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S1cJ5SdiQp2BbNygjQPK0T8Ffd7JB04PsYboF0MdudRRnaMXTjJbvIZS8RiYWLDfqqOmMg837PF3mVD/9j7l3g==" workbookSaltValue="qAfvtOQWZ6eT0NaS3nwhpw=="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<sst xmlns="http://schemas.openxmlformats.org/spreadsheetml/2006/main" count="240" uniqueCount="126">
  <si>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</si>
  <si>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</si>
  <si>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</si>
  <si>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</si>
  <si>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</si>
  <si>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</si>
  <si>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</si>
  <si>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</si>
  <si>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</si>
  <si>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</si>
  <si>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</si>
  <si>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</si>
  <si>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</si>
  <si>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</si>
  <si>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</si>
  <si>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</si>
  <si>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</si>
  <si>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</si>
  <si>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</si>
  <si>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</si>
  <si>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</si>
  <si>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</si>
  <si>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</si>
  <si>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</si>
  <si>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</si>
  <si>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</si>
  <si>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</si>
  <si>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</si>
  <si>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</si>
  <si>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</si>
  <si>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</si>
  <si>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</si>
  <si>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</si>
  <si>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</si>
  <si>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</si>
  <si>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</si>
  <si>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</si>
  <si>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</si>
  <si>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</si>
  <si>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</si>
  <si>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</si>
  <si>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</si>
  <si>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</si>
  <si>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</si>
  <si>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</si>
  <si>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</si>
  <si>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</si>
  <si>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</si>
  <si>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</si>
  <si>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</si>
  <si>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</si>
  <si>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</si>
  <si>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</si>
  <si>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</si>
  <si>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</si>
  <si>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</si>
  <si>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</si>
  <si>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</si>
  <si>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</si>
  <si>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</si>
  <si>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</si>
  <si>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</si>
  <si>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</si>
  <si>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</si>
  <si>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</si>
  <si>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</si>
  <si>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</si>
  <si>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</si>
  <si>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</si>
  <si>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</si>
  <si>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</si>
  <si>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</si>
  <si>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</si>
  <si>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</si>
  <si>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</si>
  <si>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</si>
  <si>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</si>
  <si>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</si>
  <si>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</si>
  <si>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</si>
  <si>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</si>
  <si>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</si>
  <si>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</si>
  <si>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</si>
  <si>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</si>
  <si>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</si>
  <si>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</si>
  <si>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</si>
  <si>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</si>
  <si>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</si>
  <si>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</si>
  <si>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</si>
  <si>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</si>
  <si>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</si>
  <si>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</si>
  <si>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</si>
  <si>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</si>
  <si>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</si>
  <si>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</si>
  <si>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</si>
  <si>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</si>
  <si>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</si>
  <si>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</si>
  <si>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</si>
  <si>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</si>
  <si>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</si>
  <si>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</si>
  <si>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</si>
  <si>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</si>
  <si>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</si>
  <si>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</si>
  <si>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</si>
  <si>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</si>
  <si>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</si>
  <si>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</si>
  <si>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</si>
  <si>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</si>
  <si>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</si>
  <si>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</si>
  <si>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</si>
  <si>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</si>
  <si>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</si>
  <si>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</si>
  <si>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に伴い維持管理費や施設改修費の増大が見込まれるが、人口減少により料金収入の増収が厳しいことが予見され、引き続き一般会計からの繰入金に頼らざるを得ない状況にある。今後も施設の維持管理の更なる効率化や老朽化した施設の更新費用の低減・平準化、料金改定を行っていく必要がある。
　また、平成28年度から地方公営企業法の適用に向けて準備を進めており、平成32年度以降は公営企業会計として中長期的な経営戦略の策定を行い、適切な事業運営に努める。</t>
    <rPh sb="16" eb="18">
      <t>シセツ</t>
    </rPh>
    <rPh sb="18" eb="20">
      <t>カイシュウ</t>
    </rPh>
    <rPh sb="39" eb="41">
      <t>リョウキン</t>
    </rPh>
    <rPh sb="41" eb="43">
      <t>シュウニュウ</t>
    </rPh>
    <rPh sb="58" eb="59">
      <t>ヒ</t>
    </rPh>
    <rPh sb="60" eb="61">
      <t>ツヅ</t>
    </rPh>
    <rPh sb="62" eb="64">
      <t>イッパン</t>
    </rPh>
    <rPh sb="64" eb="66">
      <t>カイケイ</t>
    </rPh>
    <rPh sb="69" eb="71">
      <t>クリイレ</t>
    </rPh>
    <rPh sb="71" eb="72">
      <t>キン</t>
    </rPh>
    <rPh sb="73" eb="74">
      <t>タヨ</t>
    </rPh>
    <rPh sb="78" eb="79">
      <t>エ</t>
    </rPh>
    <rPh sb="81" eb="83">
      <t>ジョウキョウ</t>
    </rPh>
    <rPh sb="208" eb="209">
      <t>オコナ</t>
    </rPh>
    <rPh sb="219" eb="220">
      <t>ツト</t>
    </rPh>
    <phoneticPr fontId="4"/>
  </si>
  <si>
    <t>　法定耐用年数を経過した管渠はなく、管渠更新の必要性は低いが、汚水処理施設については供用開始から20年以上経過した施設もある。今後は点検・劣化度調査等の結果に基づく計画的な更新等を行う必要がある。</t>
    <rPh sb="76" eb="78">
      <t>ケッカ</t>
    </rPh>
    <rPh sb="79" eb="80">
      <t>モト</t>
    </rPh>
    <rPh sb="90" eb="91">
      <t>オコナ</t>
    </rPh>
    <rPh sb="92" eb="94">
      <t>ヒツヨウ</t>
    </rPh>
    <phoneticPr fontId="4"/>
  </si>
  <si>
    <t>　収入増の重要な要素である水洗化率は90％を超えているが、経費回収率は類似団体平均値より低く、汚水処理原価は類似団体平均値より高い状態である。これは、維持管理費等の汚水処理原価が高いことが要因として挙げられる。
　平成26年度に料金改定を行ったが、依然として経費回収率は類似団体平均値を下回って推移しており、料金改定・経費削減等の必要はあるものの、3施設ある内の1施設が離島（高齢単身世帯が多く、料金収入が低い）にあるなど地理的要因等による限界もあり、一般会計からの繰入金に頼らざるを得ないのが現状である。</t>
    <rPh sb="99" eb="100">
      <t>ア</t>
    </rPh>
    <rPh sb="124" eb="126">
      <t>イゼン</t>
    </rPh>
    <rPh sb="143" eb="145">
      <t>シタマワ</t>
    </rPh>
    <rPh sb="147" eb="14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</si>
</sst>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33-4AB5-9F69-811C948FB24A}"/>
            </c:ext>
          </c:extLst>
        </c:ser>
        <c:dLbls>
          <c:showLegendKey val="0"/>
          <c:showVal val="0"/>
          <c:showCatName val="0"/>
          <c:showSerName val="0"/>
          <c:showPercent val="0"/>
          <c:showBubbleSize val="0"/>
        </c:dLbls>
        <c:gapWidth val="150"/>
        <c:axId val="79930880"/>
        <c:axId val="799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3C33-4AB5-9F69-811C948FB24A}"/>
            </c:ext>
          </c:extLst>
        </c:ser>
        <c:dLbls>
          <c:showLegendKey val="0"/>
          <c:showVal val="0"/>
          <c:showCatName val="0"/>
          <c:showSerName val="0"/>
          <c:showPercent val="0"/>
          <c:showBubbleSize val="0"/>
        </c:dLbls>
        <c:marker val="1"/>
        <c:smooth val="0"/>
        <c:axId val="79930880"/>
        <c:axId val="79932800"/>
      </c:lineChart>
      <c:dateAx>
        <c:axId val="79930880"/>
        <c:scaling>
          <c:orientation val="minMax"/>
        </c:scaling>
        <c:delete val="1"/>
        <c:axPos val="b"/>
        <c:numFmt formatCode="ge" sourceLinked="1"/>
        <c:majorTickMark val="none"/>
        <c:minorTickMark val="none"/>
        <c:tickLblPos val="none"/>
        <c:crossAx val="79932800"/>
        <c:crosses val="autoZero"/>
        <c:auto val="1"/>
        <c:lblOffset val="100"/>
        <c:baseTimeUnit val="years"/>
      </c:dateAx>
      <c:valAx>
        <c:axId val="799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32.99</c:v>
                </c:pt>
                <c:pt idx="1">
                  <c:v>33.159999999999997</c:v>
                </c:pt>
                <c:pt idx="2">
                  <c:v>30.58</c:v>
                </c:pt>
                <c:pt idx="3">
                  <c:v>29.55</c:v>
                </c:pt>
                <c:pt idx="4">
                  <c:v>28.52</c:v>
                </c:pt>
              </c:numCache>
            </c:numRef>
          </c:val>
          <c:extLst>
            <c:ext xmlns:c16="http://schemas.microsoft.com/office/drawing/2014/chart" uri="{C3380CC4-5D6E-409C-BE32-E72D297353CC}">
              <c16:uniqueId val="{00000000-2E3F-4F73-9602-2DECD6AAD85C}"/>
            </c:ext>
          </c:extLst>
        </c:ser>
        <c:dLbls>
          <c:showLegendKey val="0"/>
          <c:showVal val="0"/>
          <c:showCatName val="0"/>
          <c:showSerName val="0"/>
          <c:showPercent val="0"/>
          <c:showBubbleSize val="0"/>
        </c:dLbls>
        <c:gapWidth val="150"/>
        <c:axId val="83387904"/>
        <c:axId val="833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2E3F-4F73-9602-2DECD6AAD85C}"/>
            </c:ext>
          </c:extLst>
        </c:ser>
        <c:dLbls>
          <c:showLegendKey val="0"/>
          <c:showVal val="0"/>
          <c:showCatName val="0"/>
          <c:showSerName val="0"/>
          <c:showPercent val="0"/>
          <c:showBubbleSize val="0"/>
        </c:dLbls>
        <c:marker val="1"/>
        <c:smooth val="0"/>
        <c:axId val="83387904"/>
        <c:axId val="83389824"/>
      </c:lineChart>
      <c:dateAx>
        <c:axId val="83387904"/>
        <c:scaling>
          <c:orientation val="minMax"/>
        </c:scaling>
        <c:delete val="1"/>
        <c:axPos val="b"/>
        <c:numFmt formatCode="ge" sourceLinked="1"/>
        <c:majorTickMark val="none"/>
        <c:minorTickMark val="none"/>
        <c:tickLblPos val="none"/>
        <c:crossAx val="83389824"/>
        <c:crosses val="autoZero"/>
        <c:auto val="1"/>
        <c:lblOffset val="100"/>
        <c:baseTimeUnit val="years"/>
      </c:dateAx>
      <c:valAx>
        <c:axId val="833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91.53</c:v>
                </c:pt>
                <c:pt idx="1">
                  <c:v>91.63</c:v>
                </c:pt>
                <c:pt idx="2">
                  <c:v>92.12</c:v>
                </c:pt>
                <c:pt idx="3">
                  <c:v>92.27</c:v>
                </c:pt>
                <c:pt idx="4">
                  <c:v>93.03</c:v>
                </c:pt>
              </c:numCache>
            </c:numRef>
          </c:val>
          <c:extLst>
            <c:ext xmlns:c16="http://schemas.microsoft.com/office/drawing/2014/chart" uri="{C3380CC4-5D6E-409C-BE32-E72D297353CC}">
              <c16:uniqueId val="{00000000-0D70-4DF7-9F9A-6C86F49409C5}"/>
            </c:ext>
          </c:extLst>
        </c:ser>
        <c:dLbls>
          <c:showLegendKey val="0"/>
          <c:showVal val="0"/>
          <c:showCatName val="0"/>
          <c:showSerName val="0"/>
          <c:showPercent val="0"/>
          <c:showBubbleSize val="0"/>
        </c:dLbls>
        <c:gapWidth val="150"/>
        <c:axId val="83044224"/>
        <c:axId val="830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0D70-4DF7-9F9A-6C86F49409C5}"/>
            </c:ext>
          </c:extLst>
        </c:ser>
        <c:dLbls>
          <c:showLegendKey val="0"/>
          <c:showVal val="0"/>
          <c:showCatName val="0"/>
          <c:showSerName val="0"/>
          <c:showPercent val="0"/>
          <c:showBubbleSize val="0"/>
        </c:dLbls>
        <c:marker val="1"/>
        <c:smooth val="0"/>
        <c:axId val="83044224"/>
        <c:axId val="83054592"/>
      </c:lineChart>
      <c:dateAx>
        <c:axId val="83044224"/>
        <c:scaling>
          <c:orientation val="minMax"/>
        </c:scaling>
        <c:delete val="1"/>
        <c:axPos val="b"/>
        <c:numFmt formatCode="ge" sourceLinked="1"/>
        <c:majorTickMark val="none"/>
        <c:minorTickMark val="none"/>
        <c:tickLblPos val="none"/>
        <c:crossAx val="83054592"/>
        <c:crosses val="autoZero"/>
        <c:auto val="1"/>
        <c:lblOffset val="100"/>
        <c:baseTimeUnit val="years"/>
      </c:dateAx>
      <c:valAx>
        <c:axId val="83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100.09</c:v>
                </c:pt>
                <c:pt idx="1">
                  <c:v>101.03</c:v>
                </c:pt>
                <c:pt idx="2">
                  <c:v>100.48</c:v>
                </c:pt>
                <c:pt idx="3">
                  <c:v>101.39</c:v>
                </c:pt>
                <c:pt idx="4">
                  <c:v>100.97</c:v>
                </c:pt>
              </c:numCache>
            </c:numRef>
          </c:val>
          <c:extLst>
            <c:ext xmlns:c16="http://schemas.microsoft.com/office/drawing/2014/chart" uri="{C3380CC4-5D6E-409C-BE32-E72D297353CC}">
              <c16:uniqueId val="{00000000-14AB-4B05-BC97-87CA3ABD8EC6}"/>
            </c:ext>
          </c:extLst>
        </c:ser>
        <c:dLbls>
          <c:showLegendKey val="0"/>
          <c:showVal val="0"/>
          <c:showCatName val="0"/>
          <c:showSerName val="0"/>
          <c:showPercent val="0"/>
          <c:showBubbleSize val="0"/>
        </c:dLbls>
        <c:gapWidth val="150"/>
        <c:axId val="80504704"/>
        <c:axId val="805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B-4B05-BC97-87CA3ABD8EC6}"/>
            </c:ext>
          </c:extLst>
        </c:ser>
        <c:dLbls>
          <c:showLegendKey val="0"/>
          <c:showVal val="0"/>
          <c:showCatName val="0"/>
          <c:showSerName val="0"/>
          <c:showPercent val="0"/>
          <c:showBubbleSize val="0"/>
        </c:dLbls>
        <c:marker val="1"/>
        <c:smooth val="0"/>
        <c:axId val="80504704"/>
        <c:axId val="80519168"/>
      </c:lineChart>
      <c:dateAx>
        <c:axId val="80504704"/>
        <c:scaling>
          <c:orientation val="minMax"/>
        </c:scaling>
        <c:delete val="1"/>
        <c:axPos val="b"/>
        <c:numFmt formatCode="ge" sourceLinked="1"/>
        <c:majorTickMark val="none"/>
        <c:minorTickMark val="none"/>
        <c:tickLblPos val="none"/>
        <c:crossAx val="80519168"/>
        <c:crosses val="autoZero"/>
        <c:auto val="1"/>
        <c:lblOffset val="100"/>
        <c:baseTimeUnit val="years"/>
      </c:dateAx>
      <c:valAx>
        <c:axId val="805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7-456A-8A59-A1CF9915FDFD}"/>
            </c:ext>
          </c:extLst>
        </c:ser>
        <c:dLbls>
          <c:showLegendKey val="0"/>
          <c:showVal val="0"/>
          <c:showCatName val="0"/>
          <c:showSerName val="0"/>
          <c:showPercent val="0"/>
          <c:showBubbleSize val="0"/>
        </c:dLbls>
        <c:gapWidth val="150"/>
        <c:axId val="80550144"/>
        <c:axId val="80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7-456A-8A59-A1CF9915FDFD}"/>
            </c:ext>
          </c:extLst>
        </c:ser>
        <c:dLbls>
          <c:showLegendKey val="0"/>
          <c:showVal val="0"/>
          <c:showCatName val="0"/>
          <c:showSerName val="0"/>
          <c:showPercent val="0"/>
          <c:showBubbleSize val="0"/>
        </c:dLbls>
        <c:marker val="1"/>
        <c:smooth val="0"/>
        <c:axId val="80550144"/>
        <c:axId val="80560512"/>
      </c:lineChart>
      <c:dateAx>
        <c:axId val="80550144"/>
        <c:scaling>
          <c:orientation val="minMax"/>
        </c:scaling>
        <c:delete val="1"/>
        <c:axPos val="b"/>
        <c:numFmt formatCode="ge" sourceLinked="1"/>
        <c:majorTickMark val="none"/>
        <c:minorTickMark val="none"/>
        <c:tickLblPos val="none"/>
        <c:crossAx val="80560512"/>
        <c:crosses val="autoZero"/>
        <c:auto val="1"/>
        <c:lblOffset val="100"/>
        <c:baseTimeUnit val="years"/>
      </c:dateAx>
      <c:valAx>
        <c:axId val="80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3-4B97-9516-23CAF96F9E2D}"/>
            </c:ext>
          </c:extLst>
        </c:ser>
        <c:dLbls>
          <c:showLegendKey val="0"/>
          <c:showVal val="0"/>
          <c:showCatName val="0"/>
          <c:showSerName val="0"/>
          <c:showPercent val="0"/>
          <c:showBubbleSize val="0"/>
        </c:dLbls>
        <c:gapWidth val="150"/>
        <c:axId val="80575104"/>
        <c:axId val="805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3-4B97-9516-23CAF96F9E2D}"/>
            </c:ext>
          </c:extLst>
        </c:ser>
        <c:dLbls>
          <c:showLegendKey val="0"/>
          <c:showVal val="0"/>
          <c:showCatName val="0"/>
          <c:showSerName val="0"/>
          <c:showPercent val="0"/>
          <c:showBubbleSize val="0"/>
        </c:dLbls>
        <c:marker val="1"/>
        <c:smooth val="0"/>
        <c:axId val="80575104"/>
        <c:axId val="80589568"/>
      </c:lineChart>
      <c:dateAx>
        <c:axId val="80575104"/>
        <c:scaling>
          <c:orientation val="minMax"/>
        </c:scaling>
        <c:delete val="1"/>
        <c:axPos val="b"/>
        <c:numFmt formatCode="ge" sourceLinked="1"/>
        <c:majorTickMark val="none"/>
        <c:minorTickMark val="none"/>
        <c:tickLblPos val="none"/>
        <c:crossAx val="80589568"/>
        <c:crosses val="autoZero"/>
        <c:auto val="1"/>
        <c:lblOffset val="100"/>
        <c:baseTimeUnit val="years"/>
      </c:dateAx>
      <c:valAx>
        <c:axId val="805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7-4EC0-9B86-81A20B65F181}"/>
            </c:ext>
          </c:extLst>
        </c:ser>
        <c:dLbls>
          <c:showLegendKey val="0"/>
          <c:showVal val="0"/>
          <c:showCatName val="0"/>
          <c:showSerName val="0"/>
          <c:showPercent val="0"/>
          <c:showBubbleSize val="0"/>
        </c:dLbls>
        <c:gapWidth val="150"/>
        <c:axId val="82798080"/>
        <c:axId val="82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7-4EC0-9B86-81A20B65F181}"/>
            </c:ext>
          </c:extLst>
        </c:ser>
        <c:dLbls>
          <c:showLegendKey val="0"/>
          <c:showVal val="0"/>
          <c:showCatName val="0"/>
          <c:showSerName val="0"/>
          <c:showPercent val="0"/>
          <c:showBubbleSize val="0"/>
        </c:dLbls>
        <c:marker val="1"/>
        <c:smooth val="0"/>
        <c:axId val="82798080"/>
        <c:axId val="82800000"/>
      </c:lineChart>
      <c:dateAx>
        <c:axId val="82798080"/>
        <c:scaling>
          <c:orientation val="minMax"/>
        </c:scaling>
        <c:delete val="1"/>
        <c:axPos val="b"/>
        <c:numFmt formatCode="ge" sourceLinked="1"/>
        <c:majorTickMark val="none"/>
        <c:minorTickMark val="none"/>
        <c:tickLblPos val="none"/>
        <c:crossAx val="82800000"/>
        <c:crosses val="autoZero"/>
        <c:auto val="1"/>
        <c:lblOffset val="100"/>
        <c:baseTimeUnit val="years"/>
      </c:dateAx>
      <c:valAx>
        <c:axId val="82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C-4E79-940C-EE4AB0358156}"/>
            </c:ext>
          </c:extLst>
        </c:ser>
        <c:dLbls>
          <c:showLegendKey val="0"/>
          <c:showVal val="0"/>
          <c:showCatName val="0"/>
          <c:showSerName val="0"/>
          <c:showPercent val="0"/>
          <c:showBubbleSize val="0"/>
        </c:dLbls>
        <c:gapWidth val="150"/>
        <c:axId val="82833792"/>
        <c:axId val="82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C-4E79-940C-EE4AB0358156}"/>
            </c:ext>
          </c:extLst>
        </c:ser>
        <c:dLbls>
          <c:showLegendKey val="0"/>
          <c:showVal val="0"/>
          <c:showCatName val="0"/>
          <c:showSerName val="0"/>
          <c:showPercent val="0"/>
          <c:showBubbleSize val="0"/>
        </c:dLbls>
        <c:marker val="1"/>
        <c:smooth val="0"/>
        <c:axId val="82833792"/>
        <c:axId val="82835712"/>
      </c:lineChart>
      <c:dateAx>
        <c:axId val="82833792"/>
        <c:scaling>
          <c:orientation val="minMax"/>
        </c:scaling>
        <c:delete val="1"/>
        <c:axPos val="b"/>
        <c:numFmt formatCode="ge" sourceLinked="1"/>
        <c:majorTickMark val="none"/>
        <c:minorTickMark val="none"/>
        <c:tickLblPos val="none"/>
        <c:crossAx val="82835712"/>
        <c:crosses val="autoZero"/>
        <c:auto val="1"/>
        <c:lblOffset val="100"/>
        <c:baseTimeUnit val="years"/>
      </c:dateAx>
      <c:valAx>
        <c:axId val="82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8-4DF5-B288-252EA0CAA9D5}"/>
            </c:ext>
          </c:extLst>
        </c:ser>
        <c:dLbls>
          <c:showLegendKey val="0"/>
          <c:showVal val="0"/>
          <c:showCatName val="0"/>
          <c:showSerName val="0"/>
          <c:showPercent val="0"/>
          <c:showBubbleSize val="0"/>
        </c:dLbls>
        <c:gapWidth val="150"/>
        <c:axId val="82895616"/>
        <c:axId val="828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6BD8-4DF5-B288-252EA0CAA9D5}"/>
            </c:ext>
          </c:extLst>
        </c:ser>
        <c:dLbls>
          <c:showLegendKey val="0"/>
          <c:showVal val="0"/>
          <c:showCatName val="0"/>
          <c:showSerName val="0"/>
          <c:showPercent val="0"/>
          <c:showBubbleSize val="0"/>
        </c:dLbls>
        <c:marker val="1"/>
        <c:smooth val="0"/>
        <c:axId val="82895616"/>
        <c:axId val="82897536"/>
      </c:lineChart>
      <c:dateAx>
        <c:axId val="82895616"/>
        <c:scaling>
          <c:orientation val="minMax"/>
        </c:scaling>
        <c:delete val="1"/>
        <c:axPos val="b"/>
        <c:numFmt formatCode="ge" sourceLinked="1"/>
        <c:majorTickMark val="none"/>
        <c:minorTickMark val="none"/>
        <c:tickLblPos val="none"/>
        <c:crossAx val="82897536"/>
        <c:crosses val="autoZero"/>
        <c:auto val="1"/>
        <c:lblOffset val="100"/>
        <c:baseTimeUnit val="years"/>
      </c:dateAx>
      <c:valAx>
        <c:axId val="82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c:v>
                </c:pt>
                <c:pt idx="1">
                  <c:v>32.86</c:v>
                </c:pt>
                <c:pt idx="2">
                  <c:v>30.91</c:v>
                </c:pt>
                <c:pt idx="3">
                  <c:v>32.380000000000003</c:v>
                </c:pt>
                <c:pt idx="4">
                  <c:v>30.23</c:v>
                </c:pt>
              </c:numCache>
            </c:numRef>
          </c:val>
          <c:extLst>
            <c:ext xmlns:c16="http://schemas.microsoft.com/office/drawing/2014/chart" uri="{C3380CC4-5D6E-409C-BE32-E72D297353CC}">
              <c16:uniqueId val="{00000000-AF93-40D6-AB3D-524F78760E2F}"/>
            </c:ext>
          </c:extLst>
        </c:ser>
        <c:dLbls>
          <c:showLegendKey val="0"/>
          <c:showVal val="0"/>
          <c:showCatName val="0"/>
          <c:showSerName val="0"/>
          <c:showPercent val="0"/>
          <c:showBubbleSize val="0"/>
        </c:dLbls>
        <c:gapWidth val="150"/>
        <c:axId val="83006592"/>
        <c:axId val="830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AF93-40D6-AB3D-524F78760E2F}"/>
            </c:ext>
          </c:extLst>
        </c:ser>
        <c:dLbls>
          <c:showLegendKey val="0"/>
          <c:showVal val="0"/>
          <c:showCatName val="0"/>
          <c:showSerName val="0"/>
          <c:showPercent val="0"/>
          <c:showBubbleSize val="0"/>
        </c:dLbls>
        <c:marker val="1"/>
        <c:smooth val="0"/>
        <c:axId val="83006592"/>
        <c:axId val="83008512"/>
      </c:lineChart>
      <c:dateAx>
        <c:axId val="83006592"/>
        <c:scaling>
          <c:orientation val="minMax"/>
        </c:scaling>
        <c:delete val="1"/>
        <c:axPos val="b"/>
        <c:numFmt formatCode="ge" sourceLinked="1"/>
        <c:majorTickMark val="none"/>
        <c:minorTickMark val="none"/>
        <c:tickLblPos val="none"/>
        <c:crossAx val="83008512"/>
        <c:crosses val="autoZero"/>
        <c:auto val="1"/>
        <c:lblOffset val="100"/>
        <c:baseTimeUnit val="years"/>
      </c:dateAx>
      <c:valAx>
        <c:axId val="83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560.30999999999995</c:v>
                </c:pt>
                <c:pt idx="1">
                  <c:v>538.38</c:v>
                </c:pt>
                <c:pt idx="2">
                  <c:v>580.65</c:v>
                </c:pt>
                <c:pt idx="3">
                  <c:v>555.88</c:v>
                </c:pt>
                <c:pt idx="4">
                  <c:v>596.91999999999996</c:v>
                </c:pt>
              </c:numCache>
            </c:numRef>
          </c:val>
          <c:extLst>
            <c:ext xmlns:c16="http://schemas.microsoft.com/office/drawing/2014/chart" uri="{C3380CC4-5D6E-409C-BE32-E72D297353CC}">
              <c16:uniqueId val="{00000000-799C-4A00-B4BD-E55AB0FDD5E6}"/>
            </c:ext>
          </c:extLst>
        </c:ser>
        <c:dLbls>
          <c:showLegendKey val="0"/>
          <c:showVal val="0"/>
          <c:showCatName val="0"/>
          <c:showSerName val="0"/>
          <c:showPercent val="0"/>
          <c:showBubbleSize val="0"/>
        </c:dLbls>
        <c:gapWidth val="150"/>
        <c:axId val="83371136"/>
        <c:axId val="833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799C-4A00-B4BD-E55AB0FDD5E6}"/>
            </c:ext>
          </c:extLst>
        </c:ser>
        <c:dLbls>
          <c:showLegendKey val="0"/>
          <c:showVal val="0"/>
          <c:showCatName val="0"/>
          <c:showSerName val="0"/>
          <c:showPercent val="0"/>
          <c:showBubbleSize val="0"/>
        </c:dLbls>
        <c:marker val="1"/>
        <c:smooth val="0"/>
        <c:axId val="83371136"/>
        <c:axId val="83373056"/>
      </c:lineChart>
      <c:dateAx>
        <c:axId val="83371136"/>
        <c:scaling>
          <c:orientation val="minMax"/>
        </c:scaling>
        <c:delete val="1"/>
        <c:axPos val="b"/>
        <c:numFmt formatCode="ge" sourceLinked="1"/>
        <c:majorTickMark val="none"/>
        <c:minorTickMark val="none"/>
        <c:tickLblPos val="none"/>
        <c:crossAx val="83373056"/>
        <c:crosses val="autoZero"/>
        <c:auto val="1"/>
        <c:lblOffset val="100"/>
        <c:baseTimeUnit val="years"/>
      </c:dateAx>
      <c:valAx>
        <c:axId val="83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西海市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28487</v>
      </c>
      <c r="AM8" s="66"/>
      <c r="AN8" s="66"/>
      <c r="AO8" s="66"/>
      <c r="AP8" s="66"/>
      <c r="AQ8" s="66"/>
      <c r="AR8" s="66"/>
      <c r="AS8" s="66"/>
      <c r="AT8" s="65">
        <f>データ!T6</f>
        <v>241.59</v>
      </c>
      <c r="AU8" s="65"/>
      <c r="AV8" s="65"/>
      <c r="AW8" s="65"/>
      <c r="AX8" s="65"/>
      <c r="AY8" s="65"/>
      <c r="AZ8" s="65"/>
      <c r="BA8" s="65"/>
      <c r="BB8" s="65">
        <f>データ!U6</f>
        <v>117.91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2.79</v>
      </c>
      <c r="Q10" s="65"/>
      <c r="R10" s="65"/>
      <c r="S10" s="65"/>
      <c r="T10" s="65"/>
      <c r="U10" s="65"/>
      <c r="V10" s="65"/>
      <c r="W10" s="65">
        <f>データ!Q6</f>
        <v>100</v>
      </c>
      <c r="X10" s="65"/>
      <c r="Y10" s="65"/>
      <c r="Z10" s="65"/>
      <c r="AA10" s="65"/>
      <c r="AB10" s="65"/>
      <c r="AC10" s="65"/>
      <c r="AD10" s="66">
        <f>データ!R6</f>
        <v>3200</v>
      </c>
      <c r="AE10" s="66"/>
      <c r="AF10" s="66"/>
      <c r="AG10" s="66"/>
      <c r="AH10" s="66"/>
      <c r="AI10" s="66"/>
      <c r="AJ10" s="66"/>
      <c r="AK10" s="2"/>
      <c r="AL10" s="66">
        <f>データ!V6</f>
        <v>789</v>
      </c>
      <c r="AM10" s="66"/>
      <c r="AN10" s="66"/>
      <c r="AO10" s="66"/>
      <c r="AP10" s="66"/>
      <c r="AQ10" s="66"/>
      <c r="AR10" s="66"/>
      <c r="AS10" s="66"/>
      <c r="AT10" s="65">
        <f>データ!W6</f>
        <v>0.82</v>
      </c>
      <c r="AU10" s="65"/>
      <c r="AV10" s="65"/>
      <c r="AW10" s="65"/>
      <c r="AX10" s="65"/>
      <c r="AY10" s="65"/>
      <c r="AZ10" s="65"/>
      <c r="BA10" s="65"/>
      <c r="BB10" s="65">
        <f>データ!X6</f>
        <v>962.2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mO8/x4kA/PO7I4bY9u1fRkuI5LrpBipLbCJOCdtzfAEYKtiLSGXfKVcv+BrakRNToMjGs/EgZGHazU+KJaLFPA==" saltValue="+y2wAQw9SqD4vK4Y0YOb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422126</v>
      </c>
      <c r="D6" s="32">
        <f t="shared" si="3"/>
        <v>47</v>
      </c>
      <c r="E6" s="32">
        <f t="shared" si="3"/>
        <v>17</v>
      </c>
      <c r="F6" s="32">
        <f t="shared" si="3"/>
        <v>6</v>
      </c>
      <c r="G6" s="32">
        <f t="shared" si="3"/>
        <v>0</v>
      </c>
      <c r="H6" s="32" t="str">
        <f t="shared" si="3"/>
        <v>長崎県　西海市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2.79</v>
      </c>
      <c r="Q6" s="33">
        <f t="shared" si="3"/>
        <v>100</v>
      </c>
      <c r="R6" s="33">
        <f t="shared" si="3"/>
        <v>3200</v>
      </c>
      <c r="S6" s="33">
        <f t="shared" si="3"/>
        <v>28487</v>
      </c>
      <c r="T6" s="33">
        <f t="shared" si="3"/>
        <v>241.59</v>
      </c>
      <c r="U6" s="33">
        <f t="shared" si="3"/>
        <v>117.91</v>
      </c>
      <c r="V6" s="33">
        <f t="shared" si="3"/>
        <v>789</v>
      </c>
      <c r="W6" s="33">
        <f t="shared" si="3"/>
        <v>0.82</v>
      </c>
      <c r="X6" s="33">
        <f t="shared" si="3"/>
        <v>962.2</v>
      </c>
      <c r="Y6" s="34">
        <f>IF(Y7="",NA(),Y7)</f>
        <v>100.09</v>
      </c>
      <c r="Z6" s="34">
        <f t="shared" ref="Z6:AH6" si="4">IF(Z7="",NA(),Z7)</f>
        <v>101.03</v>
      </c>
      <c r="AA6" s="34">
        <f t="shared" si="4"/>
        <v>100.48</v>
      </c>
      <c r="AB6" s="34">
        <f t="shared" si="4"/>
        <v>101.39</v>
      </c>
      <c r="AC6" s="34">
        <f t="shared" si="4"/>
        <v>100.97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26</v>
      </c>
      <c r="BR6" s="34">
        <f t="shared" ref="BR6:BZ6" si="8">IF(BR7="",NA(),BR7)</f>
        <v>32.86</v>
      </c>
      <c r="BS6" s="34">
        <f t="shared" si="8"/>
        <v>30.91</v>
      </c>
      <c r="BT6" s="34">
        <f t="shared" si="8"/>
        <v>32.380000000000003</v>
      </c>
      <c r="BU6" s="34">
        <f t="shared" si="8"/>
        <v>30.23</v>
      </c>
      <c r="BV6" s="34">
        <f t="shared" si="8"/>
        <v>46.31</v>
      </c>
      <c r="BW6" s="34">
        <f t="shared" si="8"/>
        <v>43.66</v>
      </c>
      <c r="BX6" s="34">
        <f t="shared" si="8"/>
        <v>43.13</v>
      </c>
      <c r="BY6" s="34">
        <f t="shared" si="8"/>
        <v>46.26</v>
      </c>
      <c r="BZ6" s="34">
        <f t="shared" si="8"/>
        <v>45.81</v>
      </c>
      <c r="CA6" s="33" t="str">
        <f>IF(CA7="","",IF(CA7="-","【-】","【"&amp;SUBSTITUTE(TEXT(CA7,"#,##0.00"),"-","△")&amp;"】"))</f>
        <v>【47.34】</v>
      </c>
      <c r="CB6" s="34">
        <f>IF(CB7="",NA(),CB7)</f>
        <v>560.30999999999995</v>
      </c>
      <c r="CC6" s="34">
        <f t="shared" ref="CC6:CK6" si="9">IF(CC7="",NA(),CC7)</f>
        <v>538.38</v>
      </c>
      <c r="CD6" s="34">
        <f t="shared" si="9"/>
        <v>580.65</v>
      </c>
      <c r="CE6" s="34">
        <f t="shared" si="9"/>
        <v>555.88</v>
      </c>
      <c r="CF6" s="34">
        <f t="shared" si="9"/>
        <v>596.91999999999996</v>
      </c>
      <c r="CG6" s="34">
        <f t="shared" si="9"/>
        <v>349.08</v>
      </c>
      <c r="CH6" s="34">
        <f t="shared" si="9"/>
        <v>382.09</v>
      </c>
      <c r="CI6" s="34">
        <f t="shared" si="9"/>
        <v>392.03</v>
      </c>
      <c r="CJ6" s="34">
        <f t="shared" si="9"/>
        <v>376.4</v>
      </c>
      <c r="CK6" s="34">
        <f t="shared" si="9"/>
        <v>383.92</v>
      </c>
      <c r="CL6" s="33" t="str">
        <f>IF(CL7="","",IF(CL7="-","【-】","【"&amp;SUBSTITUTE(TEXT(CL7,"#,##0.00"),"-","△")&amp;"】"))</f>
        <v>【360.30】</v>
      </c>
      <c r="CM6" s="34">
        <f>IF(CM7="",NA(),CM7)</f>
        <v>32.99</v>
      </c>
      <c r="CN6" s="34">
        <f t="shared" ref="CN6:CV6" si="10">IF(CN7="",NA(),CN7)</f>
        <v>33.159999999999997</v>
      </c>
      <c r="CO6" s="34">
        <f t="shared" si="10"/>
        <v>30.58</v>
      </c>
      <c r="CP6" s="34">
        <f t="shared" si="10"/>
        <v>29.55</v>
      </c>
      <c r="CQ6" s="34">
        <f t="shared" si="10"/>
        <v>28.52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91.53</v>
      </c>
      <c r="CY6" s="34">
        <f t="shared" ref="CY6:DG6" si="11">IF(CY7="",NA(),CY7)</f>
        <v>91.63</v>
      </c>
      <c r="CZ6" s="34">
        <f t="shared" si="11"/>
        <v>92.12</v>
      </c>
      <c r="DA6" s="34">
        <f t="shared" si="11"/>
        <v>92.27</v>
      </c>
      <c r="DB6" s="34">
        <f t="shared" si="11"/>
        <v>93.03</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422126</v>
      </c>
      <c r="D7" s="36">
        <v>47</v>
      </c>
      <c r="E7" s="36">
        <v>17</v>
      </c>
      <c r="F7" s="36">
        <v>6</v>
      </c>
      <c r="G7" s="36">
        <v>0</v>
      </c>
      <c r="H7" s="36" t="s">
        <v>110</v>
      </c>
      <c r="I7" s="36" t="s">
        <v>111</v>
      </c>
      <c r="J7" s="36" t="s">
        <v>112</v>
      </c>
      <c r="K7" s="36" t="s">
        <v>113</v>
      </c>
      <c r="L7" s="36" t="s">
        <v>114</v>
      </c>
      <c r="M7" s="36" t="s">
        <v>115</v>
      </c>
      <c r="N7" s="37" t="s">
        <v>116</v>
      </c>
      <c r="O7" s="37" t="s">
        <v>117</v>
      </c>
      <c r="P7" s="37">
        <v>2.79</v>
      </c>
      <c r="Q7" s="37">
        <v>100</v>
      </c>
      <c r="R7" s="37">
        <v>3200</v>
      </c>
      <c r="S7" s="37">
        <v>28487</v>
      </c>
      <c r="T7" s="37">
        <v>241.59</v>
      </c>
      <c r="U7" s="37">
        <v>117.91</v>
      </c>
      <c r="V7" s="37">
        <v>789</v>
      </c>
      <c r="W7" s="37">
        <v>0.82</v>
      </c>
      <c r="X7" s="37">
        <v>962.2</v>
      </c>
      <c r="Y7" s="37">
        <v>100.09</v>
      </c>
      <c r="Z7" s="37">
        <v>101.03</v>
      </c>
      <c r="AA7" s="37">
        <v>100.48</v>
      </c>
      <c r="AB7" s="37">
        <v>101.39</v>
      </c>
      <c r="AC7" s="37">
        <v>100.97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817.63</v>
      </c>
      <c r="BL7" s="37">
        <v>830.5</v>
      </c>
      <c r="BM7" s="37">
        <v>1029.24</v>
      </c>
      <c r="BN7" s="37">
        <v>1063.93</v>
      </c>
      <c r="BO7" s="37">
        <v>1060.8599999999999</v>
      </c>
      <c r="BP7" s="37">
        <v>920.42</v>
      </c>
      <c r="BQ7" s="37">
        <v>26</v>
      </c>
      <c r="BR7" s="37">
        <v>32.86</v>
      </c>
      <c r="BS7" s="37">
        <v>30.91</v>
      </c>
      <c r="BT7" s="37">
        <v>32.380000000000003</v>
      </c>
      <c r="BU7" s="37">
        <v>30.23</v>
      </c>
      <c r="BV7" s="37">
        <v>46.31</v>
      </c>
      <c r="BW7" s="37">
        <v>43.66</v>
      </c>
      <c r="BX7" s="37">
        <v>43.13</v>
      </c>
      <c r="BY7" s="37">
        <v>46.26</v>
      </c>
      <c r="BZ7" s="37">
        <v>45.81</v>
      </c>
      <c r="CA7" s="37">
        <v>47.34</v>
      </c>
      <c r="CB7" s="37">
        <v>560.30999999999995</v>
      </c>
      <c r="CC7" s="37">
        <v>538.38</v>
      </c>
      <c r="CD7" s="37">
        <v>580.65</v>
      </c>
      <c r="CE7" s="37">
        <v>555.88</v>
      </c>
      <c r="CF7" s="37">
        <v>596.91999999999996</v>
      </c>
      <c r="CG7" s="37">
        <v>349.08</v>
      </c>
      <c r="CH7" s="37">
        <v>382.09</v>
      </c>
      <c r="CI7" s="37">
        <v>392.03</v>
      </c>
      <c r="CJ7" s="37">
        <v>376.4</v>
      </c>
      <c r="CK7" s="37">
        <v>383.92</v>
      </c>
      <c r="CL7" s="37">
        <v>360.3</v>
      </c>
      <c r="CM7" s="37">
        <v>32.99</v>
      </c>
      <c r="CN7" s="37">
        <v>33.159999999999997</v>
      </c>
      <c r="CO7" s="37">
        <v>30.58</v>
      </c>
      <c r="CP7" s="37">
        <v>29.55</v>
      </c>
      <c r="CQ7" s="37">
        <v>28.52</v>
      </c>
      <c r="CR7" s="37">
        <v>39.42</v>
      </c>
      <c r="CS7" s="37">
        <v>39.68</v>
      </c>
      <c r="CT7" s="37">
        <v>35.64</v>
      </c>
      <c r="CU7" s="37">
        <v>33.729999999999997</v>
      </c>
      <c r="CV7" s="37">
        <v>33.21</v>
      </c>
      <c r="CW7" s="37">
        <v>34.06</v>
      </c>
      <c r="CX7" s="37">
        <v>91.53</v>
      </c>
      <c r="CY7" s="37">
        <v>91.63</v>
      </c>
      <c r="CZ7" s="37">
        <v>92.12</v>
      </c>
      <c r="DA7" s="37">
        <v>92.27</v>
      </c>
      <c r="DB7" s="37">
        <v>93.03</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2019-02-26T09:34:30Z</cp:lastPrinted>
  <dcterms:created xsi:type="dcterms:W3CDTF">2018-12-03T09:34:35Z</dcterms:created>
  <dcterms:modified xsi:type="dcterms:W3CDTF">2019-02-26T09:34:33Z</dcterms:modified>
  <cp:category/>
</cp:coreProperties>
</file>