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c/tyozTzoxZsMtLbtfRsy+VxUmNGOH1iBAUBVtWjiZYR2Gc922EqQCZ1D9Wtuqi8psRgwRTr43lR4WW6J9jgg==" workbookSaltValue="srsCCgVGZDqEwCKDXUqVFg==" workbookSpinCount="100000" lockStructure="1"/>
  <bookViews>
    <workbookView xWindow="0" yWindow="0" windowWidth="28800" windowHeight="1212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<sst xmlns="http://schemas.openxmlformats.org/spreadsheetml/2006/main" count="240" uniqueCount="125">
  <si>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</si>
  <si>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</si>
  <si>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</si>
  <si>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</si>
  <si>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</si>
  <si>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</si>
  <si>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</si>
  <si>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</si>
  <si>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</si>
  <si>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</si>
  <si>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</si>
  <si>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</si>
  <si>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</si>
  <si>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</si>
  <si>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</si>
  <si>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</si>
  <si>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</si>
  <si>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</si>
  <si>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</si>
  <si>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</si>
  <si>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</si>
  <si>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</si>
  <si>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</si>
  <si>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</si>
  <si>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</si>
  <si>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</si>
  <si>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</si>
  <si>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</si>
  <si>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</si>
  <si>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</si>
  <si>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</si>
  <si>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</si>
  <si>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</si>
  <si>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</si>
  <si>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</si>
  <si>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</si>
  <si>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</si>
  <si>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</si>
  <si>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</si>
  <si>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</si>
  <si>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</si>
  <si>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</si>
  <si>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</si>
  <si>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</si>
  <si>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</si>
  <si>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</si>
  <si>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</si>
  <si>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</si>
  <si>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</si>
  <si>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</si>
  <si>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</si>
  <si>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</si>
  <si>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</si>
  <si>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</si>
  <si>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</si>
  <si>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</si>
  <si>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</si>
  <si>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</si>
  <si>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</si>
  <si>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</si>
  <si>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</si>
  <si>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</si>
  <si>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</si>
  <si>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</si>
  <si>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</si>
  <si>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</si>
  <si>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</si>
  <si>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</si>
  <si>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</si>
  <si>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</si>
  <si>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</si>
  <si>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</si>
  <si>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</si>
  <si>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</si>
  <si>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</si>
  <si>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</si>
  <si>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</si>
  <si>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</si>
  <si>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</si>
  <si>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</si>
  <si>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</si>
  <si>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</si>
  <si>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</si>
  <si>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</si>
  <si>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</si>
  <si>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</si>
  <si>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</si>
  <si>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</si>
  <si>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</si>
  <si>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</si>
  <si>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</si>
  <si>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</si>
  <si>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</si>
  <si>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</si>
  <si>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</si>
  <si>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</si>
  <si>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</si>
  <si>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</si>
  <si>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</si>
  <si>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</si>
  <si>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</si>
  <si>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</si>
  <si>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</si>
  <si>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</si>
  <si>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</si>
  <si>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</si>
  <si>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</si>
  <si>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</si>
  <si>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</si>
  <si>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</si>
  <si>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</si>
  <si>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</si>
  <si>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</si>
  <si>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</si>
  <si>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</si>
  <si>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</si>
  <si>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</si>
  <si>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</si>
  <si>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</si>
  <si>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</si>
  <si>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</si>
  <si>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</si>
  <si>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当市では、２つの処理区（北部処理区、中央処理区）で公共下水道事業を実施しており、事業着手年度は平成7年度からであり比較的新しい状況。</t>
    <rPh sb="40" eb="42">
      <t>ジギョウ</t>
    </rPh>
    <rPh sb="42" eb="44">
      <t>チャクシュ</t>
    </rPh>
    <rPh sb="44" eb="46">
      <t>ネンド</t>
    </rPh>
    <rPh sb="47" eb="49">
      <t>ヘイセイ</t>
    </rPh>
    <rPh sb="50" eb="52">
      <t>ネンド</t>
    </rPh>
    <rPh sb="57" eb="60">
      <t>ヒカクテキ</t>
    </rPh>
    <rPh sb="60" eb="61">
      <t>アタラ</t>
    </rPh>
    <rPh sb="63" eb="65">
      <t>ジョウキョウ</t>
    </rPh>
    <phoneticPr fontId="4"/>
  </si>
  <si>
    <t>　当市では、現在も面整備中であることからそのことがこの経営比較分析表の各数値に表れている状況となっている。また、接続率の低さに起因して使用料収入の確保が十分でないことも要因の一つとなっている。
　従って喫緊の課題としては、加入推進を強化し、加入者増に努めることが重要である。
　また、長期的な課題としては、使用料収入の確保はもとより、今から将来の管渠更新を見据え、定期的な点検等により適切に維持管理を行うことで、長期的なトータルコストの削減に努めることが重要である。一方で、今後想定される人口減少社会を鑑み、維持管理計画等の見直し（平準化等）を検討する必要がある。</t>
    <rPh sb="1" eb="3">
      <t>トウシ</t>
    </rPh>
    <rPh sb="6" eb="8">
      <t>ゲンザイ</t>
    </rPh>
    <rPh sb="9" eb="10">
      <t>メン</t>
    </rPh>
    <rPh sb="10" eb="12">
      <t>セイビ</t>
    </rPh>
    <rPh sb="12" eb="13">
      <t>ナカ</t>
    </rPh>
    <rPh sb="27" eb="29">
      <t>ケイエイ</t>
    </rPh>
    <rPh sb="29" eb="31">
      <t>ヒカク</t>
    </rPh>
    <rPh sb="31" eb="33">
      <t>ブンセキ</t>
    </rPh>
    <rPh sb="33" eb="34">
      <t>ヒョウ</t>
    </rPh>
    <rPh sb="35" eb="36">
      <t>カク</t>
    </rPh>
    <rPh sb="36" eb="38">
      <t>スウチ</t>
    </rPh>
    <rPh sb="39" eb="40">
      <t>アラワ</t>
    </rPh>
    <rPh sb="44" eb="46">
      <t>ジョウキョウ</t>
    </rPh>
    <rPh sb="56" eb="58">
      <t>セツゾク</t>
    </rPh>
    <rPh sb="58" eb="59">
      <t>リツ</t>
    </rPh>
    <rPh sb="60" eb="61">
      <t>ヒク</t>
    </rPh>
    <rPh sb="63" eb="65">
      <t>キイン</t>
    </rPh>
    <rPh sb="67" eb="70">
      <t>シヨウリョウ</t>
    </rPh>
    <rPh sb="70" eb="72">
      <t>シュウニュウ</t>
    </rPh>
    <rPh sb="73" eb="75">
      <t>カクホ</t>
    </rPh>
    <rPh sb="76" eb="78">
      <t>ジュウブン</t>
    </rPh>
    <rPh sb="84" eb="86">
      <t>ヨウイン</t>
    </rPh>
    <rPh sb="87" eb="88">
      <t>ヒト</t>
    </rPh>
    <rPh sb="98" eb="99">
      <t>シタガ</t>
    </rPh>
    <rPh sb="101" eb="103">
      <t>キッキン</t>
    </rPh>
    <rPh sb="104" eb="106">
      <t>カダイ</t>
    </rPh>
    <rPh sb="111" eb="113">
      <t>カニュウ</t>
    </rPh>
    <rPh sb="113" eb="115">
      <t>スイシン</t>
    </rPh>
    <rPh sb="116" eb="118">
      <t>キョウカ</t>
    </rPh>
    <rPh sb="120" eb="123">
      <t>カニュウシャ</t>
    </rPh>
    <rPh sb="123" eb="124">
      <t>ゾウ</t>
    </rPh>
    <rPh sb="125" eb="126">
      <t>ツト</t>
    </rPh>
    <rPh sb="131" eb="133">
      <t>ジュウヨウ</t>
    </rPh>
    <rPh sb="142" eb="145">
      <t>チョウキテキ</t>
    </rPh>
    <rPh sb="146" eb="148">
      <t>カダイ</t>
    </rPh>
    <rPh sb="153" eb="156">
      <t>シヨウリョウ</t>
    </rPh>
    <rPh sb="156" eb="158">
      <t>シュウニュウ</t>
    </rPh>
    <rPh sb="159" eb="161">
      <t>カクホ</t>
    </rPh>
    <rPh sb="167" eb="168">
      <t>イマ</t>
    </rPh>
    <rPh sb="170" eb="172">
      <t>ショウライ</t>
    </rPh>
    <rPh sb="173" eb="175">
      <t>カンキョ</t>
    </rPh>
    <rPh sb="175" eb="177">
      <t>コウシン</t>
    </rPh>
    <rPh sb="178" eb="180">
      <t>ミス</t>
    </rPh>
    <rPh sb="182" eb="185">
      <t>テイキテキ</t>
    </rPh>
    <rPh sb="186" eb="188">
      <t>テンケン</t>
    </rPh>
    <rPh sb="188" eb="189">
      <t>トウ</t>
    </rPh>
    <rPh sb="192" eb="194">
      <t>テキセツ</t>
    </rPh>
    <rPh sb="195" eb="197">
      <t>イジ</t>
    </rPh>
    <rPh sb="197" eb="199">
      <t>カンリ</t>
    </rPh>
    <rPh sb="200" eb="201">
      <t>オコナ</t>
    </rPh>
    <rPh sb="206" eb="209">
      <t>チョウキテキ</t>
    </rPh>
    <rPh sb="218" eb="220">
      <t>サクゲン</t>
    </rPh>
    <rPh sb="221" eb="222">
      <t>ツト</t>
    </rPh>
    <rPh sb="227" eb="229">
      <t>ジュウヨウ</t>
    </rPh>
    <rPh sb="233" eb="235">
      <t>イッポウ</t>
    </rPh>
    <rPh sb="237" eb="239">
      <t>コンゴ</t>
    </rPh>
    <rPh sb="239" eb="241">
      <t>ソウテイ</t>
    </rPh>
    <rPh sb="244" eb="246">
      <t>ジンコウ</t>
    </rPh>
    <rPh sb="246" eb="248">
      <t>ゲンショウ</t>
    </rPh>
    <rPh sb="248" eb="250">
      <t>シャカイ</t>
    </rPh>
    <rPh sb="251" eb="252">
      <t>カンガ</t>
    </rPh>
    <rPh sb="254" eb="256">
      <t>イジ</t>
    </rPh>
    <rPh sb="256" eb="258">
      <t>カンリ</t>
    </rPh>
    <rPh sb="258" eb="260">
      <t>ケイカク</t>
    </rPh>
    <rPh sb="260" eb="261">
      <t>トウ</t>
    </rPh>
    <rPh sb="262" eb="264">
      <t>ミナオ</t>
    </rPh>
    <rPh sb="266" eb="269">
      <t>ヘイジュンカ</t>
    </rPh>
    <rPh sb="269" eb="270">
      <t>トウ</t>
    </rPh>
    <rPh sb="272" eb="274">
      <t>ケントウ</t>
    </rPh>
    <rPh sb="276" eb="278">
      <t>ヒツヨウ</t>
    </rPh>
    <phoneticPr fontId="4"/>
  </si>
  <si>
    <t>当市では、２つの処理区（北部処理区、中央処理区）で公共下水道事業を実施している。
①収益的収支比率、⑤経費回収率から見ると、両者とも100％未満である。また、一般会計繰入金の約70％が基準内繰入であるが、総収益の約1/2を一般会計繰入金に依存している状況であり、このことからも使用料収入の確保が必要である。しかしながら当市においては現在、公共下水道が整備中であることから、普及率及び水洗化率が低くなっており、公共下水道への加入者増加に努めることで使用料収入を増やすことが必要である。　
⑥汚水処理原価　　汚水処理水量(有収水量)は増加しているが、併せて汚水処理費も増加傾向にある。また、本市の処理区域が広域であることも一つの要因である。そのため今年度は類似団体平均を若干上回っており、今後も経営の効率化に努め、処理原価の低減を進めていく必要がある。
⑦施設利用率は、昨年度より若干改善しているが、類似団体と比較しても低いため、加入推進・接続率の向上による有収水量の増加に取り組む必要がある。その上で、水洗化率についてもさらなる向上を図る。</t>
    <rPh sb="0" eb="1">
      <t>トウ</t>
    </rPh>
    <rPh sb="1" eb="2">
      <t>シ</t>
    </rPh>
    <rPh sb="8" eb="10">
      <t>ショリ</t>
    </rPh>
    <rPh sb="10" eb="11">
      <t>ク</t>
    </rPh>
    <rPh sb="12" eb="14">
      <t>ホクブ</t>
    </rPh>
    <rPh sb="14" eb="16">
      <t>ショリ</t>
    </rPh>
    <rPh sb="16" eb="17">
      <t>ク</t>
    </rPh>
    <rPh sb="18" eb="20">
      <t>チュウオウ</t>
    </rPh>
    <rPh sb="20" eb="22">
      <t>ショリ</t>
    </rPh>
    <rPh sb="22" eb="23">
      <t>ク</t>
    </rPh>
    <rPh sb="25" eb="27">
      <t>コウキョウ</t>
    </rPh>
    <rPh sb="27" eb="30">
      <t>ゲスイドウ</t>
    </rPh>
    <rPh sb="30" eb="32">
      <t>ジギョウ</t>
    </rPh>
    <rPh sb="33" eb="35">
      <t>ジッシ</t>
    </rPh>
    <rPh sb="43" eb="46">
      <t>シュウエキテキ</t>
    </rPh>
    <rPh sb="46" eb="48">
      <t>シュウシ</t>
    </rPh>
    <rPh sb="48" eb="50">
      <t>ヒリツ</t>
    </rPh>
    <rPh sb="52" eb="54">
      <t>ケイヒ</t>
    </rPh>
    <rPh sb="54" eb="56">
      <t>カイシュウ</t>
    </rPh>
    <rPh sb="56" eb="57">
      <t>リツ</t>
    </rPh>
    <rPh sb="59" eb="60">
      <t>ミ</t>
    </rPh>
    <rPh sb="63" eb="65">
      <t>リョウシャ</t>
    </rPh>
    <rPh sb="71" eb="73">
      <t>ミマン</t>
    </rPh>
    <rPh sb="80" eb="82">
      <t>イッパン</t>
    </rPh>
    <rPh sb="82" eb="84">
      <t>カイケイ</t>
    </rPh>
    <rPh sb="84" eb="86">
      <t>クリイレ</t>
    </rPh>
    <rPh sb="86" eb="87">
      <t>キン</t>
    </rPh>
    <rPh sb="88" eb="89">
      <t>ヤク</t>
    </rPh>
    <rPh sb="93" eb="95">
      <t>キジュン</t>
    </rPh>
    <rPh sb="95" eb="96">
      <t>ナイ</t>
    </rPh>
    <rPh sb="96" eb="98">
      <t>クリイレ</t>
    </rPh>
    <rPh sb="103" eb="106">
      <t>ソウシュウエキ</t>
    </rPh>
    <rPh sb="107" eb="108">
      <t>ヤク</t>
    </rPh>
    <rPh sb="112" eb="114">
      <t>イッパン</t>
    </rPh>
    <rPh sb="114" eb="116">
      <t>カイケイ</t>
    </rPh>
    <rPh sb="116" eb="118">
      <t>クリイレ</t>
    </rPh>
    <rPh sb="118" eb="119">
      <t>キン</t>
    </rPh>
    <rPh sb="120" eb="122">
      <t>イゾン</t>
    </rPh>
    <rPh sb="126" eb="128">
      <t>ジョウキョウ</t>
    </rPh>
    <rPh sb="139" eb="142">
      <t>シヨウリョウ</t>
    </rPh>
    <rPh sb="142" eb="144">
      <t>シュウニュウ</t>
    </rPh>
    <rPh sb="145" eb="147">
      <t>カクホ</t>
    </rPh>
    <rPh sb="148" eb="150">
      <t>ヒツヨウ</t>
    </rPh>
    <rPh sb="160" eb="162">
      <t>トウシ</t>
    </rPh>
    <rPh sb="167" eb="169">
      <t>ゲンザイ</t>
    </rPh>
    <rPh sb="170" eb="172">
      <t>コウキョウ</t>
    </rPh>
    <rPh sb="172" eb="175">
      <t>ゲスイドウ</t>
    </rPh>
    <rPh sb="176" eb="178">
      <t>セイビ</t>
    </rPh>
    <rPh sb="178" eb="179">
      <t>ナカ</t>
    </rPh>
    <rPh sb="187" eb="189">
      <t>フキュウ</t>
    </rPh>
    <rPh sb="189" eb="190">
      <t>リツ</t>
    </rPh>
    <rPh sb="190" eb="191">
      <t>オヨ</t>
    </rPh>
    <rPh sb="192" eb="195">
      <t>スイセンカ</t>
    </rPh>
    <rPh sb="195" eb="196">
      <t>リツ</t>
    </rPh>
    <rPh sb="197" eb="198">
      <t>ヒク</t>
    </rPh>
    <rPh sb="205" eb="207">
      <t>コウキョウ</t>
    </rPh>
    <rPh sb="207" eb="210">
      <t>ゲスイドウ</t>
    </rPh>
    <rPh sb="212" eb="214">
      <t>カニュウ</t>
    </rPh>
    <rPh sb="214" eb="215">
      <t>シャ</t>
    </rPh>
    <rPh sb="215" eb="217">
      <t>ゾウカ</t>
    </rPh>
    <rPh sb="218" eb="219">
      <t>ツト</t>
    </rPh>
    <rPh sb="224" eb="226">
      <t>シヨウ</t>
    </rPh>
    <rPh sb="226" eb="227">
      <t>リョウ</t>
    </rPh>
    <rPh sb="227" eb="229">
      <t>シュウニュウ</t>
    </rPh>
    <rPh sb="230" eb="231">
      <t>フ</t>
    </rPh>
    <rPh sb="236" eb="238">
      <t>ヒツヨウ</t>
    </rPh>
    <rPh sb="246" eb="248">
      <t>オスイ</t>
    </rPh>
    <rPh sb="248" eb="250">
      <t>ショリ</t>
    </rPh>
    <rPh sb="250" eb="252">
      <t>ゲンカ</t>
    </rPh>
    <rPh sb="254" eb="256">
      <t>オスイ</t>
    </rPh>
    <rPh sb="256" eb="258">
      <t>ショリ</t>
    </rPh>
    <rPh sb="258" eb="260">
      <t>スイリョウ</t>
    </rPh>
    <rPh sb="261" eb="262">
      <t>ユウ</t>
    </rPh>
    <rPh sb="262" eb="263">
      <t>シュウ</t>
    </rPh>
    <rPh sb="263" eb="265">
      <t>スイリョウ</t>
    </rPh>
    <rPh sb="267" eb="269">
      <t>ゾウカ</t>
    </rPh>
    <rPh sb="275" eb="276">
      <t>アワ</t>
    </rPh>
    <rPh sb="278" eb="280">
      <t>オスイ</t>
    </rPh>
    <rPh sb="280" eb="282">
      <t>ショリ</t>
    </rPh>
    <rPh sb="282" eb="283">
      <t>ヒ</t>
    </rPh>
    <rPh sb="284" eb="286">
      <t>ゾウカ</t>
    </rPh>
    <rPh sb="286" eb="288">
      <t>ケイコウ</t>
    </rPh>
    <rPh sb="295" eb="297">
      <t>ホンシ</t>
    </rPh>
    <rPh sb="298" eb="300">
      <t>ショリ</t>
    </rPh>
    <rPh sb="300" eb="302">
      <t>クイキ</t>
    </rPh>
    <rPh sb="303" eb="305">
      <t>コウイキ</t>
    </rPh>
    <rPh sb="311" eb="312">
      <t>ヒト</t>
    </rPh>
    <rPh sb="314" eb="316">
      <t>ヨウイン</t>
    </rPh>
    <rPh sb="324" eb="327">
      <t>コンネンド</t>
    </rPh>
    <rPh sb="328" eb="330">
      <t>ルイジ</t>
    </rPh>
    <rPh sb="330" eb="332">
      <t>ダンタイ</t>
    </rPh>
    <rPh sb="332" eb="334">
      <t>ヘイキン</t>
    </rPh>
    <rPh sb="335" eb="337">
      <t>ジャッカン</t>
    </rPh>
    <rPh sb="337" eb="339">
      <t>ウワマワ</t>
    </rPh>
    <rPh sb="344" eb="346">
      <t>コンゴ</t>
    </rPh>
    <rPh sb="347" eb="349">
      <t>ケイエイ</t>
    </rPh>
    <rPh sb="350" eb="353">
      <t>コウリツカ</t>
    </rPh>
    <rPh sb="354" eb="355">
      <t>ツト</t>
    </rPh>
    <rPh sb="357" eb="359">
      <t>ショリ</t>
    </rPh>
    <rPh sb="359" eb="361">
      <t>ゲンカ</t>
    </rPh>
    <rPh sb="362" eb="364">
      <t>テイゲン</t>
    </rPh>
    <rPh sb="365" eb="366">
      <t>スス</t>
    </rPh>
    <rPh sb="370" eb="372">
      <t>ヒツヨウ</t>
    </rPh>
    <rPh sb="379" eb="381">
      <t>シセツ</t>
    </rPh>
    <rPh sb="381" eb="383">
      <t>リヨウ</t>
    </rPh>
    <rPh sb="383" eb="384">
      <t>リツ</t>
    </rPh>
    <rPh sb="386" eb="389">
      <t>サクネンド</t>
    </rPh>
    <rPh sb="391" eb="393">
      <t>ジャッカン</t>
    </rPh>
    <rPh sb="393" eb="395">
      <t>カイゼン</t>
    </rPh>
    <rPh sb="401" eb="403">
      <t>ルイジ</t>
    </rPh>
    <rPh sb="403" eb="405">
      <t>ダンタイ</t>
    </rPh>
    <rPh sb="406" eb="408">
      <t>ヒカク</t>
    </rPh>
    <rPh sb="411" eb="412">
      <t>ヒク</t>
    </rPh>
    <rPh sb="416" eb="418">
      <t>カニュウ</t>
    </rPh>
    <rPh sb="418" eb="420">
      <t>スイシン</t>
    </rPh>
    <rPh sb="421" eb="423">
      <t>セツゾク</t>
    </rPh>
    <rPh sb="423" eb="424">
      <t>リツ</t>
    </rPh>
    <rPh sb="425" eb="427">
      <t>コウジョウ</t>
    </rPh>
    <rPh sb="430" eb="431">
      <t>ユウ</t>
    </rPh>
    <rPh sb="431" eb="432">
      <t>シュウ</t>
    </rPh>
    <rPh sb="432" eb="434">
      <t>スイリョウ</t>
    </rPh>
    <rPh sb="435" eb="437">
      <t>ゾウカ</t>
    </rPh>
    <rPh sb="438" eb="439">
      <t>ト</t>
    </rPh>
    <rPh sb="440" eb="441">
      <t>ク</t>
    </rPh>
    <rPh sb="442" eb="444">
      <t>ヒツヨウ</t>
    </rPh>
    <rPh sb="450" eb="451">
      <t>ウエ</t>
    </rPh>
    <rPh sb="453" eb="456">
      <t>スイセンカ</t>
    </rPh>
    <rPh sb="456" eb="457">
      <t>リツ</t>
    </rPh>
    <rPh sb="466" eb="468">
      <t>コウジョウ</t>
    </rPh>
    <rPh sb="469" eb="4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</si>
</sst>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33-411A-B6FB-E075E6170A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6D33-411A-B6FB-E075E6170A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32.99</c:v>
                </c:pt>
                <c:pt idx="1">
                  <c:v>34.270000000000003</c:v>
                </c:pt>
                <c:pt idx="2">
                  <c:v>37.56</c:v>
                </c:pt>
                <c:pt idx="3">
                  <c:v>38.479999999999997</c:v>
                </c:pt>
                <c:pt idx="4">
                  <c:v>38.54</c:v>
                </c:pt>
              </c:numCache>
            </c:numRef>
          </c:val>
          <c:extLst>
            <c:ext xmlns:c16="http://schemas.microsoft.com/office/drawing/2014/chart" uri="{C3380CC4-5D6E-409C-BE32-E72D297353CC}">
              <c16:uniqueId val="{00000000-95A6-49F9-9D99-F1AB279307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95A6-49F9-9D99-F1AB279307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46.38</c:v>
                </c:pt>
                <c:pt idx="1">
                  <c:v>49.61</c:v>
                </c:pt>
                <c:pt idx="2">
                  <c:v>51.38</c:v>
                </c:pt>
                <c:pt idx="3">
                  <c:v>56.12</c:v>
                </c:pt>
                <c:pt idx="4">
                  <c:v>58.52</c:v>
                </c:pt>
              </c:numCache>
            </c:numRef>
          </c:val>
          <c:extLst>
            <c:ext xmlns:c16="http://schemas.microsoft.com/office/drawing/2014/chart" uri="{C3380CC4-5D6E-409C-BE32-E72D297353CC}">
              <c16:uniqueId val="{00000000-D19D-4411-BB6A-5CF648B8F0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D19D-4411-BB6A-5CF648B8F0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37.21</c:v>
                </c:pt>
                <c:pt idx="1">
                  <c:v>89.31</c:v>
                </c:pt>
                <c:pt idx="2">
                  <c:v>63.61</c:v>
                </c:pt>
                <c:pt idx="3">
                  <c:v>96.4</c:v>
                </c:pt>
                <c:pt idx="4">
                  <c:v>92.19</c:v>
                </c:pt>
              </c:numCache>
            </c:numRef>
          </c:val>
          <c:extLst>
            <c:ext xmlns:c16="http://schemas.microsoft.com/office/drawing/2014/chart" uri="{C3380CC4-5D6E-409C-BE32-E72D297353CC}">
              <c16:uniqueId val="{00000000-E5BD-4664-90E8-0EF8470497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BD-4664-90E8-0EF8470497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3-48D8-8892-4892F92793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3-48D8-8892-4892F92793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C4-4330-A534-57E0704CA0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4-4330-A534-57E0704CA0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6-497F-825B-4640F91ED9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6-497F-825B-4640F91ED9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9-4CBD-BA5B-2B3BEAD2AD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9-4CBD-BA5B-2B3BEAD2AD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03-45B7-A56A-2EF4C3169F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D203-45B7-A56A-2EF4C3169F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78.260000000000005</c:v>
                </c:pt>
                <c:pt idx="1">
                  <c:v>59.35</c:v>
                </c:pt>
                <c:pt idx="2">
                  <c:v>32.69</c:v>
                </c:pt>
                <c:pt idx="3">
                  <c:v>69.739999999999995</c:v>
                </c:pt>
                <c:pt idx="4">
                  <c:v>65.760000000000005</c:v>
                </c:pt>
              </c:numCache>
            </c:numRef>
          </c:val>
          <c:extLst>
            <c:ext xmlns:c16="http://schemas.microsoft.com/office/drawing/2014/chart" uri="{C3380CC4-5D6E-409C-BE32-E72D297353CC}">
              <c16:uniqueId val="{00000000-BCF8-455F-98C8-865910826E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BCF8-455F-98C8-865910826E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191.21</c:v>
                </c:pt>
                <c:pt idx="1">
                  <c:v>256.87</c:v>
                </c:pt>
                <c:pt idx="2">
                  <c:v>470.9</c:v>
                </c:pt>
                <c:pt idx="3">
                  <c:v>220.69</c:v>
                </c:pt>
                <c:pt idx="4">
                  <c:v>233.42</c:v>
                </c:pt>
              </c:numCache>
            </c:numRef>
          </c:val>
          <c:extLst>
            <c:ext xmlns:c16="http://schemas.microsoft.com/office/drawing/2014/chart" uri="{C3380CC4-5D6E-409C-BE32-E72D297353CC}">
              <c16:uniqueId val="{00000000-A699-4CFA-BBD9-67507ED434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A699-4CFA-BBD9-67507ED434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壱岐市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27202</v>
      </c>
      <c r="AM8" s="49"/>
      <c r="AN8" s="49"/>
      <c r="AO8" s="49"/>
      <c r="AP8" s="49"/>
      <c r="AQ8" s="49"/>
      <c r="AR8" s="49"/>
      <c r="AS8" s="49"/>
      <c r="AT8" s="44">
        <f>データ!T6</f>
        <v>139.41999999999999</v>
      </c>
      <c r="AU8" s="44"/>
      <c r="AV8" s="44"/>
      <c r="AW8" s="44"/>
      <c r="AX8" s="44"/>
      <c r="AY8" s="44"/>
      <c r="AZ8" s="44"/>
      <c r="BA8" s="44"/>
      <c r="BB8" s="44">
        <f>データ!U6</f>
        <v>195.11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11.04</v>
      </c>
      <c r="Q10" s="44"/>
      <c r="R10" s="44"/>
      <c r="S10" s="44"/>
      <c r="T10" s="44"/>
      <c r="U10" s="44"/>
      <c r="V10" s="44"/>
      <c r="W10" s="44">
        <f>データ!Q6</f>
        <v>99.34</v>
      </c>
      <c r="X10" s="44"/>
      <c r="Y10" s="44"/>
      <c r="Z10" s="44"/>
      <c r="AA10" s="44"/>
      <c r="AB10" s="44"/>
      <c r="AC10" s="44"/>
      <c r="AD10" s="49">
        <f>データ!R6</f>
        <v>2980</v>
      </c>
      <c r="AE10" s="49"/>
      <c r="AF10" s="49"/>
      <c r="AG10" s="49"/>
      <c r="AH10" s="49"/>
      <c r="AI10" s="49"/>
      <c r="AJ10" s="49"/>
      <c r="AK10" s="2"/>
      <c r="AL10" s="49">
        <f>データ!V6</f>
        <v>2965</v>
      </c>
      <c r="AM10" s="49"/>
      <c r="AN10" s="49"/>
      <c r="AO10" s="49"/>
      <c r="AP10" s="49"/>
      <c r="AQ10" s="49"/>
      <c r="AR10" s="49"/>
      <c r="AS10" s="49"/>
      <c r="AT10" s="44">
        <f>データ!W6</f>
        <v>1.7</v>
      </c>
      <c r="AU10" s="44"/>
      <c r="AV10" s="44"/>
      <c r="AW10" s="44"/>
      <c r="AX10" s="44"/>
      <c r="AY10" s="44"/>
      <c r="AZ10" s="44"/>
      <c r="BA10" s="44"/>
      <c r="BB10" s="44">
        <f>データ!X6</f>
        <v>1744.12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sR9x1/j9HAuNTvTEo/NRraeegZHIdjQ4isG3oA5ZKlJcHQXgxMWBSGiPi8T7QPezHD3YFrOeqKV7crnvZ8ROyg==" saltValue="4VfI7SrSFC0N1eExRKy8A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422100</v>
      </c>
      <c r="D6" s="32">
        <f t="shared" si="3"/>
        <v>47</v>
      </c>
      <c r="E6" s="32">
        <f t="shared" si="3"/>
        <v>17</v>
      </c>
      <c r="F6" s="32">
        <f t="shared" si="3"/>
        <v>1</v>
      </c>
      <c r="G6" s="32">
        <f t="shared" si="3"/>
        <v>0</v>
      </c>
      <c r="H6" s="32" t="str">
        <f t="shared" si="3"/>
        <v>長崎県　壱岐市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11.04</v>
      </c>
      <c r="Q6" s="33">
        <f t="shared" si="3"/>
        <v>99.34</v>
      </c>
      <c r="R6" s="33">
        <f t="shared" si="3"/>
        <v>2980</v>
      </c>
      <c r="S6" s="33">
        <f t="shared" si="3"/>
        <v>27202</v>
      </c>
      <c r="T6" s="33">
        <f t="shared" si="3"/>
        <v>139.41999999999999</v>
      </c>
      <c r="U6" s="33">
        <f t="shared" si="3"/>
        <v>195.11</v>
      </c>
      <c r="V6" s="33">
        <f t="shared" si="3"/>
        <v>2965</v>
      </c>
      <c r="W6" s="33">
        <f t="shared" si="3"/>
        <v>1.7</v>
      </c>
      <c r="X6" s="33">
        <f t="shared" si="3"/>
        <v>1744.12</v>
      </c>
      <c r="Y6" s="34">
        <f>IF(Y7="",NA(),Y7)</f>
        <v>37.21</v>
      </c>
      <c r="Z6" s="34">
        <f t="shared" ref="Z6:AH6" si="4">IF(Z7="",NA(),Z7)</f>
        <v>89.31</v>
      </c>
      <c r="AA6" s="34">
        <f t="shared" si="4"/>
        <v>63.61</v>
      </c>
      <c r="AB6" s="34">
        <f t="shared" si="4"/>
        <v>96.4</v>
      </c>
      <c r="AC6" s="34">
        <f t="shared" si="4"/>
        <v>92.19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78.260000000000005</v>
      </c>
      <c r="BR6" s="34">
        <f t="shared" ref="BR6:BZ6" si="8">IF(BR7="",NA(),BR7)</f>
        <v>59.35</v>
      </c>
      <c r="BS6" s="34">
        <f t="shared" si="8"/>
        <v>32.69</v>
      </c>
      <c r="BT6" s="34">
        <f t="shared" si="8"/>
        <v>69.739999999999995</v>
      </c>
      <c r="BU6" s="34">
        <f t="shared" si="8"/>
        <v>65.760000000000005</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191.21</v>
      </c>
      <c r="CC6" s="34">
        <f t="shared" ref="CC6:CK6" si="9">IF(CC7="",NA(),CC7)</f>
        <v>256.87</v>
      </c>
      <c r="CD6" s="34">
        <f t="shared" si="9"/>
        <v>470.9</v>
      </c>
      <c r="CE6" s="34">
        <f t="shared" si="9"/>
        <v>220.69</v>
      </c>
      <c r="CF6" s="34">
        <f t="shared" si="9"/>
        <v>233.42</v>
      </c>
      <c r="CG6" s="34">
        <f t="shared" si="9"/>
        <v>247.43</v>
      </c>
      <c r="CH6" s="34">
        <f t="shared" si="9"/>
        <v>248.89</v>
      </c>
      <c r="CI6" s="34">
        <f t="shared" si="9"/>
        <v>250.84</v>
      </c>
      <c r="CJ6" s="34">
        <f t="shared" si="9"/>
        <v>235.61</v>
      </c>
      <c r="CK6" s="34">
        <f t="shared" si="9"/>
        <v>216.21</v>
      </c>
      <c r="CL6" s="33" t="str">
        <f>IF(CL7="","",IF(CL7="-","【-】","【"&amp;SUBSTITUTE(TEXT(CL7,"#,##0.00"),"-","△")&amp;"】"))</f>
        <v>【136.39】</v>
      </c>
      <c r="CM6" s="34">
        <f>IF(CM7="",NA(),CM7)</f>
        <v>32.99</v>
      </c>
      <c r="CN6" s="34">
        <f t="shared" ref="CN6:CV6" si="10">IF(CN7="",NA(),CN7)</f>
        <v>34.270000000000003</v>
      </c>
      <c r="CO6" s="34">
        <f t="shared" si="10"/>
        <v>37.56</v>
      </c>
      <c r="CP6" s="34">
        <f t="shared" si="10"/>
        <v>38.479999999999997</v>
      </c>
      <c r="CQ6" s="34">
        <f t="shared" si="10"/>
        <v>38.54</v>
      </c>
      <c r="CR6" s="34">
        <f t="shared" si="10"/>
        <v>50.32</v>
      </c>
      <c r="CS6" s="34">
        <f t="shared" si="10"/>
        <v>49.89</v>
      </c>
      <c r="CT6" s="34">
        <f t="shared" si="10"/>
        <v>49.39</v>
      </c>
      <c r="CU6" s="34">
        <f t="shared" si="10"/>
        <v>49.25</v>
      </c>
      <c r="CV6" s="34">
        <f t="shared" si="10"/>
        <v>50.24</v>
      </c>
      <c r="CW6" s="33" t="str">
        <f>IF(CW7="","",IF(CW7="-","【-】","【"&amp;SUBSTITUTE(TEXT(CW7,"#,##0.00"),"-","△")&amp;"】"))</f>
        <v>【60.13】</v>
      </c>
      <c r="CX6" s="34">
        <f>IF(CX7="",NA(),CX7)</f>
        <v>46.38</v>
      </c>
      <c r="CY6" s="34">
        <f t="shared" ref="CY6:DG6" si="11">IF(CY7="",NA(),CY7)</f>
        <v>49.61</v>
      </c>
      <c r="CZ6" s="34">
        <f t="shared" si="11"/>
        <v>51.38</v>
      </c>
      <c r="DA6" s="34">
        <f t="shared" si="11"/>
        <v>56.12</v>
      </c>
      <c r="DB6" s="34">
        <f t="shared" si="11"/>
        <v>58.52</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422100</v>
      </c>
      <c r="D7" s="36">
        <v>47</v>
      </c>
      <c r="E7" s="36">
        <v>17</v>
      </c>
      <c r="F7" s="36">
        <v>1</v>
      </c>
      <c r="G7" s="36">
        <v>0</v>
      </c>
      <c r="H7" s="36" t="s">
        <v>109</v>
      </c>
      <c r="I7" s="36" t="s">
        <v>110</v>
      </c>
      <c r="J7" s="36" t="s">
        <v>111</v>
      </c>
      <c r="K7" s="36" t="s">
        <v>112</v>
      </c>
      <c r="L7" s="36" t="s">
        <v>113</v>
      </c>
      <c r="M7" s="36" t="s">
        <v>114</v>
      </c>
      <c r="N7" s="37" t="s">
        <v>115</v>
      </c>
      <c r="O7" s="37" t="s">
        <v>116</v>
      </c>
      <c r="P7" s="37">
        <v>11.04</v>
      </c>
      <c r="Q7" s="37">
        <v>99.34</v>
      </c>
      <c r="R7" s="37">
        <v>2980</v>
      </c>
      <c r="S7" s="37">
        <v>27202</v>
      </c>
      <c r="T7" s="37">
        <v>139.41999999999999</v>
      </c>
      <c r="U7" s="37">
        <v>195.11</v>
      </c>
      <c r="V7" s="37">
        <v>2965</v>
      </c>
      <c r="W7" s="37">
        <v>1.7</v>
      </c>
      <c r="X7" s="37">
        <v>1744.12</v>
      </c>
      <c r="Y7" s="37">
        <v>37.21</v>
      </c>
      <c r="Z7" s="37">
        <v>89.31</v>
      </c>
      <c r="AA7" s="37">
        <v>63.61</v>
      </c>
      <c r="AB7" s="37">
        <v>96.4</v>
      </c>
      <c r="AC7" s="37">
        <v>92.19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1306.92</v>
      </c>
      <c r="BL7" s="37">
        <v>1203.71</v>
      </c>
      <c r="BM7" s="37">
        <v>1162.3599999999999</v>
      </c>
      <c r="BN7" s="37">
        <v>1047.6500000000001</v>
      </c>
      <c r="BO7" s="37">
        <v>1124.26</v>
      </c>
      <c r="BP7" s="37">
        <v>707.33</v>
      </c>
      <c r="BQ7" s="37">
        <v>78.260000000000005</v>
      </c>
      <c r="BR7" s="37">
        <v>59.35</v>
      </c>
      <c r="BS7" s="37">
        <v>32.69</v>
      </c>
      <c r="BT7" s="37">
        <v>69.739999999999995</v>
      </c>
      <c r="BU7" s="37">
        <v>65.760000000000005</v>
      </c>
      <c r="BV7" s="37">
        <v>68.510000000000005</v>
      </c>
      <c r="BW7" s="37">
        <v>69.739999999999995</v>
      </c>
      <c r="BX7" s="37">
        <v>68.209999999999994</v>
      </c>
      <c r="BY7" s="37">
        <v>74.040000000000006</v>
      </c>
      <c r="BZ7" s="37">
        <v>80.58</v>
      </c>
      <c r="CA7" s="37">
        <v>101.26</v>
      </c>
      <c r="CB7" s="37">
        <v>191.21</v>
      </c>
      <c r="CC7" s="37">
        <v>256.87</v>
      </c>
      <c r="CD7" s="37">
        <v>470.9</v>
      </c>
      <c r="CE7" s="37">
        <v>220.69</v>
      </c>
      <c r="CF7" s="37">
        <v>233.42</v>
      </c>
      <c r="CG7" s="37">
        <v>247.43</v>
      </c>
      <c r="CH7" s="37">
        <v>248.89</v>
      </c>
      <c r="CI7" s="37">
        <v>250.84</v>
      </c>
      <c r="CJ7" s="37">
        <v>235.61</v>
      </c>
      <c r="CK7" s="37">
        <v>216.21</v>
      </c>
      <c r="CL7" s="37">
        <v>136.38999999999999</v>
      </c>
      <c r="CM7" s="37">
        <v>32.99</v>
      </c>
      <c r="CN7" s="37">
        <v>34.270000000000003</v>
      </c>
      <c r="CO7" s="37">
        <v>37.56</v>
      </c>
      <c r="CP7" s="37">
        <v>38.479999999999997</v>
      </c>
      <c r="CQ7" s="37">
        <v>38.54</v>
      </c>
      <c r="CR7" s="37">
        <v>50.32</v>
      </c>
      <c r="CS7" s="37">
        <v>49.89</v>
      </c>
      <c r="CT7" s="37">
        <v>49.39</v>
      </c>
      <c r="CU7" s="37">
        <v>49.25</v>
      </c>
      <c r="CV7" s="37">
        <v>50.24</v>
      </c>
      <c r="CW7" s="37">
        <v>60.13</v>
      </c>
      <c r="CX7" s="37">
        <v>46.38</v>
      </c>
      <c r="CY7" s="37">
        <v>49.61</v>
      </c>
      <c r="CZ7" s="37">
        <v>51.38</v>
      </c>
      <c r="DA7" s="37">
        <v>56.12</v>
      </c>
      <c r="DB7" s="37">
        <v>58.52</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2019-02-26T09:33:25Z</cp:lastPrinted>
  <dcterms:created xsi:type="dcterms:W3CDTF">2018-12-03T09:08:22Z</dcterms:created>
  <dcterms:modified xsi:type="dcterms:W3CDTF">2019-03-01T00:18:39Z</dcterms:modified>
  <cp:category/>
</cp:coreProperties>
</file>