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wv10R6+16PKeAInAN/1FKNyaz/aDu/APY1v+PcehkW7gFsmRKeBvvAmKTh2oCCQjuwEwH8a6WjkPqv9/it2r4Q==" workbookSaltValue="w2IZTe0jH9ij5trOeOzawQ==" workbookSpinCount="100000" lockStructure="1"/>
  <bookViews>
    <workbookView xWindow="0" yWindow="0" windowWidth="15360" windowHeight="76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<sst xmlns="http://schemas.openxmlformats.org/spreadsheetml/2006/main" count="240" uniqueCount="127">
  <si>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</si>
  <si>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</si>
  <si>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</si>
  <si>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</si>
  <si>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</si>
  <si>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</si>
  <si>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</si>
  <si>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</si>
  <si>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</si>
  <si>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</si>
  <si>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</si>
  <si>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</si>
  <si>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</si>
  <si>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</si>
  <si>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</si>
  <si>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</si>
  <si>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</si>
  <si>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</si>
  <si>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</si>
  <si>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</si>
  <si>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</si>
  <si>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</si>
  <si>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</si>
  <si>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</si>
  <si>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</si>
  <si>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</si>
  <si>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</si>
  <si>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</si>
  <si>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</si>
  <si>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</si>
  <si>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</si>
  <si>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</si>
  <si>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</si>
  <si>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</si>
  <si>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</si>
  <si>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</si>
  <si>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</si>
  <si>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</si>
  <si>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</si>
  <si>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</si>
  <si>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</si>
  <si>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</si>
  <si>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</si>
  <si>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</si>
  <si>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</si>
  <si>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</si>
  <si>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</si>
  <si>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</si>
  <si>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</si>
  <si>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</si>
  <si>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</si>
  <si>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</si>
  <si>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</si>
  <si>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</si>
  <si>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</si>
  <si>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</si>
  <si>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</si>
  <si>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</si>
  <si>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</si>
  <si>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</si>
  <si>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</si>
  <si>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</si>
  <si>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</si>
  <si>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</si>
  <si>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</si>
  <si>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</si>
  <si>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</si>
  <si>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</si>
  <si>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</si>
  <si>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</si>
  <si>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</si>
  <si>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</si>
  <si>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</si>
  <si>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</si>
  <si>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</si>
  <si>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</si>
  <si>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</si>
  <si>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</si>
  <si>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</si>
  <si>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</si>
  <si>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</si>
  <si>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</si>
  <si>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</si>
  <si>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</si>
  <si>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</si>
  <si>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</si>
  <si>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</si>
  <si>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</si>
  <si>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</si>
  <si>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</si>
  <si>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</si>
  <si>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</si>
  <si>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</si>
  <si>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</si>
  <si>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</si>
  <si>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</si>
  <si>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</si>
  <si>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</si>
  <si>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</si>
  <si>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</si>
  <si>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</si>
  <si>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</si>
  <si>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</si>
  <si>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</si>
  <si>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</si>
  <si>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</si>
  <si>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</si>
  <si>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</si>
  <si>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</si>
  <si>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</si>
  <si>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</si>
  <si>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対馬市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</si>
  <si>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</si>
  <si>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</si>
  <si>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</si>
  <si>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</si>
  <si>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</si>
  <si>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</si>
  <si>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</si>
  <si>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</si>
  <si>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</si>
  <si>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</si>
  <si>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</si>
  <si>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</si>
  <si>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本市の漁業集落排水処理事業は市内の一地区のみで運営しており、大幅に新規加入が見込める状況では無く、原価が高く経費回収率が低い現状は今後も続くことが予想される。
　このため、平成２８年度に策定した経営戦略に基づき、経費の節減や事務及び業務の簡素化を図る。
　また、施設が劣化して致命的な状況になる以前に適切な改築、改修、補修等の対策をとることで使用年数を効率的に延伸する手法により「施設の長寿命化」に努め、公共用水域の水質保全や快適で文化的な生活環境の確保を図る。</t>
    <phoneticPr fontId="4"/>
  </si>
  <si>
    <t>　平成１５年４月に供用を開始し１４年が経過しているが、老朽化の状況については現状では大きな問題は無く、今後も長期的な財政計画のもと経費の節減に努めながら適切に施設管理をしていく必要がある。</t>
    <phoneticPr fontId="4"/>
  </si>
  <si>
    <t>①経営収支比率は99.37％と100％に近い数値となっているが、料金収入と経常支出の差額については、一般会計からの負担金で賄っている状況である。
⑤経費回収率は38.63％と類似団体を下回っており、使用料では経費を賄えていない状態である。
⑥汚水処理原価は508.04円と類似団体より高くなっており、投資費に対して接続率が低いことが考えられる。
⑦施設利用率は21.76％、⑧水洗化率は61.34％と類似団体と比較すると低い状況であり、供用区域内の人口が減少傾向にあることから、今後も普及活動を促進する必要がある。</t>
    <rPh sb="92" eb="94">
      <t>シタマワ</t>
    </rPh>
    <rPh sb="113" eb="115">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</si>
</sst>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81-4696-B234-96B089E8104C}"/>
            </c:ext>
          </c:extLst>
        </c:ser>
        <c:dLbls>
          <c:showLegendKey val="0"/>
          <c:showVal val="0"/>
          <c:showCatName val="0"/>
          <c:showSerName val="0"/>
          <c:showPercent val="0"/>
          <c:showBubbleSize val="0"/>
        </c:dLbls>
        <c:gapWidth val="150"/>
        <c:axId val="601983480"/>
        <c:axId val="36701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c:ext xmlns:c16="http://schemas.microsoft.com/office/drawing/2014/chart" uri="{C3380CC4-5D6E-409C-BE32-E72D297353CC}">
              <c16:uniqueId val="{00000001-8C81-4696-B234-96B089E8104C}"/>
            </c:ext>
          </c:extLst>
        </c:ser>
        <c:dLbls>
          <c:showLegendKey val="0"/>
          <c:showVal val="0"/>
          <c:showCatName val="0"/>
          <c:showSerName val="0"/>
          <c:showPercent val="0"/>
          <c:showBubbleSize val="0"/>
        </c:dLbls>
        <c:marker val="1"/>
        <c:smooth val="0"/>
        <c:axId val="601983480"/>
        <c:axId val="367015952"/>
      </c:lineChart>
      <c:dateAx>
        <c:axId val="601983480"/>
        <c:scaling>
          <c:orientation val="minMax"/>
        </c:scaling>
        <c:delete val="1"/>
        <c:axPos val="b"/>
        <c:numFmt formatCode="ge" sourceLinked="1"/>
        <c:majorTickMark val="none"/>
        <c:minorTickMark val="none"/>
        <c:tickLblPos val="none"/>
        <c:crossAx val="367015952"/>
        <c:crosses val="autoZero"/>
        <c:auto val="1"/>
        <c:lblOffset val="100"/>
        <c:baseTimeUnit val="years"/>
      </c:dateAx>
      <c:valAx>
        <c:axId val="36701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98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17.059999999999999</c:v>
                </c:pt>
                <c:pt idx="1">
                  <c:v>17.059999999999999</c:v>
                </c:pt>
                <c:pt idx="2">
                  <c:v>24.71</c:v>
                </c:pt>
                <c:pt idx="3">
                  <c:v>24.12</c:v>
                </c:pt>
                <c:pt idx="4">
                  <c:v>21.76</c:v>
                </c:pt>
              </c:numCache>
            </c:numRef>
          </c:val>
          <c:extLst>
            <c:ext xmlns:c16="http://schemas.microsoft.com/office/drawing/2014/chart" uri="{C3380CC4-5D6E-409C-BE32-E72D297353CC}">
              <c16:uniqueId val="{00000000-B4AD-416C-B34A-6DC90C33B1C2}"/>
            </c:ext>
          </c:extLst>
        </c:ser>
        <c:dLbls>
          <c:showLegendKey val="0"/>
          <c:showVal val="0"/>
          <c:showCatName val="0"/>
          <c:showSerName val="0"/>
          <c:showPercent val="0"/>
          <c:showBubbleSize val="0"/>
        </c:dLbls>
        <c:gapWidth val="150"/>
        <c:axId val="213831520"/>
        <c:axId val="21383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c:ext xmlns:c16="http://schemas.microsoft.com/office/drawing/2014/chart" uri="{C3380CC4-5D6E-409C-BE32-E72D297353CC}">
              <c16:uniqueId val="{00000001-B4AD-416C-B34A-6DC90C33B1C2}"/>
            </c:ext>
          </c:extLst>
        </c:ser>
        <c:dLbls>
          <c:showLegendKey val="0"/>
          <c:showVal val="0"/>
          <c:showCatName val="0"/>
          <c:showSerName val="0"/>
          <c:showPercent val="0"/>
          <c:showBubbleSize val="0"/>
        </c:dLbls>
        <c:marker val="1"/>
        <c:smooth val="0"/>
        <c:axId val="213831520"/>
        <c:axId val="213831912"/>
      </c:lineChart>
      <c:dateAx>
        <c:axId val="213831520"/>
        <c:scaling>
          <c:orientation val="minMax"/>
        </c:scaling>
        <c:delete val="1"/>
        <c:axPos val="b"/>
        <c:numFmt formatCode="ge" sourceLinked="1"/>
        <c:majorTickMark val="none"/>
        <c:minorTickMark val="none"/>
        <c:tickLblPos val="none"/>
        <c:crossAx val="213831912"/>
        <c:crosses val="autoZero"/>
        <c:auto val="1"/>
        <c:lblOffset val="100"/>
        <c:baseTimeUnit val="years"/>
      </c:dateAx>
      <c:valAx>
        <c:axId val="21383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68.89</c:v>
                </c:pt>
                <c:pt idx="1">
                  <c:v>70.45</c:v>
                </c:pt>
                <c:pt idx="2">
                  <c:v>61.09</c:v>
                </c:pt>
                <c:pt idx="3">
                  <c:v>61.54</c:v>
                </c:pt>
                <c:pt idx="4">
                  <c:v>61.34</c:v>
                </c:pt>
              </c:numCache>
            </c:numRef>
          </c:val>
          <c:extLst>
            <c:ext xmlns:c16="http://schemas.microsoft.com/office/drawing/2014/chart" uri="{C3380CC4-5D6E-409C-BE32-E72D297353CC}">
              <c16:uniqueId val="{00000000-CE0E-4D2D-BBFB-A464023DF841}"/>
            </c:ext>
          </c:extLst>
        </c:ser>
        <c:dLbls>
          <c:showLegendKey val="0"/>
          <c:showVal val="0"/>
          <c:showCatName val="0"/>
          <c:showSerName val="0"/>
          <c:showPercent val="0"/>
          <c:showBubbleSize val="0"/>
        </c:dLbls>
        <c:gapWidth val="150"/>
        <c:axId val="213833088"/>
        <c:axId val="36587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c:ext xmlns:c16="http://schemas.microsoft.com/office/drawing/2014/chart" uri="{C3380CC4-5D6E-409C-BE32-E72D297353CC}">
              <c16:uniqueId val="{00000001-CE0E-4D2D-BBFB-A464023DF841}"/>
            </c:ext>
          </c:extLst>
        </c:ser>
        <c:dLbls>
          <c:showLegendKey val="0"/>
          <c:showVal val="0"/>
          <c:showCatName val="0"/>
          <c:showSerName val="0"/>
          <c:showPercent val="0"/>
          <c:showBubbleSize val="0"/>
        </c:dLbls>
        <c:marker val="1"/>
        <c:smooth val="0"/>
        <c:axId val="213833088"/>
        <c:axId val="365877456"/>
      </c:lineChart>
      <c:dateAx>
        <c:axId val="213833088"/>
        <c:scaling>
          <c:orientation val="minMax"/>
        </c:scaling>
        <c:delete val="1"/>
        <c:axPos val="b"/>
        <c:numFmt formatCode="ge" sourceLinked="1"/>
        <c:majorTickMark val="none"/>
        <c:minorTickMark val="none"/>
        <c:tickLblPos val="none"/>
        <c:crossAx val="365877456"/>
        <c:crosses val="autoZero"/>
        <c:auto val="1"/>
        <c:lblOffset val="100"/>
        <c:baseTimeUnit val="years"/>
      </c:dateAx>
      <c:valAx>
        <c:axId val="36587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104.95</c:v>
                </c:pt>
                <c:pt idx="1">
                  <c:v>60.05</c:v>
                </c:pt>
                <c:pt idx="2">
                  <c:v>100</c:v>
                </c:pt>
                <c:pt idx="3">
                  <c:v>99.06</c:v>
                </c:pt>
                <c:pt idx="4">
                  <c:v>99.37</c:v>
                </c:pt>
              </c:numCache>
            </c:numRef>
          </c:val>
          <c:extLst>
            <c:ext xmlns:c16="http://schemas.microsoft.com/office/drawing/2014/chart" uri="{C3380CC4-5D6E-409C-BE32-E72D297353CC}">
              <c16:uniqueId val="{00000000-4819-4C08-A63E-C1227AE7B8E3}"/>
            </c:ext>
          </c:extLst>
        </c:ser>
        <c:dLbls>
          <c:showLegendKey val="0"/>
          <c:showVal val="0"/>
          <c:showCatName val="0"/>
          <c:showSerName val="0"/>
          <c:showPercent val="0"/>
          <c:showBubbleSize val="0"/>
        </c:dLbls>
        <c:gapWidth val="150"/>
        <c:axId val="367017128"/>
        <c:axId val="36701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19-4C08-A63E-C1227AE7B8E3}"/>
            </c:ext>
          </c:extLst>
        </c:ser>
        <c:dLbls>
          <c:showLegendKey val="0"/>
          <c:showVal val="0"/>
          <c:showCatName val="0"/>
          <c:showSerName val="0"/>
          <c:showPercent val="0"/>
          <c:showBubbleSize val="0"/>
        </c:dLbls>
        <c:marker val="1"/>
        <c:smooth val="0"/>
        <c:axId val="367017128"/>
        <c:axId val="367017520"/>
      </c:lineChart>
      <c:dateAx>
        <c:axId val="367017128"/>
        <c:scaling>
          <c:orientation val="minMax"/>
        </c:scaling>
        <c:delete val="1"/>
        <c:axPos val="b"/>
        <c:numFmt formatCode="ge" sourceLinked="1"/>
        <c:majorTickMark val="none"/>
        <c:minorTickMark val="none"/>
        <c:tickLblPos val="none"/>
        <c:crossAx val="367017520"/>
        <c:crosses val="autoZero"/>
        <c:auto val="1"/>
        <c:lblOffset val="100"/>
        <c:baseTimeUnit val="years"/>
      </c:dateAx>
      <c:valAx>
        <c:axId val="36701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1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B8-4F4F-9659-B8576E4E06A9}"/>
            </c:ext>
          </c:extLst>
        </c:ser>
        <c:dLbls>
          <c:showLegendKey val="0"/>
          <c:showVal val="0"/>
          <c:showCatName val="0"/>
          <c:showSerName val="0"/>
          <c:showPercent val="0"/>
          <c:showBubbleSize val="0"/>
        </c:dLbls>
        <c:gapWidth val="150"/>
        <c:axId val="363670704"/>
        <c:axId val="36367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B8-4F4F-9659-B8576E4E06A9}"/>
            </c:ext>
          </c:extLst>
        </c:ser>
        <c:dLbls>
          <c:showLegendKey val="0"/>
          <c:showVal val="0"/>
          <c:showCatName val="0"/>
          <c:showSerName val="0"/>
          <c:showPercent val="0"/>
          <c:showBubbleSize val="0"/>
        </c:dLbls>
        <c:marker val="1"/>
        <c:smooth val="0"/>
        <c:axId val="363670704"/>
        <c:axId val="363671096"/>
      </c:lineChart>
      <c:dateAx>
        <c:axId val="363670704"/>
        <c:scaling>
          <c:orientation val="minMax"/>
        </c:scaling>
        <c:delete val="1"/>
        <c:axPos val="b"/>
        <c:numFmt formatCode="ge" sourceLinked="1"/>
        <c:majorTickMark val="none"/>
        <c:minorTickMark val="none"/>
        <c:tickLblPos val="none"/>
        <c:crossAx val="363671096"/>
        <c:crosses val="autoZero"/>
        <c:auto val="1"/>
        <c:lblOffset val="100"/>
        <c:baseTimeUnit val="years"/>
      </c:dateAx>
      <c:valAx>
        <c:axId val="36367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4A-4C7F-B0DC-4AABF5672C0B}"/>
            </c:ext>
          </c:extLst>
        </c:ser>
        <c:dLbls>
          <c:showLegendKey val="0"/>
          <c:showVal val="0"/>
          <c:showCatName val="0"/>
          <c:showSerName val="0"/>
          <c:showPercent val="0"/>
          <c:showBubbleSize val="0"/>
        </c:dLbls>
        <c:gapWidth val="150"/>
        <c:axId val="377634976"/>
        <c:axId val="37763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4A-4C7F-B0DC-4AABF5672C0B}"/>
            </c:ext>
          </c:extLst>
        </c:ser>
        <c:dLbls>
          <c:showLegendKey val="0"/>
          <c:showVal val="0"/>
          <c:showCatName val="0"/>
          <c:showSerName val="0"/>
          <c:showPercent val="0"/>
          <c:showBubbleSize val="0"/>
        </c:dLbls>
        <c:marker val="1"/>
        <c:smooth val="0"/>
        <c:axId val="377634976"/>
        <c:axId val="377635368"/>
      </c:lineChart>
      <c:dateAx>
        <c:axId val="377634976"/>
        <c:scaling>
          <c:orientation val="minMax"/>
        </c:scaling>
        <c:delete val="1"/>
        <c:axPos val="b"/>
        <c:numFmt formatCode="ge" sourceLinked="1"/>
        <c:majorTickMark val="none"/>
        <c:minorTickMark val="none"/>
        <c:tickLblPos val="none"/>
        <c:crossAx val="377635368"/>
        <c:crosses val="autoZero"/>
        <c:auto val="1"/>
        <c:lblOffset val="100"/>
        <c:baseTimeUnit val="years"/>
      </c:dateAx>
      <c:valAx>
        <c:axId val="37763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6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47-4C4A-9369-59731C3D4BF3}"/>
            </c:ext>
          </c:extLst>
        </c:ser>
        <c:dLbls>
          <c:showLegendKey val="0"/>
          <c:showVal val="0"/>
          <c:showCatName val="0"/>
          <c:showSerName val="0"/>
          <c:showPercent val="0"/>
          <c:showBubbleSize val="0"/>
        </c:dLbls>
        <c:gapWidth val="150"/>
        <c:axId val="375101568"/>
        <c:axId val="37510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47-4C4A-9369-59731C3D4BF3}"/>
            </c:ext>
          </c:extLst>
        </c:ser>
        <c:dLbls>
          <c:showLegendKey val="0"/>
          <c:showVal val="0"/>
          <c:showCatName val="0"/>
          <c:showSerName val="0"/>
          <c:showPercent val="0"/>
          <c:showBubbleSize val="0"/>
        </c:dLbls>
        <c:marker val="1"/>
        <c:smooth val="0"/>
        <c:axId val="375101568"/>
        <c:axId val="375101960"/>
      </c:lineChart>
      <c:dateAx>
        <c:axId val="375101568"/>
        <c:scaling>
          <c:orientation val="minMax"/>
        </c:scaling>
        <c:delete val="1"/>
        <c:axPos val="b"/>
        <c:numFmt formatCode="ge" sourceLinked="1"/>
        <c:majorTickMark val="none"/>
        <c:minorTickMark val="none"/>
        <c:tickLblPos val="none"/>
        <c:crossAx val="375101960"/>
        <c:crosses val="autoZero"/>
        <c:auto val="1"/>
        <c:lblOffset val="100"/>
        <c:baseTimeUnit val="years"/>
      </c:dateAx>
      <c:valAx>
        <c:axId val="37510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79-4522-82AE-AD8525DCE477}"/>
            </c:ext>
          </c:extLst>
        </c:ser>
        <c:dLbls>
          <c:showLegendKey val="0"/>
          <c:showVal val="0"/>
          <c:showCatName val="0"/>
          <c:showSerName val="0"/>
          <c:showPercent val="0"/>
          <c:showBubbleSize val="0"/>
        </c:dLbls>
        <c:gapWidth val="150"/>
        <c:axId val="312730392"/>
        <c:axId val="3127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79-4522-82AE-AD8525DCE477}"/>
            </c:ext>
          </c:extLst>
        </c:ser>
        <c:dLbls>
          <c:showLegendKey val="0"/>
          <c:showVal val="0"/>
          <c:showCatName val="0"/>
          <c:showSerName val="0"/>
          <c:showPercent val="0"/>
          <c:showBubbleSize val="0"/>
        </c:dLbls>
        <c:marker val="1"/>
        <c:smooth val="0"/>
        <c:axId val="312730392"/>
        <c:axId val="312730784"/>
      </c:lineChart>
      <c:dateAx>
        <c:axId val="312730392"/>
        <c:scaling>
          <c:orientation val="minMax"/>
        </c:scaling>
        <c:delete val="1"/>
        <c:axPos val="b"/>
        <c:numFmt formatCode="ge" sourceLinked="1"/>
        <c:majorTickMark val="none"/>
        <c:minorTickMark val="none"/>
        <c:tickLblPos val="none"/>
        <c:crossAx val="312730784"/>
        <c:crosses val="autoZero"/>
        <c:auto val="1"/>
        <c:lblOffset val="100"/>
        <c:baseTimeUnit val="years"/>
      </c:dateAx>
      <c:valAx>
        <c:axId val="3127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3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34-4C4C-9E6C-17180F706525}"/>
            </c:ext>
          </c:extLst>
        </c:ser>
        <c:dLbls>
          <c:showLegendKey val="0"/>
          <c:showVal val="0"/>
          <c:showCatName val="0"/>
          <c:showSerName val="0"/>
          <c:showPercent val="0"/>
          <c:showBubbleSize val="0"/>
        </c:dLbls>
        <c:gapWidth val="150"/>
        <c:axId val="312731960"/>
        <c:axId val="3696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c:ext xmlns:c16="http://schemas.microsoft.com/office/drawing/2014/chart" uri="{C3380CC4-5D6E-409C-BE32-E72D297353CC}">
              <c16:uniqueId val="{00000001-7134-4C4C-9E6C-17180F706525}"/>
            </c:ext>
          </c:extLst>
        </c:ser>
        <c:dLbls>
          <c:showLegendKey val="0"/>
          <c:showVal val="0"/>
          <c:showCatName val="0"/>
          <c:showSerName val="0"/>
          <c:showPercent val="0"/>
          <c:showBubbleSize val="0"/>
        </c:dLbls>
        <c:marker val="1"/>
        <c:smooth val="0"/>
        <c:axId val="312731960"/>
        <c:axId val="369604640"/>
      </c:lineChart>
      <c:dateAx>
        <c:axId val="312731960"/>
        <c:scaling>
          <c:orientation val="minMax"/>
        </c:scaling>
        <c:delete val="1"/>
        <c:axPos val="b"/>
        <c:numFmt formatCode="ge" sourceLinked="1"/>
        <c:majorTickMark val="none"/>
        <c:minorTickMark val="none"/>
        <c:tickLblPos val="none"/>
        <c:crossAx val="369604640"/>
        <c:crosses val="autoZero"/>
        <c:auto val="1"/>
        <c:lblOffset val="100"/>
        <c:baseTimeUnit val="years"/>
      </c:dateAx>
      <c:valAx>
        <c:axId val="3696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3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39.049999999999997</c:v>
                </c:pt>
                <c:pt idx="1">
                  <c:v>42.61</c:v>
                </c:pt>
                <c:pt idx="2">
                  <c:v>38.24</c:v>
                </c:pt>
                <c:pt idx="3">
                  <c:v>40.78</c:v>
                </c:pt>
                <c:pt idx="4">
                  <c:v>38.630000000000003</c:v>
                </c:pt>
              </c:numCache>
            </c:numRef>
          </c:val>
          <c:extLst>
            <c:ext xmlns:c16="http://schemas.microsoft.com/office/drawing/2014/chart" uri="{C3380CC4-5D6E-409C-BE32-E72D297353CC}">
              <c16:uniqueId val="{00000000-018B-45F1-95CD-0FD241FDFD1A}"/>
            </c:ext>
          </c:extLst>
        </c:ser>
        <c:dLbls>
          <c:showLegendKey val="0"/>
          <c:showVal val="0"/>
          <c:showCatName val="0"/>
          <c:showSerName val="0"/>
          <c:showPercent val="0"/>
          <c:showBubbleSize val="0"/>
        </c:dLbls>
        <c:gapWidth val="150"/>
        <c:axId val="369605816"/>
        <c:axId val="3696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c:ext xmlns:c16="http://schemas.microsoft.com/office/drawing/2014/chart" uri="{C3380CC4-5D6E-409C-BE32-E72D297353CC}">
              <c16:uniqueId val="{00000001-018B-45F1-95CD-0FD241FDFD1A}"/>
            </c:ext>
          </c:extLst>
        </c:ser>
        <c:dLbls>
          <c:showLegendKey val="0"/>
          <c:showVal val="0"/>
          <c:showCatName val="0"/>
          <c:showSerName val="0"/>
          <c:showPercent val="0"/>
          <c:showBubbleSize val="0"/>
        </c:dLbls>
        <c:marker val="1"/>
        <c:smooth val="0"/>
        <c:axId val="369605816"/>
        <c:axId val="369606208"/>
      </c:lineChart>
      <c:dateAx>
        <c:axId val="369605816"/>
        <c:scaling>
          <c:orientation val="minMax"/>
        </c:scaling>
        <c:delete val="1"/>
        <c:axPos val="b"/>
        <c:numFmt formatCode="ge" sourceLinked="1"/>
        <c:majorTickMark val="none"/>
        <c:minorTickMark val="none"/>
        <c:tickLblPos val="none"/>
        <c:crossAx val="369606208"/>
        <c:crosses val="autoZero"/>
        <c:auto val="1"/>
        <c:lblOffset val="100"/>
        <c:baseTimeUnit val="years"/>
      </c:dateAx>
      <c:valAx>
        <c:axId val="3696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0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507</c:v>
                </c:pt>
                <c:pt idx="1">
                  <c:v>475.88</c:v>
                </c:pt>
                <c:pt idx="2">
                  <c:v>526.83000000000004</c:v>
                </c:pt>
                <c:pt idx="3">
                  <c:v>528.64</c:v>
                </c:pt>
                <c:pt idx="4">
                  <c:v>508.04</c:v>
                </c:pt>
              </c:numCache>
            </c:numRef>
          </c:val>
          <c:extLst>
            <c:ext xmlns:c16="http://schemas.microsoft.com/office/drawing/2014/chart" uri="{C3380CC4-5D6E-409C-BE32-E72D297353CC}">
              <c16:uniqueId val="{00000000-3980-45CC-91AD-77265D931FDC}"/>
            </c:ext>
          </c:extLst>
        </c:ser>
        <c:dLbls>
          <c:showLegendKey val="0"/>
          <c:showVal val="0"/>
          <c:showCatName val="0"/>
          <c:showSerName val="0"/>
          <c:showPercent val="0"/>
          <c:showBubbleSize val="0"/>
        </c:dLbls>
        <c:gapWidth val="150"/>
        <c:axId val="375103136"/>
        <c:axId val="59458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c:ext xmlns:c16="http://schemas.microsoft.com/office/drawing/2014/chart" uri="{C3380CC4-5D6E-409C-BE32-E72D297353CC}">
              <c16:uniqueId val="{00000001-3980-45CC-91AD-77265D931FDC}"/>
            </c:ext>
          </c:extLst>
        </c:ser>
        <c:dLbls>
          <c:showLegendKey val="0"/>
          <c:showVal val="0"/>
          <c:showCatName val="0"/>
          <c:showSerName val="0"/>
          <c:showPercent val="0"/>
          <c:showBubbleSize val="0"/>
        </c:dLbls>
        <c:marker val="1"/>
        <c:smooth val="0"/>
        <c:axId val="375103136"/>
        <c:axId val="594585840"/>
      </c:lineChart>
      <c:dateAx>
        <c:axId val="375103136"/>
        <c:scaling>
          <c:orientation val="minMax"/>
        </c:scaling>
        <c:delete val="1"/>
        <c:axPos val="b"/>
        <c:numFmt formatCode="ge" sourceLinked="1"/>
        <c:majorTickMark val="none"/>
        <c:minorTickMark val="none"/>
        <c:tickLblPos val="none"/>
        <c:crossAx val="594585840"/>
        <c:crosses val="autoZero"/>
        <c:auto val="1"/>
        <c:lblOffset val="100"/>
        <c:baseTimeUnit val="years"/>
      </c:dateAx>
      <c:valAx>
        <c:axId val="59458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対馬市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H3</v>
      </c>
      <c r="X8" s="71"/>
      <c r="Y8" s="71"/>
      <c r="Z8" s="71"/>
      <c r="AA8" s="71"/>
      <c r="AB8" s="71"/>
      <c r="AC8" s="71"/>
      <c r="AD8" s="72" t="str">
        <f>データ!$M$6</f>
        <v>非設置</v>
      </c>
      <c r="AE8" s="72"/>
      <c r="AF8" s="72"/>
      <c r="AG8" s="72"/>
      <c r="AH8" s="72"/>
      <c r="AI8" s="72"/>
      <c r="AJ8" s="72"/>
      <c r="AK8" s="3"/>
      <c r="AL8" s="66">
        <f>データ!S6</f>
        <v>31413</v>
      </c>
      <c r="AM8" s="66"/>
      <c r="AN8" s="66"/>
      <c r="AO8" s="66"/>
      <c r="AP8" s="66"/>
      <c r="AQ8" s="66"/>
      <c r="AR8" s="66"/>
      <c r="AS8" s="66"/>
      <c r="AT8" s="65">
        <f>データ!T6</f>
        <v>707.42</v>
      </c>
      <c r="AU8" s="65"/>
      <c r="AV8" s="65"/>
      <c r="AW8" s="65"/>
      <c r="AX8" s="65"/>
      <c r="AY8" s="65"/>
      <c r="AZ8" s="65"/>
      <c r="BA8" s="65"/>
      <c r="BB8" s="65">
        <f>データ!U6</f>
        <v>44.41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0.77</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238</v>
      </c>
      <c r="AM10" s="66"/>
      <c r="AN10" s="66"/>
      <c r="AO10" s="66"/>
      <c r="AP10" s="66"/>
      <c r="AQ10" s="66"/>
      <c r="AR10" s="66"/>
      <c r="AS10" s="66"/>
      <c r="AT10" s="65">
        <f>データ!W6</f>
        <v>0.11</v>
      </c>
      <c r="AU10" s="65"/>
      <c r="AV10" s="65"/>
      <c r="AW10" s="65"/>
      <c r="AX10" s="65"/>
      <c r="AY10" s="65"/>
      <c r="AZ10" s="65"/>
      <c r="BA10" s="65"/>
      <c r="BB10" s="65">
        <f>データ!X6</f>
        <v>2163.64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57</v>
      </c>
      <c r="O86" s="25" t="str">
        <f>データ!EO6</f>
        <v>【0.01】</v>
      </c>
    </row>
  </sheetData>
  <sheetProtection algorithmName="SHA-512" hashValue="8Rw4G1cgfVVN+Qs3zioAlIVwyNy3BzEvVMNEG7aybAryu39zoX4UJdRmjWUcxbadtzE6L1X/KXwbVmi5g5AfPg==" saltValue="UJm+k60Lg8ON0HNcmwJ4y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422096</v>
      </c>
      <c r="D6" s="32">
        <f t="shared" si="3"/>
        <v>47</v>
      </c>
      <c r="E6" s="32">
        <f t="shared" si="3"/>
        <v>17</v>
      </c>
      <c r="F6" s="32">
        <f t="shared" si="3"/>
        <v>6</v>
      </c>
      <c r="G6" s="32">
        <f t="shared" si="3"/>
        <v>0</v>
      </c>
      <c r="H6" s="32" t="str">
        <f t="shared" si="3"/>
        <v>長崎県　対馬市</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0.77</v>
      </c>
      <c r="Q6" s="33">
        <f t="shared" si="3"/>
        <v>100</v>
      </c>
      <c r="R6" s="33">
        <f t="shared" si="3"/>
        <v>3780</v>
      </c>
      <c r="S6" s="33">
        <f t="shared" si="3"/>
        <v>31413</v>
      </c>
      <c r="T6" s="33">
        <f t="shared" si="3"/>
        <v>707.42</v>
      </c>
      <c r="U6" s="33">
        <f t="shared" si="3"/>
        <v>44.41</v>
      </c>
      <c r="V6" s="33">
        <f t="shared" si="3"/>
        <v>238</v>
      </c>
      <c r="W6" s="33">
        <f t="shared" si="3"/>
        <v>0.11</v>
      </c>
      <c r="X6" s="33">
        <f t="shared" si="3"/>
        <v>2163.64</v>
      </c>
      <c r="Y6" s="34">
        <f>IF(Y7="",NA(),Y7)</f>
        <v>104.95</v>
      </c>
      <c r="Z6" s="34">
        <f t="shared" ref="Z6:AH6" si="4">IF(Z7="",NA(),Z7)</f>
        <v>60.05</v>
      </c>
      <c r="AA6" s="34">
        <f t="shared" si="4"/>
        <v>100</v>
      </c>
      <c r="AB6" s="34">
        <f t="shared" si="4"/>
        <v>99.06</v>
      </c>
      <c r="AC6" s="34">
        <f t="shared" si="4"/>
        <v>99.37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1451.54</v>
      </c>
      <c r="BN6" s="34">
        <f t="shared" si="7"/>
        <v>1700.42</v>
      </c>
      <c r="BO6" s="34">
        <f t="shared" si="7"/>
        <v>1491.92</v>
      </c>
      <c r="BP6" s="33" t="str">
        <f>IF(BP7="","",IF(BP7="-","【-】","【"&amp;SUBSTITUTE(TEXT(BP7,"#,##0.00"),"-","△")&amp;"】"))</f>
        <v>【920.42】</v>
      </c>
      <c r="BQ6" s="34">
        <f>IF(BQ7="",NA(),BQ7)</f>
        <v>39.049999999999997</v>
      </c>
      <c r="BR6" s="34">
        <f t="shared" ref="BR6:BZ6" si="8">IF(BR7="",NA(),BR7)</f>
        <v>42.61</v>
      </c>
      <c r="BS6" s="34">
        <f t="shared" si="8"/>
        <v>38.24</v>
      </c>
      <c r="BT6" s="34">
        <f t="shared" si="8"/>
        <v>40.78</v>
      </c>
      <c r="BU6" s="34">
        <f t="shared" si="8"/>
        <v>38.630000000000003</v>
      </c>
      <c r="BV6" s="34">
        <f t="shared" si="8"/>
        <v>35.049999999999997</v>
      </c>
      <c r="BW6" s="34">
        <f t="shared" si="8"/>
        <v>33.86</v>
      </c>
      <c r="BX6" s="34">
        <f t="shared" si="8"/>
        <v>33.58</v>
      </c>
      <c r="BY6" s="34">
        <f t="shared" si="8"/>
        <v>34.51</v>
      </c>
      <c r="BZ6" s="34">
        <f t="shared" si="8"/>
        <v>46.77</v>
      </c>
      <c r="CA6" s="33" t="str">
        <f>IF(CA7="","",IF(CA7="-","【-】","【"&amp;SUBSTITUTE(TEXT(CA7,"#,##0.00"),"-","△")&amp;"】"))</f>
        <v>【47.34】</v>
      </c>
      <c r="CB6" s="34">
        <f>IF(CB7="",NA(),CB7)</f>
        <v>507</v>
      </c>
      <c r="CC6" s="34">
        <f t="shared" ref="CC6:CK6" si="9">IF(CC7="",NA(),CC7)</f>
        <v>475.88</v>
      </c>
      <c r="CD6" s="34">
        <f t="shared" si="9"/>
        <v>526.83000000000004</v>
      </c>
      <c r="CE6" s="34">
        <f t="shared" si="9"/>
        <v>528.64</v>
      </c>
      <c r="CF6" s="34">
        <f t="shared" si="9"/>
        <v>508.04</v>
      </c>
      <c r="CG6" s="34">
        <f t="shared" si="9"/>
        <v>463.38</v>
      </c>
      <c r="CH6" s="34">
        <f t="shared" si="9"/>
        <v>510.15</v>
      </c>
      <c r="CI6" s="34">
        <f t="shared" si="9"/>
        <v>514.39</v>
      </c>
      <c r="CJ6" s="34">
        <f t="shared" si="9"/>
        <v>476.11</v>
      </c>
      <c r="CK6" s="34">
        <f t="shared" si="9"/>
        <v>348.75</v>
      </c>
      <c r="CL6" s="33" t="str">
        <f>IF(CL7="","",IF(CL7="-","【-】","【"&amp;SUBSTITUTE(TEXT(CL7,"#,##0.00"),"-","△")&amp;"】"))</f>
        <v>【360.30】</v>
      </c>
      <c r="CM6" s="34">
        <f>IF(CM7="",NA(),CM7)</f>
        <v>17.059999999999999</v>
      </c>
      <c r="CN6" s="34">
        <f t="shared" ref="CN6:CV6" si="10">IF(CN7="",NA(),CN7)</f>
        <v>17.059999999999999</v>
      </c>
      <c r="CO6" s="34">
        <f t="shared" si="10"/>
        <v>24.71</v>
      </c>
      <c r="CP6" s="34">
        <f t="shared" si="10"/>
        <v>24.12</v>
      </c>
      <c r="CQ6" s="34">
        <f t="shared" si="10"/>
        <v>21.76</v>
      </c>
      <c r="CR6" s="34">
        <f t="shared" si="10"/>
        <v>31.37</v>
      </c>
      <c r="CS6" s="34">
        <f t="shared" si="10"/>
        <v>29.86</v>
      </c>
      <c r="CT6" s="34">
        <f t="shared" si="10"/>
        <v>29.28</v>
      </c>
      <c r="CU6" s="34">
        <f t="shared" si="10"/>
        <v>29.4</v>
      </c>
      <c r="CV6" s="34">
        <f t="shared" si="10"/>
        <v>29.8</v>
      </c>
      <c r="CW6" s="33" t="str">
        <f>IF(CW7="","",IF(CW7="-","【-】","【"&amp;SUBSTITUTE(TEXT(CW7,"#,##0.00"),"-","△")&amp;"】"))</f>
        <v>【34.06】</v>
      </c>
      <c r="CX6" s="34">
        <f>IF(CX7="",NA(),CX7)</f>
        <v>68.89</v>
      </c>
      <c r="CY6" s="34">
        <f t="shared" ref="CY6:DG6" si="11">IF(CY7="",NA(),CY7)</f>
        <v>70.45</v>
      </c>
      <c r="CZ6" s="34">
        <f t="shared" si="11"/>
        <v>61.09</v>
      </c>
      <c r="DA6" s="34">
        <f t="shared" si="11"/>
        <v>61.54</v>
      </c>
      <c r="DB6" s="34">
        <f t="shared" si="11"/>
        <v>61.34</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422096</v>
      </c>
      <c r="D7" s="36">
        <v>47</v>
      </c>
      <c r="E7" s="36">
        <v>17</v>
      </c>
      <c r="F7" s="36">
        <v>6</v>
      </c>
      <c r="G7" s="36">
        <v>0</v>
      </c>
      <c r="H7" s="36" t="s">
        <v>111</v>
      </c>
      <c r="I7" s="36" t="s">
        <v>112</v>
      </c>
      <c r="J7" s="36" t="s">
        <v>113</v>
      </c>
      <c r="K7" s="36" t="s">
        <v>114</v>
      </c>
      <c r="L7" s="36" t="s">
        <v>115</v>
      </c>
      <c r="M7" s="36" t="s">
        <v>116</v>
      </c>
      <c r="N7" s="37" t="s">
        <v>117</v>
      </c>
      <c r="O7" s="37" t="s">
        <v>118</v>
      </c>
      <c r="P7" s="37">
        <v>0.77</v>
      </c>
      <c r="Q7" s="37">
        <v>100</v>
      </c>
      <c r="R7" s="37">
        <v>3780</v>
      </c>
      <c r="S7" s="37">
        <v>31413</v>
      </c>
      <c r="T7" s="37">
        <v>707.42</v>
      </c>
      <c r="U7" s="37">
        <v>44.41</v>
      </c>
      <c r="V7" s="37">
        <v>238</v>
      </c>
      <c r="W7" s="37">
        <v>0.11</v>
      </c>
      <c r="X7" s="37">
        <v>2163.64</v>
      </c>
      <c r="Y7" s="37">
        <v>104.95</v>
      </c>
      <c r="Z7" s="37">
        <v>60.05</v>
      </c>
      <c r="AA7" s="37">
        <v>100</v>
      </c>
      <c r="AB7" s="37">
        <v>99.06</v>
      </c>
      <c r="AC7" s="37">
        <v>99.37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1451.54</v>
      </c>
      <c r="BN7" s="37">
        <v>1700.42</v>
      </c>
      <c r="BO7" s="37">
        <v>1491.92</v>
      </c>
      <c r="BP7" s="37">
        <v>920.42</v>
      </c>
      <c r="BQ7" s="37">
        <v>39.049999999999997</v>
      </c>
      <c r="BR7" s="37">
        <v>42.61</v>
      </c>
      <c r="BS7" s="37">
        <v>38.24</v>
      </c>
      <c r="BT7" s="37">
        <v>40.78</v>
      </c>
      <c r="BU7" s="37">
        <v>38.630000000000003</v>
      </c>
      <c r="BV7" s="37">
        <v>35.049999999999997</v>
      </c>
      <c r="BW7" s="37">
        <v>33.86</v>
      </c>
      <c r="BX7" s="37">
        <v>33.58</v>
      </c>
      <c r="BY7" s="37">
        <v>34.51</v>
      </c>
      <c r="BZ7" s="37">
        <v>46.77</v>
      </c>
      <c r="CA7" s="37">
        <v>47.34</v>
      </c>
      <c r="CB7" s="37">
        <v>507</v>
      </c>
      <c r="CC7" s="37">
        <v>475.88</v>
      </c>
      <c r="CD7" s="37">
        <v>526.83000000000004</v>
      </c>
      <c r="CE7" s="37">
        <v>528.64</v>
      </c>
      <c r="CF7" s="37">
        <v>508.04</v>
      </c>
      <c r="CG7" s="37">
        <v>463.38</v>
      </c>
      <c r="CH7" s="37">
        <v>510.15</v>
      </c>
      <c r="CI7" s="37">
        <v>514.39</v>
      </c>
      <c r="CJ7" s="37">
        <v>476.11</v>
      </c>
      <c r="CK7" s="37">
        <v>348.75</v>
      </c>
      <c r="CL7" s="37">
        <v>360.3</v>
      </c>
      <c r="CM7" s="37">
        <v>17.059999999999999</v>
      </c>
      <c r="CN7" s="37">
        <v>17.059999999999999</v>
      </c>
      <c r="CO7" s="37">
        <v>24.71</v>
      </c>
      <c r="CP7" s="37">
        <v>24.12</v>
      </c>
      <c r="CQ7" s="37">
        <v>21.76</v>
      </c>
      <c r="CR7" s="37">
        <v>31.37</v>
      </c>
      <c r="CS7" s="37">
        <v>29.86</v>
      </c>
      <c r="CT7" s="37">
        <v>29.28</v>
      </c>
      <c r="CU7" s="37">
        <v>29.4</v>
      </c>
      <c r="CV7" s="37">
        <v>29.8</v>
      </c>
      <c r="CW7" s="37">
        <v>34.06</v>
      </c>
      <c r="CX7" s="37">
        <v>68.89</v>
      </c>
      <c r="CY7" s="37">
        <v>70.45</v>
      </c>
      <c r="CZ7" s="37">
        <v>61.09</v>
      </c>
      <c r="DA7" s="37">
        <v>61.54</v>
      </c>
      <c r="DB7" s="37">
        <v>61.34</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2019-02-26T09:33:11Z</cp:lastPrinted>
  <dcterms:created xsi:type="dcterms:W3CDTF">2018-12-03T09:34:31Z</dcterms:created>
  <dcterms:modified xsi:type="dcterms:W3CDTF">2019-02-26T09:33:12Z</dcterms:modified>
  <cp:category/>
</cp:coreProperties>
</file>