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7JO5M9dUEYzfGKc3+PAcaXTVEqdbT5DUIvV+tD0k+4SGKASH9qyE/BQtUalWwcnKFgr8TsqDBwpunfHO1Oi4Vw==" workbookSaltValue="j6WG8ZITAV3e3wdoMbmc2g==" workbookSpinCount="100000" lockStructure="1"/>
  <bookViews>
    <workbookView xWindow="0" yWindow="0" windowWidth="28800" windowHeight="12120"/>
  </bookViews>
  <sheets>
    <sheet name="法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Q6" i="5"/>
  <c r="P6" i="5"/>
  <c r="O6" i="5"/>
  <c r="I10" i="4" s="1"/>
  <c r="N6" i="5"/>
  <c r="M6" i="5"/>
  <c r="AD8" i="4" s="1"/>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H86" i="4"/>
  <c r="G86" i="4"/>
  <c r="F86" i="4"/>
  <c r="BB10" i="4"/>
  <c r="AD10" i="4"/>
  <c r="W10" i="4"/>
  <c r="P10" i="4"/>
  <c r="B10" i="4"/>
  <c r="BB8" i="4"/>
  <c r="AT8" i="4"/>
  <c r="W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<sst xmlns="http://schemas.openxmlformats.org/spreadsheetml/2006/main" count="235" uniqueCount="123">
  <si>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</si>
  <si>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</si>
  <si>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</si>
  <si>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</si>
  <si>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</si>
  <si>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</si>
  <si>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</si>
  <si>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</si>
  <si>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</si>
  <si>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</si>
  <si>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</si>
  <si>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</si>
  <si>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</si>
  <si>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</si>
  <si>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</si>
  <si>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</si>
  <si>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</si>
  <si>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</si>
  <si>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</si>
  <si>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</si>
  <si>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</si>
  <si>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</si>
  <si>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</si>
  <si>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</si>
  <si>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</si>
  <si>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</si>
  <si>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</si>
  <si>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</si>
  <si>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</si>
  <si>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</si>
  <si>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</si>
  <si>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</si>
  <si>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</si>
  <si>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</si>
  <si>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</si>
  <si>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</si>
  <si>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</si>
  <si>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</si>
  <si>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</si>
  <si>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</si>
  <si>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</si>
  <si>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</si>
  <si>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</si>
  <si>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</si>
  <si>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</si>
  <si>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</si>
  <si>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</si>
  <si>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</si>
  <si>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</si>
  <si>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</si>
  <si>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</si>
  <si>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</si>
  <si>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</si>
  <si>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</si>
  <si>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</si>
  <si>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</si>
  <si>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</si>
  <si>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</si>
  <si>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</si>
  <si>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</si>
  <si>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</si>
  <si>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</si>
  <si>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</si>
  <si>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</si>
  <si>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</si>
  <si>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</si>
  <si>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</si>
  <si>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</si>
  <si>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</si>
  <si>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</si>
  <si>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</si>
  <si>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</si>
  <si>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</si>
  <si>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</si>
  <si>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</si>
  <si>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</si>
  <si>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</si>
  <si>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</si>
  <si>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</si>
  <si>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</si>
  <si>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</si>
  <si>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</si>
  <si>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</si>
  <si>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</si>
  <si>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</si>
  <si>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</si>
  <si>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</si>
  <si>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</si>
  <si>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</si>
  <si>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</si>
  <si>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</si>
  <si>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</si>
  <si>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</si>
  <si>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</si>
  <si>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</si>
  <si>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</si>
  <si>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</si>
  <si>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</si>
  <si>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</si>
  <si>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</si>
  <si>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</si>
  <si>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</si>
  <si>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</si>
  <si>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</si>
  <si>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</si>
  <si>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</si>
  <si>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</si>
  <si>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</si>
  <si>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大村市</t>
  </si>
  <si>
    <t>法適用</t>
  </si>
  <si>
    <t>下水道事業</t>
  </si>
  <si>
    <t>公共下水道</t>
  </si>
  <si>
    <t>Bd1</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</si>
  <si>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</si>
  <si>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</si>
  <si>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</si>
  <si>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</si>
  <si>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</si>
  <si>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</si>
  <si>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</si>
  <si>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前年度に続き100%以上を確保しており、安定していますが、将来の改築に備えて今後も利益を確保していく必要があるため、引き続き経営の安定に努めます。
③流動比率
　当該指標は、１年以内に支払うべき債務に対して支払うことができる現金等がある状況を示しており、100％以上であることが必要です。
　今年度も100％以上を維持しており、要因としては、資本費平準化債の減少に伴い流動負債が減少したことがあげられます。
④企業債残高対事業規模比率
　使用料収入に対する企業債残高の割合を示す指標になりますが、企業債残高の減少に伴い年々減少しています。将来的に財政硬直化を招かないよう、計画的に施設の整備や改築更新を行い、企業債残高を減少させる必要があります。
⑥汚水処理原価
　前年度に対し1.79円減少しており、主な要因としては、支払利息が減少していることがあげられます。</t>
    <rPh sb="1" eb="3">
      <t>ケイジョウ</t>
    </rPh>
    <rPh sb="3" eb="5">
      <t>シュウシ</t>
    </rPh>
    <rPh sb="5" eb="7">
      <t>ヒリツ</t>
    </rPh>
    <rPh sb="11" eb="12">
      <t>ド</t>
    </rPh>
    <rPh sb="13" eb="14">
      <t>ツヅ</t>
    </rPh>
    <rPh sb="38" eb="40">
      <t>ショウライ</t>
    </rPh>
    <rPh sb="41" eb="43">
      <t>カイチク</t>
    </rPh>
    <rPh sb="44" eb="45">
      <t>ソナ</t>
    </rPh>
    <rPh sb="47" eb="49">
      <t>コンゴ</t>
    </rPh>
    <rPh sb="50" eb="52">
      <t>リエキ</t>
    </rPh>
    <rPh sb="53" eb="55">
      <t>カクホ</t>
    </rPh>
    <rPh sb="59" eb="61">
      <t>ヒツヨウ</t>
    </rPh>
    <rPh sb="67" eb="68">
      <t>ヒ</t>
    </rPh>
    <rPh sb="69" eb="70">
      <t>ツヅ</t>
    </rPh>
    <rPh sb="71" eb="73">
      <t>ケイエイ</t>
    </rPh>
    <rPh sb="74" eb="76">
      <t>アンテイ</t>
    </rPh>
    <rPh sb="77" eb="78">
      <t>ツト</t>
    </rPh>
    <rPh sb="85" eb="87">
      <t>リュウドウ</t>
    </rPh>
    <rPh sb="87" eb="89">
      <t>ヒリツ</t>
    </rPh>
    <rPh sb="156" eb="159">
      <t>コンネンド</t>
    </rPh>
    <rPh sb="164" eb="166">
      <t>イジョウ</t>
    </rPh>
    <rPh sb="167" eb="169">
      <t>イジ</t>
    </rPh>
    <rPh sb="174" eb="176">
      <t>ヨウイン</t>
    </rPh>
    <rPh sb="181" eb="183">
      <t>シホン</t>
    </rPh>
    <rPh sb="183" eb="184">
      <t>ヒ</t>
    </rPh>
    <rPh sb="184" eb="187">
      <t>ヘイジュンカ</t>
    </rPh>
    <rPh sb="187" eb="188">
      <t>サイ</t>
    </rPh>
    <rPh sb="189" eb="191">
      <t>ゲンショウ</t>
    </rPh>
    <rPh sb="192" eb="193">
      <t>トモナ</t>
    </rPh>
    <rPh sb="194" eb="196">
      <t>リュウドウ</t>
    </rPh>
    <rPh sb="196" eb="198">
      <t>フサイ</t>
    </rPh>
    <rPh sb="199" eb="201">
      <t>ゲンショウ</t>
    </rPh>
    <rPh sb="216" eb="218">
      <t>キギョウ</t>
    </rPh>
    <rPh sb="218" eb="219">
      <t>サイ</t>
    </rPh>
    <rPh sb="219" eb="221">
      <t>ザンダカ</t>
    </rPh>
    <rPh sb="221" eb="222">
      <t>タイ</t>
    </rPh>
    <rPh sb="222" eb="224">
      <t>ジギョウ</t>
    </rPh>
    <rPh sb="224" eb="226">
      <t>キボ</t>
    </rPh>
    <rPh sb="226" eb="228">
      <t>ヒリツ</t>
    </rPh>
    <rPh sb="230" eb="233">
      <t>シヨウリョウ</t>
    </rPh>
    <rPh sb="233" eb="235">
      <t>シュウニュウ</t>
    </rPh>
    <rPh sb="236" eb="237">
      <t>タイ</t>
    </rPh>
    <rPh sb="239" eb="241">
      <t>キギョウ</t>
    </rPh>
    <rPh sb="241" eb="242">
      <t>サイ</t>
    </rPh>
    <rPh sb="242" eb="244">
      <t>ザンダカ</t>
    </rPh>
    <rPh sb="245" eb="247">
      <t>ワリアイ</t>
    </rPh>
    <rPh sb="248" eb="249">
      <t>シメ</t>
    </rPh>
    <rPh sb="250" eb="252">
      <t>シヒョウ</t>
    </rPh>
    <rPh sb="259" eb="261">
      <t>キギョウ</t>
    </rPh>
    <rPh sb="261" eb="262">
      <t>サイ</t>
    </rPh>
    <rPh sb="262" eb="264">
      <t>ザンダカ</t>
    </rPh>
    <rPh sb="265" eb="267">
      <t>ゲンショウ</t>
    </rPh>
    <rPh sb="268" eb="269">
      <t>トモナ</t>
    </rPh>
    <rPh sb="270" eb="272">
      <t>ネンネン</t>
    </rPh>
    <rPh sb="272" eb="274">
      <t>ゲンショウ</t>
    </rPh>
    <rPh sb="297" eb="300">
      <t>ケイカクテキ</t>
    </rPh>
    <rPh sb="304" eb="306">
      <t>セイビ</t>
    </rPh>
    <rPh sb="337" eb="339">
      <t>オスイ</t>
    </rPh>
    <rPh sb="339" eb="341">
      <t>ショリ</t>
    </rPh>
    <rPh sb="341" eb="343">
      <t>ゲンカ</t>
    </rPh>
    <rPh sb="345" eb="348">
      <t>ゼンネンド</t>
    </rPh>
    <rPh sb="349" eb="350">
      <t>タイ</t>
    </rPh>
    <rPh sb="355" eb="356">
      <t>エン</t>
    </rPh>
    <rPh sb="356" eb="358">
      <t>ゲンショウ</t>
    </rPh>
    <rPh sb="363" eb="364">
      <t>オモ</t>
    </rPh>
    <rPh sb="365" eb="367">
      <t>ヨウイン</t>
    </rPh>
    <phoneticPr fontId="2"/>
  </si>
  <si>
    <t>　本市の下水道事業は、前年度に引き続き健全な経営といえます。
　今後、大口の一部企業の増産計画に伴う排水量の増加や人口増加に伴う一般家庭の水量の増加により使用料収入の増加を見込んでいます。
　一方、老朽化が進んでいる施設の改築更新に備え資金を蓄える必要があるため、「上下水道事業中期経営計画（平成28年度～平成32年度）」に基づき、適正な業務運営、維持管理に努めていく必要があります。</t>
    <rPh sb="1" eb="2">
      <t>ホン</t>
    </rPh>
    <rPh sb="11" eb="14">
      <t>ゼンネンド</t>
    </rPh>
    <rPh sb="15" eb="16">
      <t>ヒ</t>
    </rPh>
    <rPh sb="17" eb="18">
      <t>ツヅ</t>
    </rPh>
    <rPh sb="32" eb="34">
      <t>コンゴ</t>
    </rPh>
    <rPh sb="35" eb="37">
      <t>オオクチ</t>
    </rPh>
    <rPh sb="38" eb="40">
      <t>イチブ</t>
    </rPh>
    <rPh sb="62" eb="63">
      <t>トモナ</t>
    </rPh>
    <rPh sb="96" eb="98">
      <t>イッポウ</t>
    </rPh>
    <rPh sb="116" eb="117">
      <t>ソナ</t>
    </rPh>
    <phoneticPr fontId="2"/>
  </si>
  <si>
    <r>
      <t>①有形固定資産減価償却率
　有形固定資産減価償却率が年々増加しており、今年度は、下水道施設の３割の老朽化が進んでいる状況です。今後、計画的に改築更新を行う必要があります。
②管渠老朽化率
　昭和４９年に施工した管渠が平成３６年に耐用年数を迎えるため、今後多額の更新費用がかかります。施設の長寿命化や費用の平準化を図るために、今後</t>
    </r>
    <r>
      <rPr>
        <sz val="11"/>
        <rFont val="ＭＳ ゴシック"/>
        <family val="3"/>
        <charset val="128"/>
      </rPr>
      <t>ストックマネジメント計画を策定し計画的に改築していく必要があります。</t>
    </r>
    <rPh sb="14" eb="16">
      <t>ユウケイ</t>
    </rPh>
    <rPh sb="16" eb="18">
      <t>コテイ</t>
    </rPh>
    <rPh sb="18" eb="20">
      <t>シサン</t>
    </rPh>
    <rPh sb="20" eb="22">
      <t>ゲンカ</t>
    </rPh>
    <rPh sb="22" eb="24">
      <t>ショウキャク</t>
    </rPh>
    <rPh sb="24" eb="25">
      <t>リツ</t>
    </rPh>
    <rPh sb="26" eb="28">
      <t>ネンネン</t>
    </rPh>
    <rPh sb="28" eb="30">
      <t>ゾウカ</t>
    </rPh>
    <rPh sb="35" eb="38">
      <t>コンネンド</t>
    </rPh>
    <rPh sb="40" eb="43">
      <t>ゲスイドウ</t>
    </rPh>
    <rPh sb="43" eb="45">
      <t>シセツ</t>
    </rPh>
    <rPh sb="49" eb="52">
      <t>ロウキュウカ</t>
    </rPh>
    <rPh sb="53" eb="54">
      <t>スス</t>
    </rPh>
    <rPh sb="58" eb="60">
      <t>ジョウキョウ</t>
    </rPh>
    <rPh sb="63" eb="65">
      <t>コンゴ</t>
    </rPh>
    <rPh sb="70" eb="72">
      <t>カイチク</t>
    </rPh>
    <rPh sb="72" eb="74">
      <t>コウシン</t>
    </rPh>
    <rPh sb="75" eb="76">
      <t>オコナ</t>
    </rPh>
    <rPh sb="77" eb="79">
      <t>ヒツヨウ</t>
    </rPh>
    <rPh sb="88" eb="90">
      <t>カンキョ</t>
    </rPh>
    <rPh sb="93" eb="94">
      <t>リツ</t>
    </rPh>
    <rPh sb="115" eb="117">
      <t>タイヨウ</t>
    </rPh>
    <rPh sb="117" eb="119">
      <t>ネンスウ</t>
    </rPh>
    <rPh sb="126" eb="128">
      <t>コンゴ</t>
    </rPh>
    <rPh sb="128" eb="130">
      <t>タガク</t>
    </rPh>
    <rPh sb="131" eb="133">
      <t>コウシン</t>
    </rPh>
    <rPh sb="133" eb="135">
      <t>ヒヨウ</t>
    </rPh>
    <rPh sb="157" eb="158">
      <t>ハカ</t>
    </rPh>
    <rPh sb="163" eb="165">
      <t>コンゴ</t>
    </rPh>
    <rPh sb="175" eb="177">
      <t>ケイカク</t>
    </rPh>
    <rPh sb="178" eb="180">
      <t>サクテイ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</si>
</sst>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0.03</c:v>
                </c:pt>
                <c:pt idx="1">
                  <c:v>0</c:v>
                </c:pt>
                <c:pt idx="2" formatCode="#,##0.00;&quot;△&quot;#,##0.00;&quot;-&quot;">
                  <c:v>0.02</c:v>
                </c:pt>
                <c:pt idx="3">
                  <c:v>0</c:v>
                </c:pt>
                <c:pt idx="4" formatCode="#,##0.00;&quot;△&quot;#,##0.00;&quot;-&quot;">
                  <c:v>0.02</c:v>
                </c:pt>
              </c:numCache>
            </c:numRef>
          </c:val>
          <c:extLst>
            <c:ext xmlns:c16="http://schemas.microsoft.com/office/drawing/2014/chart" uri="{C3380CC4-5D6E-409C-BE32-E72D297353CC}">
              <c16:uniqueId val="{00000000-5E36-42D5-8118-91B6B4EAF11D}"/>
            </c:ext>
          </c:extLst>
        </c:ser>
        <c:dLbls>
          <c:showLegendKey val="0"/>
          <c:showVal val="0"/>
          <c:showCatName val="0"/>
          <c:showSerName val="0"/>
          <c:showPercent val="0"/>
          <c:showBubbleSize val="0"/>
        </c:dLbls>
        <c:gapWidth val="150"/>
        <c:axId val="296844248"/>
        <c:axId val="29684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c:ext xmlns:c16="http://schemas.microsoft.com/office/drawing/2014/chart" uri="{C3380CC4-5D6E-409C-BE32-E72D297353CC}">
              <c16:uniqueId val="{00000001-5E36-42D5-8118-91B6B4EAF11D}"/>
            </c:ext>
          </c:extLst>
        </c:ser>
        <c:dLbls>
          <c:showLegendKey val="0"/>
          <c:showVal val="0"/>
          <c:showCatName val="0"/>
          <c:showSerName val="0"/>
          <c:showPercent val="0"/>
          <c:showBubbleSize val="0"/>
        </c:dLbls>
        <c:marker val="1"/>
        <c:smooth val="0"/>
        <c:axId val="296844248"/>
        <c:axId val="296844640"/>
      </c:lineChart>
      <c:dateAx>
        <c:axId val="296844248"/>
        <c:scaling>
          <c:orientation val="minMax"/>
        </c:scaling>
        <c:delete val="1"/>
        <c:axPos val="b"/>
        <c:numFmt formatCode="ge" sourceLinked="1"/>
        <c:majorTickMark val="none"/>
        <c:minorTickMark val="none"/>
        <c:tickLblPos val="none"/>
        <c:crossAx val="296844640"/>
        <c:crosses val="autoZero"/>
        <c:auto val="1"/>
        <c:lblOffset val="100"/>
        <c:baseTimeUnit val="years"/>
      </c:dateAx>
      <c:valAx>
        <c:axId val="29684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84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69.91</c:v>
                </c:pt>
                <c:pt idx="1">
                  <c:v>77.84</c:v>
                </c:pt>
                <c:pt idx="2">
                  <c:v>78.709999999999994</c:v>
                </c:pt>
                <c:pt idx="3">
                  <c:v>76.2</c:v>
                </c:pt>
                <c:pt idx="4">
                  <c:v>75.760000000000005</c:v>
                </c:pt>
              </c:numCache>
            </c:numRef>
          </c:val>
          <c:extLst>
            <c:ext xmlns:c16="http://schemas.microsoft.com/office/drawing/2014/chart" uri="{C3380CC4-5D6E-409C-BE32-E72D297353CC}">
              <c16:uniqueId val="{00000000-0E1B-4737-9440-610FB61F6D14}"/>
            </c:ext>
          </c:extLst>
        </c:ser>
        <c:dLbls>
          <c:showLegendKey val="0"/>
          <c:showVal val="0"/>
          <c:showCatName val="0"/>
          <c:showSerName val="0"/>
          <c:showPercent val="0"/>
          <c:showBubbleSize val="0"/>
        </c:dLbls>
        <c:gapWidth val="150"/>
        <c:axId val="434594456"/>
        <c:axId val="43459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c:ext xmlns:c16="http://schemas.microsoft.com/office/drawing/2014/chart" uri="{C3380CC4-5D6E-409C-BE32-E72D297353CC}">
              <c16:uniqueId val="{00000001-0E1B-4737-9440-610FB61F6D14}"/>
            </c:ext>
          </c:extLst>
        </c:ser>
        <c:dLbls>
          <c:showLegendKey val="0"/>
          <c:showVal val="0"/>
          <c:showCatName val="0"/>
          <c:showSerName val="0"/>
          <c:showPercent val="0"/>
          <c:showBubbleSize val="0"/>
        </c:dLbls>
        <c:marker val="1"/>
        <c:smooth val="0"/>
        <c:axId val="434594456"/>
        <c:axId val="434594848"/>
      </c:lineChart>
      <c:dateAx>
        <c:axId val="434594456"/>
        <c:scaling>
          <c:orientation val="minMax"/>
        </c:scaling>
        <c:delete val="1"/>
        <c:axPos val="b"/>
        <c:numFmt formatCode="ge" sourceLinked="1"/>
        <c:majorTickMark val="none"/>
        <c:minorTickMark val="none"/>
        <c:tickLblPos val="none"/>
        <c:crossAx val="434594848"/>
        <c:crosses val="autoZero"/>
        <c:auto val="1"/>
        <c:lblOffset val="100"/>
        <c:baseTimeUnit val="years"/>
      </c:dateAx>
      <c:valAx>
        <c:axId val="4345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59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96.4</c:v>
                </c:pt>
                <c:pt idx="1">
                  <c:v>96.71</c:v>
                </c:pt>
                <c:pt idx="2">
                  <c:v>96.97</c:v>
                </c:pt>
                <c:pt idx="3">
                  <c:v>97.28</c:v>
                </c:pt>
                <c:pt idx="4">
                  <c:v>97.49</c:v>
                </c:pt>
              </c:numCache>
            </c:numRef>
          </c:val>
          <c:extLst>
            <c:ext xmlns:c16="http://schemas.microsoft.com/office/drawing/2014/chart" uri="{C3380CC4-5D6E-409C-BE32-E72D297353CC}">
              <c16:uniqueId val="{00000000-24BF-4C95-9A43-2C7588B9209E}"/>
            </c:ext>
          </c:extLst>
        </c:ser>
        <c:dLbls>
          <c:showLegendKey val="0"/>
          <c:showVal val="0"/>
          <c:showCatName val="0"/>
          <c:showSerName val="0"/>
          <c:showPercent val="0"/>
          <c:showBubbleSize val="0"/>
        </c:dLbls>
        <c:gapWidth val="150"/>
        <c:axId val="434596024"/>
        <c:axId val="25853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c:ext xmlns:c16="http://schemas.microsoft.com/office/drawing/2014/chart" uri="{C3380CC4-5D6E-409C-BE32-E72D297353CC}">
              <c16:uniqueId val="{00000001-24BF-4C95-9A43-2C7588B9209E}"/>
            </c:ext>
          </c:extLst>
        </c:ser>
        <c:dLbls>
          <c:showLegendKey val="0"/>
          <c:showVal val="0"/>
          <c:showCatName val="0"/>
          <c:showSerName val="0"/>
          <c:showPercent val="0"/>
          <c:showBubbleSize val="0"/>
        </c:dLbls>
        <c:marker val="1"/>
        <c:smooth val="0"/>
        <c:axId val="434596024"/>
        <c:axId val="258539552"/>
      </c:lineChart>
      <c:dateAx>
        <c:axId val="434596024"/>
        <c:scaling>
          <c:orientation val="minMax"/>
        </c:scaling>
        <c:delete val="1"/>
        <c:axPos val="b"/>
        <c:numFmt formatCode="ge" sourceLinked="1"/>
        <c:majorTickMark val="none"/>
        <c:minorTickMark val="none"/>
        <c:tickLblPos val="none"/>
        <c:crossAx val="258539552"/>
        <c:crosses val="autoZero"/>
        <c:auto val="1"/>
        <c:lblOffset val="100"/>
        <c:baseTimeUnit val="years"/>
      </c:dateAx>
      <c:valAx>
        <c:axId val="2585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59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112.27</c:v>
                </c:pt>
                <c:pt idx="1">
                  <c:v>129.11000000000001</c:v>
                </c:pt>
                <c:pt idx="2">
                  <c:v>129.35</c:v>
                </c:pt>
                <c:pt idx="3">
                  <c:v>125.58</c:v>
                </c:pt>
                <c:pt idx="4">
                  <c:v>128.33000000000001</c:v>
                </c:pt>
              </c:numCache>
            </c:numRef>
          </c:val>
          <c:extLst>
            <c:ext xmlns:c16="http://schemas.microsoft.com/office/drawing/2014/chart" uri="{C3380CC4-5D6E-409C-BE32-E72D297353CC}">
              <c16:uniqueId val="{00000000-09FA-4AFD-8C57-805DEC985CDB}"/>
            </c:ext>
          </c:extLst>
        </c:ser>
        <c:dLbls>
          <c:showLegendKey val="0"/>
          <c:showVal val="0"/>
          <c:showCatName val="0"/>
          <c:showSerName val="0"/>
          <c:showPercent val="0"/>
          <c:showBubbleSize val="0"/>
        </c:dLbls>
        <c:gapWidth val="150"/>
        <c:axId val="461248680"/>
        <c:axId val="46124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105.34</c:v>
                </c:pt>
                <c:pt idx="1">
                  <c:v>108.77</c:v>
                </c:pt>
                <c:pt idx="2">
                  <c:v>109.48</c:v>
                </c:pt>
                <c:pt idx="3">
                  <c:v>109.27</c:v>
                </c:pt>
                <c:pt idx="4">
                  <c:v>108.03</c:v>
                </c:pt>
              </c:numCache>
            </c:numRef>
          </c:val>
          <c:smooth val="0"/>
          <c:extLst>
            <c:ext xmlns:c16="http://schemas.microsoft.com/office/drawing/2014/chart" uri="{C3380CC4-5D6E-409C-BE32-E72D297353CC}">
              <c16:uniqueId val="{00000001-09FA-4AFD-8C57-805DEC985CDB}"/>
            </c:ext>
          </c:extLst>
        </c:ser>
        <c:dLbls>
          <c:showLegendKey val="0"/>
          <c:showVal val="0"/>
          <c:showCatName val="0"/>
          <c:showSerName val="0"/>
          <c:showPercent val="0"/>
          <c:showBubbleSize val="0"/>
        </c:dLbls>
        <c:marker val="1"/>
        <c:smooth val="0"/>
        <c:axId val="461248680"/>
        <c:axId val="461248288"/>
      </c:lineChart>
      <c:dateAx>
        <c:axId val="461248680"/>
        <c:scaling>
          <c:orientation val="minMax"/>
        </c:scaling>
        <c:delete val="1"/>
        <c:axPos val="b"/>
        <c:numFmt formatCode="ge" sourceLinked="1"/>
        <c:majorTickMark val="none"/>
        <c:minorTickMark val="none"/>
        <c:tickLblPos val="none"/>
        <c:crossAx val="461248288"/>
        <c:crosses val="autoZero"/>
        <c:auto val="1"/>
        <c:lblOffset val="100"/>
        <c:baseTimeUnit val="years"/>
      </c:dateAx>
      <c:valAx>
        <c:axId val="46124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24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17.55</c:v>
                </c:pt>
                <c:pt idx="1">
                  <c:v>27.71</c:v>
                </c:pt>
                <c:pt idx="2">
                  <c:v>29.85</c:v>
                </c:pt>
                <c:pt idx="3">
                  <c:v>31.96</c:v>
                </c:pt>
                <c:pt idx="4">
                  <c:v>33.56</c:v>
                </c:pt>
              </c:numCache>
            </c:numRef>
          </c:val>
          <c:extLst>
            <c:ext xmlns:c16="http://schemas.microsoft.com/office/drawing/2014/chart" uri="{C3380CC4-5D6E-409C-BE32-E72D297353CC}">
              <c16:uniqueId val="{00000000-CC88-4F97-9C69-E75BC5A40B10}"/>
            </c:ext>
          </c:extLst>
        </c:ser>
        <c:dLbls>
          <c:showLegendKey val="0"/>
          <c:showVal val="0"/>
          <c:showCatName val="0"/>
          <c:showSerName val="0"/>
          <c:showPercent val="0"/>
          <c:showBubbleSize val="0"/>
        </c:dLbls>
        <c:gapWidth val="150"/>
        <c:axId val="461249856"/>
        <c:axId val="461250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c:v>
                </c:pt>
                <c:pt idx="1">
                  <c:v>25.52</c:v>
                </c:pt>
                <c:pt idx="2">
                  <c:v>25.89</c:v>
                </c:pt>
                <c:pt idx="3">
                  <c:v>26.63</c:v>
                </c:pt>
                <c:pt idx="4">
                  <c:v>25.61</c:v>
                </c:pt>
              </c:numCache>
            </c:numRef>
          </c:val>
          <c:smooth val="0"/>
          <c:extLst>
            <c:ext xmlns:c16="http://schemas.microsoft.com/office/drawing/2014/chart" uri="{C3380CC4-5D6E-409C-BE32-E72D297353CC}">
              <c16:uniqueId val="{00000001-CC88-4F97-9C69-E75BC5A40B10}"/>
            </c:ext>
          </c:extLst>
        </c:ser>
        <c:dLbls>
          <c:showLegendKey val="0"/>
          <c:showVal val="0"/>
          <c:showCatName val="0"/>
          <c:showSerName val="0"/>
          <c:showPercent val="0"/>
          <c:showBubbleSize val="0"/>
        </c:dLbls>
        <c:marker val="1"/>
        <c:smooth val="0"/>
        <c:axId val="461249856"/>
        <c:axId val="461250248"/>
      </c:lineChart>
      <c:dateAx>
        <c:axId val="461249856"/>
        <c:scaling>
          <c:orientation val="minMax"/>
        </c:scaling>
        <c:delete val="1"/>
        <c:axPos val="b"/>
        <c:numFmt formatCode="ge" sourceLinked="1"/>
        <c:majorTickMark val="none"/>
        <c:minorTickMark val="none"/>
        <c:tickLblPos val="none"/>
        <c:crossAx val="461250248"/>
        <c:crosses val="autoZero"/>
        <c:auto val="1"/>
        <c:lblOffset val="100"/>
        <c:baseTimeUnit val="years"/>
      </c:dateAx>
      <c:valAx>
        <c:axId val="46125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24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B4-48D3-8D85-C92DFF38BF1C}"/>
            </c:ext>
          </c:extLst>
        </c:ser>
        <c:dLbls>
          <c:showLegendKey val="0"/>
          <c:showVal val="0"/>
          <c:showCatName val="0"/>
          <c:showSerName val="0"/>
          <c:showPercent val="0"/>
          <c:showBubbleSize val="0"/>
        </c:dLbls>
        <c:gapWidth val="150"/>
        <c:axId val="256216784"/>
        <c:axId val="256217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0.76</c:v>
                </c:pt>
                <c:pt idx="2">
                  <c:v>0.71</c:v>
                </c:pt>
                <c:pt idx="3">
                  <c:v>0.95</c:v>
                </c:pt>
                <c:pt idx="4">
                  <c:v>1.07</c:v>
                </c:pt>
              </c:numCache>
            </c:numRef>
          </c:val>
          <c:smooth val="0"/>
          <c:extLst>
            <c:ext xmlns:c16="http://schemas.microsoft.com/office/drawing/2014/chart" uri="{C3380CC4-5D6E-409C-BE32-E72D297353CC}">
              <c16:uniqueId val="{00000001-8CB4-48D3-8D85-C92DFF38BF1C}"/>
            </c:ext>
          </c:extLst>
        </c:ser>
        <c:dLbls>
          <c:showLegendKey val="0"/>
          <c:showVal val="0"/>
          <c:showCatName val="0"/>
          <c:showSerName val="0"/>
          <c:showPercent val="0"/>
          <c:showBubbleSize val="0"/>
        </c:dLbls>
        <c:marker val="1"/>
        <c:smooth val="0"/>
        <c:axId val="256216784"/>
        <c:axId val="256217176"/>
      </c:lineChart>
      <c:dateAx>
        <c:axId val="256216784"/>
        <c:scaling>
          <c:orientation val="minMax"/>
        </c:scaling>
        <c:delete val="1"/>
        <c:axPos val="b"/>
        <c:numFmt formatCode="ge" sourceLinked="1"/>
        <c:majorTickMark val="none"/>
        <c:minorTickMark val="none"/>
        <c:tickLblPos val="none"/>
        <c:crossAx val="256217176"/>
        <c:crosses val="autoZero"/>
        <c:auto val="1"/>
        <c:lblOffset val="100"/>
        <c:baseTimeUnit val="years"/>
      </c:dateAx>
      <c:valAx>
        <c:axId val="25621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21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16.09</c:v>
                </c:pt>
                <c:pt idx="1">
                  <c:v>0</c:v>
                </c:pt>
                <c:pt idx="2">
                  <c:v>0</c:v>
                </c:pt>
                <c:pt idx="3">
                  <c:v>0</c:v>
                </c:pt>
                <c:pt idx="4">
                  <c:v>0</c:v>
                </c:pt>
              </c:numCache>
            </c:numRef>
          </c:val>
          <c:extLst>
            <c:ext xmlns:c16="http://schemas.microsoft.com/office/drawing/2014/chart" uri="{C3380CC4-5D6E-409C-BE32-E72D297353CC}">
              <c16:uniqueId val="{00000000-F3A7-4B97-B5AB-34A00CC914A9}"/>
            </c:ext>
          </c:extLst>
        </c:ser>
        <c:dLbls>
          <c:showLegendKey val="0"/>
          <c:showVal val="0"/>
          <c:showCatName val="0"/>
          <c:showSerName val="0"/>
          <c:showPercent val="0"/>
          <c:showBubbleSize val="0"/>
        </c:dLbls>
        <c:gapWidth val="150"/>
        <c:axId val="256218352"/>
        <c:axId val="256218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24.99</c:v>
                </c:pt>
                <c:pt idx="1">
                  <c:v>21.47</c:v>
                </c:pt>
                <c:pt idx="2">
                  <c:v>16.34</c:v>
                </c:pt>
                <c:pt idx="3">
                  <c:v>15.65</c:v>
                </c:pt>
                <c:pt idx="4">
                  <c:v>13.55</c:v>
                </c:pt>
              </c:numCache>
            </c:numRef>
          </c:val>
          <c:smooth val="0"/>
          <c:extLst>
            <c:ext xmlns:c16="http://schemas.microsoft.com/office/drawing/2014/chart" uri="{C3380CC4-5D6E-409C-BE32-E72D297353CC}">
              <c16:uniqueId val="{00000001-F3A7-4B97-B5AB-34A00CC914A9}"/>
            </c:ext>
          </c:extLst>
        </c:ser>
        <c:dLbls>
          <c:showLegendKey val="0"/>
          <c:showVal val="0"/>
          <c:showCatName val="0"/>
          <c:showSerName val="0"/>
          <c:showPercent val="0"/>
          <c:showBubbleSize val="0"/>
        </c:dLbls>
        <c:marker val="1"/>
        <c:smooth val="0"/>
        <c:axId val="256218352"/>
        <c:axId val="256218744"/>
      </c:lineChart>
      <c:dateAx>
        <c:axId val="256218352"/>
        <c:scaling>
          <c:orientation val="minMax"/>
        </c:scaling>
        <c:delete val="1"/>
        <c:axPos val="b"/>
        <c:numFmt formatCode="ge" sourceLinked="1"/>
        <c:majorTickMark val="none"/>
        <c:minorTickMark val="none"/>
        <c:tickLblPos val="none"/>
        <c:crossAx val="256218744"/>
        <c:crosses val="autoZero"/>
        <c:auto val="1"/>
        <c:lblOffset val="100"/>
        <c:baseTimeUnit val="years"/>
      </c:dateAx>
      <c:valAx>
        <c:axId val="25621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21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590.9</c:v>
                </c:pt>
                <c:pt idx="1">
                  <c:v>115.56</c:v>
                </c:pt>
                <c:pt idx="2">
                  <c:v>125.8</c:v>
                </c:pt>
                <c:pt idx="3">
                  <c:v>146.81</c:v>
                </c:pt>
                <c:pt idx="4">
                  <c:v>152.18</c:v>
                </c:pt>
              </c:numCache>
            </c:numRef>
          </c:val>
          <c:extLst>
            <c:ext xmlns:c16="http://schemas.microsoft.com/office/drawing/2014/chart" uri="{C3380CC4-5D6E-409C-BE32-E72D297353CC}">
              <c16:uniqueId val="{00000000-B8BA-4B69-9FEF-0A939BF51559}"/>
            </c:ext>
          </c:extLst>
        </c:ser>
        <c:dLbls>
          <c:showLegendKey val="0"/>
          <c:showVal val="0"/>
          <c:showCatName val="0"/>
          <c:showSerName val="0"/>
          <c:showPercent val="0"/>
          <c:showBubbleSize val="0"/>
        </c:dLbls>
        <c:gapWidth val="150"/>
        <c:axId val="256219920"/>
        <c:axId val="5881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316.92</c:v>
                </c:pt>
                <c:pt idx="1">
                  <c:v>79.239999999999995</c:v>
                </c:pt>
                <c:pt idx="2">
                  <c:v>78.930000000000007</c:v>
                </c:pt>
                <c:pt idx="3">
                  <c:v>77.94</c:v>
                </c:pt>
                <c:pt idx="4">
                  <c:v>78.45</c:v>
                </c:pt>
              </c:numCache>
            </c:numRef>
          </c:val>
          <c:smooth val="0"/>
          <c:extLst>
            <c:ext xmlns:c16="http://schemas.microsoft.com/office/drawing/2014/chart" uri="{C3380CC4-5D6E-409C-BE32-E72D297353CC}">
              <c16:uniqueId val="{00000001-B8BA-4B69-9FEF-0A939BF51559}"/>
            </c:ext>
          </c:extLst>
        </c:ser>
        <c:dLbls>
          <c:showLegendKey val="0"/>
          <c:showVal val="0"/>
          <c:showCatName val="0"/>
          <c:showSerName val="0"/>
          <c:showPercent val="0"/>
          <c:showBubbleSize val="0"/>
        </c:dLbls>
        <c:marker val="1"/>
        <c:smooth val="0"/>
        <c:axId val="256219920"/>
        <c:axId val="58817216"/>
      </c:lineChart>
      <c:dateAx>
        <c:axId val="256219920"/>
        <c:scaling>
          <c:orientation val="minMax"/>
        </c:scaling>
        <c:delete val="1"/>
        <c:axPos val="b"/>
        <c:numFmt formatCode="ge" sourceLinked="1"/>
        <c:majorTickMark val="none"/>
        <c:minorTickMark val="none"/>
        <c:tickLblPos val="none"/>
        <c:crossAx val="58817216"/>
        <c:crosses val="autoZero"/>
        <c:auto val="1"/>
        <c:lblOffset val="100"/>
        <c:baseTimeUnit val="years"/>
      </c:dateAx>
      <c:valAx>
        <c:axId val="588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21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589.85</c:v>
                </c:pt>
                <c:pt idx="1">
                  <c:v>531.55999999999995</c:v>
                </c:pt>
                <c:pt idx="2">
                  <c:v>514.09</c:v>
                </c:pt>
                <c:pt idx="3">
                  <c:v>444.87</c:v>
                </c:pt>
                <c:pt idx="4">
                  <c:v>410.5</c:v>
                </c:pt>
              </c:numCache>
            </c:numRef>
          </c:val>
          <c:extLst>
            <c:ext xmlns:c16="http://schemas.microsoft.com/office/drawing/2014/chart" uri="{C3380CC4-5D6E-409C-BE32-E72D297353CC}">
              <c16:uniqueId val="{00000000-EEC8-406A-B80B-4829C53E8FA5}"/>
            </c:ext>
          </c:extLst>
        </c:ser>
        <c:dLbls>
          <c:showLegendKey val="0"/>
          <c:showVal val="0"/>
          <c:showCatName val="0"/>
          <c:showSerName val="0"/>
          <c:showPercent val="0"/>
          <c:showBubbleSize val="0"/>
        </c:dLbls>
        <c:gapWidth val="150"/>
        <c:axId val="58818392"/>
        <c:axId val="5881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c:ext xmlns:c16="http://schemas.microsoft.com/office/drawing/2014/chart" uri="{C3380CC4-5D6E-409C-BE32-E72D297353CC}">
              <c16:uniqueId val="{00000001-EEC8-406A-B80B-4829C53E8FA5}"/>
            </c:ext>
          </c:extLst>
        </c:ser>
        <c:dLbls>
          <c:showLegendKey val="0"/>
          <c:showVal val="0"/>
          <c:showCatName val="0"/>
          <c:showSerName val="0"/>
          <c:showPercent val="0"/>
          <c:showBubbleSize val="0"/>
        </c:dLbls>
        <c:marker val="1"/>
        <c:smooth val="0"/>
        <c:axId val="58818392"/>
        <c:axId val="58818784"/>
      </c:lineChart>
      <c:dateAx>
        <c:axId val="58818392"/>
        <c:scaling>
          <c:orientation val="minMax"/>
        </c:scaling>
        <c:delete val="1"/>
        <c:axPos val="b"/>
        <c:numFmt formatCode="ge" sourceLinked="1"/>
        <c:majorTickMark val="none"/>
        <c:minorTickMark val="none"/>
        <c:tickLblPos val="none"/>
        <c:crossAx val="58818784"/>
        <c:crosses val="autoZero"/>
        <c:auto val="1"/>
        <c:lblOffset val="100"/>
        <c:baseTimeUnit val="years"/>
      </c:dateAx>
      <c:valAx>
        <c:axId val="588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81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127.31</c:v>
                </c:pt>
                <c:pt idx="1">
                  <c:v>146.69999999999999</c:v>
                </c:pt>
                <c:pt idx="2">
                  <c:v>193.43</c:v>
                </c:pt>
                <c:pt idx="3">
                  <c:v>186.74</c:v>
                </c:pt>
                <c:pt idx="4">
                  <c:v>191.02</c:v>
                </c:pt>
              </c:numCache>
            </c:numRef>
          </c:val>
          <c:extLst>
            <c:ext xmlns:c16="http://schemas.microsoft.com/office/drawing/2014/chart" uri="{C3380CC4-5D6E-409C-BE32-E72D297353CC}">
              <c16:uniqueId val="{00000000-0D09-443F-AF4E-CC5A116E9B30}"/>
            </c:ext>
          </c:extLst>
        </c:ser>
        <c:dLbls>
          <c:showLegendKey val="0"/>
          <c:showVal val="0"/>
          <c:showCatName val="0"/>
          <c:showSerName val="0"/>
          <c:showPercent val="0"/>
          <c:showBubbleSize val="0"/>
        </c:dLbls>
        <c:gapWidth val="150"/>
        <c:axId val="58819960"/>
        <c:axId val="5882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c:ext xmlns:c16="http://schemas.microsoft.com/office/drawing/2014/chart" uri="{C3380CC4-5D6E-409C-BE32-E72D297353CC}">
              <c16:uniqueId val="{00000001-0D09-443F-AF4E-CC5A116E9B30}"/>
            </c:ext>
          </c:extLst>
        </c:ser>
        <c:dLbls>
          <c:showLegendKey val="0"/>
          <c:showVal val="0"/>
          <c:showCatName val="0"/>
          <c:showSerName val="0"/>
          <c:showPercent val="0"/>
          <c:showBubbleSize val="0"/>
        </c:dLbls>
        <c:marker val="1"/>
        <c:smooth val="0"/>
        <c:axId val="58819960"/>
        <c:axId val="58820352"/>
      </c:lineChart>
      <c:dateAx>
        <c:axId val="58819960"/>
        <c:scaling>
          <c:orientation val="minMax"/>
        </c:scaling>
        <c:delete val="1"/>
        <c:axPos val="b"/>
        <c:numFmt formatCode="ge" sourceLinked="1"/>
        <c:majorTickMark val="none"/>
        <c:minorTickMark val="none"/>
        <c:tickLblPos val="none"/>
        <c:crossAx val="58820352"/>
        <c:crosses val="autoZero"/>
        <c:auto val="1"/>
        <c:lblOffset val="100"/>
        <c:baseTimeUnit val="years"/>
      </c:dateAx>
      <c:valAx>
        <c:axId val="5882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81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137.91</c:v>
                </c:pt>
                <c:pt idx="1">
                  <c:v>120.06</c:v>
                </c:pt>
                <c:pt idx="2">
                  <c:v>90.43</c:v>
                </c:pt>
                <c:pt idx="3">
                  <c:v>92.81</c:v>
                </c:pt>
                <c:pt idx="4">
                  <c:v>91.02</c:v>
                </c:pt>
              </c:numCache>
            </c:numRef>
          </c:val>
          <c:extLst>
            <c:ext xmlns:c16="http://schemas.microsoft.com/office/drawing/2014/chart" uri="{C3380CC4-5D6E-409C-BE32-E72D297353CC}">
              <c16:uniqueId val="{00000000-9727-4F99-B7B1-5D41907CB48C}"/>
            </c:ext>
          </c:extLst>
        </c:ser>
        <c:dLbls>
          <c:showLegendKey val="0"/>
          <c:showVal val="0"/>
          <c:showCatName val="0"/>
          <c:showSerName val="0"/>
          <c:showPercent val="0"/>
          <c:showBubbleSize val="0"/>
        </c:dLbls>
        <c:gapWidth val="150"/>
        <c:axId val="434592888"/>
        <c:axId val="43459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c:ext xmlns:c16="http://schemas.microsoft.com/office/drawing/2014/chart" uri="{C3380CC4-5D6E-409C-BE32-E72D297353CC}">
              <c16:uniqueId val="{00000001-9727-4F99-B7B1-5D41907CB48C}"/>
            </c:ext>
          </c:extLst>
        </c:ser>
        <c:dLbls>
          <c:showLegendKey val="0"/>
          <c:showVal val="0"/>
          <c:showCatName val="0"/>
          <c:showSerName val="0"/>
          <c:showPercent val="0"/>
          <c:showBubbleSize val="0"/>
        </c:dLbls>
        <c:marker val="1"/>
        <c:smooth val="0"/>
        <c:axId val="434592888"/>
        <c:axId val="434593280"/>
      </c:lineChart>
      <c:dateAx>
        <c:axId val="434592888"/>
        <c:scaling>
          <c:orientation val="minMax"/>
        </c:scaling>
        <c:delete val="1"/>
        <c:axPos val="b"/>
        <c:numFmt formatCode="ge" sourceLinked="1"/>
        <c:majorTickMark val="none"/>
        <c:minorTickMark val="none"/>
        <c:tickLblPos val="none"/>
        <c:crossAx val="434593280"/>
        <c:crosses val="autoZero"/>
        <c:auto val="1"/>
        <c:lblOffset val="100"/>
        <c:baseTimeUnit val="years"/>
      </c:dateAx>
      <c:valAx>
        <c:axId val="4345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59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4"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大村市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自治体職員 民間企業出身</v>
      </c>
      <c r="AE8" s="73"/>
      <c r="AF8" s="73"/>
      <c r="AG8" s="73"/>
      <c r="AH8" s="73"/>
      <c r="AI8" s="73"/>
      <c r="AJ8" s="73"/>
      <c r="AK8" s="3"/>
      <c r="AL8" s="67">
        <f>データ!S6</f>
        <v>95784</v>
      </c>
      <c r="AM8" s="67"/>
      <c r="AN8" s="67"/>
      <c r="AO8" s="67"/>
      <c r="AP8" s="67"/>
      <c r="AQ8" s="67"/>
      <c r="AR8" s="67"/>
      <c r="AS8" s="67"/>
      <c r="AT8" s="66">
        <f>データ!T6</f>
        <v>126.64</v>
      </c>
      <c r="AU8" s="66"/>
      <c r="AV8" s="66"/>
      <c r="AW8" s="66"/>
      <c r="AX8" s="66"/>
      <c r="AY8" s="66"/>
      <c r="AZ8" s="66"/>
      <c r="BA8" s="66"/>
      <c r="BB8" s="66">
        <f>データ!U6</f>
        <v>756.35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66.33</v>
      </c>
      <c r="J10" s="66"/>
      <c r="K10" s="66"/>
      <c r="L10" s="66"/>
      <c r="M10" s="66"/>
      <c r="N10" s="66"/>
      <c r="O10" s="66"/>
      <c r="P10" s="66">
        <f>データ!P6</f>
        <v>89.2</v>
      </c>
      <c r="Q10" s="66"/>
      <c r="R10" s="66"/>
      <c r="S10" s="66"/>
      <c r="T10" s="66"/>
      <c r="U10" s="66"/>
      <c r="V10" s="66"/>
      <c r="W10" s="66">
        <f>データ!Q6</f>
        <v>90.26</v>
      </c>
      <c r="X10" s="66"/>
      <c r="Y10" s="66"/>
      <c r="Z10" s="66"/>
      <c r="AA10" s="66"/>
      <c r="AB10" s="66"/>
      <c r="AC10" s="66"/>
      <c r="AD10" s="67">
        <f>データ!R6</f>
        <v>3056</v>
      </c>
      <c r="AE10" s="67"/>
      <c r="AF10" s="67"/>
      <c r="AG10" s="67"/>
      <c r="AH10" s="67"/>
      <c r="AI10" s="67"/>
      <c r="AJ10" s="67"/>
      <c r="AK10" s="2"/>
      <c r="AL10" s="67">
        <f>データ!V6</f>
        <v>85313</v>
      </c>
      <c r="AM10" s="67"/>
      <c r="AN10" s="67"/>
      <c r="AO10" s="67"/>
      <c r="AP10" s="67"/>
      <c r="AQ10" s="67"/>
      <c r="AR10" s="67"/>
      <c r="AS10" s="67"/>
      <c r="AT10" s="66">
        <f>データ!W6</f>
        <v>23.01</v>
      </c>
      <c r="AU10" s="66"/>
      <c r="AV10" s="66"/>
      <c r="AW10" s="66"/>
      <c r="AX10" s="66"/>
      <c r="AY10" s="66"/>
      <c r="AZ10" s="66"/>
      <c r="BA10" s="66"/>
      <c r="BB10" s="66">
        <f>データ!X6</f>
        <v>3707.65</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5s/UNMyR73McOnwUQNKI94HGqv/kyVXG/tObL2cd4ooVKydRxPzsx9Wzw+ppON/rZGM0MaEgMsOW/lOFpONOFA==" saltValue="sxHMb2LCGJduIllK0V6XM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422053</v>
      </c>
      <c r="D6" s="33">
        <f t="shared" si="3"/>
        <v>46</v>
      </c>
      <c r="E6" s="33">
        <f t="shared" si="3"/>
        <v>17</v>
      </c>
      <c r="F6" s="33">
        <f t="shared" si="3"/>
        <v>1</v>
      </c>
      <c r="G6" s="33">
        <f t="shared" si="3"/>
        <v>0</v>
      </c>
      <c r="H6" s="33" t="str">
        <f t="shared" si="3"/>
        <v>長崎県　大村市</v>
      </c>
      <c r="I6" s="33" t="str">
        <f t="shared" si="3"/>
        <v>法適用</v>
      </c>
      <c r="J6" s="33" t="str">
        <f t="shared" si="3"/>
        <v>下水道事業</v>
      </c>
      <c r="K6" s="33" t="str">
        <f t="shared" si="3"/>
        <v>公共下水道</v>
      </c>
      <c r="L6" s="33" t="str">
        <f t="shared" si="3"/>
        <v>Bd1</v>
      </c>
      <c r="M6" s="33" t="str">
        <f t="shared" si="3"/>
        <v>自治体職員 民間企業出身</v>
      </c>
      <c r="N6" s="34" t="str">
        <f t="shared" si="3"/>
        <v>-</v>
      </c>
      <c r="O6" s="34">
        <f t="shared" si="3"/>
        <v>66.33</v>
      </c>
      <c r="P6" s="34">
        <f t="shared" si="3"/>
        <v>89.2</v>
      </c>
      <c r="Q6" s="34">
        <f t="shared" si="3"/>
        <v>90.26</v>
      </c>
      <c r="R6" s="34">
        <f t="shared" si="3"/>
        <v>3056</v>
      </c>
      <c r="S6" s="34">
        <f t="shared" si="3"/>
        <v>95784</v>
      </c>
      <c r="T6" s="34">
        <f t="shared" si="3"/>
        <v>126.64</v>
      </c>
      <c r="U6" s="34">
        <f t="shared" si="3"/>
        <v>756.35</v>
      </c>
      <c r="V6" s="34">
        <f t="shared" si="3"/>
        <v>85313</v>
      </c>
      <c r="W6" s="34">
        <f t="shared" si="3"/>
        <v>23.01</v>
      </c>
      <c r="X6" s="34">
        <f t="shared" si="3"/>
        <v>3707.65</v>
      </c>
      <c r="Y6" s="35">
        <f>IF(Y7="",NA(),Y7)</f>
        <v>112.27</v>
      </c>
      <c r="Z6" s="35">
        <f t="shared" ref="Z6:AH6" si="4">IF(Z7="",NA(),Z7)</f>
        <v>129.11000000000001</v>
      </c>
      <c r="AA6" s="35">
        <f t="shared" si="4"/>
        <v>129.35</v>
      </c>
      <c r="AB6" s="35">
        <f t="shared" si="4"/>
        <v>125.58</v>
      </c>
      <c r="AC6" s="35">
        <f t="shared" si="4"/>
        <v>128.33000000000001</v>
      </c>
      <c r="AD6" s="35">
        <f t="shared" si="4"/>
        <v>105.34</v>
      </c>
      <c r="AE6" s="35">
        <f t="shared" si="4"/>
        <v>108.77</v>
      </c>
      <c r="AF6" s="35">
        <f t="shared" si="4"/>
        <v>109.48</v>
      </c>
      <c r="AG6" s="35">
        <f t="shared" si="4"/>
        <v>109.27</v>
      </c>
      <c r="AH6" s="35">
        <f t="shared" si="4"/>
        <v>108.03</v>
      </c>
      <c r="AI6" s="34" t="str">
        <f>IF(AI7="","",IF(AI7="-","【-】","【"&amp;SUBSTITUTE(TEXT(AI7,"#,##0.00"),"-","△")&amp;"】"))</f>
        <v>【108.80】</v>
      </c>
      <c r="AJ6" s="35">
        <f>IF(AJ7="",NA(),AJ7)</f>
        <v>16.09</v>
      </c>
      <c r="AK6" s="34">
        <f t="shared" ref="AK6:AS6" si="5">IF(AK7="",NA(),AK7)</f>
        <v>0</v>
      </c>
      <c r="AL6" s="34">
        <f t="shared" si="5"/>
        <v>0</v>
      </c>
      <c r="AM6" s="34">
        <f t="shared" si="5"/>
        <v>0</v>
      </c>
      <c r="AN6" s="34">
        <f t="shared" si="5"/>
        <v>0</v>
      </c>
      <c r="AO6" s="35">
        <f t="shared" si="5"/>
        <v>24.99</v>
      </c>
      <c r="AP6" s="35">
        <f t="shared" si="5"/>
        <v>21.47</v>
      </c>
      <c r="AQ6" s="35">
        <f t="shared" si="5"/>
        <v>16.34</v>
      </c>
      <c r="AR6" s="35">
        <f t="shared" si="5"/>
        <v>15.65</v>
      </c>
      <c r="AS6" s="35">
        <f t="shared" si="5"/>
        <v>13.55</v>
      </c>
      <c r="AT6" s="34" t="str">
        <f>IF(AT7="","",IF(AT7="-","【-】","【"&amp;SUBSTITUTE(TEXT(AT7,"#,##0.00"),"-","△")&amp;"】"))</f>
        <v>【4.27】</v>
      </c>
      <c r="AU6" s="35">
        <f>IF(AU7="",NA(),AU7)</f>
        <v>590.9</v>
      </c>
      <c r="AV6" s="35">
        <f t="shared" ref="AV6:BD6" si="6">IF(AV7="",NA(),AV7)</f>
        <v>115.56</v>
      </c>
      <c r="AW6" s="35">
        <f t="shared" si="6"/>
        <v>125.8</v>
      </c>
      <c r="AX6" s="35">
        <f t="shared" si="6"/>
        <v>146.81</v>
      </c>
      <c r="AY6" s="35">
        <f t="shared" si="6"/>
        <v>152.18</v>
      </c>
      <c r="AZ6" s="35">
        <f t="shared" si="6"/>
        <v>316.92</v>
      </c>
      <c r="BA6" s="35">
        <f t="shared" si="6"/>
        <v>79.239999999999995</v>
      </c>
      <c r="BB6" s="35">
        <f t="shared" si="6"/>
        <v>78.930000000000007</v>
      </c>
      <c r="BC6" s="35">
        <f t="shared" si="6"/>
        <v>77.94</v>
      </c>
      <c r="BD6" s="35">
        <f t="shared" si="6"/>
        <v>78.45</v>
      </c>
      <c r="BE6" s="34" t="str">
        <f>IF(BE7="","",IF(BE7="-","【-】","【"&amp;SUBSTITUTE(TEXT(BE7,"#,##0.00"),"-","△")&amp;"】"))</f>
        <v>【66.41】</v>
      </c>
      <c r="BF6" s="35">
        <f>IF(BF7="",NA(),BF7)</f>
        <v>589.85</v>
      </c>
      <c r="BG6" s="35">
        <f t="shared" ref="BG6:BO6" si="7">IF(BG7="",NA(),BG7)</f>
        <v>531.55999999999995</v>
      </c>
      <c r="BH6" s="35">
        <f t="shared" si="7"/>
        <v>514.09</v>
      </c>
      <c r="BI6" s="35">
        <f t="shared" si="7"/>
        <v>444.87</v>
      </c>
      <c r="BJ6" s="35">
        <f t="shared" si="7"/>
        <v>410.5</v>
      </c>
      <c r="BK6" s="35">
        <f t="shared" si="7"/>
        <v>885.97</v>
      </c>
      <c r="BL6" s="35">
        <f t="shared" si="7"/>
        <v>854.16</v>
      </c>
      <c r="BM6" s="35">
        <f t="shared" si="7"/>
        <v>848.31</v>
      </c>
      <c r="BN6" s="35">
        <f t="shared" si="7"/>
        <v>774.99</v>
      </c>
      <c r="BO6" s="35">
        <f t="shared" si="7"/>
        <v>799.41</v>
      </c>
      <c r="BP6" s="34" t="str">
        <f>IF(BP7="","",IF(BP7="-","【-】","【"&amp;SUBSTITUTE(TEXT(BP7,"#,##0.00"),"-","△")&amp;"】"))</f>
        <v>【707.33】</v>
      </c>
      <c r="BQ6" s="35">
        <f>IF(BQ7="",NA(),BQ7)</f>
        <v>127.31</v>
      </c>
      <c r="BR6" s="35">
        <f t="shared" ref="BR6:BZ6" si="8">IF(BR7="",NA(),BR7)</f>
        <v>146.69999999999999</v>
      </c>
      <c r="BS6" s="35">
        <f t="shared" si="8"/>
        <v>193.43</v>
      </c>
      <c r="BT6" s="35">
        <f t="shared" si="8"/>
        <v>186.74</v>
      </c>
      <c r="BU6" s="35">
        <f t="shared" si="8"/>
        <v>191.02</v>
      </c>
      <c r="BV6" s="35">
        <f t="shared" si="8"/>
        <v>89.94</v>
      </c>
      <c r="BW6" s="35">
        <f t="shared" si="8"/>
        <v>93.13</v>
      </c>
      <c r="BX6" s="35">
        <f t="shared" si="8"/>
        <v>94.38</v>
      </c>
      <c r="BY6" s="35">
        <f t="shared" si="8"/>
        <v>96.57</v>
      </c>
      <c r="BZ6" s="35">
        <f t="shared" si="8"/>
        <v>96.54</v>
      </c>
      <c r="CA6" s="34" t="str">
        <f>IF(CA7="","",IF(CA7="-","【-】","【"&amp;SUBSTITUTE(TEXT(CA7,"#,##0.00"),"-","△")&amp;"】"))</f>
        <v>【101.26】</v>
      </c>
      <c r="CB6" s="35">
        <f>IF(CB7="",NA(),CB7)</f>
        <v>137.91</v>
      </c>
      <c r="CC6" s="35">
        <f t="shared" ref="CC6:CK6" si="9">IF(CC7="",NA(),CC7)</f>
        <v>120.06</v>
      </c>
      <c r="CD6" s="35">
        <f t="shared" si="9"/>
        <v>90.43</v>
      </c>
      <c r="CE6" s="35">
        <f t="shared" si="9"/>
        <v>92.81</v>
      </c>
      <c r="CF6" s="35">
        <f t="shared" si="9"/>
        <v>91.02</v>
      </c>
      <c r="CG6" s="35">
        <f t="shared" si="9"/>
        <v>168.57</v>
      </c>
      <c r="CH6" s="35">
        <f t="shared" si="9"/>
        <v>167.97</v>
      </c>
      <c r="CI6" s="35">
        <f t="shared" si="9"/>
        <v>165.45</v>
      </c>
      <c r="CJ6" s="35">
        <f t="shared" si="9"/>
        <v>161.54</v>
      </c>
      <c r="CK6" s="35">
        <f t="shared" si="9"/>
        <v>162.81</v>
      </c>
      <c r="CL6" s="34" t="str">
        <f>IF(CL7="","",IF(CL7="-","【-】","【"&amp;SUBSTITUTE(TEXT(CL7,"#,##0.00"),"-","△")&amp;"】"))</f>
        <v>【136.39】</v>
      </c>
      <c r="CM6" s="35">
        <f>IF(CM7="",NA(),CM7)</f>
        <v>69.91</v>
      </c>
      <c r="CN6" s="35">
        <f t="shared" ref="CN6:CV6" si="10">IF(CN7="",NA(),CN7)</f>
        <v>77.84</v>
      </c>
      <c r="CO6" s="35">
        <f t="shared" si="10"/>
        <v>78.709999999999994</v>
      </c>
      <c r="CP6" s="35">
        <f t="shared" si="10"/>
        <v>76.2</v>
      </c>
      <c r="CQ6" s="35">
        <f t="shared" si="10"/>
        <v>75.760000000000005</v>
      </c>
      <c r="CR6" s="35">
        <f t="shared" si="10"/>
        <v>64.12</v>
      </c>
      <c r="CS6" s="35">
        <f t="shared" si="10"/>
        <v>64.87</v>
      </c>
      <c r="CT6" s="35">
        <f t="shared" si="10"/>
        <v>65.62</v>
      </c>
      <c r="CU6" s="35">
        <f t="shared" si="10"/>
        <v>64.67</v>
      </c>
      <c r="CV6" s="35">
        <f t="shared" si="10"/>
        <v>64.959999999999994</v>
      </c>
      <c r="CW6" s="34" t="str">
        <f>IF(CW7="","",IF(CW7="-","【-】","【"&amp;SUBSTITUTE(TEXT(CW7,"#,##0.00"),"-","△")&amp;"】"))</f>
        <v>【60.13】</v>
      </c>
      <c r="CX6" s="35">
        <f>IF(CX7="",NA(),CX7)</f>
        <v>96.4</v>
      </c>
      <c r="CY6" s="35">
        <f t="shared" ref="CY6:DG6" si="11">IF(CY7="",NA(),CY7)</f>
        <v>96.71</v>
      </c>
      <c r="CZ6" s="35">
        <f t="shared" si="11"/>
        <v>96.97</v>
      </c>
      <c r="DA6" s="35">
        <f t="shared" si="11"/>
        <v>97.28</v>
      </c>
      <c r="DB6" s="35">
        <f t="shared" si="11"/>
        <v>97.49</v>
      </c>
      <c r="DC6" s="35">
        <f t="shared" si="11"/>
        <v>90.91</v>
      </c>
      <c r="DD6" s="35">
        <f t="shared" si="11"/>
        <v>91.11</v>
      </c>
      <c r="DE6" s="35">
        <f t="shared" si="11"/>
        <v>91.44</v>
      </c>
      <c r="DF6" s="35">
        <f t="shared" si="11"/>
        <v>91.76</v>
      </c>
      <c r="DG6" s="35">
        <f t="shared" si="11"/>
        <v>92.3</v>
      </c>
      <c r="DH6" s="34" t="str">
        <f>IF(DH7="","",IF(DH7="-","【-】","【"&amp;SUBSTITUTE(TEXT(DH7,"#,##0.00"),"-","△")&amp;"】"))</f>
        <v>【95.06】</v>
      </c>
      <c r="DI6" s="35">
        <f>IF(DI7="",NA(),DI7)</f>
        <v>17.55</v>
      </c>
      <c r="DJ6" s="35">
        <f t="shared" ref="DJ6:DR6" si="12">IF(DJ7="",NA(),DJ7)</f>
        <v>27.71</v>
      </c>
      <c r="DK6" s="35">
        <f t="shared" si="12"/>
        <v>29.85</v>
      </c>
      <c r="DL6" s="35">
        <f t="shared" si="12"/>
        <v>31.96</v>
      </c>
      <c r="DM6" s="35">
        <f t="shared" si="12"/>
        <v>33.56</v>
      </c>
      <c r="DN6" s="35">
        <f t="shared" si="12"/>
        <v>12.9</v>
      </c>
      <c r="DO6" s="35">
        <f t="shared" si="12"/>
        <v>25.52</v>
      </c>
      <c r="DP6" s="35">
        <f t="shared" si="12"/>
        <v>25.89</v>
      </c>
      <c r="DQ6" s="35">
        <f t="shared" si="12"/>
        <v>26.63</v>
      </c>
      <c r="DR6" s="35">
        <f t="shared" si="12"/>
        <v>25.61</v>
      </c>
      <c r="DS6" s="34" t="str">
        <f>IF(DS7="","",IF(DS7="-","【-】","【"&amp;SUBSTITUTE(TEXT(DS7,"#,##0.00"),"-","△")&amp;"】"))</f>
        <v>【38.13】</v>
      </c>
      <c r="DT6" s="34">
        <f>IF(DT7="",NA(),DT7)</f>
        <v>0</v>
      </c>
      <c r="DU6" s="34">
        <f t="shared" ref="DU6:EC6" si="13">IF(DU7="",NA(),DU7)</f>
        <v>0</v>
      </c>
      <c r="DV6" s="34">
        <f t="shared" si="13"/>
        <v>0</v>
      </c>
      <c r="DW6" s="34">
        <f t="shared" si="13"/>
        <v>0</v>
      </c>
      <c r="DX6" s="34">
        <f t="shared" si="13"/>
        <v>0</v>
      </c>
      <c r="DY6" s="35">
        <f t="shared" si="13"/>
        <v>0.71</v>
      </c>
      <c r="DZ6" s="35">
        <f t="shared" si="13"/>
        <v>0.76</v>
      </c>
      <c r="EA6" s="35">
        <f t="shared" si="13"/>
        <v>0.71</v>
      </c>
      <c r="EB6" s="35">
        <f t="shared" si="13"/>
        <v>0.95</v>
      </c>
      <c r="EC6" s="35">
        <f t="shared" si="13"/>
        <v>1.07</v>
      </c>
      <c r="ED6" s="34" t="str">
        <f>IF(ED7="","",IF(ED7="-","【-】","【"&amp;SUBSTITUTE(TEXT(ED7,"#,##0.00"),"-","△")&amp;"】"))</f>
        <v>【5.37】</v>
      </c>
      <c r="EE6" s="35">
        <f>IF(EE7="",NA(),EE7)</f>
        <v>0.03</v>
      </c>
      <c r="EF6" s="34">
        <f t="shared" ref="EF6:EN6" si="14">IF(EF7="",NA(),EF7)</f>
        <v>0</v>
      </c>
      <c r="EG6" s="35">
        <f t="shared" si="14"/>
        <v>0.02</v>
      </c>
      <c r="EH6" s="34">
        <f t="shared" si="14"/>
        <v>0</v>
      </c>
      <c r="EI6" s="35">
        <f t="shared" si="14"/>
        <v>0.02</v>
      </c>
      <c r="EJ6" s="35">
        <f t="shared" si="14"/>
        <v>7.0000000000000007E-2</v>
      </c>
      <c r="EK6" s="35">
        <f t="shared" si="14"/>
        <v>0.1</v>
      </c>
      <c r="EL6" s="35">
        <f t="shared" si="14"/>
        <v>0.27</v>
      </c>
      <c r="EM6" s="35">
        <f t="shared" si="14"/>
        <v>0.17</v>
      </c>
      <c r="EN6" s="35">
        <f t="shared" si="14"/>
        <v>0.13</v>
      </c>
      <c r="EO6" s="34" t="str">
        <f>IF(EO7="","",IF(EO7="-","【-】","【"&amp;SUBSTITUTE(TEXT(EO7,"#,##0.00"),"-","△")&amp;"】"))</f>
        <v>【0.23】</v>
      </c>
    </row>
    <row r="7" spans="1:148" s="36" customFormat="1" x14ac:dyDescent="0.15">
      <c r="A7" s="28"/>
      <c r="B7" s="37">
        <v>2017</v>
      </c>
      <c r="C7" s="37">
        <v>422053</v>
      </c>
      <c r="D7" s="37">
        <v>46</v>
      </c>
      <c r="E7" s="37">
        <v>17</v>
      </c>
      <c r="F7" s="37">
        <v>1</v>
      </c>
      <c r="G7" s="37">
        <v>0</v>
      </c>
      <c r="H7" s="37" t="s">
        <v>108</v>
      </c>
      <c r="I7" s="37" t="s">
        <v>109</v>
      </c>
      <c r="J7" s="37" t="s">
        <v>110</v>
      </c>
      <c r="K7" s="37" t="s">
        <v>111</v>
      </c>
      <c r="L7" s="37" t="s">
        <v>112</v>
      </c>
      <c r="M7" s="37" t="s">
        <v>113</v>
      </c>
      <c r="N7" s="38" t="s">
        <v>114</v>
      </c>
      <c r="O7" s="38">
        <v>66.33</v>
      </c>
      <c r="P7" s="38">
        <v>89.2</v>
      </c>
      <c r="Q7" s="38">
        <v>90.26</v>
      </c>
      <c r="R7" s="38">
        <v>3056</v>
      </c>
      <c r="S7" s="38">
        <v>95784</v>
      </c>
      <c r="T7" s="38">
        <v>126.64</v>
      </c>
      <c r="U7" s="38">
        <v>756.35</v>
      </c>
      <c r="V7" s="38">
        <v>85313</v>
      </c>
      <c r="W7" s="38">
        <v>23.01</v>
      </c>
      <c r="X7" s="38">
        <v>3707.65</v>
      </c>
      <c r="Y7" s="38">
        <v>112.27</v>
      </c>
      <c r="Z7" s="38">
        <v>129.11000000000001</v>
      </c>
      <c r="AA7" s="38">
        <v>129.35</v>
      </c>
      <c r="AB7" s="38">
        <v>125.58</v>
      </c>
      <c r="AC7" s="38">
        <v>128.33000000000001</v>
      </c>
      <c r="AD7" s="38">
        <v>105.34</v>
      </c>
      <c r="AE7" s="38">
        <v>108.77</v>
      </c>
      <c r="AF7" s="38">
        <v>109.48</v>
      </c>
      <c r="AG7" s="38">
        <v>109.27</v>
      </c>
      <c r="AH7" s="38">
        <v>108.03</v>
      </c>
      <c r="AI7" s="38">
        <v>108.8</v>
      </c>
      <c r="AJ7" s="38">
        <v>16.09</v>
      </c>
      <c r="AK7" s="38">
        <v>0</v>
      </c>
      <c r="AL7" s="38">
        <v>0</v>
      </c>
      <c r="AM7" s="38">
        <v>0</v>
      </c>
      <c r="AN7" s="38">
        <v>0</v>
      </c>
      <c r="AO7" s="38">
        <v>24.99</v>
      </c>
      <c r="AP7" s="38">
        <v>21.47</v>
      </c>
      <c r="AQ7" s="38">
        <v>16.34</v>
      </c>
      <c r="AR7" s="38">
        <v>15.65</v>
      </c>
      <c r="AS7" s="38">
        <v>13.55</v>
      </c>
      <c r="AT7" s="38">
        <v>4.2699999999999996</v>
      </c>
      <c r="AU7" s="38">
        <v>590.9</v>
      </c>
      <c r="AV7" s="38">
        <v>115.56</v>
      </c>
      <c r="AW7" s="38">
        <v>125.8</v>
      </c>
      <c r="AX7" s="38">
        <v>146.81</v>
      </c>
      <c r="AY7" s="38">
        <v>152.18</v>
      </c>
      <c r="AZ7" s="38">
        <v>316.92</v>
      </c>
      <c r="BA7" s="38">
        <v>79.239999999999995</v>
      </c>
      <c r="BB7" s="38">
        <v>78.930000000000007</v>
      </c>
      <c r="BC7" s="38">
        <v>77.94</v>
      </c>
      <c r="BD7" s="38">
        <v>78.45</v>
      </c>
      <c r="BE7" s="38">
        <v>66.41</v>
      </c>
      <c r="BF7" s="38">
        <v>589.85</v>
      </c>
      <c r="BG7" s="38">
        <v>531.55999999999995</v>
      </c>
      <c r="BH7" s="38">
        <v>514.09</v>
      </c>
      <c r="BI7" s="38">
        <v>444.87</v>
      </c>
      <c r="BJ7" s="38">
        <v>410.5</v>
      </c>
      <c r="BK7" s="38">
        <v>885.97</v>
      </c>
      <c r="BL7" s="38">
        <v>854.16</v>
      </c>
      <c r="BM7" s="38">
        <v>848.31</v>
      </c>
      <c r="BN7" s="38">
        <v>774.99</v>
      </c>
      <c r="BO7" s="38">
        <v>799.41</v>
      </c>
      <c r="BP7" s="38">
        <v>707.33</v>
      </c>
      <c r="BQ7" s="38">
        <v>127.31</v>
      </c>
      <c r="BR7" s="38">
        <v>146.69999999999999</v>
      </c>
      <c r="BS7" s="38">
        <v>193.43</v>
      </c>
      <c r="BT7" s="38">
        <v>186.74</v>
      </c>
      <c r="BU7" s="38">
        <v>191.02</v>
      </c>
      <c r="BV7" s="38">
        <v>89.94</v>
      </c>
      <c r="BW7" s="38">
        <v>93.13</v>
      </c>
      <c r="BX7" s="38">
        <v>94.38</v>
      </c>
      <c r="BY7" s="38">
        <v>96.57</v>
      </c>
      <c r="BZ7" s="38">
        <v>96.54</v>
      </c>
      <c r="CA7" s="38">
        <v>101.26</v>
      </c>
      <c r="CB7" s="38">
        <v>137.91</v>
      </c>
      <c r="CC7" s="38">
        <v>120.06</v>
      </c>
      <c r="CD7" s="38">
        <v>90.43</v>
      </c>
      <c r="CE7" s="38">
        <v>92.81</v>
      </c>
      <c r="CF7" s="38">
        <v>91.02</v>
      </c>
      <c r="CG7" s="38">
        <v>168.57</v>
      </c>
      <c r="CH7" s="38">
        <v>167.97</v>
      </c>
      <c r="CI7" s="38">
        <v>165.45</v>
      </c>
      <c r="CJ7" s="38">
        <v>161.54</v>
      </c>
      <c r="CK7" s="38">
        <v>162.81</v>
      </c>
      <c r="CL7" s="38">
        <v>136.38999999999999</v>
      </c>
      <c r="CM7" s="38">
        <v>69.91</v>
      </c>
      <c r="CN7" s="38">
        <v>77.84</v>
      </c>
      <c r="CO7" s="38">
        <v>78.709999999999994</v>
      </c>
      <c r="CP7" s="38">
        <v>76.2</v>
      </c>
      <c r="CQ7" s="38">
        <v>75.760000000000005</v>
      </c>
      <c r="CR7" s="38">
        <v>64.12</v>
      </c>
      <c r="CS7" s="38">
        <v>64.87</v>
      </c>
      <c r="CT7" s="38">
        <v>65.62</v>
      </c>
      <c r="CU7" s="38">
        <v>64.67</v>
      </c>
      <c r="CV7" s="38">
        <v>64.959999999999994</v>
      </c>
      <c r="CW7" s="38">
        <v>60.13</v>
      </c>
      <c r="CX7" s="38">
        <v>96.4</v>
      </c>
      <c r="CY7" s="38">
        <v>96.71</v>
      </c>
      <c r="CZ7" s="38">
        <v>96.97</v>
      </c>
      <c r="DA7" s="38">
        <v>97.28</v>
      </c>
      <c r="DB7" s="38">
        <v>97.49</v>
      </c>
      <c r="DC7" s="38">
        <v>90.91</v>
      </c>
      <c r="DD7" s="38">
        <v>91.11</v>
      </c>
      <c r="DE7" s="38">
        <v>91.44</v>
      </c>
      <c r="DF7" s="38">
        <v>91.76</v>
      </c>
      <c r="DG7" s="38">
        <v>92.3</v>
      </c>
      <c r="DH7" s="38">
        <v>95.06</v>
      </c>
      <c r="DI7" s="38">
        <v>17.55</v>
      </c>
      <c r="DJ7" s="38">
        <v>27.71</v>
      </c>
      <c r="DK7" s="38">
        <v>29.85</v>
      </c>
      <c r="DL7" s="38">
        <v>31.96</v>
      </c>
      <c r="DM7" s="38">
        <v>33.56</v>
      </c>
      <c r="DN7" s="38">
        <v>12.9</v>
      </c>
      <c r="DO7" s="38">
        <v>25.52</v>
      </c>
      <c r="DP7" s="38">
        <v>25.89</v>
      </c>
      <c r="DQ7" s="38">
        <v>26.63</v>
      </c>
      <c r="DR7" s="38">
        <v>25.61</v>
      </c>
      <c r="DS7" s="38">
        <v>38.130000000000003</v>
      </c>
      <c r="DT7" s="38">
        <v>0</v>
      </c>
      <c r="DU7" s="38">
        <v>0</v>
      </c>
      <c r="DV7" s="38">
        <v>0</v>
      </c>
      <c r="DW7" s="38">
        <v>0</v>
      </c>
      <c r="DX7" s="38">
        <v>0</v>
      </c>
      <c r="DY7" s="38">
        <v>0.71</v>
      </c>
      <c r="DZ7" s="38">
        <v>0.76</v>
      </c>
      <c r="EA7" s="38">
        <v>0.71</v>
      </c>
      <c r="EB7" s="38">
        <v>0.95</v>
      </c>
      <c r="EC7" s="38">
        <v>1.07</v>
      </c>
      <c r="ED7" s="38">
        <v>5.37</v>
      </c>
      <c r="EE7" s="38">
        <v>0.03</v>
      </c>
      <c r="EF7" s="38">
        <v>0</v>
      </c>
      <c r="EG7" s="38">
        <v>0.02</v>
      </c>
      <c r="EH7" s="38">
        <v>0</v>
      </c>
      <c r="EI7" s="38">
        <v>0.02</v>
      </c>
      <c r="EJ7" s="38">
        <v>7.0000000000000007E-2</v>
      </c>
      <c r="EK7" s="38">
        <v>0.1</v>
      </c>
      <c r="EL7" s="38">
        <v>0.27</v>
      </c>
      <c r="EM7" s="38">
        <v>0.17</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2019-02-26T09:31:47Z</cp:lastPrinted>
  <dcterms:created xsi:type="dcterms:W3CDTF">2018-12-03T08:51:38Z</dcterms:created>
  <dcterms:modified xsi:type="dcterms:W3CDTF">2019-03-01T00:12:40Z</dcterms:modified>
  <cp:category/>
</cp:coreProperties>
</file>