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\\10.0.36.31\財政班\□新居\000 旧地方債班（起債・公営企業等）\521 公営企業全般（決算統計等）\48 経営比較分析表の公表\H30\310111　平成29年度決算状況調査の経営比較分析表の作成\05　公表\02_下水道事業　\"/>
    </mc:Choice>
  </mc:AlternateContent>
  <workbookProtection workbookAlgorithmName="SHA-512" workbookHashValue="lDZH95f0KRvMYXQ3Pu+fD1LzaErhgOU5WJBOabMzEsohvw+qXrSea1IPiyb2A4ZzjMRrYx3mnYDsdV+qlv1ynQ==" workbookSaltValue="XWEehDVzn8rSmTqgcOswY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I86" i="4"/>
  <c r="H86" i="4"/>
  <c r="AT10" i="4"/>
  <c r="AL10" i="4"/>
  <c r="AD10" i="4"/>
  <c r="AL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<sst xmlns="http://schemas.openxmlformats.org/spreadsheetml/2006/main" count="251" uniqueCount="126">
  <si>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</si>
  <si>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</si>
  <si>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</si>
  <si>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</si>
  <si>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</si>
  <si>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</si>
  <si>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</si>
  <si>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</si>
  <si>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</si>
  <si>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</si>
  <si>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</si>
  <si>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</si>
  <si>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</si>
  <si>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</si>
  <si>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</si>
  <si>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</si>
  <si>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</si>
  <si>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</si>
  <si>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</si>
  <si>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</si>
  <si>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</si>
  <si>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</si>
  <si>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</si>
  <si>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</si>
  <si>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</si>
  <si>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</si>
  <si>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</si>
  <si>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</si>
  <si>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</si>
  <si>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</si>
  <si>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</si>
  <si>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</si>
  <si>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</si>
  <si>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</si>
  <si>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</si>
  <si>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</si>
  <si>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</si>
  <si>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</si>
  <si>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</si>
  <si>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</si>
  <si>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</si>
  <si>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</si>
  <si>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</si>
  <si>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</si>
  <si>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</si>
  <si>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</si>
  <si>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</si>
  <si>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</si>
  <si>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</si>
  <si>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</si>
  <si>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</si>
  <si>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</si>
  <si>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</si>
  <si>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</si>
  <si>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</si>
  <si>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</si>
  <si>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</si>
  <si>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</si>
  <si>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</si>
  <si>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</si>
  <si>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</si>
  <si>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</si>
  <si>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</si>
  <si>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</si>
  <si>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</si>
  <si>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</si>
  <si>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</si>
  <si>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</si>
  <si>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</si>
  <si>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</si>
  <si>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</si>
  <si>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</si>
  <si>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</si>
  <si>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</si>
  <si>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</si>
  <si>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</si>
  <si>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</si>
  <si>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</si>
  <si>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</si>
  <si>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</si>
  <si>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</si>
  <si>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</si>
  <si>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</si>
  <si>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</si>
  <si>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</si>
  <si>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</si>
  <si>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</si>
  <si>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</si>
  <si>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</si>
  <si>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</si>
  <si>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</si>
  <si>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</si>
  <si>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</si>
  <si>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</si>
  <si>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</si>
  <si>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</si>
  <si>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</si>
  <si>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</si>
  <si>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</si>
  <si>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</si>
  <si>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</si>
  <si>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</si>
  <si>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</si>
  <si>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</si>
  <si>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</si>
  <si>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</si>
  <si>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</si>
  <si>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</si>
  <si>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</si>
  <si>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</si>
  <si>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諫早市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</si>
  <si>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</si>
  <si>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</si>
  <si>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</si>
  <si>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</si>
  <si>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</si>
  <si>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</si>
  <si>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</si>
  <si>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</si>
  <si>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</si>
  <si>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</si>
  <si>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</si>
  <si>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</si>
  <si>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該当数値なし</t>
    <rPh sb="0" eb="2">
      <t>ガイトウ</t>
    </rPh>
    <rPh sb="2" eb="4">
      <t>スウチ</t>
    </rPh>
    <phoneticPr fontId="4"/>
  </si>
  <si>
    <t>　④企業債残高対事業規模比率の皆減、⑤経費回収率の大幅な減、⑥汚水処理原価の大幅な増については、企業債の全額一括繰上償還によるものである。
　なお、当該事業は平成29年度末をもって終了したもの。</t>
    <rPh sb="15" eb="17">
      <t>カイゲン</t>
    </rPh>
    <rPh sb="19" eb="21">
      <t>ケイヒ</t>
    </rPh>
    <rPh sb="21" eb="23">
      <t>カイシュウ</t>
    </rPh>
    <rPh sb="23" eb="24">
      <t>リツ</t>
    </rPh>
    <rPh sb="25" eb="27">
      <t>オオハバ</t>
    </rPh>
    <rPh sb="31" eb="33">
      <t>オスイ</t>
    </rPh>
    <rPh sb="33" eb="35">
      <t>ショリ</t>
    </rPh>
    <rPh sb="35" eb="37">
      <t>ゲンカ</t>
    </rPh>
    <rPh sb="38" eb="40">
      <t>オオハバ</t>
    </rPh>
    <rPh sb="41" eb="42">
      <t>ゾウ</t>
    </rPh>
    <rPh sb="48" eb="50">
      <t>キギョウ</t>
    </rPh>
    <rPh sb="50" eb="51">
      <t>サイ</t>
    </rPh>
    <rPh sb="52" eb="54">
      <t>ゼンガク</t>
    </rPh>
    <rPh sb="54" eb="56">
      <t>イッカツ</t>
    </rPh>
    <rPh sb="56" eb="58">
      <t>クリアゲ</t>
    </rPh>
    <rPh sb="58" eb="60">
      <t>ショウカン</t>
    </rPh>
    <rPh sb="74" eb="76">
      <t>トウガイ</t>
    </rPh>
    <rPh sb="76" eb="78">
      <t>ジギョウ</t>
    </rPh>
    <rPh sb="79" eb="81">
      <t>ヘイセイ</t>
    </rPh>
    <rPh sb="83" eb="84">
      <t>ネン</t>
    </rPh>
    <rPh sb="84" eb="85">
      <t>ド</t>
    </rPh>
    <rPh sb="85" eb="86">
      <t>マツ</t>
    </rPh>
    <rPh sb="90" eb="92">
      <t>シュウリョウ</t>
    </rPh>
    <phoneticPr fontId="4"/>
  </si>
  <si>
    <t>当該事業は平成29年度末をもって終了したもの。</t>
    <rPh sb="0" eb="2">
      <t>トウガイ</t>
    </rPh>
    <rPh sb="2" eb="4">
      <t>ジギョウ</t>
    </rPh>
    <rPh sb="5" eb="7">
      <t>ヘイセイ</t>
    </rPh>
    <rPh sb="9" eb="11">
      <t>ネンド</t>
    </rPh>
    <rPh sb="11" eb="12">
      <t>マツ</t>
    </rPh>
    <rPh sb="16" eb="18">
      <t>シュウリョウ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</si>
</sst>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4-43FD-9F80-4A5F2E602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26176"/>
        <c:axId val="8023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4-43FD-9F80-4A5F2E602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26176"/>
        <c:axId val="80236544"/>
      </c:lineChart>
      <c:dateAx>
        <c:axId val="80226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236544"/>
        <c:crosses val="autoZero"/>
        <c:auto val="1"/>
        <c:lblOffset val="100"/>
        <c:baseTimeUnit val="years"/>
      </c:dateAx>
      <c:valAx>
        <c:axId val="8023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226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61.39</c:v>
                </c:pt>
                <c:pt idx="1">
                  <c:v>61.39</c:v>
                </c:pt>
                <c:pt idx="2">
                  <c:v>59.41</c:v>
                </c:pt>
                <c:pt idx="3">
                  <c:v>61.39</c:v>
                </c:pt>
                <c:pt idx="4">
                  <c:v>61.39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9FF-8848-E432DFAFA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01792"/>
        <c:axId val="92003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58.06</c:v>
                </c:pt>
                <c:pt idx="1">
                  <c:v>59.08</c:v>
                </c:pt>
                <c:pt idx="2">
                  <c:v>58.25</c:v>
                </c:pt>
                <c:pt idx="3">
                  <c:v>61.55</c:v>
                </c:pt>
                <c:pt idx="4">
                  <c:v>57.22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07-49FF-8848-E432DFAFA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01792"/>
        <c:axId val="92003712"/>
      </c:lineChart>
      <c:dateAx>
        <c:axId val="9200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03712"/>
        <c:crosses val="autoZero"/>
        <c:auto val="1"/>
        <c:lblOffset val="100"/>
        <c:baseTimeUnit val="years"/>
      </c:dateAx>
      <c:valAx>
        <c:axId val="92003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0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97-4C36-AF97-E716DE0C5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55424"/>
        <c:axId val="9205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75.790000000000006</c:v>
                </c:pt>
                <c:pt idx="1">
                  <c:v>77.12</c:v>
                </c:pt>
                <c:pt idx="2">
                  <c:v>68.150000000000006</c:v>
                </c:pt>
                <c:pt idx="3">
                  <c:v>67.489999999999995</c:v>
                </c:pt>
                <c:pt idx="4">
                  <c:v>67.290000000000006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97-4C36-AF97-E716DE0C5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55424"/>
        <c:axId val="92057600"/>
      </c:lineChart>
      <c:dateAx>
        <c:axId val="92055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57600"/>
        <c:crosses val="autoZero"/>
        <c:auto val="1"/>
        <c:lblOffset val="100"/>
        <c:baseTimeUnit val="years"/>
      </c:dateAx>
      <c:valAx>
        <c:axId val="9205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55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80.44</c:v>
                </c:pt>
                <c:pt idx="1">
                  <c:v>80.23</c:v>
                </c:pt>
                <c:pt idx="2">
                  <c:v>80.790000000000006</c:v>
                </c:pt>
                <c:pt idx="3">
                  <c:v>82.79</c:v>
                </c:pt>
                <c:pt idx="4">
                  <c:v>99.99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B-4B78-8969-072FAA7C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63424"/>
        <c:axId val="8027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B-4B78-8969-072FAA7C3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63424"/>
        <c:axId val="80277888"/>
      </c:lineChart>
      <c:dateAx>
        <c:axId val="80263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277888"/>
        <c:crosses val="autoZero"/>
        <c:auto val="1"/>
        <c:lblOffset val="100"/>
        <c:baseTimeUnit val="years"/>
      </c:dateAx>
      <c:valAx>
        <c:axId val="80277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263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EE3-BEE4-ACC177314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88000"/>
        <c:axId val="8949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40-4EE3-BEE4-ACC177314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8000"/>
        <c:axId val="89490176"/>
      </c:lineChart>
      <c:dateAx>
        <c:axId val="8948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90176"/>
        <c:crosses val="autoZero"/>
        <c:auto val="1"/>
        <c:lblOffset val="100"/>
        <c:baseTimeUnit val="years"/>
      </c:dateAx>
      <c:valAx>
        <c:axId val="89490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8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F-4DD0-9205-869AFF66E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21152"/>
        <c:axId val="8966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7F-4DD0-9205-869AFF66E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21152"/>
        <c:axId val="89662592"/>
      </c:lineChart>
      <c:dateAx>
        <c:axId val="8952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62592"/>
        <c:crosses val="autoZero"/>
        <c:auto val="1"/>
        <c:lblOffset val="100"/>
        <c:baseTimeUnit val="years"/>
      </c:dateAx>
      <c:valAx>
        <c:axId val="8966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21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B-4EFD-91F8-B0BB701D8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10976"/>
        <c:axId val="8971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EB-4EFD-91F8-B0BB701D8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0976"/>
        <c:axId val="89712896"/>
      </c:lineChart>
      <c:dateAx>
        <c:axId val="89710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12896"/>
        <c:crosses val="autoZero"/>
        <c:auto val="1"/>
        <c:lblOffset val="100"/>
        <c:baseTimeUnit val="years"/>
      </c:dateAx>
      <c:valAx>
        <c:axId val="8971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10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6-485C-B996-9E165FD8A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45376"/>
        <c:axId val="9184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16-485C-B996-9E165FD8A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45376"/>
        <c:axId val="91847296"/>
      </c:lineChart>
      <c:dateAx>
        <c:axId val="9184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47296"/>
        <c:crosses val="autoZero"/>
        <c:auto val="1"/>
        <c:lblOffset val="100"/>
        <c:baseTimeUnit val="years"/>
      </c:dateAx>
      <c:valAx>
        <c:axId val="9184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4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415.01</c:v>
                </c:pt>
                <c:pt idx="1">
                  <c:v>403.73</c:v>
                </c:pt>
                <c:pt idx="2">
                  <c:v>391.66</c:v>
                </c:pt>
                <c:pt idx="3">
                  <c:v>371.33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7-427F-A717-08BC26588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52960"/>
        <c:axId val="9215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446.63</c:v>
                </c:pt>
                <c:pt idx="1">
                  <c:v>416.91</c:v>
                </c:pt>
                <c:pt idx="2">
                  <c:v>392.19</c:v>
                </c:pt>
                <c:pt idx="3">
                  <c:v>413.5</c:v>
                </c:pt>
                <c:pt idx="4">
                  <c:v>407.42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77-427F-A717-08BC26588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52960"/>
        <c:axId val="92154880"/>
      </c:lineChart>
      <c:dateAx>
        <c:axId val="9215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54880"/>
        <c:crosses val="autoZero"/>
        <c:auto val="1"/>
        <c:lblOffset val="100"/>
        <c:baseTimeUnit val="years"/>
      </c:dateAx>
      <c:valAx>
        <c:axId val="9215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5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67.19</c:v>
                </c:pt>
                <c:pt idx="1">
                  <c:v>65.78</c:v>
                </c:pt>
                <c:pt idx="2">
                  <c:v>61.39</c:v>
                </c:pt>
                <c:pt idx="3">
                  <c:v>53.37</c:v>
                </c:pt>
                <c:pt idx="4">
                  <c:v>10.98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2-4E60-A927-549525CC5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90208"/>
        <c:axId val="9219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58.53</c:v>
                </c:pt>
                <c:pt idx="1">
                  <c:v>57.93</c:v>
                </c:pt>
                <c:pt idx="2">
                  <c:v>57.03</c:v>
                </c:pt>
                <c:pt idx="3">
                  <c:v>55.84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62-4E60-A927-549525CC5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90208"/>
        <c:axId val="92192128"/>
      </c:lineChart>
      <c:dateAx>
        <c:axId val="9219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92128"/>
        <c:crosses val="autoZero"/>
        <c:auto val="1"/>
        <c:lblOffset val="100"/>
        <c:baseTimeUnit val="years"/>
      </c:dateAx>
      <c:valAx>
        <c:axId val="9219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9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264.56</c:v>
                </c:pt>
                <c:pt idx="1">
                  <c:v>265.38</c:v>
                </c:pt>
                <c:pt idx="2">
                  <c:v>291.36</c:v>
                </c:pt>
                <c:pt idx="3">
                  <c:v>329.09</c:v>
                </c:pt>
                <c:pt idx="4">
                  <c:v>1352.09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3-4F49-A573-4A47EFCCA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64928"/>
        <c:axId val="9196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266.57</c:v>
                </c:pt>
                <c:pt idx="1">
                  <c:v>276.93</c:v>
                </c:pt>
                <c:pt idx="2">
                  <c:v>283.73</c:v>
                </c:pt>
                <c:pt idx="3">
                  <c:v>287.57</c:v>
                </c:pt>
                <c:pt idx="4">
                  <c:v>286.86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D3-4F49-A573-4A47EFCCA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4928"/>
        <c:axId val="91966848"/>
      </c:lineChart>
      <c:dateAx>
        <c:axId val="9196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66848"/>
        <c:crosses val="autoZero"/>
        <c:auto val="1"/>
        <c:lblOffset val="100"/>
        <c:baseTimeUnit val="years"/>
      </c:dateAx>
      <c:valAx>
        <c:axId val="9196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64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【329.28】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【269.12】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Q1" zoomScaleNormal="100" workbookViewId="0">
      <selection activeCell="BQ8" sqref="BQ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長崎県　諫早市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特定地域生活排水処理</v>
      </c>
      <c r="Q8" s="71"/>
      <c r="R8" s="71"/>
      <c r="S8" s="71"/>
      <c r="T8" s="71"/>
      <c r="U8" s="71"/>
      <c r="V8" s="71"/>
      <c r="W8" s="71" t="str">
        <f>データ!L6</f>
        <v>K3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138512</v>
      </c>
      <c r="AM8" s="66"/>
      <c r="AN8" s="66"/>
      <c r="AO8" s="66"/>
      <c r="AP8" s="66"/>
      <c r="AQ8" s="66"/>
      <c r="AR8" s="66"/>
      <c r="AS8" s="66"/>
      <c r="AT8" s="65">
        <f>データ!T6</f>
        <v>341.79</v>
      </c>
      <c r="AU8" s="65"/>
      <c r="AV8" s="65"/>
      <c r="AW8" s="65"/>
      <c r="AX8" s="65"/>
      <c r="AY8" s="65"/>
      <c r="AZ8" s="65"/>
      <c r="BA8" s="65"/>
      <c r="BB8" s="65">
        <f>データ!U6</f>
        <v>405.25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0.18</v>
      </c>
      <c r="Q10" s="65"/>
      <c r="R10" s="65"/>
      <c r="S10" s="65"/>
      <c r="T10" s="65"/>
      <c r="U10" s="65"/>
      <c r="V10" s="65"/>
      <c r="W10" s="65">
        <f>データ!Q6</f>
        <v>100</v>
      </c>
      <c r="X10" s="65"/>
      <c r="Y10" s="65"/>
      <c r="Z10" s="65"/>
      <c r="AA10" s="65"/>
      <c r="AB10" s="65"/>
      <c r="AC10" s="65"/>
      <c r="AD10" s="66">
        <f>データ!R6</f>
        <v>3260</v>
      </c>
      <c r="AE10" s="66"/>
      <c r="AF10" s="66"/>
      <c r="AG10" s="66"/>
      <c r="AH10" s="66"/>
      <c r="AI10" s="66"/>
      <c r="AJ10" s="66"/>
      <c r="AK10" s="2"/>
      <c r="AL10" s="66">
        <f>データ!V6</f>
        <v>243</v>
      </c>
      <c r="AM10" s="66"/>
      <c r="AN10" s="66"/>
      <c r="AO10" s="66"/>
      <c r="AP10" s="66"/>
      <c r="AQ10" s="66"/>
      <c r="AR10" s="66"/>
      <c r="AS10" s="66"/>
      <c r="AT10" s="65">
        <f>データ!W6</f>
        <v>0.04</v>
      </c>
      <c r="AU10" s="65"/>
      <c r="AV10" s="65"/>
      <c r="AW10" s="65"/>
      <c r="AX10" s="65"/>
      <c r="AY10" s="65"/>
      <c r="AZ10" s="65"/>
      <c r="BA10" s="65"/>
      <c r="BB10" s="65">
        <f>データ!X6</f>
        <v>6075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123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【329.28】</v>
      </c>
      <c r="I86" s="25" t="str">
        <f>データ!CA6</f>
        <v>【60.55】</v>
      </c>
      <c r="J86" s="25" t="str">
        <f>データ!CL6</f>
        <v>【269.12】</v>
      </c>
      <c r="K86" s="25" t="str">
        <f>データ!CW6</f>
        <v>【59.35】</v>
      </c>
      <c r="L86" s="25" t="str">
        <f>データ!DH6</f>
        <v>【76.98】</v>
      </c>
      <c r="M86" s="25" t="s">
        <v>56</v>
      </c>
      <c r="N86" s="25" t="s">
        <v>56</v>
      </c>
      <c r="O86" s="25" t="str">
        <f>データ!EO6</f>
        <v>【-】</v>
      </c>
    </row>
  </sheetData>
  <sheetProtection algorithmName="SHA-512" hashValue="kAdrSsHlC6BUN93oUfUyCwZ1FD6gRKqeVd6Iu2RTP+UYAPtR6A7pflcekpFPWmdcBxyW131yhQ92VWwQ4XdCOQ==" saltValue="Wk1gP4Rj2A4Nr4trjgND9g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422045</v>
      </c>
      <c r="D6" s="32">
        <f t="shared" si="3"/>
        <v>47</v>
      </c>
      <c r="E6" s="32">
        <f t="shared" si="3"/>
        <v>18</v>
      </c>
      <c r="F6" s="32">
        <f t="shared" si="3"/>
        <v>0</v>
      </c>
      <c r="G6" s="32">
        <f t="shared" si="3"/>
        <v>0</v>
      </c>
      <c r="H6" s="32" t="str">
        <f t="shared" si="3"/>
        <v>長崎県　諫早市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特定地域生活排水処理</v>
      </c>
      <c r="L6" s="32" t="str">
        <f t="shared" si="3"/>
        <v>K3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0.18</v>
      </c>
      <c r="Q6" s="33">
        <f t="shared" si="3"/>
        <v>100</v>
      </c>
      <c r="R6" s="33">
        <f t="shared" si="3"/>
        <v>3260</v>
      </c>
      <c r="S6" s="33">
        <f t="shared" si="3"/>
        <v>138512</v>
      </c>
      <c r="T6" s="33">
        <f t="shared" si="3"/>
        <v>341.79</v>
      </c>
      <c r="U6" s="33">
        <f t="shared" si="3"/>
        <v>405.25</v>
      </c>
      <c r="V6" s="33">
        <f t="shared" si="3"/>
        <v>243</v>
      </c>
      <c r="W6" s="33">
        <f t="shared" si="3"/>
        <v>0.04</v>
      </c>
      <c r="X6" s="33">
        <f t="shared" si="3"/>
        <v>6075</v>
      </c>
      <c r="Y6" s="34">
        <f>IF(Y7="",NA(),Y7)</f>
        <v>80.44</v>
      </c>
      <c r="Z6" s="34">
        <f t="shared" ref="Z6:AH6" si="4">IF(Z7="",NA(),Z7)</f>
        <v>80.23</v>
      </c>
      <c r="AA6" s="34">
        <f t="shared" si="4"/>
        <v>80.790000000000006</v>
      </c>
      <c r="AB6" s="34">
        <f t="shared" si="4"/>
        <v>82.79</v>
      </c>
      <c r="AC6" s="34">
        <f t="shared" si="4"/>
        <v>99.99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415.01</v>
      </c>
      <c r="BG6" s="34">
        <f t="shared" ref="BG6:BO6" si="7">IF(BG7="",NA(),BG7)</f>
        <v>403.73</v>
      </c>
      <c r="BH6" s="34">
        <f t="shared" si="7"/>
        <v>391.66</v>
      </c>
      <c r="BI6" s="34">
        <f t="shared" si="7"/>
        <v>371.33</v>
      </c>
      <c r="BJ6" s="33">
        <f t="shared" si="7"/>
        <v>0</v>
      </c>
      <c r="BK6" s="34">
        <f t="shared" si="7"/>
        <v>446.63</v>
      </c>
      <c r="BL6" s="34">
        <f t="shared" si="7"/>
        <v>416.91</v>
      </c>
      <c r="BM6" s="34">
        <f t="shared" si="7"/>
        <v>392.19</v>
      </c>
      <c r="BN6" s="34">
        <f t="shared" si="7"/>
        <v>413.5</v>
      </c>
      <c r="BO6" s="34">
        <f t="shared" si="7"/>
        <v>407.42</v>
      </c>
      <c r="BP6" s="33" t="str">
        <f>IF(BP7="","",IF(BP7="-","【-】","【"&amp;SUBSTITUTE(TEXT(BP7,"#,##0.00"),"-","△")&amp;"】"))</f>
        <v>【329.28】</v>
      </c>
      <c r="BQ6" s="34">
        <f>IF(BQ7="",NA(),BQ7)</f>
        <v>67.19</v>
      </c>
      <c r="BR6" s="34">
        <f t="shared" ref="BR6:BZ6" si="8">IF(BR7="",NA(),BR7)</f>
        <v>65.78</v>
      </c>
      <c r="BS6" s="34">
        <f t="shared" si="8"/>
        <v>61.39</v>
      </c>
      <c r="BT6" s="34">
        <f t="shared" si="8"/>
        <v>53.37</v>
      </c>
      <c r="BU6" s="34">
        <f t="shared" si="8"/>
        <v>10.98</v>
      </c>
      <c r="BV6" s="34">
        <f t="shared" si="8"/>
        <v>58.53</v>
      </c>
      <c r="BW6" s="34">
        <f t="shared" si="8"/>
        <v>57.93</v>
      </c>
      <c r="BX6" s="34">
        <f t="shared" si="8"/>
        <v>57.03</v>
      </c>
      <c r="BY6" s="34">
        <f t="shared" si="8"/>
        <v>55.84</v>
      </c>
      <c r="BZ6" s="34">
        <f t="shared" si="8"/>
        <v>57.08</v>
      </c>
      <c r="CA6" s="33" t="str">
        <f>IF(CA7="","",IF(CA7="-","【-】","【"&amp;SUBSTITUTE(TEXT(CA7,"#,##0.00"),"-","△")&amp;"】"))</f>
        <v>【60.55】</v>
      </c>
      <c r="CB6" s="34">
        <f>IF(CB7="",NA(),CB7)</f>
        <v>264.56</v>
      </c>
      <c r="CC6" s="34">
        <f t="shared" ref="CC6:CK6" si="9">IF(CC7="",NA(),CC7)</f>
        <v>265.38</v>
      </c>
      <c r="CD6" s="34">
        <f t="shared" si="9"/>
        <v>291.36</v>
      </c>
      <c r="CE6" s="34">
        <f t="shared" si="9"/>
        <v>329.09</v>
      </c>
      <c r="CF6" s="34">
        <f t="shared" si="9"/>
        <v>1352.09</v>
      </c>
      <c r="CG6" s="34">
        <f t="shared" si="9"/>
        <v>266.57</v>
      </c>
      <c r="CH6" s="34">
        <f t="shared" si="9"/>
        <v>276.93</v>
      </c>
      <c r="CI6" s="34">
        <f t="shared" si="9"/>
        <v>283.73</v>
      </c>
      <c r="CJ6" s="34">
        <f t="shared" si="9"/>
        <v>287.57</v>
      </c>
      <c r="CK6" s="34">
        <f t="shared" si="9"/>
        <v>286.86</v>
      </c>
      <c r="CL6" s="33" t="str">
        <f>IF(CL7="","",IF(CL7="-","【-】","【"&amp;SUBSTITUTE(TEXT(CL7,"#,##0.00"),"-","△")&amp;"】"))</f>
        <v>【269.12】</v>
      </c>
      <c r="CM6" s="34">
        <f>IF(CM7="",NA(),CM7)</f>
        <v>61.39</v>
      </c>
      <c r="CN6" s="34">
        <f t="shared" ref="CN6:CV6" si="10">IF(CN7="",NA(),CN7)</f>
        <v>61.39</v>
      </c>
      <c r="CO6" s="34">
        <f t="shared" si="10"/>
        <v>59.41</v>
      </c>
      <c r="CP6" s="34">
        <f t="shared" si="10"/>
        <v>61.39</v>
      </c>
      <c r="CQ6" s="34">
        <f t="shared" si="10"/>
        <v>61.39</v>
      </c>
      <c r="CR6" s="34">
        <f t="shared" si="10"/>
        <v>58.06</v>
      </c>
      <c r="CS6" s="34">
        <f t="shared" si="10"/>
        <v>59.08</v>
      </c>
      <c r="CT6" s="34">
        <f t="shared" si="10"/>
        <v>58.25</v>
      </c>
      <c r="CU6" s="34">
        <f t="shared" si="10"/>
        <v>61.55</v>
      </c>
      <c r="CV6" s="34">
        <f t="shared" si="10"/>
        <v>57.22</v>
      </c>
      <c r="CW6" s="33" t="str">
        <f>IF(CW7="","",IF(CW7="-","【-】","【"&amp;SUBSTITUTE(TEXT(CW7,"#,##0.00"),"-","△")&amp;"】"))</f>
        <v>【59.35】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75.790000000000006</v>
      </c>
      <c r="DD6" s="34">
        <f t="shared" si="11"/>
        <v>77.12</v>
      </c>
      <c r="DE6" s="34">
        <f t="shared" si="11"/>
        <v>68.150000000000006</v>
      </c>
      <c r="DF6" s="34">
        <f t="shared" si="11"/>
        <v>67.489999999999995</v>
      </c>
      <c r="DG6" s="34">
        <f t="shared" si="11"/>
        <v>67.290000000000006</v>
      </c>
      <c r="DH6" s="33" t="str">
        <f>IF(DH7="","",IF(DH7="-","【-】","【"&amp;SUBSTITUTE(TEXT(DH7,"#,##0.00"),"-","△")&amp;"】"))</f>
        <v>【76.98】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 x14ac:dyDescent="0.15">
      <c r="A7" s="27"/>
      <c r="B7" s="36">
        <v>2017</v>
      </c>
      <c r="C7" s="36">
        <v>422045</v>
      </c>
      <c r="D7" s="36">
        <v>47</v>
      </c>
      <c r="E7" s="36">
        <v>18</v>
      </c>
      <c r="F7" s="36">
        <v>0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0.18</v>
      </c>
      <c r="Q7" s="37">
        <v>100</v>
      </c>
      <c r="R7" s="37">
        <v>3260</v>
      </c>
      <c r="S7" s="37">
        <v>138512</v>
      </c>
      <c r="T7" s="37">
        <v>341.79</v>
      </c>
      <c r="U7" s="37">
        <v>405.25</v>
      </c>
      <c r="V7" s="37">
        <v>243</v>
      </c>
      <c r="W7" s="37">
        <v>0.04</v>
      </c>
      <c r="X7" s="37">
        <v>6075</v>
      </c>
      <c r="Y7" s="37">
        <v>80.44</v>
      </c>
      <c r="Z7" s="37">
        <v>80.23</v>
      </c>
      <c r="AA7" s="37">
        <v>80.790000000000006</v>
      </c>
      <c r="AB7" s="37">
        <v>82.79</v>
      </c>
      <c r="AC7" s="37">
        <v>99.99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415.01</v>
      </c>
      <c r="BG7" s="37">
        <v>403.73</v>
      </c>
      <c r="BH7" s="37">
        <v>391.66</v>
      </c>
      <c r="BI7" s="37">
        <v>371.33</v>
      </c>
      <c r="BJ7" s="37">
        <v>0</v>
      </c>
      <c r="BK7" s="37">
        <v>446.63</v>
      </c>
      <c r="BL7" s="37">
        <v>416.91</v>
      </c>
      <c r="BM7" s="37">
        <v>392.19</v>
      </c>
      <c r="BN7" s="37">
        <v>413.5</v>
      </c>
      <c r="BO7" s="37">
        <v>407.42</v>
      </c>
      <c r="BP7" s="37">
        <v>329.28</v>
      </c>
      <c r="BQ7" s="37">
        <v>67.19</v>
      </c>
      <c r="BR7" s="37">
        <v>65.78</v>
      </c>
      <c r="BS7" s="37">
        <v>61.39</v>
      </c>
      <c r="BT7" s="37">
        <v>53.37</v>
      </c>
      <c r="BU7" s="37">
        <v>10.98</v>
      </c>
      <c r="BV7" s="37">
        <v>58.53</v>
      </c>
      <c r="BW7" s="37">
        <v>57.93</v>
      </c>
      <c r="BX7" s="37">
        <v>57.03</v>
      </c>
      <c r="BY7" s="37">
        <v>55.84</v>
      </c>
      <c r="BZ7" s="37">
        <v>57.08</v>
      </c>
      <c r="CA7" s="37">
        <v>60.55</v>
      </c>
      <c r="CB7" s="37">
        <v>264.56</v>
      </c>
      <c r="CC7" s="37">
        <v>265.38</v>
      </c>
      <c r="CD7" s="37">
        <v>291.36</v>
      </c>
      <c r="CE7" s="37">
        <v>329.09</v>
      </c>
      <c r="CF7" s="37">
        <v>1352.09</v>
      </c>
      <c r="CG7" s="37">
        <v>266.57</v>
      </c>
      <c r="CH7" s="37">
        <v>276.93</v>
      </c>
      <c r="CI7" s="37">
        <v>283.73</v>
      </c>
      <c r="CJ7" s="37">
        <v>287.57</v>
      </c>
      <c r="CK7" s="37">
        <v>286.86</v>
      </c>
      <c r="CL7" s="37">
        <v>269.12</v>
      </c>
      <c r="CM7" s="37">
        <v>61.39</v>
      </c>
      <c r="CN7" s="37">
        <v>61.39</v>
      </c>
      <c r="CO7" s="37">
        <v>59.41</v>
      </c>
      <c r="CP7" s="37">
        <v>61.39</v>
      </c>
      <c r="CQ7" s="37">
        <v>61.39</v>
      </c>
      <c r="CR7" s="37">
        <v>58.06</v>
      </c>
      <c r="CS7" s="37">
        <v>59.08</v>
      </c>
      <c r="CT7" s="37">
        <v>58.25</v>
      </c>
      <c r="CU7" s="37">
        <v>61.55</v>
      </c>
      <c r="CV7" s="37">
        <v>57.22</v>
      </c>
      <c r="CW7" s="37">
        <v>59.35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75.790000000000006</v>
      </c>
      <c r="DD7" s="37">
        <v>77.12</v>
      </c>
      <c r="DE7" s="37">
        <v>68.150000000000006</v>
      </c>
      <c r="DF7" s="37">
        <v>67.489999999999995</v>
      </c>
      <c r="DG7" s="37">
        <v>67.290000000000006</v>
      </c>
      <c r="DH7" s="37">
        <v>76.98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116</v>
      </c>
      <c r="EF7" s="37" t="s">
        <v>116</v>
      </c>
      <c r="EG7" s="37" t="s">
        <v>116</v>
      </c>
      <c r="EH7" s="37" t="s">
        <v>116</v>
      </c>
      <c r="EI7" s="37" t="s">
        <v>116</v>
      </c>
      <c r="EJ7" s="37" t="s">
        <v>116</v>
      </c>
      <c r="EK7" s="37" t="s">
        <v>116</v>
      </c>
      <c r="EL7" s="37" t="s">
        <v>116</v>
      </c>
      <c r="EM7" s="37" t="s">
        <v>116</v>
      </c>
      <c r="EN7" s="37" t="s">
        <v>116</v>
      </c>
      <c r="EO7" s="37" t="s">
        <v>116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北島 熙斗</cp:lastModifiedBy>
  <cp:lastPrinted>2019-02-26T09:31:16Z</cp:lastPrinted>
  <dcterms:created xsi:type="dcterms:W3CDTF">2018-12-03T09:41:33Z</dcterms:created>
  <dcterms:modified xsi:type="dcterms:W3CDTF">2019-02-26T09:31:17Z</dcterms:modified>
  <cp:category/>
</cp:coreProperties>
</file>