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H30\310111　平成29年度決算状況調査の経営比較分析表の作成\05　公表\02_下水道事業　\"/>
    </mc:Choice>
  </mc:AlternateContent>
  <workbookProtection workbookAlgorithmName="SHA-512" workbookHashValue="N+j6kfu+ooY3UCQu7++mmPACmPiI4Q7srtzvpzv6rXjTj5NnIAA1VMJ6GVHupuEGFyWsZjVBgNY8bUT7zy0OVA==" workbookSaltValue="hjbpcnpQCnD+rST77IZyb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E86" i="4"/>
  <c r="BB10" i="4"/>
  <c r="P10" i="4"/>
  <c r="I10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<sst xmlns="http://schemas.openxmlformats.org/spreadsheetml/2006/main" count="284" uniqueCount="122">
  <si>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</si>
  <si>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</si>
  <si>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</si>
  <si>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</si>
  <si>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</si>
  <si>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</si>
  <si>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</si>
  <si>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</si>
  <si>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</si>
  <si>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</si>
  <si>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</si>
  <si>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</si>
  <si>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</si>
  <si>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</si>
  <si>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</si>
  <si>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</si>
  <si>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</si>
  <si>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</si>
  <si>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</si>
  <si>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</si>
  <si>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</si>
  <si>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</si>
  <si>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</si>
  <si>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</si>
  <si>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</si>
  <si>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</si>
  <si>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</si>
  <si>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</si>
  <si>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</si>
  <si>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</si>
  <si>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</si>
  <si>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</si>
  <si>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</si>
  <si>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</si>
  <si>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</si>
  <si>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</si>
  <si>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</si>
  <si>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</si>
  <si>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</si>
  <si>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</si>
  <si>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</si>
  <si>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</si>
  <si>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</si>
  <si>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</si>
  <si>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</si>
  <si>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</si>
  <si>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</si>
  <si>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</si>
  <si>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</si>
  <si>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</si>
  <si>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</si>
  <si>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</si>
  <si>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</si>
  <si>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</si>
  <si>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</si>
  <si>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</si>
  <si>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</si>
  <si>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</si>
  <si>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</si>
  <si>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</si>
  <si>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</si>
  <si>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</si>
  <si>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</si>
  <si>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</si>
  <si>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</si>
  <si>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</si>
  <si>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</si>
  <si>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</si>
  <si>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</si>
  <si>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</si>
  <si>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</si>
  <si>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</si>
  <si>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</si>
  <si>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</si>
  <si>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</si>
  <si>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</si>
  <si>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</si>
  <si>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</si>
  <si>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</si>
  <si>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</si>
  <si>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</si>
  <si>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</si>
  <si>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</si>
  <si>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</si>
  <si>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</si>
  <si>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</si>
  <si>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</si>
  <si>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</si>
  <si>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</si>
  <si>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</si>
  <si>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</si>
  <si>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</si>
  <si>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</si>
  <si>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</si>
  <si>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</si>
  <si>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</si>
  <si>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</si>
  <si>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</si>
  <si>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</si>
  <si>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</si>
  <si>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</si>
  <si>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</si>
  <si>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</si>
  <si>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</si>
  <si>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</si>
  <si>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</si>
  <si>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</si>
  <si>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諫早市</t>
  </si>
  <si>
    <t>法適用</t>
  </si>
  <si>
    <t>下水道事業</t>
  </si>
  <si>
    <t>漁業集落排水</t>
  </si>
  <si>
    <t>H3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</si>
  <si>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</si>
  <si>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</si>
  <si>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</si>
  <si>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</si>
  <si>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</si>
  <si>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</si>
  <si>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</si>
  <si>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本市では、公共下水道、特定環境保全公共下水道及び農業・漁業集落排水事業を一つの事業とし、4事業を通して安定経営に努めることとしている。
　本市の漁業集落排水は、平成27年度末から供用開始を行っており、早期の経営の安定化のためにも、早期の接続を促進し、水洗化率の向上を図っていく必要がある。</t>
    <rPh sb="1" eb="2">
      <t>ホン</t>
    </rPh>
    <rPh sb="2" eb="3">
      <t>シ</t>
    </rPh>
    <rPh sb="6" eb="8">
      <t>コウキョウ</t>
    </rPh>
    <rPh sb="8" eb="11">
      <t>ゲスイドウ</t>
    </rPh>
    <rPh sb="12" eb="14">
      <t>トクテイ</t>
    </rPh>
    <rPh sb="14" eb="16">
      <t>カンキョウ</t>
    </rPh>
    <rPh sb="16" eb="18">
      <t>ホゼン</t>
    </rPh>
    <rPh sb="18" eb="20">
      <t>コウキョウ</t>
    </rPh>
    <rPh sb="20" eb="23">
      <t>ゲスイドウ</t>
    </rPh>
    <rPh sb="23" eb="24">
      <t>オヨ</t>
    </rPh>
    <rPh sb="25" eb="27">
      <t>ノウギョウ</t>
    </rPh>
    <rPh sb="28" eb="30">
      <t>ギョギョウ</t>
    </rPh>
    <rPh sb="30" eb="32">
      <t>シュウラク</t>
    </rPh>
    <rPh sb="32" eb="34">
      <t>ハイスイ</t>
    </rPh>
    <rPh sb="34" eb="36">
      <t>ジギョウ</t>
    </rPh>
    <rPh sb="37" eb="38">
      <t>ヒト</t>
    </rPh>
    <rPh sb="40" eb="42">
      <t>ジギョウ</t>
    </rPh>
    <rPh sb="46" eb="48">
      <t>ジギョウ</t>
    </rPh>
    <rPh sb="49" eb="50">
      <t>トオ</t>
    </rPh>
    <rPh sb="52" eb="54">
      <t>アンテイ</t>
    </rPh>
    <rPh sb="54" eb="56">
      <t>ケイエイ</t>
    </rPh>
    <rPh sb="57" eb="58">
      <t>ツト</t>
    </rPh>
    <rPh sb="70" eb="71">
      <t>ホン</t>
    </rPh>
    <rPh sb="71" eb="72">
      <t>シ</t>
    </rPh>
    <rPh sb="73" eb="75">
      <t>ギョギョウ</t>
    </rPh>
    <rPh sb="75" eb="77">
      <t>シュウラク</t>
    </rPh>
    <rPh sb="77" eb="79">
      <t>ハイスイ</t>
    </rPh>
    <rPh sb="81" eb="83">
      <t>ヘイセイ</t>
    </rPh>
    <rPh sb="85" eb="87">
      <t>ネンド</t>
    </rPh>
    <rPh sb="87" eb="88">
      <t>マツ</t>
    </rPh>
    <rPh sb="90" eb="92">
      <t>キョウヨウ</t>
    </rPh>
    <rPh sb="92" eb="94">
      <t>カイシ</t>
    </rPh>
    <rPh sb="95" eb="96">
      <t>オコナ</t>
    </rPh>
    <rPh sb="101" eb="103">
      <t>ソウキ</t>
    </rPh>
    <rPh sb="104" eb="106">
      <t>ケイエイ</t>
    </rPh>
    <rPh sb="107" eb="110">
      <t>アンテイカ</t>
    </rPh>
    <rPh sb="116" eb="118">
      <t>ソウキ</t>
    </rPh>
    <rPh sb="119" eb="121">
      <t>セツゾク</t>
    </rPh>
    <rPh sb="122" eb="124">
      <t>ソクシン</t>
    </rPh>
    <rPh sb="126" eb="129">
      <t>スイセンカ</t>
    </rPh>
    <rPh sb="129" eb="130">
      <t>リツ</t>
    </rPh>
    <rPh sb="131" eb="133">
      <t>コウジョウ</t>
    </rPh>
    <rPh sb="134" eb="135">
      <t>ハカ</t>
    </rPh>
    <rPh sb="139" eb="141">
      <t>ヒツヨウ</t>
    </rPh>
    <phoneticPr fontId="4"/>
  </si>
  <si>
    <t>　平成27年度末から順次供用開始を行っているが、現時点ではまだ整備途中（平成31年度完了予定）である。接続戸数は順調に伸びており、各指標も若干ではあるが改善傾向である。整備が進むにつれて接続戸数も増加していくので、各指標は更に改善されていくと見込まれる。よって、供用開始後の早期の接続を促進し、安定経営に努めていく必要がある。</t>
    <rPh sb="1" eb="3">
      <t>ヘイセイ</t>
    </rPh>
    <rPh sb="5" eb="6">
      <t>ネン</t>
    </rPh>
    <rPh sb="6" eb="7">
      <t>ド</t>
    </rPh>
    <rPh sb="7" eb="8">
      <t>マツ</t>
    </rPh>
    <rPh sb="10" eb="12">
      <t>ジュンジ</t>
    </rPh>
    <rPh sb="12" eb="14">
      <t>キョウヨウ</t>
    </rPh>
    <rPh sb="14" eb="16">
      <t>カイシ</t>
    </rPh>
    <rPh sb="17" eb="18">
      <t>オコナ</t>
    </rPh>
    <rPh sb="24" eb="27">
      <t>ゲンジテン</t>
    </rPh>
    <rPh sb="31" eb="33">
      <t>セイビ</t>
    </rPh>
    <rPh sb="33" eb="35">
      <t>トチュウ</t>
    </rPh>
    <rPh sb="36" eb="38">
      <t>ヘイセイ</t>
    </rPh>
    <rPh sb="40" eb="41">
      <t>ネン</t>
    </rPh>
    <rPh sb="41" eb="42">
      <t>ド</t>
    </rPh>
    <rPh sb="42" eb="44">
      <t>カンリョウ</t>
    </rPh>
    <rPh sb="44" eb="46">
      <t>ヨテイ</t>
    </rPh>
    <rPh sb="51" eb="53">
      <t>セツゾク</t>
    </rPh>
    <rPh sb="53" eb="55">
      <t>コスウ</t>
    </rPh>
    <rPh sb="56" eb="58">
      <t>ジュンチョウ</t>
    </rPh>
    <rPh sb="59" eb="60">
      <t>ノ</t>
    </rPh>
    <rPh sb="65" eb="68">
      <t>カクシヒョウ</t>
    </rPh>
    <rPh sb="69" eb="71">
      <t>ジャッカン</t>
    </rPh>
    <rPh sb="76" eb="78">
      <t>カイゼン</t>
    </rPh>
    <rPh sb="78" eb="80">
      <t>ケイコウ</t>
    </rPh>
    <rPh sb="84" eb="86">
      <t>セイビ</t>
    </rPh>
    <rPh sb="87" eb="88">
      <t>スス</t>
    </rPh>
    <rPh sb="93" eb="95">
      <t>セツゾク</t>
    </rPh>
    <rPh sb="95" eb="97">
      <t>コスウ</t>
    </rPh>
    <rPh sb="98" eb="100">
      <t>ゾウカ</t>
    </rPh>
    <rPh sb="107" eb="110">
      <t>カクシヒョウ</t>
    </rPh>
    <rPh sb="111" eb="112">
      <t>サラ</t>
    </rPh>
    <rPh sb="113" eb="115">
      <t>カイゼン</t>
    </rPh>
    <rPh sb="121" eb="123">
      <t>ミコ</t>
    </rPh>
    <rPh sb="131" eb="133">
      <t>キョウヨウ</t>
    </rPh>
    <rPh sb="133" eb="136">
      <t>カイシゴ</t>
    </rPh>
    <rPh sb="137" eb="139">
      <t>ソウキ</t>
    </rPh>
    <rPh sb="140" eb="142">
      <t>セツゾク</t>
    </rPh>
    <rPh sb="143" eb="145">
      <t>ソクシン</t>
    </rPh>
    <rPh sb="147" eb="149">
      <t>アンテイ</t>
    </rPh>
    <rPh sb="149" eb="151">
      <t>ケイエイ</t>
    </rPh>
    <rPh sb="152" eb="153">
      <t>ツト</t>
    </rPh>
    <rPh sb="157" eb="159">
      <t>ヒツヨウ</t>
    </rPh>
    <phoneticPr fontId="4"/>
  </si>
  <si>
    <t>　供用開始から間もなく、現在も整備途中であり、老朽化には至らない状況である。</t>
    <rPh sb="1" eb="3">
      <t>キョウヨウ</t>
    </rPh>
    <rPh sb="3" eb="5">
      <t>カイシ</t>
    </rPh>
    <rPh sb="7" eb="8">
      <t>マ</t>
    </rPh>
    <rPh sb="12" eb="14">
      <t>ゲンザイ</t>
    </rPh>
    <rPh sb="15" eb="17">
      <t>セイビ</t>
    </rPh>
    <rPh sb="17" eb="19">
      <t>トチュウ</t>
    </rPh>
    <rPh sb="23" eb="26">
      <t>ロウキュウカ</t>
    </rPh>
    <rPh sb="28" eb="29">
      <t>イタ</t>
    </rPh>
    <rPh sb="32" eb="34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</si>
</sst>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3-4F4E-8433-F13CCB3E4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77600"/>
        <c:axId val="7918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3-4F4E-8433-F13CCB3E4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77600"/>
        <c:axId val="79187968"/>
      </c:lineChart>
      <c:dateAx>
        <c:axId val="7917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187968"/>
        <c:crosses val="autoZero"/>
        <c:auto val="1"/>
        <c:lblOffset val="100"/>
        <c:baseTimeUnit val="years"/>
      </c:dateAx>
      <c:valAx>
        <c:axId val="7918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17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10.32</c:v>
                </c:pt>
                <c:pt idx="4">
                  <c:v>25.53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0-4115-9F7E-ADBF8E021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05152"/>
        <c:axId val="8190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29.28</c:v>
                </c:pt>
                <c:pt idx="3">
                  <c:v>29.4</c:v>
                </c:pt>
                <c:pt idx="4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0-4115-9F7E-ADBF8E021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05152"/>
        <c:axId val="81907072"/>
      </c:lineChart>
      <c:dateAx>
        <c:axId val="8190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07072"/>
        <c:crosses val="autoZero"/>
        <c:auto val="1"/>
        <c:lblOffset val="100"/>
        <c:baseTimeUnit val="years"/>
      </c:dateAx>
      <c:valAx>
        <c:axId val="8190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0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25.9</c:v>
                </c:pt>
                <c:pt idx="4">
                  <c:v>48.72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B-47CB-A1A5-FB769D05D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2880"/>
        <c:axId val="8196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66.819999999999993</c:v>
                </c:pt>
                <c:pt idx="3">
                  <c:v>63.77</c:v>
                </c:pt>
                <c:pt idx="4">
                  <c:v>66.95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B-47CB-A1A5-FB769D05D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2880"/>
        <c:axId val="81965056"/>
      </c:lineChart>
      <c:dateAx>
        <c:axId val="819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65056"/>
        <c:crosses val="autoZero"/>
        <c:auto val="1"/>
        <c:lblOffset val="100"/>
        <c:baseTimeUnit val="years"/>
      </c:dateAx>
      <c:valAx>
        <c:axId val="8196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6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63.43</c:v>
                </c:pt>
                <c:pt idx="4">
                  <c:v>70.78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E-43C7-AC17-1F08C4A07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14848"/>
        <c:axId val="7962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105.08</c:v>
                </c:pt>
                <c:pt idx="3">
                  <c:v>92.9</c:v>
                </c:pt>
                <c:pt idx="4">
                  <c:v>96.14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E-43C7-AC17-1F08C4A07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14848"/>
        <c:axId val="79626624"/>
      </c:lineChart>
      <c:dateAx>
        <c:axId val="7921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26624"/>
        <c:crosses val="autoZero"/>
        <c:auto val="1"/>
        <c:lblOffset val="100"/>
        <c:baseTimeUnit val="years"/>
      </c:dateAx>
      <c:valAx>
        <c:axId val="7962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1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2.19</c:v>
                </c:pt>
                <c:pt idx="4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1-47B1-B74C-C9FCF1DC5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57600"/>
        <c:axId val="7965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7.92</c:v>
                </c:pt>
                <c:pt idx="3">
                  <c:v>8.77</c:v>
                </c:pt>
                <c:pt idx="4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1-47B1-B74C-C9FCF1DC5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57600"/>
        <c:axId val="79659776"/>
      </c:lineChart>
      <c:dateAx>
        <c:axId val="7965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59776"/>
        <c:crosses val="autoZero"/>
        <c:auto val="1"/>
        <c:lblOffset val="100"/>
        <c:baseTimeUnit val="years"/>
      </c:dateAx>
      <c:valAx>
        <c:axId val="7965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5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3-447C-834C-01F73803C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90752"/>
        <c:axId val="8029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3-447C-834C-01F73803C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90752"/>
        <c:axId val="80290944"/>
      </c:lineChart>
      <c:dateAx>
        <c:axId val="796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90944"/>
        <c:crosses val="autoZero"/>
        <c:auto val="1"/>
        <c:lblOffset val="100"/>
        <c:baseTimeUnit val="years"/>
      </c:dateAx>
      <c:valAx>
        <c:axId val="8029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9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337.44</c:v>
                </c:pt>
                <c:pt idx="4">
                  <c:v>221.51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E-4CDB-B962-B66E6B186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36384"/>
        <c:axId val="8033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6.29</c:v>
                </c:pt>
                <c:pt idx="3">
                  <c:v>61.22</c:v>
                </c:pt>
                <c:pt idx="4">
                  <c:v>89.78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E-4CDB-B962-B66E6B186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36384"/>
        <c:axId val="80338304"/>
      </c:lineChart>
      <c:dateAx>
        <c:axId val="8033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38304"/>
        <c:crosses val="autoZero"/>
        <c:auto val="1"/>
        <c:lblOffset val="100"/>
        <c:baseTimeUnit val="years"/>
      </c:dateAx>
      <c:valAx>
        <c:axId val="8033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3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117.67</c:v>
                </c:pt>
                <c:pt idx="3">
                  <c:v>169.38</c:v>
                </c:pt>
                <c:pt idx="4">
                  <c:v>213.33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A-47A7-B462-12992AC4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74016"/>
        <c:axId val="8038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116.32</c:v>
                </c:pt>
                <c:pt idx="3">
                  <c:v>176.6</c:v>
                </c:pt>
                <c:pt idx="4">
                  <c:v>213.39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A-47A7-B462-12992AC4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4016"/>
        <c:axId val="80384384"/>
      </c:lineChart>
      <c:dateAx>
        <c:axId val="8037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84384"/>
        <c:crosses val="autoZero"/>
        <c:auto val="1"/>
        <c:lblOffset val="100"/>
        <c:baseTimeUnit val="years"/>
      </c:dateAx>
      <c:valAx>
        <c:axId val="8038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74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6529.97</c:v>
                </c:pt>
                <c:pt idx="4">
                  <c:v>5495.81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5-4CA5-B59C-2B9228110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26112"/>
        <c:axId val="8042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1451.54</c:v>
                </c:pt>
                <c:pt idx="3">
                  <c:v>1700.42</c:v>
                </c:pt>
                <c:pt idx="4">
                  <c:v>1491.92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5-4CA5-B59C-2B9228110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26112"/>
        <c:axId val="80428032"/>
      </c:lineChart>
      <c:dateAx>
        <c:axId val="8042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28032"/>
        <c:crosses val="autoZero"/>
        <c:auto val="1"/>
        <c:lblOffset val="100"/>
        <c:baseTimeUnit val="years"/>
      </c:dateAx>
      <c:valAx>
        <c:axId val="8042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2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22.04</c:v>
                </c:pt>
                <c:pt idx="4">
                  <c:v>45.24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9-4E75-A20A-6D8226FE8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54784"/>
        <c:axId val="8045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33.58</c:v>
                </c:pt>
                <c:pt idx="3">
                  <c:v>34.51</c:v>
                </c:pt>
                <c:pt idx="4">
                  <c:v>46.77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39-4E75-A20A-6D8226FE8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54784"/>
        <c:axId val="80456704"/>
      </c:lineChart>
      <c:dateAx>
        <c:axId val="8045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56704"/>
        <c:crosses val="autoZero"/>
        <c:auto val="1"/>
        <c:lblOffset val="100"/>
        <c:baseTimeUnit val="years"/>
      </c:dateAx>
      <c:valAx>
        <c:axId val="8045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5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912.92</c:v>
                </c:pt>
                <c:pt idx="4">
                  <c:v>441.61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8-417F-8DB7-71B0108CF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76096"/>
        <c:axId val="8187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514.39</c:v>
                </c:pt>
                <c:pt idx="3">
                  <c:v>476.11</c:v>
                </c:pt>
                <c:pt idx="4">
                  <c:v>348.75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8-417F-8DB7-71B0108CF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76096"/>
        <c:axId val="81878016"/>
      </c:lineChart>
      <c:dateAx>
        <c:axId val="8187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878016"/>
        <c:crosses val="autoZero"/>
        <c:auto val="1"/>
        <c:lblOffset val="100"/>
        <c:baseTimeUnit val="years"/>
      </c:dateAx>
      <c:valAx>
        <c:axId val="8187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87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3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長崎県　諫早市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漁業集落排水</v>
      </c>
      <c r="Q8" s="48"/>
      <c r="R8" s="48"/>
      <c r="S8" s="48"/>
      <c r="T8" s="48"/>
      <c r="U8" s="48"/>
      <c r="V8" s="48"/>
      <c r="W8" s="48" t="str">
        <f>データ!L6</f>
        <v>H3</v>
      </c>
      <c r="X8" s="48"/>
      <c r="Y8" s="48"/>
      <c r="Z8" s="48"/>
      <c r="AA8" s="48"/>
      <c r="AB8" s="48"/>
      <c r="AC8" s="48"/>
      <c r="AD8" s="49" t="str">
        <f>データ!$M$6</f>
        <v>自治体職員</v>
      </c>
      <c r="AE8" s="49"/>
      <c r="AF8" s="49"/>
      <c r="AG8" s="49"/>
      <c r="AH8" s="49"/>
      <c r="AI8" s="49"/>
      <c r="AJ8" s="49"/>
      <c r="AK8" s="3"/>
      <c r="AL8" s="50">
        <f>データ!S6</f>
        <v>138512</v>
      </c>
      <c r="AM8" s="50"/>
      <c r="AN8" s="50"/>
      <c r="AO8" s="50"/>
      <c r="AP8" s="50"/>
      <c r="AQ8" s="50"/>
      <c r="AR8" s="50"/>
      <c r="AS8" s="50"/>
      <c r="AT8" s="45">
        <f>データ!T6</f>
        <v>341.79</v>
      </c>
      <c r="AU8" s="45"/>
      <c r="AV8" s="45"/>
      <c r="AW8" s="45"/>
      <c r="AX8" s="45"/>
      <c r="AY8" s="45"/>
      <c r="AZ8" s="45"/>
      <c r="BA8" s="45"/>
      <c r="BB8" s="45">
        <f>データ!U6</f>
        <v>405.25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50.32</v>
      </c>
      <c r="J10" s="45"/>
      <c r="K10" s="45"/>
      <c r="L10" s="45"/>
      <c r="M10" s="45"/>
      <c r="N10" s="45"/>
      <c r="O10" s="45"/>
      <c r="P10" s="45">
        <f>データ!P6</f>
        <v>0.68</v>
      </c>
      <c r="Q10" s="45"/>
      <c r="R10" s="45"/>
      <c r="S10" s="45"/>
      <c r="T10" s="45"/>
      <c r="U10" s="45"/>
      <c r="V10" s="45"/>
      <c r="W10" s="45">
        <f>データ!Q6</f>
        <v>92.14</v>
      </c>
      <c r="X10" s="45"/>
      <c r="Y10" s="45"/>
      <c r="Z10" s="45"/>
      <c r="AA10" s="45"/>
      <c r="AB10" s="45"/>
      <c r="AC10" s="45"/>
      <c r="AD10" s="50">
        <f>データ!R6</f>
        <v>3260</v>
      </c>
      <c r="AE10" s="50"/>
      <c r="AF10" s="50"/>
      <c r="AG10" s="50"/>
      <c r="AH10" s="50"/>
      <c r="AI10" s="50"/>
      <c r="AJ10" s="50"/>
      <c r="AK10" s="2"/>
      <c r="AL10" s="50">
        <f>データ!V6</f>
        <v>934</v>
      </c>
      <c r="AM10" s="50"/>
      <c r="AN10" s="50"/>
      <c r="AO10" s="50"/>
      <c r="AP10" s="50"/>
      <c r="AQ10" s="50"/>
      <c r="AR10" s="50"/>
      <c r="AS10" s="50"/>
      <c r="AT10" s="45">
        <f>データ!W6</f>
        <v>0.4</v>
      </c>
      <c r="AU10" s="45"/>
      <c r="AV10" s="45"/>
      <c r="AW10" s="45"/>
      <c r="AX10" s="45"/>
      <c r="AY10" s="45"/>
      <c r="AZ10" s="45"/>
      <c r="BA10" s="45"/>
      <c r="BB10" s="45">
        <f>データ!X6</f>
        <v>2335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119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【100.62】</v>
      </c>
      <c r="F86" s="26" t="str">
        <f>データ!AT6</f>
        <v>【134.74】</v>
      </c>
      <c r="G86" s="26" t="str">
        <f>データ!BE6</f>
        <v>【76.04】</v>
      </c>
      <c r="H86" s="26" t="str">
        <f>データ!BP6</f>
        <v>【920.42】</v>
      </c>
      <c r="I86" s="26" t="str">
        <f>データ!CA6</f>
        <v>【47.34】</v>
      </c>
      <c r="J86" s="26" t="str">
        <f>データ!CL6</f>
        <v>【360.30】</v>
      </c>
      <c r="K86" s="26" t="str">
        <f>データ!CW6</f>
        <v>【34.06】</v>
      </c>
      <c r="L86" s="26" t="str">
        <f>データ!DH6</f>
        <v>【79.14】</v>
      </c>
      <c r="M86" s="26" t="str">
        <f>データ!DS6</f>
        <v>【25.06】</v>
      </c>
      <c r="N86" s="26" t="str">
        <f>データ!ED6</f>
        <v>【0.00】</v>
      </c>
      <c r="O86" s="26" t="str">
        <f>データ!EO6</f>
        <v>【0.01】</v>
      </c>
    </row>
  </sheetData>
  <sheetProtection algorithmName="SHA-512" hashValue="efRvjAGVvStfLZdqIOniUTw0FAra1uthZt6+6q0PaMcCY7aVPSmtq+OLD726lgaxIMEX02lP02bhg2VVJkyX7w==" saltValue="jecOxGYjcVBTrF5V5W0O1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36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5</v>
      </c>
      <c r="N5" s="32" t="s">
        <v>84</v>
      </c>
      <c r="O5" s="32" t="s">
        <v>85</v>
      </c>
      <c r="P5" s="32" t="s">
        <v>86</v>
      </c>
      <c r="Q5" s="32" t="s">
        <v>87</v>
      </c>
      <c r="R5" s="32" t="s">
        <v>88</v>
      </c>
      <c r="S5" s="32" t="s">
        <v>89</v>
      </c>
      <c r="T5" s="32" t="s">
        <v>90</v>
      </c>
      <c r="U5" s="32" t="s">
        <v>91</v>
      </c>
      <c r="V5" s="32" t="s">
        <v>92</v>
      </c>
      <c r="W5" s="32" t="s">
        <v>93</v>
      </c>
      <c r="X5" s="32" t="s">
        <v>94</v>
      </c>
      <c r="Y5" s="32" t="s">
        <v>95</v>
      </c>
      <c r="Z5" s="32" t="s">
        <v>96</v>
      </c>
      <c r="AA5" s="32" t="s">
        <v>97</v>
      </c>
      <c r="AB5" s="32" t="s">
        <v>98</v>
      </c>
      <c r="AC5" s="32" t="s">
        <v>99</v>
      </c>
      <c r="AD5" s="32" t="s">
        <v>100</v>
      </c>
      <c r="AE5" s="32" t="s">
        <v>101</v>
      </c>
      <c r="AF5" s="32" t="s">
        <v>102</v>
      </c>
      <c r="AG5" s="32" t="s">
        <v>103</v>
      </c>
      <c r="AH5" s="32" t="s">
        <v>104</v>
      </c>
      <c r="AI5" s="32" t="s">
        <v>43</v>
      </c>
      <c r="AJ5" s="32" t="s">
        <v>95</v>
      </c>
      <c r="AK5" s="32" t="s">
        <v>96</v>
      </c>
      <c r="AL5" s="32" t="s">
        <v>97</v>
      </c>
      <c r="AM5" s="32" t="s">
        <v>98</v>
      </c>
      <c r="AN5" s="32" t="s">
        <v>99</v>
      </c>
      <c r="AO5" s="32" t="s">
        <v>100</v>
      </c>
      <c r="AP5" s="32" t="s">
        <v>101</v>
      </c>
      <c r="AQ5" s="32" t="s">
        <v>102</v>
      </c>
      <c r="AR5" s="32" t="s">
        <v>103</v>
      </c>
      <c r="AS5" s="32" t="s">
        <v>104</v>
      </c>
      <c r="AT5" s="32" t="s">
        <v>105</v>
      </c>
      <c r="AU5" s="32" t="s">
        <v>95</v>
      </c>
      <c r="AV5" s="32" t="s">
        <v>96</v>
      </c>
      <c r="AW5" s="32" t="s">
        <v>97</v>
      </c>
      <c r="AX5" s="32" t="s">
        <v>98</v>
      </c>
      <c r="AY5" s="32" t="s">
        <v>99</v>
      </c>
      <c r="AZ5" s="32" t="s">
        <v>100</v>
      </c>
      <c r="BA5" s="32" t="s">
        <v>101</v>
      </c>
      <c r="BB5" s="32" t="s">
        <v>102</v>
      </c>
      <c r="BC5" s="32" t="s">
        <v>103</v>
      </c>
      <c r="BD5" s="32" t="s">
        <v>104</v>
      </c>
      <c r="BE5" s="32" t="s">
        <v>105</v>
      </c>
      <c r="BF5" s="32" t="s">
        <v>95</v>
      </c>
      <c r="BG5" s="32" t="s">
        <v>96</v>
      </c>
      <c r="BH5" s="32" t="s">
        <v>97</v>
      </c>
      <c r="BI5" s="32" t="s">
        <v>98</v>
      </c>
      <c r="BJ5" s="32" t="s">
        <v>99</v>
      </c>
      <c r="BK5" s="32" t="s">
        <v>100</v>
      </c>
      <c r="BL5" s="32" t="s">
        <v>101</v>
      </c>
      <c r="BM5" s="32" t="s">
        <v>102</v>
      </c>
      <c r="BN5" s="32" t="s">
        <v>103</v>
      </c>
      <c r="BO5" s="32" t="s">
        <v>104</v>
      </c>
      <c r="BP5" s="32" t="s">
        <v>105</v>
      </c>
      <c r="BQ5" s="32" t="s">
        <v>95</v>
      </c>
      <c r="BR5" s="32" t="s">
        <v>96</v>
      </c>
      <c r="BS5" s="32" t="s">
        <v>97</v>
      </c>
      <c r="BT5" s="32" t="s">
        <v>98</v>
      </c>
      <c r="BU5" s="32" t="s">
        <v>99</v>
      </c>
      <c r="BV5" s="32" t="s">
        <v>100</v>
      </c>
      <c r="BW5" s="32" t="s">
        <v>101</v>
      </c>
      <c r="BX5" s="32" t="s">
        <v>102</v>
      </c>
      <c r="BY5" s="32" t="s">
        <v>103</v>
      </c>
      <c r="BZ5" s="32" t="s">
        <v>104</v>
      </c>
      <c r="CA5" s="32" t="s">
        <v>105</v>
      </c>
      <c r="CB5" s="32" t="s">
        <v>95</v>
      </c>
      <c r="CC5" s="32" t="s">
        <v>96</v>
      </c>
      <c r="CD5" s="32" t="s">
        <v>97</v>
      </c>
      <c r="CE5" s="32" t="s">
        <v>98</v>
      </c>
      <c r="CF5" s="32" t="s">
        <v>99</v>
      </c>
      <c r="CG5" s="32" t="s">
        <v>100</v>
      </c>
      <c r="CH5" s="32" t="s">
        <v>101</v>
      </c>
      <c r="CI5" s="32" t="s">
        <v>102</v>
      </c>
      <c r="CJ5" s="32" t="s">
        <v>103</v>
      </c>
      <c r="CK5" s="32" t="s">
        <v>104</v>
      </c>
      <c r="CL5" s="32" t="s">
        <v>105</v>
      </c>
      <c r="CM5" s="32" t="s">
        <v>95</v>
      </c>
      <c r="CN5" s="32" t="s">
        <v>96</v>
      </c>
      <c r="CO5" s="32" t="s">
        <v>97</v>
      </c>
      <c r="CP5" s="32" t="s">
        <v>98</v>
      </c>
      <c r="CQ5" s="32" t="s">
        <v>99</v>
      </c>
      <c r="CR5" s="32" t="s">
        <v>100</v>
      </c>
      <c r="CS5" s="32" t="s">
        <v>101</v>
      </c>
      <c r="CT5" s="32" t="s">
        <v>102</v>
      </c>
      <c r="CU5" s="32" t="s">
        <v>103</v>
      </c>
      <c r="CV5" s="32" t="s">
        <v>104</v>
      </c>
      <c r="CW5" s="32" t="s">
        <v>105</v>
      </c>
      <c r="CX5" s="32" t="s">
        <v>95</v>
      </c>
      <c r="CY5" s="32" t="s">
        <v>96</v>
      </c>
      <c r="CZ5" s="32" t="s">
        <v>97</v>
      </c>
      <c r="DA5" s="32" t="s">
        <v>98</v>
      </c>
      <c r="DB5" s="32" t="s">
        <v>99</v>
      </c>
      <c r="DC5" s="32" t="s">
        <v>100</v>
      </c>
      <c r="DD5" s="32" t="s">
        <v>101</v>
      </c>
      <c r="DE5" s="32" t="s">
        <v>102</v>
      </c>
      <c r="DF5" s="32" t="s">
        <v>103</v>
      </c>
      <c r="DG5" s="32" t="s">
        <v>104</v>
      </c>
      <c r="DH5" s="32" t="s">
        <v>105</v>
      </c>
      <c r="DI5" s="32" t="s">
        <v>95</v>
      </c>
      <c r="DJ5" s="32" t="s">
        <v>96</v>
      </c>
      <c r="DK5" s="32" t="s">
        <v>97</v>
      </c>
      <c r="DL5" s="32" t="s">
        <v>98</v>
      </c>
      <c r="DM5" s="32" t="s">
        <v>99</v>
      </c>
      <c r="DN5" s="32" t="s">
        <v>100</v>
      </c>
      <c r="DO5" s="32" t="s">
        <v>101</v>
      </c>
      <c r="DP5" s="32" t="s">
        <v>102</v>
      </c>
      <c r="DQ5" s="32" t="s">
        <v>103</v>
      </c>
      <c r="DR5" s="32" t="s">
        <v>104</v>
      </c>
      <c r="DS5" s="32" t="s">
        <v>105</v>
      </c>
      <c r="DT5" s="32" t="s">
        <v>95</v>
      </c>
      <c r="DU5" s="32" t="s">
        <v>96</v>
      </c>
      <c r="DV5" s="32" t="s">
        <v>97</v>
      </c>
      <c r="DW5" s="32" t="s">
        <v>98</v>
      </c>
      <c r="DX5" s="32" t="s">
        <v>99</v>
      </c>
      <c r="DY5" s="32" t="s">
        <v>100</v>
      </c>
      <c r="DZ5" s="32" t="s">
        <v>101</v>
      </c>
      <c r="EA5" s="32" t="s">
        <v>102</v>
      </c>
      <c r="EB5" s="32" t="s">
        <v>103</v>
      </c>
      <c r="EC5" s="32" t="s">
        <v>104</v>
      </c>
      <c r="ED5" s="32" t="s">
        <v>105</v>
      </c>
      <c r="EE5" s="32" t="s">
        <v>95</v>
      </c>
      <c r="EF5" s="32" t="s">
        <v>96</v>
      </c>
      <c r="EG5" s="32" t="s">
        <v>97</v>
      </c>
      <c r="EH5" s="32" t="s">
        <v>98</v>
      </c>
      <c r="EI5" s="32" t="s">
        <v>99</v>
      </c>
      <c r="EJ5" s="32" t="s">
        <v>100</v>
      </c>
      <c r="EK5" s="32" t="s">
        <v>101</v>
      </c>
      <c r="EL5" s="32" t="s">
        <v>102</v>
      </c>
      <c r="EM5" s="32" t="s">
        <v>103</v>
      </c>
      <c r="EN5" s="32" t="s">
        <v>104</v>
      </c>
      <c r="EO5" s="32" t="s">
        <v>105</v>
      </c>
    </row>
    <row r="6" spans="1:148" s="36" customFormat="1" x14ac:dyDescent="0.15">
      <c r="A6" s="28" t="s">
        <v>106</v>
      </c>
      <c r="B6" s="33">
        <f>B7</f>
        <v>2017</v>
      </c>
      <c r="C6" s="33">
        <f t="shared" ref="C6:X6" si="3">C7</f>
        <v>422045</v>
      </c>
      <c r="D6" s="33">
        <f t="shared" si="3"/>
        <v>46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長崎県　諫早市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 t="str">
        <f t="shared" si="3"/>
        <v>自治体職員</v>
      </c>
      <c r="N6" s="34" t="str">
        <f t="shared" si="3"/>
        <v>-</v>
      </c>
      <c r="O6" s="34">
        <f t="shared" si="3"/>
        <v>50.32</v>
      </c>
      <c r="P6" s="34">
        <f t="shared" si="3"/>
        <v>0.68</v>
      </c>
      <c r="Q6" s="34">
        <f t="shared" si="3"/>
        <v>92.14</v>
      </c>
      <c r="R6" s="34">
        <f t="shared" si="3"/>
        <v>3260</v>
      </c>
      <c r="S6" s="34">
        <f t="shared" si="3"/>
        <v>138512</v>
      </c>
      <c r="T6" s="34">
        <f t="shared" si="3"/>
        <v>341.79</v>
      </c>
      <c r="U6" s="34">
        <f t="shared" si="3"/>
        <v>405.25</v>
      </c>
      <c r="V6" s="34">
        <f t="shared" si="3"/>
        <v>934</v>
      </c>
      <c r="W6" s="34">
        <f t="shared" si="3"/>
        <v>0.4</v>
      </c>
      <c r="X6" s="34">
        <f t="shared" si="3"/>
        <v>2335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63.43</v>
      </c>
      <c r="AC6" s="35">
        <f t="shared" si="4"/>
        <v>70.78</v>
      </c>
      <c r="AD6" s="35" t="str">
        <f t="shared" si="4"/>
        <v>-</v>
      </c>
      <c r="AE6" s="35" t="str">
        <f t="shared" si="4"/>
        <v>-</v>
      </c>
      <c r="AF6" s="35">
        <f t="shared" si="4"/>
        <v>105.08</v>
      </c>
      <c r="AG6" s="35">
        <f t="shared" si="4"/>
        <v>92.9</v>
      </c>
      <c r="AH6" s="35">
        <f t="shared" si="4"/>
        <v>96.14</v>
      </c>
      <c r="AI6" s="34" t="str">
        <f>IF(AI7="","",IF(AI7="-","【-】","【"&amp;SUBSTITUTE(TEXT(AI7,"#,##0.00"),"-","△")&amp;"】"))</f>
        <v>【100.62】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>
        <f t="shared" si="5"/>
        <v>337.44</v>
      </c>
      <c r="AN6" s="35">
        <f t="shared" si="5"/>
        <v>221.51</v>
      </c>
      <c r="AO6" s="35" t="str">
        <f t="shared" si="5"/>
        <v>-</v>
      </c>
      <c r="AP6" s="35" t="str">
        <f t="shared" si="5"/>
        <v>-</v>
      </c>
      <c r="AQ6" s="35">
        <f t="shared" si="5"/>
        <v>6.29</v>
      </c>
      <c r="AR6" s="35">
        <f t="shared" si="5"/>
        <v>61.22</v>
      </c>
      <c r="AS6" s="35">
        <f t="shared" si="5"/>
        <v>89.78</v>
      </c>
      <c r="AT6" s="34" t="str">
        <f>IF(AT7="","",IF(AT7="-","【-】","【"&amp;SUBSTITUTE(TEXT(AT7,"#,##0.00"),"-","△")&amp;"】"))</f>
        <v>【134.74】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117.67</v>
      </c>
      <c r="AX6" s="35">
        <f t="shared" si="6"/>
        <v>169.38</v>
      </c>
      <c r="AY6" s="35">
        <f t="shared" si="6"/>
        <v>213.33</v>
      </c>
      <c r="AZ6" s="35" t="str">
        <f t="shared" si="6"/>
        <v>-</v>
      </c>
      <c r="BA6" s="35" t="str">
        <f t="shared" si="6"/>
        <v>-</v>
      </c>
      <c r="BB6" s="35">
        <f t="shared" si="6"/>
        <v>116.32</v>
      </c>
      <c r="BC6" s="35">
        <f t="shared" si="6"/>
        <v>176.6</v>
      </c>
      <c r="BD6" s="35">
        <f t="shared" si="6"/>
        <v>213.39</v>
      </c>
      <c r="BE6" s="34" t="str">
        <f>IF(BE7="","",IF(BE7="-","【-】","【"&amp;SUBSTITUTE(TEXT(BE7,"#,##0.00"),"-","△")&amp;"】"))</f>
        <v>【76.04】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>
        <f t="shared" si="7"/>
        <v>6529.97</v>
      </c>
      <c r="BJ6" s="35">
        <f t="shared" si="7"/>
        <v>5495.81</v>
      </c>
      <c r="BK6" s="35" t="str">
        <f t="shared" si="7"/>
        <v>-</v>
      </c>
      <c r="BL6" s="35" t="str">
        <f t="shared" si="7"/>
        <v>-</v>
      </c>
      <c r="BM6" s="35">
        <f t="shared" si="7"/>
        <v>1451.54</v>
      </c>
      <c r="BN6" s="35">
        <f t="shared" si="7"/>
        <v>1700.42</v>
      </c>
      <c r="BO6" s="35">
        <f t="shared" si="7"/>
        <v>1491.92</v>
      </c>
      <c r="BP6" s="34" t="str">
        <f>IF(BP7="","",IF(BP7="-","【-】","【"&amp;SUBSTITUTE(TEXT(BP7,"#,##0.00"),"-","△")&amp;"】"))</f>
        <v>【920.42】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22.04</v>
      </c>
      <c r="BU6" s="35">
        <f t="shared" si="8"/>
        <v>45.24</v>
      </c>
      <c r="BV6" s="35" t="str">
        <f t="shared" si="8"/>
        <v>-</v>
      </c>
      <c r="BW6" s="35" t="str">
        <f t="shared" si="8"/>
        <v>-</v>
      </c>
      <c r="BX6" s="35">
        <f t="shared" si="8"/>
        <v>33.58</v>
      </c>
      <c r="BY6" s="35">
        <f t="shared" si="8"/>
        <v>34.51</v>
      </c>
      <c r="BZ6" s="35">
        <f t="shared" si="8"/>
        <v>46.77</v>
      </c>
      <c r="CA6" s="34" t="str">
        <f>IF(CA7="","",IF(CA7="-","【-】","【"&amp;SUBSTITUTE(TEXT(CA7,"#,##0.00"),"-","△")&amp;"】"))</f>
        <v>【47.34】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912.92</v>
      </c>
      <c r="CF6" s="35">
        <f t="shared" si="9"/>
        <v>441.61</v>
      </c>
      <c r="CG6" s="35" t="str">
        <f t="shared" si="9"/>
        <v>-</v>
      </c>
      <c r="CH6" s="35" t="str">
        <f t="shared" si="9"/>
        <v>-</v>
      </c>
      <c r="CI6" s="35">
        <f t="shared" si="9"/>
        <v>514.39</v>
      </c>
      <c r="CJ6" s="35">
        <f t="shared" si="9"/>
        <v>476.11</v>
      </c>
      <c r="CK6" s="35">
        <f t="shared" si="9"/>
        <v>348.75</v>
      </c>
      <c r="CL6" s="34" t="str">
        <f>IF(CL7="","",IF(CL7="-","【-】","【"&amp;SUBSTITUTE(TEXT(CL7,"#,##0.00"),"-","△")&amp;"】"))</f>
        <v>【360.30】</v>
      </c>
      <c r="CM6" s="35" t="str">
        <f>IF(CM7="",NA(),CM7)</f>
        <v>-</v>
      </c>
      <c r="CN6" s="35" t="str">
        <f t="shared" ref="CN6:CV6" si="10">IF(CN7="",NA(),CN7)</f>
        <v>-</v>
      </c>
      <c r="CO6" s="34">
        <f t="shared" si="10"/>
        <v>0</v>
      </c>
      <c r="CP6" s="35">
        <f t="shared" si="10"/>
        <v>10.32</v>
      </c>
      <c r="CQ6" s="35">
        <f t="shared" si="10"/>
        <v>25.53</v>
      </c>
      <c r="CR6" s="35" t="str">
        <f t="shared" si="10"/>
        <v>-</v>
      </c>
      <c r="CS6" s="35" t="str">
        <f t="shared" si="10"/>
        <v>-</v>
      </c>
      <c r="CT6" s="35">
        <f t="shared" si="10"/>
        <v>29.28</v>
      </c>
      <c r="CU6" s="35">
        <f t="shared" si="10"/>
        <v>29.4</v>
      </c>
      <c r="CV6" s="35">
        <f t="shared" si="10"/>
        <v>29.8</v>
      </c>
      <c r="CW6" s="34" t="str">
        <f>IF(CW7="","",IF(CW7="-","【-】","【"&amp;SUBSTITUTE(TEXT(CW7,"#,##0.00"),"-","△")&amp;"】"))</f>
        <v>【34.06】</v>
      </c>
      <c r="CX6" s="35" t="str">
        <f>IF(CX7="",NA(),CX7)</f>
        <v>-</v>
      </c>
      <c r="CY6" s="35" t="str">
        <f t="shared" ref="CY6:DG6" si="11">IF(CY7="",NA(),CY7)</f>
        <v>-</v>
      </c>
      <c r="CZ6" s="34">
        <f t="shared" si="11"/>
        <v>0</v>
      </c>
      <c r="DA6" s="35">
        <f t="shared" si="11"/>
        <v>25.9</v>
      </c>
      <c r="DB6" s="35">
        <f t="shared" si="11"/>
        <v>48.72</v>
      </c>
      <c r="DC6" s="35" t="str">
        <f t="shared" si="11"/>
        <v>-</v>
      </c>
      <c r="DD6" s="35" t="str">
        <f t="shared" si="11"/>
        <v>-</v>
      </c>
      <c r="DE6" s="35">
        <f t="shared" si="11"/>
        <v>66.819999999999993</v>
      </c>
      <c r="DF6" s="35">
        <f t="shared" si="11"/>
        <v>63.77</v>
      </c>
      <c r="DG6" s="35">
        <f t="shared" si="11"/>
        <v>66.95</v>
      </c>
      <c r="DH6" s="34" t="str">
        <f>IF(DH7="","",IF(DH7="-","【-】","【"&amp;SUBSTITUTE(TEXT(DH7,"#,##0.00"),"-","△")&amp;"】"))</f>
        <v>【79.14】</v>
      </c>
      <c r="DI6" s="35" t="str">
        <f>IF(DI7="",NA(),DI7)</f>
        <v>-</v>
      </c>
      <c r="DJ6" s="35" t="str">
        <f t="shared" ref="DJ6:DR6" si="12">IF(DJ7="",NA(),DJ7)</f>
        <v>-</v>
      </c>
      <c r="DK6" s="34">
        <f t="shared" si="12"/>
        <v>0</v>
      </c>
      <c r="DL6" s="35">
        <f t="shared" si="12"/>
        <v>2.19</v>
      </c>
      <c r="DM6" s="35">
        <f t="shared" si="12"/>
        <v>4.38</v>
      </c>
      <c r="DN6" s="35" t="str">
        <f t="shared" si="12"/>
        <v>-</v>
      </c>
      <c r="DO6" s="35" t="str">
        <f t="shared" si="12"/>
        <v>-</v>
      </c>
      <c r="DP6" s="35">
        <f t="shared" si="12"/>
        <v>7.92</v>
      </c>
      <c r="DQ6" s="35">
        <f t="shared" si="12"/>
        <v>8.77</v>
      </c>
      <c r="DR6" s="35">
        <f t="shared" si="12"/>
        <v>11.16</v>
      </c>
      <c r="DS6" s="34" t="str">
        <f>IF(DS7="","",IF(DS7="-","【-】","【"&amp;SUBSTITUTE(TEXT(DS7,"#,##0.00"),"-","△")&amp;"】"))</f>
        <v>【25.06】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>
        <f t="shared" si="14"/>
        <v>0.1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【0.01】</v>
      </c>
    </row>
    <row r="7" spans="1:148" s="36" customFormat="1" x14ac:dyDescent="0.15">
      <c r="A7" s="28"/>
      <c r="B7" s="37">
        <v>2017</v>
      </c>
      <c r="C7" s="37">
        <v>422045</v>
      </c>
      <c r="D7" s="37">
        <v>46</v>
      </c>
      <c r="E7" s="37">
        <v>17</v>
      </c>
      <c r="F7" s="37">
        <v>6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>
        <v>50.32</v>
      </c>
      <c r="P7" s="38">
        <v>0.68</v>
      </c>
      <c r="Q7" s="38">
        <v>92.14</v>
      </c>
      <c r="R7" s="38">
        <v>3260</v>
      </c>
      <c r="S7" s="38">
        <v>138512</v>
      </c>
      <c r="T7" s="38">
        <v>341.79</v>
      </c>
      <c r="U7" s="38">
        <v>405.25</v>
      </c>
      <c r="V7" s="38">
        <v>934</v>
      </c>
      <c r="W7" s="38">
        <v>0.4</v>
      </c>
      <c r="X7" s="38">
        <v>2335</v>
      </c>
      <c r="Y7" s="38" t="s">
        <v>113</v>
      </c>
      <c r="Z7" s="38" t="s">
        <v>113</v>
      </c>
      <c r="AA7" s="38" t="s">
        <v>113</v>
      </c>
      <c r="AB7" s="38">
        <v>63.43</v>
      </c>
      <c r="AC7" s="38">
        <v>70.78</v>
      </c>
      <c r="AD7" s="38" t="s">
        <v>113</v>
      </c>
      <c r="AE7" s="38" t="s">
        <v>113</v>
      </c>
      <c r="AF7" s="38">
        <v>105.08</v>
      </c>
      <c r="AG7" s="38">
        <v>92.9</v>
      </c>
      <c r="AH7" s="38">
        <v>96.14</v>
      </c>
      <c r="AI7" s="38">
        <v>100.62</v>
      </c>
      <c r="AJ7" s="38" t="s">
        <v>113</v>
      </c>
      <c r="AK7" s="38" t="s">
        <v>113</v>
      </c>
      <c r="AL7" s="38" t="s">
        <v>113</v>
      </c>
      <c r="AM7" s="38">
        <v>337.44</v>
      </c>
      <c r="AN7" s="38">
        <v>221.51</v>
      </c>
      <c r="AO7" s="38" t="s">
        <v>113</v>
      </c>
      <c r="AP7" s="38" t="s">
        <v>113</v>
      </c>
      <c r="AQ7" s="38">
        <v>6.29</v>
      </c>
      <c r="AR7" s="38">
        <v>61.22</v>
      </c>
      <c r="AS7" s="38">
        <v>89.78</v>
      </c>
      <c r="AT7" s="38">
        <v>134.74</v>
      </c>
      <c r="AU7" s="38" t="s">
        <v>113</v>
      </c>
      <c r="AV7" s="38" t="s">
        <v>113</v>
      </c>
      <c r="AW7" s="38">
        <v>117.67</v>
      </c>
      <c r="AX7" s="38">
        <v>169.38</v>
      </c>
      <c r="AY7" s="38">
        <v>213.33</v>
      </c>
      <c r="AZ7" s="38" t="s">
        <v>113</v>
      </c>
      <c r="BA7" s="38" t="s">
        <v>113</v>
      </c>
      <c r="BB7" s="38">
        <v>116.32</v>
      </c>
      <c r="BC7" s="38">
        <v>176.6</v>
      </c>
      <c r="BD7" s="38">
        <v>213.39</v>
      </c>
      <c r="BE7" s="38">
        <v>76.040000000000006</v>
      </c>
      <c r="BF7" s="38" t="s">
        <v>113</v>
      </c>
      <c r="BG7" s="38" t="s">
        <v>113</v>
      </c>
      <c r="BH7" s="38" t="s">
        <v>113</v>
      </c>
      <c r="BI7" s="38">
        <v>6529.97</v>
      </c>
      <c r="BJ7" s="38">
        <v>5495.81</v>
      </c>
      <c r="BK7" s="38" t="s">
        <v>113</v>
      </c>
      <c r="BL7" s="38" t="s">
        <v>113</v>
      </c>
      <c r="BM7" s="38">
        <v>1451.54</v>
      </c>
      <c r="BN7" s="38">
        <v>1700.42</v>
      </c>
      <c r="BO7" s="38">
        <v>1491.92</v>
      </c>
      <c r="BP7" s="38">
        <v>920.42</v>
      </c>
      <c r="BQ7" s="38" t="s">
        <v>113</v>
      </c>
      <c r="BR7" s="38" t="s">
        <v>113</v>
      </c>
      <c r="BS7" s="38" t="s">
        <v>113</v>
      </c>
      <c r="BT7" s="38">
        <v>22.04</v>
      </c>
      <c r="BU7" s="38">
        <v>45.24</v>
      </c>
      <c r="BV7" s="38" t="s">
        <v>113</v>
      </c>
      <c r="BW7" s="38" t="s">
        <v>113</v>
      </c>
      <c r="BX7" s="38">
        <v>33.58</v>
      </c>
      <c r="BY7" s="38">
        <v>34.51</v>
      </c>
      <c r="BZ7" s="38">
        <v>46.77</v>
      </c>
      <c r="CA7" s="38">
        <v>47.34</v>
      </c>
      <c r="CB7" s="38" t="s">
        <v>113</v>
      </c>
      <c r="CC7" s="38" t="s">
        <v>113</v>
      </c>
      <c r="CD7" s="38" t="s">
        <v>113</v>
      </c>
      <c r="CE7" s="38">
        <v>912.92</v>
      </c>
      <c r="CF7" s="38">
        <v>441.61</v>
      </c>
      <c r="CG7" s="38" t="s">
        <v>113</v>
      </c>
      <c r="CH7" s="38" t="s">
        <v>113</v>
      </c>
      <c r="CI7" s="38">
        <v>514.39</v>
      </c>
      <c r="CJ7" s="38">
        <v>476.11</v>
      </c>
      <c r="CK7" s="38">
        <v>348.75</v>
      </c>
      <c r="CL7" s="38">
        <v>360.3</v>
      </c>
      <c r="CM7" s="38" t="s">
        <v>113</v>
      </c>
      <c r="CN7" s="38" t="s">
        <v>113</v>
      </c>
      <c r="CO7" s="38">
        <v>0</v>
      </c>
      <c r="CP7" s="38">
        <v>10.32</v>
      </c>
      <c r="CQ7" s="38">
        <v>25.53</v>
      </c>
      <c r="CR7" s="38" t="s">
        <v>113</v>
      </c>
      <c r="CS7" s="38" t="s">
        <v>113</v>
      </c>
      <c r="CT7" s="38">
        <v>29.28</v>
      </c>
      <c r="CU7" s="38">
        <v>29.4</v>
      </c>
      <c r="CV7" s="38">
        <v>29.8</v>
      </c>
      <c r="CW7" s="38">
        <v>34.06</v>
      </c>
      <c r="CX7" s="38" t="s">
        <v>113</v>
      </c>
      <c r="CY7" s="38" t="s">
        <v>113</v>
      </c>
      <c r="CZ7" s="38">
        <v>0</v>
      </c>
      <c r="DA7" s="38">
        <v>25.9</v>
      </c>
      <c r="DB7" s="38">
        <v>48.72</v>
      </c>
      <c r="DC7" s="38" t="s">
        <v>113</v>
      </c>
      <c r="DD7" s="38" t="s">
        <v>113</v>
      </c>
      <c r="DE7" s="38">
        <v>66.819999999999993</v>
      </c>
      <c r="DF7" s="38">
        <v>63.77</v>
      </c>
      <c r="DG7" s="38">
        <v>66.95</v>
      </c>
      <c r="DH7" s="38">
        <v>79.14</v>
      </c>
      <c r="DI7" s="38" t="s">
        <v>113</v>
      </c>
      <c r="DJ7" s="38" t="s">
        <v>113</v>
      </c>
      <c r="DK7" s="38">
        <v>0</v>
      </c>
      <c r="DL7" s="38">
        <v>2.19</v>
      </c>
      <c r="DM7" s="38">
        <v>4.38</v>
      </c>
      <c r="DN7" s="38" t="s">
        <v>113</v>
      </c>
      <c r="DO7" s="38" t="s">
        <v>113</v>
      </c>
      <c r="DP7" s="38">
        <v>7.92</v>
      </c>
      <c r="DQ7" s="38">
        <v>8.77</v>
      </c>
      <c r="DR7" s="38">
        <v>11.16</v>
      </c>
      <c r="DS7" s="38">
        <v>25.06</v>
      </c>
      <c r="DT7" s="38" t="s">
        <v>113</v>
      </c>
      <c r="DU7" s="38" t="s">
        <v>113</v>
      </c>
      <c r="DV7" s="38">
        <v>0</v>
      </c>
      <c r="DW7" s="38">
        <v>0</v>
      </c>
      <c r="DX7" s="38">
        <v>0</v>
      </c>
      <c r="DY7" s="38" t="s">
        <v>113</v>
      </c>
      <c r="DZ7" s="38" t="s">
        <v>113</v>
      </c>
      <c r="EA7" s="38">
        <v>0</v>
      </c>
      <c r="EB7" s="38">
        <v>0</v>
      </c>
      <c r="EC7" s="38">
        <v>0</v>
      </c>
      <c r="ED7" s="38">
        <v>0</v>
      </c>
      <c r="EE7" s="38" t="s">
        <v>113</v>
      </c>
      <c r="EF7" s="38" t="s">
        <v>113</v>
      </c>
      <c r="EG7" s="38">
        <v>0</v>
      </c>
      <c r="EH7" s="38">
        <v>0</v>
      </c>
      <c r="EI7" s="38">
        <v>0</v>
      </c>
      <c r="EJ7" s="38" t="s">
        <v>113</v>
      </c>
      <c r="EK7" s="38" t="s">
        <v>113</v>
      </c>
      <c r="EL7" s="38">
        <v>0.1</v>
      </c>
      <c r="EM7" s="38">
        <v>0</v>
      </c>
      <c r="EN7" s="38">
        <v>0</v>
      </c>
      <c r="EO7" s="38">
        <v>0.01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114</v>
      </c>
      <c r="C9" s="40" t="s">
        <v>115</v>
      </c>
      <c r="D9" s="40" t="s">
        <v>116</v>
      </c>
      <c r="E9" s="40" t="s">
        <v>117</v>
      </c>
      <c r="F9" s="40" t="s">
        <v>118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北島 熙斗</cp:lastModifiedBy>
  <cp:lastPrinted>2019-02-26T09:31:01Z</cp:lastPrinted>
  <dcterms:created xsi:type="dcterms:W3CDTF">2018-12-03T08:56:36Z</dcterms:created>
  <dcterms:modified xsi:type="dcterms:W3CDTF">2019-02-26T09:31:02Z</dcterms:modified>
  <cp:category/>
</cp:coreProperties>
</file>