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wRtHDPOhR5VGf6CdtG9sOdifNhMzu7qqy+ijT6miS+eg1Axegos5ZTmDRvkrt7Q5bBhPJpXoipcqlO972zDDlg==" workbookSaltValue="KvjwPJiIVcjNX42tWWEHWA=="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B10" i="4"/>
  <c r="AD8" i="4"/>
  <c r="I8" i="4"/>
  <c r="B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<sst xmlns="http://schemas.openxmlformats.org/spreadsheetml/2006/main" count="235" uniqueCount="123">
  <si>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</si>
  <si>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</si>
  <si>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</si>
  <si>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</si>
  <si>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</si>
  <si>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</si>
  <si>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</si>
  <si>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</si>
  <si>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</si>
  <si>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</si>
  <si>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</si>
  <si>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</si>
  <si>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</si>
  <si>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</si>
  <si>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</si>
  <si>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</si>
  <si>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</si>
  <si>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</si>
  <si>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</si>
  <si>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</si>
  <si>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</si>
  <si>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</si>
  <si>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</si>
  <si>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</si>
  <si>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</si>
  <si>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</si>
  <si>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</si>
  <si>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</si>
  <si>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</si>
  <si>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</si>
  <si>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</si>
  <si>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</si>
  <si>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</si>
  <si>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</si>
  <si>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</si>
  <si>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</si>
  <si>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</si>
  <si>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</si>
  <si>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</si>
  <si>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</si>
  <si>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</si>
  <si>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</si>
  <si>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</si>
  <si>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</si>
  <si>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</si>
  <si>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</si>
  <si>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</si>
  <si>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</si>
  <si>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</si>
  <si>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</si>
  <si>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</si>
  <si>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</si>
  <si>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</si>
  <si>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</si>
  <si>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</si>
  <si>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</si>
  <si>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</si>
  <si>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</si>
  <si>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</si>
  <si>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</si>
  <si>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</si>
  <si>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</si>
  <si>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</si>
  <si>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</si>
  <si>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</si>
  <si>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</si>
  <si>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</si>
  <si>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</si>
  <si>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</si>
  <si>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</si>
  <si>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</si>
  <si>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</si>
  <si>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</si>
  <si>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</si>
  <si>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</si>
  <si>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</si>
  <si>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</si>
  <si>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</si>
  <si>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</si>
  <si>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</si>
  <si>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</si>
  <si>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</si>
  <si>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</si>
  <si>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</si>
  <si>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</si>
  <si>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</si>
  <si>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</si>
  <si>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</si>
  <si>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</si>
  <si>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</si>
  <si>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</si>
  <si>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</si>
  <si>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</si>
  <si>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</si>
  <si>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</si>
  <si>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</si>
  <si>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</si>
  <si>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</si>
  <si>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</si>
  <si>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</si>
  <si>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</si>
  <si>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</si>
  <si>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</si>
  <si>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</si>
  <si>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</si>
  <si>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</si>
  <si>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</si>
  <si>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</si>
  <si>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</si>
  <si>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</si>
  <si>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</si>
  <si>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</si>
  <si>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</si>
  <si>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</si>
  <si>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</si>
  <si>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</si>
  <si>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</si>
  <si>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</si>
  <si>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</si>
  <si>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</si>
  <si>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度末に供用開始を行ったことから、管路については老朽化には至らない状況であるが、今後、処理場の経年劣化に対応していくため、施設の統廃合を検討した上でストックマネジメント等の更新計画を策定し、計画的に整備を進めていく必要がある。</t>
    <rPh sb="1" eb="3">
      <t>ヘイセイ</t>
    </rPh>
    <rPh sb="4" eb="6">
      <t>ネンド</t>
    </rPh>
    <rPh sb="6" eb="7">
      <t>マツ</t>
    </rPh>
    <rPh sb="8" eb="10">
      <t>キョウヨウ</t>
    </rPh>
    <rPh sb="10" eb="12">
      <t>カイシ</t>
    </rPh>
    <rPh sb="13" eb="14">
      <t>オコナ</t>
    </rPh>
    <rPh sb="21" eb="23">
      <t>カンロ</t>
    </rPh>
    <rPh sb="28" eb="31">
      <t>ロウキュウカ</t>
    </rPh>
    <rPh sb="33" eb="34">
      <t>イタ</t>
    </rPh>
    <rPh sb="37" eb="39">
      <t>ジョウキョウ</t>
    </rPh>
    <rPh sb="44" eb="46">
      <t>コンゴ</t>
    </rPh>
    <rPh sb="47" eb="50">
      <t>ショリジョウ</t>
    </rPh>
    <rPh sb="51" eb="53">
      <t>ケイネン</t>
    </rPh>
    <rPh sb="53" eb="55">
      <t>レッカ</t>
    </rPh>
    <rPh sb="56" eb="58">
      <t>タイオウ</t>
    </rPh>
    <rPh sb="65" eb="67">
      <t>シセツ</t>
    </rPh>
    <rPh sb="68" eb="71">
      <t>トウハイゴウ</t>
    </rPh>
    <rPh sb="72" eb="74">
      <t>ケントウ</t>
    </rPh>
    <rPh sb="76" eb="77">
      <t>ウエ</t>
    </rPh>
    <rPh sb="88" eb="89">
      <t>トウ</t>
    </rPh>
    <rPh sb="90" eb="92">
      <t>コウシン</t>
    </rPh>
    <rPh sb="92" eb="94">
      <t>ケイカク</t>
    </rPh>
    <rPh sb="95" eb="97">
      <t>サクテイ</t>
    </rPh>
    <rPh sb="99" eb="102">
      <t>ケイカクテキ</t>
    </rPh>
    <rPh sb="103" eb="105">
      <t>セイビ</t>
    </rPh>
    <rPh sb="106" eb="107">
      <t>スス</t>
    </rPh>
    <rPh sb="111" eb="113">
      <t>ヒツヨウ</t>
    </rPh>
    <phoneticPr fontId="4"/>
  </si>
  <si>
    <t>　①経常収支比率及び⑤経費回収率については、事業区域内における人口密度が低く事業規模に相当する使用料収入が得られないことなどから、厳しい状況となっている。
　③流動比率の平成26年度における大幅な減少については、会計制度改正の影響であり、実経営状態の急激な悪化によるものではないが、②累積欠損金比率も含めて悪化傾向であり、厳しい経営状況となっている。
　④企業債残高対事業規模比率は、平成28年度において大幅に減少しているが、これは決算統計において一般会計負担額の計上を誤ったことが要因であり、実質的な大幅変動ではない。しかしながら、当該指標は最初の供用開始が平成6年度末であることから、現時点では償還がまだ進んでいないため、高い水準で推移している。今後増えていく償還額に対応するために、事業の効率化を図っていく必要がある。
　⑦施設利用率については、人口減少等もあり高い利用率とは言えない状況である。平成29年度において減少しており、今後も減少が見込まれることから、施設の統廃合等も視野に入れ、効率的な処理方法について研究する必要がある。
　⑧水洗化率については、平均値を下回っている状況である。よって、住民に対して事業の目的などを説明して理解を深めていただくなど、早期接続の推進に努めながら、水洗化率の向上を図っていく必要がある。</t>
    <rPh sb="2" eb="4">
      <t>ケイジョウ</t>
    </rPh>
    <rPh sb="4" eb="6">
      <t>シュウシ</t>
    </rPh>
    <rPh sb="6" eb="8">
      <t>ヒリツ</t>
    </rPh>
    <rPh sb="8" eb="9">
      <t>オヨ</t>
    </rPh>
    <rPh sb="11" eb="13">
      <t>ケイヒ</t>
    </rPh>
    <rPh sb="13" eb="15">
      <t>カイシュウ</t>
    </rPh>
    <rPh sb="15" eb="16">
      <t>リツ</t>
    </rPh>
    <rPh sb="22" eb="24">
      <t>ジギョウ</t>
    </rPh>
    <rPh sb="24" eb="26">
      <t>クイキ</t>
    </rPh>
    <rPh sb="26" eb="27">
      <t>ナイ</t>
    </rPh>
    <rPh sb="31" eb="33">
      <t>ジンコウ</t>
    </rPh>
    <rPh sb="33" eb="35">
      <t>ミツド</t>
    </rPh>
    <rPh sb="36" eb="37">
      <t>ヒク</t>
    </rPh>
    <rPh sb="38" eb="40">
      <t>ジギョウ</t>
    </rPh>
    <rPh sb="40" eb="42">
      <t>キボ</t>
    </rPh>
    <rPh sb="43" eb="45">
      <t>ソウトウ</t>
    </rPh>
    <rPh sb="47" eb="50">
      <t>シヨウリョウ</t>
    </rPh>
    <rPh sb="50" eb="52">
      <t>シュウニュウ</t>
    </rPh>
    <rPh sb="53" eb="54">
      <t>エ</t>
    </rPh>
    <rPh sb="65" eb="66">
      <t>キビ</t>
    </rPh>
    <rPh sb="68" eb="70">
      <t>ジョウキョウ</t>
    </rPh>
    <rPh sb="80" eb="82">
      <t>リュウドウ</t>
    </rPh>
    <rPh sb="82" eb="84">
      <t>ヒリツ</t>
    </rPh>
    <rPh sb="85" eb="87">
      <t>ヘイセイ</t>
    </rPh>
    <rPh sb="89" eb="90">
      <t>ネン</t>
    </rPh>
    <rPh sb="90" eb="91">
      <t>ド</t>
    </rPh>
    <rPh sb="95" eb="97">
      <t>オオハバ</t>
    </rPh>
    <rPh sb="98" eb="100">
      <t>ゲンショウ</t>
    </rPh>
    <rPh sb="106" eb="108">
      <t>カイケイ</t>
    </rPh>
    <rPh sb="108" eb="110">
      <t>セイド</t>
    </rPh>
    <rPh sb="110" eb="112">
      <t>カイセイ</t>
    </rPh>
    <rPh sb="113" eb="115">
      <t>エイキョウ</t>
    </rPh>
    <rPh sb="119" eb="120">
      <t>ジツ</t>
    </rPh>
    <rPh sb="120" eb="122">
      <t>ケイエイ</t>
    </rPh>
    <rPh sb="122" eb="124">
      <t>ジョウタイ</t>
    </rPh>
    <rPh sb="125" eb="127">
      <t>キュウゲキ</t>
    </rPh>
    <rPh sb="128" eb="130">
      <t>アッカ</t>
    </rPh>
    <rPh sb="142" eb="144">
      <t>ルイセキ</t>
    </rPh>
    <rPh sb="144" eb="147">
      <t>ケッソンキン</t>
    </rPh>
    <rPh sb="147" eb="149">
      <t>ヒリツ</t>
    </rPh>
    <rPh sb="150" eb="151">
      <t>フク</t>
    </rPh>
    <rPh sb="153" eb="155">
      <t>アッカ</t>
    </rPh>
    <rPh sb="155" eb="157">
      <t>ケイコウ</t>
    </rPh>
    <rPh sb="161" eb="162">
      <t>キビ</t>
    </rPh>
    <rPh sb="164" eb="166">
      <t>ケイエイ</t>
    </rPh>
    <rPh sb="166" eb="168">
      <t>ジョウキョウ</t>
    </rPh>
    <rPh sb="178" eb="180">
      <t>キギョウ</t>
    </rPh>
    <rPh sb="180" eb="181">
      <t>サイ</t>
    </rPh>
    <rPh sb="181" eb="183">
      <t>ザンダカ</t>
    </rPh>
    <rPh sb="183" eb="184">
      <t>タイ</t>
    </rPh>
    <rPh sb="184" eb="186">
      <t>ジギョウ</t>
    </rPh>
    <rPh sb="186" eb="188">
      <t>キボ</t>
    </rPh>
    <rPh sb="188" eb="190">
      <t>ヒリツ</t>
    </rPh>
    <rPh sb="192" eb="194">
      <t>ヘイセイ</t>
    </rPh>
    <rPh sb="196" eb="197">
      <t>ネン</t>
    </rPh>
    <rPh sb="197" eb="198">
      <t>ド</t>
    </rPh>
    <rPh sb="202" eb="204">
      <t>オオハバ</t>
    </rPh>
    <rPh sb="205" eb="207">
      <t>ゲンショウ</t>
    </rPh>
    <rPh sb="267" eb="269">
      <t>トウガイ</t>
    </rPh>
    <rPh sb="269" eb="271">
      <t>シヒョウ</t>
    </rPh>
    <rPh sb="272" eb="274">
      <t>サイショ</t>
    </rPh>
    <rPh sb="275" eb="277">
      <t>キョウヨウ</t>
    </rPh>
    <rPh sb="277" eb="279">
      <t>カイシ</t>
    </rPh>
    <rPh sb="280" eb="282">
      <t>ヘイセイ</t>
    </rPh>
    <rPh sb="283" eb="284">
      <t>ネン</t>
    </rPh>
    <rPh sb="284" eb="285">
      <t>ド</t>
    </rPh>
    <rPh sb="285" eb="286">
      <t>マツ</t>
    </rPh>
    <rPh sb="294" eb="297">
      <t>ゲンジテン</t>
    </rPh>
    <rPh sb="299" eb="301">
      <t>ショウカン</t>
    </rPh>
    <rPh sb="304" eb="305">
      <t>スス</t>
    </rPh>
    <rPh sb="313" eb="314">
      <t>タカ</t>
    </rPh>
    <rPh sb="315" eb="317">
      <t>スイジュン</t>
    </rPh>
    <rPh sb="318" eb="320">
      <t>スイイ</t>
    </rPh>
    <rPh sb="325" eb="327">
      <t>コンゴ</t>
    </rPh>
    <rPh sb="327" eb="328">
      <t>フ</t>
    </rPh>
    <rPh sb="332" eb="334">
      <t>ショウカン</t>
    </rPh>
    <rPh sb="334" eb="335">
      <t>ガク</t>
    </rPh>
    <rPh sb="336" eb="338">
      <t>タイオウ</t>
    </rPh>
    <rPh sb="344" eb="346">
      <t>ジギョウ</t>
    </rPh>
    <rPh sb="347" eb="350">
      <t>コウリツカ</t>
    </rPh>
    <rPh sb="351" eb="352">
      <t>ハカ</t>
    </rPh>
    <rPh sb="356" eb="358">
      <t>ヒツヨウ</t>
    </rPh>
    <rPh sb="365" eb="367">
      <t>シセツ</t>
    </rPh>
    <rPh sb="367" eb="370">
      <t>リヨウリツ</t>
    </rPh>
    <rPh sb="376" eb="378">
      <t>ジンコウ</t>
    </rPh>
    <rPh sb="378" eb="380">
      <t>ゲンショウ</t>
    </rPh>
    <rPh sb="380" eb="381">
      <t>トウ</t>
    </rPh>
    <rPh sb="384" eb="385">
      <t>タカ</t>
    </rPh>
    <rPh sb="386" eb="389">
      <t>リヨウリツ</t>
    </rPh>
    <rPh sb="391" eb="392">
      <t>イ</t>
    </rPh>
    <rPh sb="395" eb="397">
      <t>ジョウキョウ</t>
    </rPh>
    <rPh sb="401" eb="403">
      <t>ヘイセイ</t>
    </rPh>
    <rPh sb="405" eb="406">
      <t>ネン</t>
    </rPh>
    <rPh sb="406" eb="407">
      <t>ド</t>
    </rPh>
    <rPh sb="411" eb="413">
      <t>ゲンショウ</t>
    </rPh>
    <rPh sb="418" eb="420">
      <t>コンゴ</t>
    </rPh>
    <rPh sb="421" eb="423">
      <t>ゲンショウ</t>
    </rPh>
    <rPh sb="424" eb="426">
      <t>ミコ</t>
    </rPh>
    <rPh sb="434" eb="436">
      <t>シセツ</t>
    </rPh>
    <rPh sb="437" eb="440">
      <t>トウハイゴウ</t>
    </rPh>
    <rPh sb="440" eb="441">
      <t>トウ</t>
    </rPh>
    <rPh sb="442" eb="444">
      <t>シヤ</t>
    </rPh>
    <rPh sb="445" eb="446">
      <t>イ</t>
    </rPh>
    <rPh sb="460" eb="462">
      <t>ケンキュウ</t>
    </rPh>
    <rPh sb="464" eb="466">
      <t>ヒツヨウ</t>
    </rPh>
    <rPh sb="473" eb="476">
      <t>スイセンカ</t>
    </rPh>
    <rPh sb="476" eb="477">
      <t>リツ</t>
    </rPh>
    <rPh sb="483" eb="486">
      <t>ヘイキンチ</t>
    </rPh>
    <rPh sb="487" eb="489">
      <t>シタマワ</t>
    </rPh>
    <rPh sb="493" eb="495">
      <t>ジョウキョウ</t>
    </rPh>
    <rPh sb="503" eb="505">
      <t>ジュウミン</t>
    </rPh>
    <rPh sb="506" eb="507">
      <t>タイ</t>
    </rPh>
    <rPh sb="509" eb="511">
      <t>ジギョウ</t>
    </rPh>
    <rPh sb="512" eb="514">
      <t>モクテキ</t>
    </rPh>
    <rPh sb="517" eb="519">
      <t>セツメイ</t>
    </rPh>
    <rPh sb="521" eb="523">
      <t>リカイ</t>
    </rPh>
    <rPh sb="524" eb="525">
      <t>フカ</t>
    </rPh>
    <rPh sb="534" eb="536">
      <t>ソウキ</t>
    </rPh>
    <rPh sb="536" eb="538">
      <t>セツゾク</t>
    </rPh>
    <rPh sb="539" eb="541">
      <t>スイシン</t>
    </rPh>
    <rPh sb="542" eb="543">
      <t>ツト</t>
    </rPh>
    <rPh sb="548" eb="551">
      <t>スイセンカ</t>
    </rPh>
    <rPh sb="551" eb="552">
      <t>リツ</t>
    </rPh>
    <rPh sb="553" eb="555">
      <t>コウジョウ</t>
    </rPh>
    <rPh sb="556" eb="557">
      <t>ハカ</t>
    </rPh>
    <rPh sb="561" eb="563">
      <t>ヒツヨウ</t>
    </rPh>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</si>
  <si>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に一層の経営の効率化を進めるとともに、施設の統廃合についても検討を進める。</t>
    <rPh sb="1" eb="4">
      <t>カクシヒョウ</t>
    </rPh>
    <rPh sb="7" eb="9">
      <t>ケイエイ</t>
    </rPh>
    <rPh sb="10" eb="11">
      <t>キビ</t>
    </rPh>
    <rPh sb="13" eb="15">
      <t>ジョウキョウ</t>
    </rPh>
    <rPh sb="19" eb="20">
      <t>ホン</t>
    </rPh>
    <rPh sb="20" eb="21">
      <t>シ</t>
    </rPh>
    <rPh sb="24" eb="26">
      <t>コウキョウ</t>
    </rPh>
    <rPh sb="26" eb="29">
      <t>ゲスイドウ</t>
    </rPh>
    <rPh sb="30" eb="32">
      <t>トクテイ</t>
    </rPh>
    <rPh sb="32" eb="34">
      <t>カンキョウ</t>
    </rPh>
    <rPh sb="34" eb="36">
      <t>ホゼン</t>
    </rPh>
    <rPh sb="36" eb="38">
      <t>コウキョウ</t>
    </rPh>
    <rPh sb="38" eb="41">
      <t>ゲスイドウ</t>
    </rPh>
    <rPh sb="41" eb="42">
      <t>オヨ</t>
    </rPh>
    <rPh sb="43" eb="45">
      <t>ノウギョウ</t>
    </rPh>
    <rPh sb="46" eb="48">
      <t>ギョギョウ</t>
    </rPh>
    <rPh sb="48" eb="50">
      <t>シュウラク</t>
    </rPh>
    <rPh sb="50" eb="52">
      <t>ハイスイ</t>
    </rPh>
    <rPh sb="52" eb="54">
      <t>ジギョウ</t>
    </rPh>
    <rPh sb="55" eb="56">
      <t>ヒト</t>
    </rPh>
    <rPh sb="58" eb="60">
      <t>ジギョウ</t>
    </rPh>
    <rPh sb="64" eb="66">
      <t>ジギョウ</t>
    </rPh>
    <rPh sb="67" eb="68">
      <t>トオ</t>
    </rPh>
    <rPh sb="70" eb="72">
      <t>アンテイ</t>
    </rPh>
    <rPh sb="72" eb="74">
      <t>ケイエイ</t>
    </rPh>
    <rPh sb="75" eb="76">
      <t>ツト</t>
    </rPh>
    <rPh sb="86" eb="88">
      <t>コンゴ</t>
    </rPh>
    <rPh sb="88" eb="90">
      <t>ミコ</t>
    </rPh>
    <rPh sb="93" eb="95">
      <t>シセツ</t>
    </rPh>
    <rPh sb="96" eb="99">
      <t>ロウキュウカ</t>
    </rPh>
    <rPh sb="99" eb="101">
      <t>タイサク</t>
    </rPh>
    <rPh sb="102" eb="104">
      <t>タガク</t>
    </rPh>
    <rPh sb="105" eb="107">
      <t>キギョウ</t>
    </rPh>
    <rPh sb="107" eb="108">
      <t>サイ</t>
    </rPh>
    <rPh sb="108" eb="110">
      <t>ショウカン</t>
    </rPh>
    <rPh sb="113" eb="115">
      <t>タイオウ</t>
    </rPh>
    <rPh sb="120" eb="122">
      <t>イッソウ</t>
    </rPh>
    <rPh sb="123" eb="125">
      <t>ケイエイ</t>
    </rPh>
    <rPh sb="126" eb="129">
      <t>コウリツカ</t>
    </rPh>
    <rPh sb="130" eb="131">
      <t>スス</t>
    </rPh>
    <rPh sb="138" eb="140">
      <t>シセツ</t>
    </rPh>
    <rPh sb="141" eb="144">
      <t>トウハイゴウ</t>
    </rPh>
    <rPh sb="149" eb="151">
      <t>ケントウ</t>
    </rPh>
    <rPh sb="152" eb="15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</si>
</sst>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9C-4CC5-8DF7-2BDD4475E0A1}"/>
            </c:ext>
          </c:extLst>
        </c:ser>
        <c:dLbls>
          <c:showLegendKey val="0"/>
          <c:showVal val="0"/>
          <c:showCatName val="0"/>
          <c:showSerName val="0"/>
          <c:showPercent val="0"/>
          <c:showBubbleSize val="0"/>
        </c:dLbls>
        <c:gapWidth val="150"/>
        <c:axId val="89466752"/>
        <c:axId val="8947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19C-4CC5-8DF7-2BDD4475E0A1}"/>
            </c:ext>
          </c:extLst>
        </c:ser>
        <c:dLbls>
          <c:showLegendKey val="0"/>
          <c:showVal val="0"/>
          <c:showCatName val="0"/>
          <c:showSerName val="0"/>
          <c:showPercent val="0"/>
          <c:showBubbleSize val="0"/>
        </c:dLbls>
        <c:marker val="1"/>
        <c:smooth val="0"/>
        <c:axId val="89466752"/>
        <c:axId val="89477120"/>
      </c:lineChart>
      <c:dateAx>
        <c:axId val="89466752"/>
        <c:scaling>
          <c:orientation val="minMax"/>
        </c:scaling>
        <c:delete val="1"/>
        <c:axPos val="b"/>
        <c:numFmt formatCode="ge" sourceLinked="1"/>
        <c:majorTickMark val="none"/>
        <c:minorTickMark val="none"/>
        <c:tickLblPos val="none"/>
        <c:crossAx val="89477120"/>
        <c:crosses val="autoZero"/>
        <c:auto val="1"/>
        <c:lblOffset val="100"/>
        <c:baseTimeUnit val="years"/>
      </c:dateAx>
      <c:valAx>
        <c:axId val="89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81.86</c:v>
                </c:pt>
                <c:pt idx="1">
                  <c:v>89.33</c:v>
                </c:pt>
                <c:pt idx="2">
                  <c:v>90.97</c:v>
                </c:pt>
                <c:pt idx="3">
                  <c:v>93.81</c:v>
                </c:pt>
                <c:pt idx="4">
                  <c:v>94.68</c:v>
                </c:pt>
              </c:numCache>
            </c:numRef>
          </c:val>
          <c:extLst>
            <c:ext xmlns:c16="http://schemas.microsoft.com/office/drawing/2014/chart" uri="{C3380CC4-5D6E-409C-BE32-E72D297353CC}">
              <c16:uniqueId val="{00000000-9057-400A-A0BE-39A252D31E50}"/>
            </c:ext>
          </c:extLst>
        </c:ser>
        <c:dLbls>
          <c:showLegendKey val="0"/>
          <c:showVal val="0"/>
          <c:showCatName val="0"/>
          <c:showSerName val="0"/>
          <c:showPercent val="0"/>
          <c:showBubbleSize val="0"/>
        </c:dLbls>
        <c:gapWidth val="150"/>
        <c:axId val="89504000"/>
        <c:axId val="90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9057-400A-A0BE-39A252D31E50}"/>
            </c:ext>
          </c:extLst>
        </c:ser>
        <c:dLbls>
          <c:showLegendKey val="0"/>
          <c:showVal val="0"/>
          <c:showCatName val="0"/>
          <c:showSerName val="0"/>
          <c:showPercent val="0"/>
          <c:showBubbleSize val="0"/>
        </c:dLbls>
        <c:marker val="1"/>
        <c:smooth val="0"/>
        <c:axId val="89504000"/>
        <c:axId val="90964352"/>
      </c:lineChart>
      <c:dateAx>
        <c:axId val="89504000"/>
        <c:scaling>
          <c:orientation val="minMax"/>
        </c:scaling>
        <c:delete val="1"/>
        <c:axPos val="b"/>
        <c:numFmt formatCode="ge" sourceLinked="1"/>
        <c:majorTickMark val="none"/>
        <c:minorTickMark val="none"/>
        <c:tickLblPos val="none"/>
        <c:crossAx val="90964352"/>
        <c:crosses val="autoZero"/>
        <c:auto val="1"/>
        <c:lblOffset val="100"/>
        <c:baseTimeUnit val="years"/>
      </c:dateAx>
      <c:valAx>
        <c:axId val="90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4.8099999999999996</c:v>
                </c:pt>
                <c:pt idx="1">
                  <c:v>12.14</c:v>
                </c:pt>
                <c:pt idx="2">
                  <c:v>15.16</c:v>
                </c:pt>
                <c:pt idx="3">
                  <c:v>18.13</c:v>
                </c:pt>
                <c:pt idx="4">
                  <c:v>23.15</c:v>
                </c:pt>
              </c:numCache>
            </c:numRef>
          </c:val>
          <c:extLst>
            <c:ext xmlns:c16="http://schemas.microsoft.com/office/drawing/2014/chart" uri="{C3380CC4-5D6E-409C-BE32-E72D297353CC}">
              <c16:uniqueId val="{00000000-1D5A-4854-8A69-0C593F5185B3}"/>
            </c:ext>
          </c:extLst>
        </c:ser>
        <c:dLbls>
          <c:showLegendKey val="0"/>
          <c:showVal val="0"/>
          <c:showCatName val="0"/>
          <c:showSerName val="0"/>
          <c:showPercent val="0"/>
          <c:showBubbleSize val="0"/>
        </c:dLbls>
        <c:gapWidth val="150"/>
        <c:axId val="90995328"/>
        <c:axId val="909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1D5A-4854-8A69-0C593F5185B3}"/>
            </c:ext>
          </c:extLst>
        </c:ser>
        <c:dLbls>
          <c:showLegendKey val="0"/>
          <c:showVal val="0"/>
          <c:showCatName val="0"/>
          <c:showSerName val="0"/>
          <c:showPercent val="0"/>
          <c:showBubbleSize val="0"/>
        </c:dLbls>
        <c:marker val="1"/>
        <c:smooth val="0"/>
        <c:axId val="90995328"/>
        <c:axId val="90997504"/>
      </c:lineChart>
      <c:dateAx>
        <c:axId val="90995328"/>
        <c:scaling>
          <c:orientation val="minMax"/>
        </c:scaling>
        <c:delete val="1"/>
        <c:axPos val="b"/>
        <c:numFmt formatCode="ge" sourceLinked="1"/>
        <c:majorTickMark val="none"/>
        <c:minorTickMark val="none"/>
        <c:tickLblPos val="none"/>
        <c:crossAx val="90997504"/>
        <c:crosses val="autoZero"/>
        <c:auto val="1"/>
        <c:lblOffset val="100"/>
        <c:baseTimeUnit val="years"/>
      </c:dateAx>
      <c:valAx>
        <c:axId val="909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3-45EA-9364-F87D89D3892C}"/>
            </c:ext>
          </c:extLst>
        </c:ser>
        <c:dLbls>
          <c:showLegendKey val="0"/>
          <c:showVal val="0"/>
          <c:showCatName val="0"/>
          <c:showSerName val="0"/>
          <c:showPercent val="0"/>
          <c:showBubbleSize val="0"/>
        </c:dLbls>
        <c:gapWidth val="150"/>
        <c:axId val="91028480"/>
        <c:axId val="911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653-45EA-9364-F87D89D3892C}"/>
            </c:ext>
          </c:extLst>
        </c:ser>
        <c:dLbls>
          <c:showLegendKey val="0"/>
          <c:showVal val="0"/>
          <c:showCatName val="0"/>
          <c:showSerName val="0"/>
          <c:showPercent val="0"/>
          <c:showBubbleSize val="0"/>
        </c:dLbls>
        <c:marker val="1"/>
        <c:smooth val="0"/>
        <c:axId val="91028480"/>
        <c:axId val="91104384"/>
      </c:lineChart>
      <c:dateAx>
        <c:axId val="91028480"/>
        <c:scaling>
          <c:orientation val="minMax"/>
        </c:scaling>
        <c:delete val="1"/>
        <c:axPos val="b"/>
        <c:numFmt formatCode="ge" sourceLinked="1"/>
        <c:majorTickMark val="none"/>
        <c:minorTickMark val="none"/>
        <c:tickLblPos val="none"/>
        <c:crossAx val="91104384"/>
        <c:crosses val="autoZero"/>
        <c:auto val="1"/>
        <c:lblOffset val="100"/>
        <c:baseTimeUnit val="years"/>
      </c:dateAx>
      <c:valAx>
        <c:axId val="91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183.64</c:v>
                </c:pt>
                <c:pt idx="1">
                  <c:v>187.07</c:v>
                </c:pt>
                <c:pt idx="2">
                  <c:v>285.27999999999997</c:v>
                </c:pt>
                <c:pt idx="3">
                  <c:v>310.25</c:v>
                </c:pt>
                <c:pt idx="4">
                  <c:v>332.95</c:v>
                </c:pt>
              </c:numCache>
            </c:numRef>
          </c:val>
          <c:extLst>
            <c:ext xmlns:c16="http://schemas.microsoft.com/office/drawing/2014/chart" uri="{C3380CC4-5D6E-409C-BE32-E72D297353CC}">
              <c16:uniqueId val="{00000000-A887-4099-8719-ABC738619D22}"/>
            </c:ext>
          </c:extLst>
        </c:ser>
        <c:dLbls>
          <c:showLegendKey val="0"/>
          <c:showVal val="0"/>
          <c:showCatName val="0"/>
          <c:showSerName val="0"/>
          <c:showPercent val="0"/>
          <c:showBubbleSize val="0"/>
        </c:dLbls>
        <c:gapWidth val="150"/>
        <c:axId val="91152768"/>
        <c:axId val="911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A887-4099-8719-ABC738619D22}"/>
            </c:ext>
          </c:extLst>
        </c:ser>
        <c:dLbls>
          <c:showLegendKey val="0"/>
          <c:showVal val="0"/>
          <c:showCatName val="0"/>
          <c:showSerName val="0"/>
          <c:showPercent val="0"/>
          <c:showBubbleSize val="0"/>
        </c:dLbls>
        <c:marker val="1"/>
        <c:smooth val="0"/>
        <c:axId val="91152768"/>
        <c:axId val="91154688"/>
      </c:lineChart>
      <c:dateAx>
        <c:axId val="91152768"/>
        <c:scaling>
          <c:orientation val="minMax"/>
        </c:scaling>
        <c:delete val="1"/>
        <c:axPos val="b"/>
        <c:numFmt formatCode="ge" sourceLinked="1"/>
        <c:majorTickMark val="none"/>
        <c:minorTickMark val="none"/>
        <c:tickLblPos val="none"/>
        <c:crossAx val="91154688"/>
        <c:crosses val="autoZero"/>
        <c:auto val="1"/>
        <c:lblOffset val="100"/>
        <c:baseTimeUnit val="years"/>
      </c:dateAx>
      <c:valAx>
        <c:axId val="91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69.260000000000005</c:v>
                </c:pt>
                <c:pt idx="1">
                  <c:v>-13.29</c:v>
                </c:pt>
                <c:pt idx="2">
                  <c:v>-35.07</c:v>
                </c:pt>
                <c:pt idx="3">
                  <c:v>-65.55</c:v>
                </c:pt>
                <c:pt idx="4">
                  <c:v>-71</c:v>
                </c:pt>
              </c:numCache>
            </c:numRef>
          </c:val>
          <c:extLst>
            <c:ext xmlns:c16="http://schemas.microsoft.com/office/drawing/2014/chart" uri="{C3380CC4-5D6E-409C-BE32-E72D297353CC}">
              <c16:uniqueId val="{00000000-7328-444C-B37A-C32EF277E9CD}"/>
            </c:ext>
          </c:extLst>
        </c:ser>
        <c:dLbls>
          <c:showLegendKey val="0"/>
          <c:showVal val="0"/>
          <c:showCatName val="0"/>
          <c:showSerName val="0"/>
          <c:showPercent val="0"/>
          <c:showBubbleSize val="0"/>
        </c:dLbls>
        <c:gapWidth val="150"/>
        <c:axId val="91190016"/>
        <c:axId val="911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7328-444C-B37A-C32EF277E9CD}"/>
            </c:ext>
          </c:extLst>
        </c:ser>
        <c:dLbls>
          <c:showLegendKey val="0"/>
          <c:showVal val="0"/>
          <c:showCatName val="0"/>
          <c:showSerName val="0"/>
          <c:showPercent val="0"/>
          <c:showBubbleSize val="0"/>
        </c:dLbls>
        <c:marker val="1"/>
        <c:smooth val="0"/>
        <c:axId val="91190016"/>
        <c:axId val="91191936"/>
      </c:lineChart>
      <c:dateAx>
        <c:axId val="91190016"/>
        <c:scaling>
          <c:orientation val="minMax"/>
        </c:scaling>
        <c:delete val="1"/>
        <c:axPos val="b"/>
        <c:numFmt formatCode="ge" sourceLinked="1"/>
        <c:majorTickMark val="none"/>
        <c:minorTickMark val="none"/>
        <c:tickLblPos val="none"/>
        <c:crossAx val="91191936"/>
        <c:crosses val="autoZero"/>
        <c:auto val="1"/>
        <c:lblOffset val="100"/>
        <c:baseTimeUnit val="years"/>
      </c:dateAx>
      <c:valAx>
        <c:axId val="911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4402.24</c:v>
                </c:pt>
                <c:pt idx="1">
                  <c:v>4250.09</c:v>
                </c:pt>
                <c:pt idx="2">
                  <c:v>4575.2</c:v>
                </c:pt>
                <c:pt idx="3">
                  <c:v>1726.79</c:v>
                </c:pt>
                <c:pt idx="4">
                  <c:v>3425.83</c:v>
                </c:pt>
              </c:numCache>
            </c:numRef>
          </c:val>
          <c:extLst>
            <c:ext xmlns:c16="http://schemas.microsoft.com/office/drawing/2014/chart" uri="{C3380CC4-5D6E-409C-BE32-E72D297353CC}">
              <c16:uniqueId val="{00000000-572F-4034-8E8E-DFBAD1DCE0A8}"/>
            </c:ext>
          </c:extLst>
        </c:ser>
        <c:dLbls>
          <c:showLegendKey val="0"/>
          <c:showVal val="0"/>
          <c:showCatName val="0"/>
          <c:showSerName val="0"/>
          <c:showPercent val="0"/>
          <c:showBubbleSize val="0"/>
        </c:dLbls>
        <c:gapWidth val="150"/>
        <c:axId val="91505792"/>
        <c:axId val="915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572F-4034-8E8E-DFBAD1DCE0A8}"/>
            </c:ext>
          </c:extLst>
        </c:ser>
        <c:dLbls>
          <c:showLegendKey val="0"/>
          <c:showVal val="0"/>
          <c:showCatName val="0"/>
          <c:showSerName val="0"/>
          <c:showPercent val="0"/>
          <c:showBubbleSize val="0"/>
        </c:dLbls>
        <c:marker val="1"/>
        <c:smooth val="0"/>
        <c:axId val="91505792"/>
        <c:axId val="91507712"/>
      </c:lineChart>
      <c:dateAx>
        <c:axId val="91505792"/>
        <c:scaling>
          <c:orientation val="minMax"/>
        </c:scaling>
        <c:delete val="1"/>
        <c:axPos val="b"/>
        <c:numFmt formatCode="ge" sourceLinked="1"/>
        <c:majorTickMark val="none"/>
        <c:minorTickMark val="none"/>
        <c:tickLblPos val="none"/>
        <c:crossAx val="91507712"/>
        <c:crosses val="autoZero"/>
        <c:auto val="1"/>
        <c:lblOffset val="100"/>
        <c:baseTimeUnit val="years"/>
      </c:dateAx>
      <c:valAx>
        <c:axId val="915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59.72</c:v>
                </c:pt>
                <c:pt idx="1">
                  <c:v>56.9</c:v>
                </c:pt>
                <c:pt idx="2">
                  <c:v>62.08</c:v>
                </c:pt>
                <c:pt idx="3">
                  <c:v>67.319999999999993</c:v>
                </c:pt>
                <c:pt idx="4">
                  <c:v>67.11</c:v>
                </c:pt>
              </c:numCache>
            </c:numRef>
          </c:val>
          <c:extLst>
            <c:ext xmlns:c16="http://schemas.microsoft.com/office/drawing/2014/chart" uri="{C3380CC4-5D6E-409C-BE32-E72D297353CC}">
              <c16:uniqueId val="{00000000-AD63-4688-8861-0FCE61979FF9}"/>
            </c:ext>
          </c:extLst>
        </c:ser>
        <c:dLbls>
          <c:showLegendKey val="0"/>
          <c:showVal val="0"/>
          <c:showCatName val="0"/>
          <c:showSerName val="0"/>
          <c:showPercent val="0"/>
          <c:showBubbleSize val="0"/>
        </c:dLbls>
        <c:gapWidth val="150"/>
        <c:axId val="91534848"/>
        <c:axId val="915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AD63-4688-8861-0FCE61979FF9}"/>
            </c:ext>
          </c:extLst>
        </c:ser>
        <c:dLbls>
          <c:showLegendKey val="0"/>
          <c:showVal val="0"/>
          <c:showCatName val="0"/>
          <c:showSerName val="0"/>
          <c:showPercent val="0"/>
          <c:showBubbleSize val="0"/>
        </c:dLbls>
        <c:marker val="1"/>
        <c:smooth val="0"/>
        <c:axId val="91534848"/>
        <c:axId val="91536768"/>
      </c:lineChart>
      <c:dateAx>
        <c:axId val="91534848"/>
        <c:scaling>
          <c:orientation val="minMax"/>
        </c:scaling>
        <c:delete val="1"/>
        <c:axPos val="b"/>
        <c:numFmt formatCode="ge" sourceLinked="1"/>
        <c:majorTickMark val="none"/>
        <c:minorTickMark val="none"/>
        <c:tickLblPos val="none"/>
        <c:crossAx val="91536768"/>
        <c:crosses val="autoZero"/>
        <c:auto val="1"/>
        <c:lblOffset val="100"/>
        <c:baseTimeUnit val="years"/>
      </c:dateAx>
      <c:valAx>
        <c:axId val="91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283.39999999999998</c:v>
                </c:pt>
                <c:pt idx="1">
                  <c:v>296.45999999999998</c:v>
                </c:pt>
                <c:pt idx="2">
                  <c:v>271.97000000000003</c:v>
                </c:pt>
                <c:pt idx="3">
                  <c:v>251.36</c:v>
                </c:pt>
                <c:pt idx="4">
                  <c:v>251.72</c:v>
                </c:pt>
              </c:numCache>
            </c:numRef>
          </c:val>
          <c:extLst>
            <c:ext xmlns:c16="http://schemas.microsoft.com/office/drawing/2014/chart" uri="{C3380CC4-5D6E-409C-BE32-E72D297353CC}">
              <c16:uniqueId val="{00000000-DD6C-41E9-9197-ED33FF41FD5F}"/>
            </c:ext>
          </c:extLst>
        </c:ser>
        <c:dLbls>
          <c:showLegendKey val="0"/>
          <c:showVal val="0"/>
          <c:showCatName val="0"/>
          <c:showSerName val="0"/>
          <c:showPercent val="0"/>
          <c:showBubbleSize val="0"/>
        </c:dLbls>
        <c:gapWidth val="150"/>
        <c:axId val="91313664"/>
        <c:axId val="913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DD6C-41E9-9197-ED33FF41FD5F}"/>
            </c:ext>
          </c:extLst>
        </c:ser>
        <c:dLbls>
          <c:showLegendKey val="0"/>
          <c:showVal val="0"/>
          <c:showCatName val="0"/>
          <c:showSerName val="0"/>
          <c:showPercent val="0"/>
          <c:showBubbleSize val="0"/>
        </c:dLbls>
        <c:marker val="1"/>
        <c:smooth val="0"/>
        <c:axId val="91313664"/>
        <c:axId val="91315584"/>
      </c:lineChart>
      <c:dateAx>
        <c:axId val="91313664"/>
        <c:scaling>
          <c:orientation val="minMax"/>
        </c:scaling>
        <c:delete val="1"/>
        <c:axPos val="b"/>
        <c:numFmt formatCode="ge" sourceLinked="1"/>
        <c:majorTickMark val="none"/>
        <c:minorTickMark val="none"/>
        <c:tickLblPos val="none"/>
        <c:crossAx val="91315584"/>
        <c:crosses val="autoZero"/>
        <c:auto val="1"/>
        <c:lblOffset val="100"/>
        <c:baseTimeUnit val="years"/>
      </c:dateAx>
      <c:valAx>
        <c:axId val="913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56.77</c:v>
                </c:pt>
                <c:pt idx="1">
                  <c:v>56.5</c:v>
                </c:pt>
                <c:pt idx="2">
                  <c:v>57.86</c:v>
                </c:pt>
                <c:pt idx="3">
                  <c:v>59.57</c:v>
                </c:pt>
                <c:pt idx="4">
                  <c:v>45.32</c:v>
                </c:pt>
              </c:numCache>
            </c:numRef>
          </c:val>
          <c:extLst>
            <c:ext xmlns:c16="http://schemas.microsoft.com/office/drawing/2014/chart" uri="{C3380CC4-5D6E-409C-BE32-E72D297353CC}">
              <c16:uniqueId val="{00000000-CCB7-4229-A341-FE5D22394AE8}"/>
            </c:ext>
          </c:extLst>
        </c:ser>
        <c:dLbls>
          <c:showLegendKey val="0"/>
          <c:showVal val="0"/>
          <c:showCatName val="0"/>
          <c:showSerName val="0"/>
          <c:showPercent val="0"/>
          <c:showBubbleSize val="0"/>
        </c:dLbls>
        <c:gapWidth val="150"/>
        <c:axId val="91346432"/>
        <c:axId val="913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CCB7-4229-A341-FE5D22394AE8}"/>
            </c:ext>
          </c:extLst>
        </c:ser>
        <c:dLbls>
          <c:showLegendKey val="0"/>
          <c:showVal val="0"/>
          <c:showCatName val="0"/>
          <c:showSerName val="0"/>
          <c:showPercent val="0"/>
          <c:showBubbleSize val="0"/>
        </c:dLbls>
        <c:marker val="1"/>
        <c:smooth val="0"/>
        <c:axId val="91346432"/>
        <c:axId val="91348352"/>
      </c:lineChart>
      <c:dateAx>
        <c:axId val="91346432"/>
        <c:scaling>
          <c:orientation val="minMax"/>
        </c:scaling>
        <c:delete val="1"/>
        <c:axPos val="b"/>
        <c:numFmt formatCode="ge" sourceLinked="1"/>
        <c:majorTickMark val="none"/>
        <c:minorTickMark val="none"/>
        <c:tickLblPos val="none"/>
        <c:crossAx val="91348352"/>
        <c:crosses val="autoZero"/>
        <c:auto val="1"/>
        <c:lblOffset val="100"/>
        <c:baseTimeUnit val="years"/>
      </c:dateAx>
      <c:valAx>
        <c:axId val="913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78.33</c:v>
                </c:pt>
                <c:pt idx="1">
                  <c:v>79.459999999999994</c:v>
                </c:pt>
                <c:pt idx="2">
                  <c:v>81.13</c:v>
                </c:pt>
                <c:pt idx="3">
                  <c:v>82.03</c:v>
                </c:pt>
                <c:pt idx="4">
                  <c:v>83.58</c:v>
                </c:pt>
              </c:numCache>
            </c:numRef>
          </c:val>
          <c:extLst>
            <c:ext xmlns:c16="http://schemas.microsoft.com/office/drawing/2014/chart" uri="{C3380CC4-5D6E-409C-BE32-E72D297353CC}">
              <c16:uniqueId val="{00000000-CE7C-4BA3-A27C-03FA45062EB1}"/>
            </c:ext>
          </c:extLst>
        </c:ser>
        <c:dLbls>
          <c:showLegendKey val="0"/>
          <c:showVal val="0"/>
          <c:showCatName val="0"/>
          <c:showSerName val="0"/>
          <c:showPercent val="0"/>
          <c:showBubbleSize val="0"/>
        </c:dLbls>
        <c:gapWidth val="150"/>
        <c:axId val="91400064"/>
        <c:axId val="914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E7C-4BA3-A27C-03FA45062EB1}"/>
            </c:ext>
          </c:extLst>
        </c:ser>
        <c:dLbls>
          <c:showLegendKey val="0"/>
          <c:showVal val="0"/>
          <c:showCatName val="0"/>
          <c:showSerName val="0"/>
          <c:showPercent val="0"/>
          <c:showBubbleSize val="0"/>
        </c:dLbls>
        <c:marker val="1"/>
        <c:smooth val="0"/>
        <c:axId val="91400064"/>
        <c:axId val="91402240"/>
      </c:lineChart>
      <c:dateAx>
        <c:axId val="91400064"/>
        <c:scaling>
          <c:orientation val="minMax"/>
        </c:scaling>
        <c:delete val="1"/>
        <c:axPos val="b"/>
        <c:numFmt formatCode="ge" sourceLinked="1"/>
        <c:majorTickMark val="none"/>
        <c:minorTickMark val="none"/>
        <c:tickLblPos val="none"/>
        <c:crossAx val="91402240"/>
        <c:crosses val="autoZero"/>
        <c:auto val="1"/>
        <c:lblOffset val="100"/>
        <c:baseTimeUnit val="years"/>
      </c:dateAx>
      <c:valAx>
        <c:axId val="91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諫早市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138512</v>
      </c>
      <c r="AM8" s="50"/>
      <c r="AN8" s="50"/>
      <c r="AO8" s="50"/>
      <c r="AP8" s="50"/>
      <c r="AQ8" s="50"/>
      <c r="AR8" s="50"/>
      <c r="AS8" s="50"/>
      <c r="AT8" s="45">
        <f>データ!T6</f>
        <v>341.79</v>
      </c>
      <c r="AU8" s="45"/>
      <c r="AV8" s="45"/>
      <c r="AW8" s="45"/>
      <c r="AX8" s="45"/>
      <c r="AY8" s="45"/>
      <c r="AZ8" s="45"/>
      <c r="BA8" s="45"/>
      <c r="BB8" s="45">
        <f>データ!U6</f>
        <v>405.25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48.84</v>
      </c>
      <c r="J10" s="45"/>
      <c r="K10" s="45"/>
      <c r="L10" s="45"/>
      <c r="M10" s="45"/>
      <c r="N10" s="45"/>
      <c r="O10" s="45"/>
      <c r="P10" s="45">
        <f>データ!P6</f>
        <v>10.6</v>
      </c>
      <c r="Q10" s="45"/>
      <c r="R10" s="45"/>
      <c r="S10" s="45"/>
      <c r="T10" s="45"/>
      <c r="U10" s="45"/>
      <c r="V10" s="45"/>
      <c r="W10" s="45">
        <f>データ!Q6</f>
        <v>98.65</v>
      </c>
      <c r="X10" s="45"/>
      <c r="Y10" s="45"/>
      <c r="Z10" s="45"/>
      <c r="AA10" s="45"/>
      <c r="AB10" s="45"/>
      <c r="AC10" s="45"/>
      <c r="AD10" s="50">
        <f>データ!R6</f>
        <v>3260</v>
      </c>
      <c r="AE10" s="50"/>
      <c r="AF10" s="50"/>
      <c r="AG10" s="50"/>
      <c r="AH10" s="50"/>
      <c r="AI10" s="50"/>
      <c r="AJ10" s="50"/>
      <c r="AK10" s="2"/>
      <c r="AL10" s="50">
        <f>データ!V6</f>
        <v>14608</v>
      </c>
      <c r="AM10" s="50"/>
      <c r="AN10" s="50"/>
      <c r="AO10" s="50"/>
      <c r="AP10" s="50"/>
      <c r="AQ10" s="50"/>
      <c r="AR10" s="50"/>
      <c r="AS10" s="50"/>
      <c r="AT10" s="45">
        <f>データ!W6</f>
        <v>5.49</v>
      </c>
      <c r="AU10" s="45"/>
      <c r="AV10" s="45"/>
      <c r="AW10" s="45"/>
      <c r="AX10" s="45"/>
      <c r="AY10" s="45"/>
      <c r="AZ10" s="45"/>
      <c r="BA10" s="45"/>
      <c r="BB10" s="45">
        <f>データ!X6</f>
        <v>2660.84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C9bXCBpbBEH6zgsexGiTJEh0ukZQPFMPU1eXiRMjp1IH2BnSHFXxVD1tz+IvEiFqxowlkCimofY5TAR6oJ0oAg==" saltValue="v5Dz0moSy15WB8tz7P8t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422045</v>
      </c>
      <c r="D6" s="33">
        <f t="shared" si="3"/>
        <v>46</v>
      </c>
      <c r="E6" s="33">
        <f t="shared" si="3"/>
        <v>17</v>
      </c>
      <c r="F6" s="33">
        <f t="shared" si="3"/>
        <v>5</v>
      </c>
      <c r="G6" s="33">
        <f t="shared" si="3"/>
        <v>0</v>
      </c>
      <c r="H6" s="33" t="str">
        <f t="shared" si="3"/>
        <v>長崎県　諫早市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48.84</v>
      </c>
      <c r="P6" s="34">
        <f t="shared" si="3"/>
        <v>10.6</v>
      </c>
      <c r="Q6" s="34">
        <f t="shared" si="3"/>
        <v>98.65</v>
      </c>
      <c r="R6" s="34">
        <f t="shared" si="3"/>
        <v>3260</v>
      </c>
      <c r="S6" s="34">
        <f t="shared" si="3"/>
        <v>138512</v>
      </c>
      <c r="T6" s="34">
        <f t="shared" si="3"/>
        <v>341.79</v>
      </c>
      <c r="U6" s="34">
        <f t="shared" si="3"/>
        <v>405.25</v>
      </c>
      <c r="V6" s="34">
        <f t="shared" si="3"/>
        <v>14608</v>
      </c>
      <c r="W6" s="34">
        <f t="shared" si="3"/>
        <v>5.49</v>
      </c>
      <c r="X6" s="34">
        <f t="shared" si="3"/>
        <v>2660.84</v>
      </c>
      <c r="Y6" s="35">
        <f>IF(Y7="",NA(),Y7)</f>
        <v>81.86</v>
      </c>
      <c r="Z6" s="35">
        <f t="shared" ref="Z6:AH6" si="4">IF(Z7="",NA(),Z7)</f>
        <v>89.33</v>
      </c>
      <c r="AA6" s="35">
        <f t="shared" si="4"/>
        <v>90.97</v>
      </c>
      <c r="AB6" s="35">
        <f t="shared" si="4"/>
        <v>93.81</v>
      </c>
      <c r="AC6" s="35">
        <f t="shared" si="4"/>
        <v>94.68</v>
      </c>
      <c r="AD6" s="35">
        <f t="shared" si="4"/>
        <v>93.62</v>
      </c>
      <c r="AE6" s="35">
        <f t="shared" si="4"/>
        <v>97.53</v>
      </c>
      <c r="AF6" s="35">
        <f t="shared" si="4"/>
        <v>99.64</v>
      </c>
      <c r="AG6" s="35">
        <f t="shared" si="4"/>
        <v>99.66</v>
      </c>
      <c r="AH6" s="35">
        <f t="shared" si="4"/>
        <v>100.95</v>
      </c>
      <c r="AI6" s="34" t="str">
        <f>IF(AI7="","",IF(AI7="-","【-】","【"&amp;SUBSTITUTE(TEXT(AI7,"#,##0.00"),"-","△")&amp;"】"))</f>
        <v>【100.96】</v>
      </c>
      <c r="AJ6" s="35">
        <f>IF(AJ7="",NA(),AJ7)</f>
        <v>183.64</v>
      </c>
      <c r="AK6" s="35">
        <f t="shared" ref="AK6:AS6" si="5">IF(AK7="",NA(),AK7)</f>
        <v>187.07</v>
      </c>
      <c r="AL6" s="35">
        <f t="shared" si="5"/>
        <v>285.27999999999997</v>
      </c>
      <c r="AM6" s="35">
        <f t="shared" si="5"/>
        <v>310.25</v>
      </c>
      <c r="AN6" s="35">
        <f t="shared" si="5"/>
        <v>332.95</v>
      </c>
      <c r="AO6" s="35">
        <f t="shared" si="5"/>
        <v>280.08</v>
      </c>
      <c r="AP6" s="35">
        <f t="shared" si="5"/>
        <v>223.09</v>
      </c>
      <c r="AQ6" s="35">
        <f t="shared" si="5"/>
        <v>214.61</v>
      </c>
      <c r="AR6" s="35">
        <f t="shared" si="5"/>
        <v>225.39</v>
      </c>
      <c r="AS6" s="35">
        <f t="shared" si="5"/>
        <v>224.04</v>
      </c>
      <c r="AT6" s="34" t="str">
        <f>IF(AT7="","",IF(AT7="-","【-】","【"&amp;SUBSTITUTE(TEXT(AT7,"#,##0.00"),"-","△")&amp;"】"))</f>
        <v>【198.51】</v>
      </c>
      <c r="AU6" s="35">
        <f>IF(AU7="",NA(),AU7)</f>
        <v>69.260000000000005</v>
      </c>
      <c r="AV6" s="35">
        <f t="shared" ref="AV6:BD6" si="6">IF(AV7="",NA(),AV7)</f>
        <v>-13.29</v>
      </c>
      <c r="AW6" s="35">
        <f t="shared" si="6"/>
        <v>-35.07</v>
      </c>
      <c r="AX6" s="35">
        <f t="shared" si="6"/>
        <v>-65.55</v>
      </c>
      <c r="AY6" s="35">
        <f t="shared" si="6"/>
        <v>-71</v>
      </c>
      <c r="AZ6" s="35">
        <f t="shared" si="6"/>
        <v>124.2</v>
      </c>
      <c r="BA6" s="35">
        <f t="shared" si="6"/>
        <v>33.03</v>
      </c>
      <c r="BB6" s="35">
        <f t="shared" si="6"/>
        <v>29.45</v>
      </c>
      <c r="BC6" s="35">
        <f t="shared" si="6"/>
        <v>31.84</v>
      </c>
      <c r="BD6" s="35">
        <f t="shared" si="6"/>
        <v>29.91</v>
      </c>
      <c r="BE6" s="34" t="str">
        <f>IF(BE7="","",IF(BE7="-","【-】","【"&amp;SUBSTITUTE(TEXT(BE7,"#,##0.00"),"-","△")&amp;"】"))</f>
        <v>【32.86】</v>
      </c>
      <c r="BF6" s="35">
        <f>IF(BF7="",NA(),BF7)</f>
        <v>4402.24</v>
      </c>
      <c r="BG6" s="35">
        <f t="shared" ref="BG6:BO6" si="7">IF(BG7="",NA(),BG7)</f>
        <v>4250.09</v>
      </c>
      <c r="BH6" s="35">
        <f t="shared" si="7"/>
        <v>4575.2</v>
      </c>
      <c r="BI6" s="35">
        <f t="shared" si="7"/>
        <v>1726.79</v>
      </c>
      <c r="BJ6" s="35">
        <f t="shared" si="7"/>
        <v>3425.83</v>
      </c>
      <c r="BK6" s="35">
        <f t="shared" si="7"/>
        <v>1126.77</v>
      </c>
      <c r="BL6" s="35">
        <f t="shared" si="7"/>
        <v>1044.8</v>
      </c>
      <c r="BM6" s="35">
        <f t="shared" si="7"/>
        <v>1081.8</v>
      </c>
      <c r="BN6" s="35">
        <f t="shared" si="7"/>
        <v>974.93</v>
      </c>
      <c r="BO6" s="35">
        <f t="shared" si="7"/>
        <v>855.8</v>
      </c>
      <c r="BP6" s="34" t="str">
        <f>IF(BP7="","",IF(BP7="-","【-】","【"&amp;SUBSTITUTE(TEXT(BP7,"#,##0.00"),"-","△")&amp;"】"))</f>
        <v>【814.89】</v>
      </c>
      <c r="BQ6" s="35">
        <f>IF(BQ7="",NA(),BQ7)</f>
        <v>59.72</v>
      </c>
      <c r="BR6" s="35">
        <f t="shared" ref="BR6:BZ6" si="8">IF(BR7="",NA(),BR7)</f>
        <v>56.9</v>
      </c>
      <c r="BS6" s="35">
        <f t="shared" si="8"/>
        <v>62.08</v>
      </c>
      <c r="BT6" s="35">
        <f t="shared" si="8"/>
        <v>67.319999999999993</v>
      </c>
      <c r="BU6" s="35">
        <f t="shared" si="8"/>
        <v>67.11</v>
      </c>
      <c r="BV6" s="35">
        <f t="shared" si="8"/>
        <v>50.9</v>
      </c>
      <c r="BW6" s="35">
        <f t="shared" si="8"/>
        <v>50.82</v>
      </c>
      <c r="BX6" s="35">
        <f t="shared" si="8"/>
        <v>52.19</v>
      </c>
      <c r="BY6" s="35">
        <f t="shared" si="8"/>
        <v>55.32</v>
      </c>
      <c r="BZ6" s="35">
        <f t="shared" si="8"/>
        <v>59.8</v>
      </c>
      <c r="CA6" s="34" t="str">
        <f>IF(CA7="","",IF(CA7="-","【-】","【"&amp;SUBSTITUTE(TEXT(CA7,"#,##0.00"),"-","△")&amp;"】"))</f>
        <v>【60.64】</v>
      </c>
      <c r="CB6" s="35">
        <f>IF(CB7="",NA(),CB7)</f>
        <v>283.39999999999998</v>
      </c>
      <c r="CC6" s="35">
        <f t="shared" ref="CC6:CK6" si="9">IF(CC7="",NA(),CC7)</f>
        <v>296.45999999999998</v>
      </c>
      <c r="CD6" s="35">
        <f t="shared" si="9"/>
        <v>271.97000000000003</v>
      </c>
      <c r="CE6" s="35">
        <f t="shared" si="9"/>
        <v>251.36</v>
      </c>
      <c r="CF6" s="35">
        <f t="shared" si="9"/>
        <v>251.72</v>
      </c>
      <c r="CG6" s="35">
        <f t="shared" si="9"/>
        <v>293.27</v>
      </c>
      <c r="CH6" s="35">
        <f t="shared" si="9"/>
        <v>300.52</v>
      </c>
      <c r="CI6" s="35">
        <f t="shared" si="9"/>
        <v>296.14</v>
      </c>
      <c r="CJ6" s="35">
        <f t="shared" si="9"/>
        <v>283.17</v>
      </c>
      <c r="CK6" s="35">
        <f t="shared" si="9"/>
        <v>263.76</v>
      </c>
      <c r="CL6" s="34" t="str">
        <f>IF(CL7="","",IF(CL7="-","【-】","【"&amp;SUBSTITUTE(TEXT(CL7,"#,##0.00"),"-","△")&amp;"】"))</f>
        <v>【255.52】</v>
      </c>
      <c r="CM6" s="35">
        <f>IF(CM7="",NA(),CM7)</f>
        <v>56.77</v>
      </c>
      <c r="CN6" s="35">
        <f t="shared" ref="CN6:CV6" si="10">IF(CN7="",NA(),CN7)</f>
        <v>56.5</v>
      </c>
      <c r="CO6" s="35">
        <f t="shared" si="10"/>
        <v>57.86</v>
      </c>
      <c r="CP6" s="35">
        <f t="shared" si="10"/>
        <v>59.57</v>
      </c>
      <c r="CQ6" s="35">
        <f t="shared" si="10"/>
        <v>45.32</v>
      </c>
      <c r="CR6" s="35">
        <f t="shared" si="10"/>
        <v>53.78</v>
      </c>
      <c r="CS6" s="35">
        <f t="shared" si="10"/>
        <v>53.24</v>
      </c>
      <c r="CT6" s="35">
        <f t="shared" si="10"/>
        <v>52.31</v>
      </c>
      <c r="CU6" s="35">
        <f t="shared" si="10"/>
        <v>60.65</v>
      </c>
      <c r="CV6" s="35">
        <f t="shared" si="10"/>
        <v>51.75</v>
      </c>
      <c r="CW6" s="34" t="str">
        <f>IF(CW7="","",IF(CW7="-","【-】","【"&amp;SUBSTITUTE(TEXT(CW7,"#,##0.00"),"-","△")&amp;"】"))</f>
        <v>【52.49】</v>
      </c>
      <c r="CX6" s="35">
        <f>IF(CX7="",NA(),CX7)</f>
        <v>78.33</v>
      </c>
      <c r="CY6" s="35">
        <f t="shared" ref="CY6:DG6" si="11">IF(CY7="",NA(),CY7)</f>
        <v>79.459999999999994</v>
      </c>
      <c r="CZ6" s="35">
        <f t="shared" si="11"/>
        <v>81.13</v>
      </c>
      <c r="DA6" s="35">
        <f t="shared" si="11"/>
        <v>82.03</v>
      </c>
      <c r="DB6" s="35">
        <f t="shared" si="11"/>
        <v>83.58</v>
      </c>
      <c r="DC6" s="35">
        <f t="shared" si="11"/>
        <v>84.06</v>
      </c>
      <c r="DD6" s="35">
        <f t="shared" si="11"/>
        <v>84.07</v>
      </c>
      <c r="DE6" s="35">
        <f t="shared" si="11"/>
        <v>84.32</v>
      </c>
      <c r="DF6" s="35">
        <f t="shared" si="11"/>
        <v>84.58</v>
      </c>
      <c r="DG6" s="35">
        <f t="shared" si="11"/>
        <v>84.84</v>
      </c>
      <c r="DH6" s="34" t="str">
        <f>IF(DH7="","",IF(DH7="-","【-】","【"&amp;SUBSTITUTE(TEXT(DH7,"#,##0.00"),"-","△")&amp;"】"))</f>
        <v>【85.49】</v>
      </c>
      <c r="DI6" s="35">
        <f>IF(DI7="",NA(),DI7)</f>
        <v>4.8099999999999996</v>
      </c>
      <c r="DJ6" s="35">
        <f t="shared" ref="DJ6:DR6" si="12">IF(DJ7="",NA(),DJ7)</f>
        <v>12.14</v>
      </c>
      <c r="DK6" s="35">
        <f t="shared" si="12"/>
        <v>15.16</v>
      </c>
      <c r="DL6" s="35">
        <f t="shared" si="12"/>
        <v>18.13</v>
      </c>
      <c r="DM6" s="35">
        <f t="shared" si="12"/>
        <v>23.15</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422045</v>
      </c>
      <c r="D7" s="37">
        <v>46</v>
      </c>
      <c r="E7" s="37">
        <v>17</v>
      </c>
      <c r="F7" s="37">
        <v>5</v>
      </c>
      <c r="G7" s="37">
        <v>0</v>
      </c>
      <c r="H7" s="37" t="s">
        <v>108</v>
      </c>
      <c r="I7" s="37" t="s">
        <v>109</v>
      </c>
      <c r="J7" s="37" t="s">
        <v>110</v>
      </c>
      <c r="K7" s="37" t="s">
        <v>111</v>
      </c>
      <c r="L7" s="37" t="s">
        <v>112</v>
      </c>
      <c r="M7" s="37" t="s">
        <v>113</v>
      </c>
      <c r="N7" s="38" t="s">
        <v>114</v>
      </c>
      <c r="O7" s="38">
        <v>48.84</v>
      </c>
      <c r="P7" s="38">
        <v>10.6</v>
      </c>
      <c r="Q7" s="38">
        <v>98.65</v>
      </c>
      <c r="R7" s="38">
        <v>3260</v>
      </c>
      <c r="S7" s="38">
        <v>138512</v>
      </c>
      <c r="T7" s="38">
        <v>341.79</v>
      </c>
      <c r="U7" s="38">
        <v>405.25</v>
      </c>
      <c r="V7" s="38">
        <v>14608</v>
      </c>
      <c r="W7" s="38">
        <v>5.49</v>
      </c>
      <c r="X7" s="38">
        <v>2660.84</v>
      </c>
      <c r="Y7" s="38">
        <v>81.86</v>
      </c>
      <c r="Z7" s="38">
        <v>89.33</v>
      </c>
      <c r="AA7" s="38">
        <v>90.97</v>
      </c>
      <c r="AB7" s="38">
        <v>93.81</v>
      </c>
      <c r="AC7" s="38">
        <v>94.68</v>
      </c>
      <c r="AD7" s="38">
        <v>93.62</v>
      </c>
      <c r="AE7" s="38">
        <v>97.53</v>
      </c>
      <c r="AF7" s="38">
        <v>99.64</v>
      </c>
      <c r="AG7" s="38">
        <v>99.66</v>
      </c>
      <c r="AH7" s="38">
        <v>100.95</v>
      </c>
      <c r="AI7" s="38">
        <v>100.96</v>
      </c>
      <c r="AJ7" s="38">
        <v>183.64</v>
      </c>
      <c r="AK7" s="38">
        <v>187.07</v>
      </c>
      <c r="AL7" s="38">
        <v>285.27999999999997</v>
      </c>
      <c r="AM7" s="38">
        <v>310.25</v>
      </c>
      <c r="AN7" s="38">
        <v>332.95</v>
      </c>
      <c r="AO7" s="38">
        <v>280.08</v>
      </c>
      <c r="AP7" s="38">
        <v>223.09</v>
      </c>
      <c r="AQ7" s="38">
        <v>214.61</v>
      </c>
      <c r="AR7" s="38">
        <v>225.39</v>
      </c>
      <c r="AS7" s="38">
        <v>224.04</v>
      </c>
      <c r="AT7" s="38">
        <v>198.51</v>
      </c>
      <c r="AU7" s="38">
        <v>69.260000000000005</v>
      </c>
      <c r="AV7" s="38">
        <v>-13.29</v>
      </c>
      <c r="AW7" s="38">
        <v>-35.07</v>
      </c>
      <c r="AX7" s="38">
        <v>-65.55</v>
      </c>
      <c r="AY7" s="38">
        <v>-71</v>
      </c>
      <c r="AZ7" s="38">
        <v>124.2</v>
      </c>
      <c r="BA7" s="38">
        <v>33.03</v>
      </c>
      <c r="BB7" s="38">
        <v>29.45</v>
      </c>
      <c r="BC7" s="38">
        <v>31.84</v>
      </c>
      <c r="BD7" s="38">
        <v>29.91</v>
      </c>
      <c r="BE7" s="38">
        <v>32.86</v>
      </c>
      <c r="BF7" s="38">
        <v>4402.24</v>
      </c>
      <c r="BG7" s="38">
        <v>4250.09</v>
      </c>
      <c r="BH7" s="38">
        <v>4575.2</v>
      </c>
      <c r="BI7" s="38">
        <v>1726.79</v>
      </c>
      <c r="BJ7" s="38">
        <v>3425.83</v>
      </c>
      <c r="BK7" s="38">
        <v>1126.77</v>
      </c>
      <c r="BL7" s="38">
        <v>1044.8</v>
      </c>
      <c r="BM7" s="38">
        <v>1081.8</v>
      </c>
      <c r="BN7" s="38">
        <v>974.93</v>
      </c>
      <c r="BO7" s="38">
        <v>855.8</v>
      </c>
      <c r="BP7" s="38">
        <v>814.89</v>
      </c>
      <c r="BQ7" s="38">
        <v>59.72</v>
      </c>
      <c r="BR7" s="38">
        <v>56.9</v>
      </c>
      <c r="BS7" s="38">
        <v>62.08</v>
      </c>
      <c r="BT7" s="38">
        <v>67.319999999999993</v>
      </c>
      <c r="BU7" s="38">
        <v>67.11</v>
      </c>
      <c r="BV7" s="38">
        <v>50.9</v>
      </c>
      <c r="BW7" s="38">
        <v>50.82</v>
      </c>
      <c r="BX7" s="38">
        <v>52.19</v>
      </c>
      <c r="BY7" s="38">
        <v>55.32</v>
      </c>
      <c r="BZ7" s="38">
        <v>59.8</v>
      </c>
      <c r="CA7" s="38">
        <v>60.64</v>
      </c>
      <c r="CB7" s="38">
        <v>283.39999999999998</v>
      </c>
      <c r="CC7" s="38">
        <v>296.45999999999998</v>
      </c>
      <c r="CD7" s="38">
        <v>271.97000000000003</v>
      </c>
      <c r="CE7" s="38">
        <v>251.36</v>
      </c>
      <c r="CF7" s="38">
        <v>251.72</v>
      </c>
      <c r="CG7" s="38">
        <v>293.27</v>
      </c>
      <c r="CH7" s="38">
        <v>300.52</v>
      </c>
      <c r="CI7" s="38">
        <v>296.14</v>
      </c>
      <c r="CJ7" s="38">
        <v>283.17</v>
      </c>
      <c r="CK7" s="38">
        <v>263.76</v>
      </c>
      <c r="CL7" s="38">
        <v>255.52</v>
      </c>
      <c r="CM7" s="38">
        <v>56.77</v>
      </c>
      <c r="CN7" s="38">
        <v>56.5</v>
      </c>
      <c r="CO7" s="38">
        <v>57.86</v>
      </c>
      <c r="CP7" s="38">
        <v>59.57</v>
      </c>
      <c r="CQ7" s="38">
        <v>45.32</v>
      </c>
      <c r="CR7" s="38">
        <v>53.78</v>
      </c>
      <c r="CS7" s="38">
        <v>53.24</v>
      </c>
      <c r="CT7" s="38">
        <v>52.31</v>
      </c>
      <c r="CU7" s="38">
        <v>60.65</v>
      </c>
      <c r="CV7" s="38">
        <v>51.75</v>
      </c>
      <c r="CW7" s="38">
        <v>52.49</v>
      </c>
      <c r="CX7" s="38">
        <v>78.33</v>
      </c>
      <c r="CY7" s="38">
        <v>79.459999999999994</v>
      </c>
      <c r="CZ7" s="38">
        <v>81.13</v>
      </c>
      <c r="DA7" s="38">
        <v>82.03</v>
      </c>
      <c r="DB7" s="38">
        <v>83.58</v>
      </c>
      <c r="DC7" s="38">
        <v>84.06</v>
      </c>
      <c r="DD7" s="38">
        <v>84.07</v>
      </c>
      <c r="DE7" s="38">
        <v>84.32</v>
      </c>
      <c r="DF7" s="38">
        <v>84.58</v>
      </c>
      <c r="DG7" s="38">
        <v>84.84</v>
      </c>
      <c r="DH7" s="38">
        <v>85.49</v>
      </c>
      <c r="DI7" s="38">
        <v>4.8099999999999996</v>
      </c>
      <c r="DJ7" s="38">
        <v>12.14</v>
      </c>
      <c r="DK7" s="38">
        <v>15.16</v>
      </c>
      <c r="DL7" s="38">
        <v>18.13</v>
      </c>
      <c r="DM7" s="38">
        <v>23.15</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2019-02-26T09:30:44Z</cp:lastPrinted>
  <dcterms:created xsi:type="dcterms:W3CDTF">2018-12-03T08:56:12Z</dcterms:created>
  <dcterms:modified xsi:type="dcterms:W3CDTF">2019-02-26T09:30:45Z</dcterms:modified>
  <cp:category/>
</cp:coreProperties>
</file>