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l8Cye2Ncvc1pu+ajE8VXUyuKuXDIDl2yiHT4yJ/fBpA6Dkx/OpyYZ0yWtrRRZpTcHBn/nGMw/ikyGdpg45TzBA==" workbookSaltValue="x4Cq1zS6s44mi+5C5XGMdA==" workbookSpinCount="100000" lockStructure="1"/>
  <bookViews>
    <workbookView xWindow="0" yWindow="0" windowWidth="15360" windowHeight="7635"/>
  </bookViews>
  <sheets>
    <sheet name="法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<sst xmlns="http://schemas.openxmlformats.org/spreadsheetml/2006/main" count="235" uniqueCount="122">
  <si>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</si>
  <si>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</si>
  <si>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</si>
  <si>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</si>
  <si>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</si>
  <si>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</si>
  <si>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</si>
  <si>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</si>
  <si>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</si>
  <si>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</si>
  <si>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</si>
  <si>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</si>
  <si>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</si>
  <si>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</si>
  <si>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</si>
  <si>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</si>
  <si>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</si>
  <si>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</si>
  <si>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</si>
  <si>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</si>
  <si>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</si>
  <si>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</si>
  <si>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</si>
  <si>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</si>
  <si>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</si>
  <si>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</si>
  <si>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</si>
  <si>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</si>
  <si>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</si>
  <si>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</si>
  <si>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</si>
  <si>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</si>
  <si>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</si>
  <si>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</si>
  <si>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</si>
  <si>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</si>
  <si>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</si>
  <si>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</si>
  <si>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</si>
  <si>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</si>
  <si>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</si>
  <si>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</si>
  <si>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</si>
  <si>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</si>
  <si>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</si>
  <si>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</si>
  <si>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</si>
  <si>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</si>
  <si>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</si>
  <si>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</si>
  <si>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</si>
  <si>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</si>
  <si>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</si>
  <si>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</si>
  <si>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</si>
  <si>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</si>
  <si>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</si>
  <si>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</si>
  <si>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</si>
  <si>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</si>
  <si>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</si>
  <si>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</si>
  <si>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</si>
  <si>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</si>
  <si>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</si>
  <si>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</si>
  <si>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</si>
  <si>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</si>
  <si>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</si>
  <si>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</si>
  <si>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</si>
  <si>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</si>
  <si>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</si>
  <si>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</si>
  <si>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</si>
  <si>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</si>
  <si>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</si>
  <si>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</si>
  <si>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</si>
  <si>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</si>
  <si>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</si>
  <si>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</si>
  <si>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</si>
  <si>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</si>
  <si>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</si>
  <si>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</si>
  <si>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</si>
  <si>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</si>
  <si>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</si>
  <si>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</si>
  <si>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</si>
  <si>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</si>
  <si>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</si>
  <si>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</si>
  <si>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</si>
  <si>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</si>
  <si>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</si>
  <si>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</si>
  <si>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</si>
  <si>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</si>
  <si>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</si>
  <si>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</si>
  <si>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</si>
  <si>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</si>
  <si>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</si>
  <si>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</si>
  <si>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</si>
  <si>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</si>
  <si>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</si>
  <si>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</si>
  <si>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</si>
  <si>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</si>
  <si>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</si>
  <si>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</si>
  <si>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</si>
  <si>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</si>
  <si>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</si>
  <si>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</si>
  <si>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</si>
  <si>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14年度末に供用開始を行ったことから、管路については老朽化には至らない状況であるが、今後、処理場の経年劣化に対応していくため、ストックマネジメント実施方針に基づき更新計画を策定し、計画的な更新を進めていく必要がある。</t>
    <rPh sb="1" eb="3">
      <t>ヘイセイ</t>
    </rPh>
    <rPh sb="5" eb="6">
      <t>ネン</t>
    </rPh>
    <rPh sb="6" eb="7">
      <t>ド</t>
    </rPh>
    <rPh sb="7" eb="8">
      <t>マツ</t>
    </rPh>
    <rPh sb="9" eb="11">
      <t>キョウヨウ</t>
    </rPh>
    <rPh sb="11" eb="13">
      <t>カイシ</t>
    </rPh>
    <rPh sb="14" eb="15">
      <t>オコナ</t>
    </rPh>
    <rPh sb="22" eb="24">
      <t>カンロ</t>
    </rPh>
    <rPh sb="29" eb="32">
      <t>ロウキュウカ</t>
    </rPh>
    <rPh sb="34" eb="35">
      <t>イタ</t>
    </rPh>
    <rPh sb="38" eb="40">
      <t>ジョウキョウ</t>
    </rPh>
    <rPh sb="45" eb="47">
      <t>コンゴ</t>
    </rPh>
    <rPh sb="48" eb="51">
      <t>ショリジョウ</t>
    </rPh>
    <rPh sb="52" eb="54">
      <t>ケイネン</t>
    </rPh>
    <rPh sb="54" eb="56">
      <t>レッカ</t>
    </rPh>
    <rPh sb="57" eb="59">
      <t>タイオウ</t>
    </rPh>
    <rPh sb="76" eb="78">
      <t>ジッシ</t>
    </rPh>
    <rPh sb="78" eb="80">
      <t>ホウシン</t>
    </rPh>
    <rPh sb="81" eb="82">
      <t>モト</t>
    </rPh>
    <rPh sb="84" eb="86">
      <t>コウシン</t>
    </rPh>
    <rPh sb="86" eb="88">
      <t>ケイカク</t>
    </rPh>
    <rPh sb="89" eb="91">
      <t>サクテイ</t>
    </rPh>
    <rPh sb="93" eb="96">
      <t>ケイカクテキ</t>
    </rPh>
    <rPh sb="97" eb="99">
      <t>コウシン</t>
    </rPh>
    <rPh sb="100" eb="101">
      <t>スス</t>
    </rPh>
    <rPh sb="105" eb="107">
      <t>ヒツヨウ</t>
    </rPh>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</si>
  <si>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に一層の経営の効率化を進める必要がある。</t>
    <rPh sb="1" eb="2">
      <t>カク</t>
    </rPh>
    <rPh sb="2" eb="4">
      <t>シヒョウ</t>
    </rPh>
    <rPh sb="7" eb="9">
      <t>ケイエイ</t>
    </rPh>
    <rPh sb="10" eb="11">
      <t>キビ</t>
    </rPh>
    <rPh sb="13" eb="15">
      <t>ジョウキョウ</t>
    </rPh>
    <rPh sb="19" eb="20">
      <t>ホン</t>
    </rPh>
    <rPh sb="20" eb="21">
      <t>シ</t>
    </rPh>
    <rPh sb="24" eb="26">
      <t>コウキョウ</t>
    </rPh>
    <rPh sb="26" eb="29">
      <t>ゲスイドウ</t>
    </rPh>
    <rPh sb="30" eb="32">
      <t>トクテイ</t>
    </rPh>
    <rPh sb="32" eb="34">
      <t>カンキョウ</t>
    </rPh>
    <rPh sb="34" eb="36">
      <t>ホゼン</t>
    </rPh>
    <rPh sb="36" eb="38">
      <t>コウキョウ</t>
    </rPh>
    <rPh sb="38" eb="41">
      <t>ゲスイドウ</t>
    </rPh>
    <rPh sb="41" eb="42">
      <t>オヨ</t>
    </rPh>
    <rPh sb="43" eb="45">
      <t>ノウギョウ</t>
    </rPh>
    <rPh sb="46" eb="48">
      <t>ギョギョウ</t>
    </rPh>
    <rPh sb="48" eb="50">
      <t>シュウラク</t>
    </rPh>
    <rPh sb="50" eb="52">
      <t>ハイスイ</t>
    </rPh>
    <rPh sb="52" eb="54">
      <t>ジギョウ</t>
    </rPh>
    <rPh sb="55" eb="56">
      <t>ヒト</t>
    </rPh>
    <rPh sb="58" eb="60">
      <t>ジギョウ</t>
    </rPh>
    <rPh sb="64" eb="66">
      <t>ジギョウ</t>
    </rPh>
    <rPh sb="67" eb="68">
      <t>トオ</t>
    </rPh>
    <rPh sb="70" eb="72">
      <t>アンテイ</t>
    </rPh>
    <rPh sb="72" eb="74">
      <t>ケイエイ</t>
    </rPh>
    <rPh sb="75" eb="76">
      <t>ツト</t>
    </rPh>
    <rPh sb="86" eb="88">
      <t>コンゴ</t>
    </rPh>
    <rPh sb="88" eb="90">
      <t>ミコ</t>
    </rPh>
    <rPh sb="93" eb="95">
      <t>シセツ</t>
    </rPh>
    <rPh sb="96" eb="99">
      <t>ロウキュウカ</t>
    </rPh>
    <rPh sb="99" eb="101">
      <t>タイサク</t>
    </rPh>
    <rPh sb="102" eb="104">
      <t>タガク</t>
    </rPh>
    <rPh sb="105" eb="107">
      <t>キギョウ</t>
    </rPh>
    <rPh sb="107" eb="108">
      <t>サイ</t>
    </rPh>
    <rPh sb="108" eb="110">
      <t>ショウカン</t>
    </rPh>
    <rPh sb="113" eb="115">
      <t>タイオウ</t>
    </rPh>
    <rPh sb="120" eb="122">
      <t>イッソウ</t>
    </rPh>
    <rPh sb="123" eb="125">
      <t>ケイエイ</t>
    </rPh>
    <rPh sb="126" eb="129">
      <t>コウリツカ</t>
    </rPh>
    <rPh sb="130" eb="131">
      <t>スス</t>
    </rPh>
    <rPh sb="133" eb="135">
      <t>ヒツヨウ</t>
    </rPh>
    <phoneticPr fontId="4"/>
  </si>
  <si>
    <t>　①経常収支比率及び⑤経費回収率については、事業の完了予定が平成40年度であり現在はまだ整備途中であるため、事業規模に相当する使用料収入が得られないことなどから、厳しい状況となっている。
　③流動比率の平成26年度における大幅な減少については、会計制度改正の影響であり、実経営状態の急激な悪化によるものではないが、②累積欠損金比率も含めて悪化傾向であり、厳しい経営状況となっている。
　④企業債残高対事業規模比率は、最初の供用開始が平成14年度末であることから、現時点では償還がまだ進んでいないため、高い水準で推移している。今後増えていく償還額に対応するため、事業の効率化を図っていく必要がある。
　⑧水洗化率は、上昇傾向にあるものの、経営改善のためにも早期接続を促進し、さらなる水洗化率の向上を図っていく必要がある。</t>
    <rPh sb="2" eb="4">
      <t>ケイジョウ</t>
    </rPh>
    <rPh sb="4" eb="6">
      <t>シュウシ</t>
    </rPh>
    <rPh sb="6" eb="8">
      <t>ヒリツ</t>
    </rPh>
    <rPh sb="8" eb="9">
      <t>オヨ</t>
    </rPh>
    <rPh sb="11" eb="13">
      <t>ケイヒ</t>
    </rPh>
    <rPh sb="13" eb="15">
      <t>カイシュウ</t>
    </rPh>
    <rPh sb="15" eb="16">
      <t>リツ</t>
    </rPh>
    <rPh sb="22" eb="24">
      <t>ジギョウ</t>
    </rPh>
    <rPh sb="25" eb="27">
      <t>カンリョウ</t>
    </rPh>
    <rPh sb="27" eb="29">
      <t>ヨテイ</t>
    </rPh>
    <rPh sb="30" eb="32">
      <t>ヘイセイ</t>
    </rPh>
    <rPh sb="34" eb="35">
      <t>ネン</t>
    </rPh>
    <rPh sb="35" eb="36">
      <t>ド</t>
    </rPh>
    <rPh sb="39" eb="41">
      <t>ゲンザイ</t>
    </rPh>
    <rPh sb="44" eb="46">
      <t>セイビ</t>
    </rPh>
    <rPh sb="46" eb="48">
      <t>トチュウ</t>
    </rPh>
    <rPh sb="54" eb="56">
      <t>ジギョウ</t>
    </rPh>
    <rPh sb="56" eb="58">
      <t>キボ</t>
    </rPh>
    <rPh sb="59" eb="61">
      <t>ソウトウ</t>
    </rPh>
    <rPh sb="63" eb="66">
      <t>シヨウリョウ</t>
    </rPh>
    <rPh sb="66" eb="68">
      <t>シュウニュウ</t>
    </rPh>
    <rPh sb="69" eb="70">
      <t>エ</t>
    </rPh>
    <rPh sb="81" eb="82">
      <t>キビ</t>
    </rPh>
    <rPh sb="84" eb="86">
      <t>ジョウキョウ</t>
    </rPh>
    <rPh sb="96" eb="98">
      <t>リュウドウ</t>
    </rPh>
    <rPh sb="98" eb="100">
      <t>ヒリツ</t>
    </rPh>
    <rPh sb="101" eb="103">
      <t>ヘイセイ</t>
    </rPh>
    <rPh sb="105" eb="106">
      <t>ネン</t>
    </rPh>
    <rPh sb="106" eb="107">
      <t>ド</t>
    </rPh>
    <rPh sb="111" eb="113">
      <t>オオハバ</t>
    </rPh>
    <rPh sb="114" eb="116">
      <t>ゲンショウ</t>
    </rPh>
    <rPh sb="122" eb="124">
      <t>カイケイ</t>
    </rPh>
    <rPh sb="124" eb="126">
      <t>セイド</t>
    </rPh>
    <rPh sb="126" eb="128">
      <t>カイセイ</t>
    </rPh>
    <rPh sb="129" eb="131">
      <t>エイキョウ</t>
    </rPh>
    <rPh sb="135" eb="136">
      <t>ジツ</t>
    </rPh>
    <rPh sb="136" eb="138">
      <t>ケイエイ</t>
    </rPh>
    <rPh sb="138" eb="140">
      <t>ジョウタイ</t>
    </rPh>
    <rPh sb="141" eb="143">
      <t>キュウゲキ</t>
    </rPh>
    <rPh sb="144" eb="146">
      <t>アッカ</t>
    </rPh>
    <rPh sb="158" eb="160">
      <t>ルイセキ</t>
    </rPh>
    <rPh sb="160" eb="162">
      <t>ケッソン</t>
    </rPh>
    <rPh sb="162" eb="163">
      <t>キン</t>
    </rPh>
    <rPh sb="163" eb="165">
      <t>ヒリツ</t>
    </rPh>
    <rPh sb="166" eb="167">
      <t>フク</t>
    </rPh>
    <rPh sb="169" eb="171">
      <t>アッカ</t>
    </rPh>
    <rPh sb="171" eb="173">
      <t>ケイコウ</t>
    </rPh>
    <rPh sb="177" eb="178">
      <t>キビ</t>
    </rPh>
    <rPh sb="180" eb="182">
      <t>ケイエイ</t>
    </rPh>
    <rPh sb="182" eb="184">
      <t>ジョウキョウ</t>
    </rPh>
    <rPh sb="194" eb="196">
      <t>キギョウ</t>
    </rPh>
    <rPh sb="196" eb="197">
      <t>サイ</t>
    </rPh>
    <rPh sb="197" eb="199">
      <t>ザンダカ</t>
    </rPh>
    <rPh sb="199" eb="200">
      <t>タイ</t>
    </rPh>
    <rPh sb="200" eb="202">
      <t>ジギョウ</t>
    </rPh>
    <rPh sb="202" eb="204">
      <t>キボ</t>
    </rPh>
    <rPh sb="204" eb="206">
      <t>ヒリツ</t>
    </rPh>
    <rPh sb="208" eb="210">
      <t>サイショ</t>
    </rPh>
    <rPh sb="211" eb="213">
      <t>キョウヨウ</t>
    </rPh>
    <rPh sb="213" eb="215">
      <t>カイシ</t>
    </rPh>
    <rPh sb="216" eb="218">
      <t>ヘイセイ</t>
    </rPh>
    <rPh sb="220" eb="222">
      <t>ネンド</t>
    </rPh>
    <rPh sb="222" eb="223">
      <t>マツ</t>
    </rPh>
    <rPh sb="231" eb="234">
      <t>ゲンジテン</t>
    </rPh>
    <rPh sb="236" eb="238">
      <t>ショウカン</t>
    </rPh>
    <rPh sb="241" eb="242">
      <t>スス</t>
    </rPh>
    <rPh sb="250" eb="251">
      <t>タカ</t>
    </rPh>
    <rPh sb="252" eb="254">
      <t>スイジュン</t>
    </rPh>
    <rPh sb="255" eb="257">
      <t>スイイ</t>
    </rPh>
    <rPh sb="262" eb="264">
      <t>コンゴ</t>
    </rPh>
    <rPh sb="264" eb="265">
      <t>フ</t>
    </rPh>
    <rPh sb="269" eb="271">
      <t>ショウカン</t>
    </rPh>
    <rPh sb="271" eb="272">
      <t>ガク</t>
    </rPh>
    <rPh sb="273" eb="275">
      <t>タイオウ</t>
    </rPh>
    <rPh sb="280" eb="282">
      <t>ジギョウ</t>
    </rPh>
    <rPh sb="283" eb="286">
      <t>コウリツカ</t>
    </rPh>
    <rPh sb="287" eb="288">
      <t>ハカ</t>
    </rPh>
    <rPh sb="292" eb="294">
      <t>ヒツヨウ</t>
    </rPh>
    <rPh sb="301" eb="304">
      <t>スイセンカ</t>
    </rPh>
    <rPh sb="304" eb="305">
      <t>リツ</t>
    </rPh>
    <rPh sb="318" eb="320">
      <t>ケイエイ</t>
    </rPh>
    <rPh sb="320" eb="322">
      <t>カイゼン</t>
    </rPh>
    <rPh sb="327" eb="329">
      <t>ソウキ</t>
    </rPh>
    <rPh sb="329" eb="331">
      <t>セツゾク</t>
    </rPh>
    <rPh sb="332" eb="334">
      <t>ソクシン</t>
    </rPh>
    <rPh sb="340" eb="343">
      <t>スイセンカ</t>
    </rPh>
    <rPh sb="343" eb="344">
      <t>リツ</t>
    </rPh>
    <rPh sb="345" eb="347">
      <t>コウジョウ</t>
    </rPh>
    <rPh sb="348" eb="349">
      <t>ハカ</t>
    </rPh>
    <rPh sb="353" eb="3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</si>
</sst>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96-46DA-B5B5-A112C79C5F39}"/>
            </c:ext>
          </c:extLst>
        </c:ser>
        <c:dLbls>
          <c:showLegendKey val="0"/>
          <c:showVal val="0"/>
          <c:showCatName val="0"/>
          <c:showSerName val="0"/>
          <c:showPercent val="0"/>
          <c:showBubbleSize val="0"/>
        </c:dLbls>
        <c:gapWidth val="150"/>
        <c:axId val="91629440"/>
        <c:axId val="916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3F96-46DA-B5B5-A112C79C5F39}"/>
            </c:ext>
          </c:extLst>
        </c:ser>
        <c:dLbls>
          <c:showLegendKey val="0"/>
          <c:showVal val="0"/>
          <c:showCatName val="0"/>
          <c:showSerName val="0"/>
          <c:showPercent val="0"/>
          <c:showBubbleSize val="0"/>
        </c:dLbls>
        <c:marker val="1"/>
        <c:smooth val="0"/>
        <c:axId val="91629440"/>
        <c:axId val="91639808"/>
      </c:lineChart>
      <c:dateAx>
        <c:axId val="91629440"/>
        <c:scaling>
          <c:orientation val="minMax"/>
        </c:scaling>
        <c:delete val="1"/>
        <c:axPos val="b"/>
        <c:numFmt formatCode="ge" sourceLinked="1"/>
        <c:majorTickMark val="none"/>
        <c:minorTickMark val="none"/>
        <c:tickLblPos val="none"/>
        <c:crossAx val="91639808"/>
        <c:crosses val="autoZero"/>
        <c:auto val="1"/>
        <c:lblOffset val="100"/>
        <c:baseTimeUnit val="years"/>
      </c:dateAx>
      <c:valAx>
        <c:axId val="916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formatCode="#,##0.00;&quot;△&quot;#,##0.00;&quot;-&quot;">
                  <c:v>33.630000000000003</c:v>
                </c:pt>
                <c:pt idx="1">
                  <c:v>0</c:v>
                </c:pt>
                <c:pt idx="2" formatCode="#,##0.00;&quot;△&quot;#,##0.00;&quot;-&quot;">
                  <c:v>33.6</c:v>
                </c:pt>
                <c:pt idx="3" formatCode="#,##0.00;&quot;△&quot;#,##0.00;&quot;-&quot;">
                  <c:v>34.65</c:v>
                </c:pt>
                <c:pt idx="4" formatCode="#,##0.00;&quot;△&quot;#,##0.00;&quot;-&quot;">
                  <c:v>34.81</c:v>
                </c:pt>
              </c:numCache>
            </c:numRef>
          </c:val>
          <c:extLst>
            <c:ext xmlns:c16="http://schemas.microsoft.com/office/drawing/2014/chart" uri="{C3380CC4-5D6E-409C-BE32-E72D297353CC}">
              <c16:uniqueId val="{00000000-4E39-40F2-A863-D110C039F619}"/>
            </c:ext>
          </c:extLst>
        </c:ser>
        <c:dLbls>
          <c:showLegendKey val="0"/>
          <c:showVal val="0"/>
          <c:showCatName val="0"/>
          <c:showSerName val="0"/>
          <c:showPercent val="0"/>
          <c:showBubbleSize val="0"/>
        </c:dLbls>
        <c:gapWidth val="150"/>
        <c:axId val="98878976"/>
        <c:axId val="98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4E39-40F2-A863-D110C039F619}"/>
            </c:ext>
          </c:extLst>
        </c:ser>
        <c:dLbls>
          <c:showLegendKey val="0"/>
          <c:showVal val="0"/>
          <c:showCatName val="0"/>
          <c:showSerName val="0"/>
          <c:showPercent val="0"/>
          <c:showBubbleSize val="0"/>
        </c:dLbls>
        <c:marker val="1"/>
        <c:smooth val="0"/>
        <c:axId val="98878976"/>
        <c:axId val="98880896"/>
      </c:lineChart>
      <c:dateAx>
        <c:axId val="98878976"/>
        <c:scaling>
          <c:orientation val="minMax"/>
        </c:scaling>
        <c:delete val="1"/>
        <c:axPos val="b"/>
        <c:numFmt formatCode="ge" sourceLinked="1"/>
        <c:majorTickMark val="none"/>
        <c:minorTickMark val="none"/>
        <c:tickLblPos val="none"/>
        <c:crossAx val="98880896"/>
        <c:crosses val="autoZero"/>
        <c:auto val="1"/>
        <c:lblOffset val="100"/>
        <c:baseTimeUnit val="years"/>
      </c:dateAx>
      <c:valAx>
        <c:axId val="98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67.41</c:v>
                </c:pt>
                <c:pt idx="1">
                  <c:v>68.89</c:v>
                </c:pt>
                <c:pt idx="2">
                  <c:v>69.099999999999994</c:v>
                </c:pt>
                <c:pt idx="3">
                  <c:v>69.650000000000006</c:v>
                </c:pt>
                <c:pt idx="4">
                  <c:v>70.38</c:v>
                </c:pt>
              </c:numCache>
            </c:numRef>
          </c:val>
          <c:extLst>
            <c:ext xmlns:c16="http://schemas.microsoft.com/office/drawing/2014/chart" uri="{C3380CC4-5D6E-409C-BE32-E72D297353CC}">
              <c16:uniqueId val="{00000000-D97B-4CC1-9F9F-1726F7C83908}"/>
            </c:ext>
          </c:extLst>
        </c:ser>
        <c:dLbls>
          <c:showLegendKey val="0"/>
          <c:showVal val="0"/>
          <c:showCatName val="0"/>
          <c:showSerName val="0"/>
          <c:showPercent val="0"/>
          <c:showBubbleSize val="0"/>
        </c:dLbls>
        <c:gapWidth val="150"/>
        <c:axId val="112568192"/>
        <c:axId val="1125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D97B-4CC1-9F9F-1726F7C83908}"/>
            </c:ext>
          </c:extLst>
        </c:ser>
        <c:dLbls>
          <c:showLegendKey val="0"/>
          <c:showVal val="0"/>
          <c:showCatName val="0"/>
          <c:showSerName val="0"/>
          <c:showPercent val="0"/>
          <c:showBubbleSize val="0"/>
        </c:dLbls>
        <c:marker val="1"/>
        <c:smooth val="0"/>
        <c:axId val="112568192"/>
        <c:axId val="112570368"/>
      </c:lineChart>
      <c:dateAx>
        <c:axId val="112568192"/>
        <c:scaling>
          <c:orientation val="minMax"/>
        </c:scaling>
        <c:delete val="1"/>
        <c:axPos val="b"/>
        <c:numFmt formatCode="ge" sourceLinked="1"/>
        <c:majorTickMark val="none"/>
        <c:minorTickMark val="none"/>
        <c:tickLblPos val="none"/>
        <c:crossAx val="112570368"/>
        <c:crosses val="autoZero"/>
        <c:auto val="1"/>
        <c:lblOffset val="100"/>
        <c:baseTimeUnit val="years"/>
      </c:dateAx>
      <c:valAx>
        <c:axId val="1125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86.57</c:v>
                </c:pt>
                <c:pt idx="1">
                  <c:v>88.25</c:v>
                </c:pt>
                <c:pt idx="2">
                  <c:v>86.95</c:v>
                </c:pt>
                <c:pt idx="3">
                  <c:v>90.42</c:v>
                </c:pt>
                <c:pt idx="4">
                  <c:v>90.49</c:v>
                </c:pt>
              </c:numCache>
            </c:numRef>
          </c:val>
          <c:extLst>
            <c:ext xmlns:c16="http://schemas.microsoft.com/office/drawing/2014/chart" uri="{C3380CC4-5D6E-409C-BE32-E72D297353CC}">
              <c16:uniqueId val="{00000000-DB9B-4B8C-8D40-880328356EB9}"/>
            </c:ext>
          </c:extLst>
        </c:ser>
        <c:dLbls>
          <c:showLegendKey val="0"/>
          <c:showVal val="0"/>
          <c:showCatName val="0"/>
          <c:showSerName val="0"/>
          <c:showPercent val="0"/>
          <c:showBubbleSize val="0"/>
        </c:dLbls>
        <c:gapWidth val="150"/>
        <c:axId val="91666688"/>
        <c:axId val="973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c:ext xmlns:c16="http://schemas.microsoft.com/office/drawing/2014/chart" uri="{C3380CC4-5D6E-409C-BE32-E72D297353CC}">
              <c16:uniqueId val="{00000001-DB9B-4B8C-8D40-880328356EB9}"/>
            </c:ext>
          </c:extLst>
        </c:ser>
        <c:dLbls>
          <c:showLegendKey val="0"/>
          <c:showVal val="0"/>
          <c:showCatName val="0"/>
          <c:showSerName val="0"/>
          <c:showPercent val="0"/>
          <c:showBubbleSize val="0"/>
        </c:dLbls>
        <c:marker val="1"/>
        <c:smooth val="0"/>
        <c:axId val="91666688"/>
        <c:axId val="97321344"/>
      </c:lineChart>
      <c:dateAx>
        <c:axId val="91666688"/>
        <c:scaling>
          <c:orientation val="minMax"/>
        </c:scaling>
        <c:delete val="1"/>
        <c:axPos val="b"/>
        <c:numFmt formatCode="ge" sourceLinked="1"/>
        <c:majorTickMark val="none"/>
        <c:minorTickMark val="none"/>
        <c:tickLblPos val="none"/>
        <c:crossAx val="97321344"/>
        <c:crosses val="autoZero"/>
        <c:auto val="1"/>
        <c:lblOffset val="100"/>
        <c:baseTimeUnit val="years"/>
      </c:dateAx>
      <c:valAx>
        <c:axId val="973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3.53</c:v>
                </c:pt>
                <c:pt idx="1">
                  <c:v>10.97</c:v>
                </c:pt>
                <c:pt idx="2">
                  <c:v>19.75</c:v>
                </c:pt>
                <c:pt idx="3">
                  <c:v>15.91</c:v>
                </c:pt>
                <c:pt idx="4">
                  <c:v>18.39</c:v>
                </c:pt>
              </c:numCache>
            </c:numRef>
          </c:val>
          <c:extLst>
            <c:ext xmlns:c16="http://schemas.microsoft.com/office/drawing/2014/chart" uri="{C3380CC4-5D6E-409C-BE32-E72D297353CC}">
              <c16:uniqueId val="{00000000-1E57-485E-824C-347B70CEB3C8}"/>
            </c:ext>
          </c:extLst>
        </c:ser>
        <c:dLbls>
          <c:showLegendKey val="0"/>
          <c:showVal val="0"/>
          <c:showCatName val="0"/>
          <c:showSerName val="0"/>
          <c:showPercent val="0"/>
          <c:showBubbleSize val="0"/>
        </c:dLbls>
        <c:gapWidth val="150"/>
        <c:axId val="97352320"/>
        <c:axId val="973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c:ext xmlns:c16="http://schemas.microsoft.com/office/drawing/2014/chart" uri="{C3380CC4-5D6E-409C-BE32-E72D297353CC}">
              <c16:uniqueId val="{00000001-1E57-485E-824C-347B70CEB3C8}"/>
            </c:ext>
          </c:extLst>
        </c:ser>
        <c:dLbls>
          <c:showLegendKey val="0"/>
          <c:showVal val="0"/>
          <c:showCatName val="0"/>
          <c:showSerName val="0"/>
          <c:showPercent val="0"/>
          <c:showBubbleSize val="0"/>
        </c:dLbls>
        <c:marker val="1"/>
        <c:smooth val="0"/>
        <c:axId val="97352320"/>
        <c:axId val="97354496"/>
      </c:lineChart>
      <c:dateAx>
        <c:axId val="97352320"/>
        <c:scaling>
          <c:orientation val="minMax"/>
        </c:scaling>
        <c:delete val="1"/>
        <c:axPos val="b"/>
        <c:numFmt formatCode="ge" sourceLinked="1"/>
        <c:majorTickMark val="none"/>
        <c:minorTickMark val="none"/>
        <c:tickLblPos val="none"/>
        <c:crossAx val="97354496"/>
        <c:crosses val="autoZero"/>
        <c:auto val="1"/>
        <c:lblOffset val="100"/>
        <c:baseTimeUnit val="years"/>
      </c:dateAx>
      <c:valAx>
        <c:axId val="973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1B-4DE7-8644-E4AFB59B0017}"/>
            </c:ext>
          </c:extLst>
        </c:ser>
        <c:dLbls>
          <c:showLegendKey val="0"/>
          <c:showVal val="0"/>
          <c:showCatName val="0"/>
          <c:showSerName val="0"/>
          <c:showPercent val="0"/>
          <c:showBubbleSize val="0"/>
        </c:dLbls>
        <c:gapWidth val="150"/>
        <c:axId val="97385472"/>
        <c:axId val="974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1B-4DE7-8644-E4AFB59B0017}"/>
            </c:ext>
          </c:extLst>
        </c:ser>
        <c:dLbls>
          <c:showLegendKey val="0"/>
          <c:showVal val="0"/>
          <c:showCatName val="0"/>
          <c:showSerName val="0"/>
          <c:showPercent val="0"/>
          <c:showBubbleSize val="0"/>
        </c:dLbls>
        <c:marker val="1"/>
        <c:smooth val="0"/>
        <c:axId val="97385472"/>
        <c:axId val="97461376"/>
      </c:lineChart>
      <c:dateAx>
        <c:axId val="97385472"/>
        <c:scaling>
          <c:orientation val="minMax"/>
        </c:scaling>
        <c:delete val="1"/>
        <c:axPos val="b"/>
        <c:numFmt formatCode="ge" sourceLinked="1"/>
        <c:majorTickMark val="none"/>
        <c:minorTickMark val="none"/>
        <c:tickLblPos val="none"/>
        <c:crossAx val="97461376"/>
        <c:crosses val="autoZero"/>
        <c:auto val="1"/>
        <c:lblOffset val="100"/>
        <c:baseTimeUnit val="years"/>
      </c:dateAx>
      <c:valAx>
        <c:axId val="974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162.12</c:v>
                </c:pt>
                <c:pt idx="1">
                  <c:v>208.47</c:v>
                </c:pt>
                <c:pt idx="2">
                  <c:v>272.64</c:v>
                </c:pt>
                <c:pt idx="3">
                  <c:v>307.52</c:v>
                </c:pt>
                <c:pt idx="4">
                  <c:v>344.79</c:v>
                </c:pt>
              </c:numCache>
            </c:numRef>
          </c:val>
          <c:extLst>
            <c:ext xmlns:c16="http://schemas.microsoft.com/office/drawing/2014/chart" uri="{C3380CC4-5D6E-409C-BE32-E72D297353CC}">
              <c16:uniqueId val="{00000000-E42C-4465-A212-1090D4952F87}"/>
            </c:ext>
          </c:extLst>
        </c:ser>
        <c:dLbls>
          <c:showLegendKey val="0"/>
          <c:showVal val="0"/>
          <c:showCatName val="0"/>
          <c:showSerName val="0"/>
          <c:showPercent val="0"/>
          <c:showBubbleSize val="0"/>
        </c:dLbls>
        <c:gapWidth val="150"/>
        <c:axId val="97505280"/>
        <c:axId val="9750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c:ext xmlns:c16="http://schemas.microsoft.com/office/drawing/2014/chart" uri="{C3380CC4-5D6E-409C-BE32-E72D297353CC}">
              <c16:uniqueId val="{00000001-E42C-4465-A212-1090D4952F87}"/>
            </c:ext>
          </c:extLst>
        </c:ser>
        <c:dLbls>
          <c:showLegendKey val="0"/>
          <c:showVal val="0"/>
          <c:showCatName val="0"/>
          <c:showSerName val="0"/>
          <c:showPercent val="0"/>
          <c:showBubbleSize val="0"/>
        </c:dLbls>
        <c:marker val="1"/>
        <c:smooth val="0"/>
        <c:axId val="97505280"/>
        <c:axId val="97507200"/>
      </c:lineChart>
      <c:dateAx>
        <c:axId val="97505280"/>
        <c:scaling>
          <c:orientation val="minMax"/>
        </c:scaling>
        <c:delete val="1"/>
        <c:axPos val="b"/>
        <c:numFmt formatCode="ge" sourceLinked="1"/>
        <c:majorTickMark val="none"/>
        <c:minorTickMark val="none"/>
        <c:tickLblPos val="none"/>
        <c:crossAx val="97507200"/>
        <c:crosses val="autoZero"/>
        <c:auto val="1"/>
        <c:lblOffset val="100"/>
        <c:baseTimeUnit val="years"/>
      </c:dateAx>
      <c:valAx>
        <c:axId val="975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96.83</c:v>
                </c:pt>
                <c:pt idx="1">
                  <c:v>21.12</c:v>
                </c:pt>
                <c:pt idx="2">
                  <c:v>-7.35</c:v>
                </c:pt>
                <c:pt idx="3">
                  <c:v>-51.47</c:v>
                </c:pt>
                <c:pt idx="4">
                  <c:v>-79.010000000000005</c:v>
                </c:pt>
              </c:numCache>
            </c:numRef>
          </c:val>
          <c:extLst>
            <c:ext xmlns:c16="http://schemas.microsoft.com/office/drawing/2014/chart" uri="{C3380CC4-5D6E-409C-BE32-E72D297353CC}">
              <c16:uniqueId val="{00000000-45E6-4766-AA80-2DC05ED71D29}"/>
            </c:ext>
          </c:extLst>
        </c:ser>
        <c:dLbls>
          <c:showLegendKey val="0"/>
          <c:showVal val="0"/>
          <c:showCatName val="0"/>
          <c:showSerName val="0"/>
          <c:showPercent val="0"/>
          <c:showBubbleSize val="0"/>
        </c:dLbls>
        <c:gapWidth val="150"/>
        <c:axId val="97544448"/>
        <c:axId val="97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c:ext xmlns:c16="http://schemas.microsoft.com/office/drawing/2014/chart" uri="{C3380CC4-5D6E-409C-BE32-E72D297353CC}">
              <c16:uniqueId val="{00000001-45E6-4766-AA80-2DC05ED71D29}"/>
            </c:ext>
          </c:extLst>
        </c:ser>
        <c:dLbls>
          <c:showLegendKey val="0"/>
          <c:showVal val="0"/>
          <c:showCatName val="0"/>
          <c:showSerName val="0"/>
          <c:showPercent val="0"/>
          <c:showBubbleSize val="0"/>
        </c:dLbls>
        <c:marker val="1"/>
        <c:smooth val="0"/>
        <c:axId val="97544448"/>
        <c:axId val="97554816"/>
      </c:lineChart>
      <c:dateAx>
        <c:axId val="97544448"/>
        <c:scaling>
          <c:orientation val="minMax"/>
        </c:scaling>
        <c:delete val="1"/>
        <c:axPos val="b"/>
        <c:numFmt formatCode="ge" sourceLinked="1"/>
        <c:majorTickMark val="none"/>
        <c:minorTickMark val="none"/>
        <c:tickLblPos val="none"/>
        <c:crossAx val="97554816"/>
        <c:crosses val="autoZero"/>
        <c:auto val="1"/>
        <c:lblOffset val="100"/>
        <c:baseTimeUnit val="years"/>
      </c:dateAx>
      <c:valAx>
        <c:axId val="97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5357.84</c:v>
                </c:pt>
                <c:pt idx="1">
                  <c:v>4947.16</c:v>
                </c:pt>
                <c:pt idx="2">
                  <c:v>4843.04</c:v>
                </c:pt>
                <c:pt idx="3">
                  <c:v>4378.96</c:v>
                </c:pt>
                <c:pt idx="4">
                  <c:v>4471.8999999999996</c:v>
                </c:pt>
              </c:numCache>
            </c:numRef>
          </c:val>
          <c:extLst>
            <c:ext xmlns:c16="http://schemas.microsoft.com/office/drawing/2014/chart" uri="{C3380CC4-5D6E-409C-BE32-E72D297353CC}">
              <c16:uniqueId val="{00000000-CEE2-4144-B766-6B06F0FA1D4F}"/>
            </c:ext>
          </c:extLst>
        </c:ser>
        <c:dLbls>
          <c:showLegendKey val="0"/>
          <c:showVal val="0"/>
          <c:showCatName val="0"/>
          <c:showSerName val="0"/>
          <c:showPercent val="0"/>
          <c:showBubbleSize val="0"/>
        </c:dLbls>
        <c:gapWidth val="150"/>
        <c:axId val="97598080"/>
        <c:axId val="976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CEE2-4144-B766-6B06F0FA1D4F}"/>
            </c:ext>
          </c:extLst>
        </c:ser>
        <c:dLbls>
          <c:showLegendKey val="0"/>
          <c:showVal val="0"/>
          <c:showCatName val="0"/>
          <c:showSerName val="0"/>
          <c:showPercent val="0"/>
          <c:showBubbleSize val="0"/>
        </c:dLbls>
        <c:marker val="1"/>
        <c:smooth val="0"/>
        <c:axId val="97598080"/>
        <c:axId val="97600256"/>
      </c:lineChart>
      <c:dateAx>
        <c:axId val="97598080"/>
        <c:scaling>
          <c:orientation val="minMax"/>
        </c:scaling>
        <c:delete val="1"/>
        <c:axPos val="b"/>
        <c:numFmt formatCode="ge" sourceLinked="1"/>
        <c:majorTickMark val="none"/>
        <c:minorTickMark val="none"/>
        <c:tickLblPos val="none"/>
        <c:crossAx val="97600256"/>
        <c:crosses val="autoZero"/>
        <c:auto val="1"/>
        <c:lblOffset val="100"/>
        <c:baseTimeUnit val="years"/>
      </c:dateAx>
      <c:valAx>
        <c:axId val="97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69.48</c:v>
                </c:pt>
                <c:pt idx="1">
                  <c:v>61.22</c:v>
                </c:pt>
                <c:pt idx="2">
                  <c:v>58.7</c:v>
                </c:pt>
                <c:pt idx="3">
                  <c:v>66.13</c:v>
                </c:pt>
                <c:pt idx="4">
                  <c:v>67.3</c:v>
                </c:pt>
              </c:numCache>
            </c:numRef>
          </c:val>
          <c:extLst>
            <c:ext xmlns:c16="http://schemas.microsoft.com/office/drawing/2014/chart" uri="{C3380CC4-5D6E-409C-BE32-E72D297353CC}">
              <c16:uniqueId val="{00000000-A711-4CC5-A660-63886765DC8D}"/>
            </c:ext>
          </c:extLst>
        </c:ser>
        <c:dLbls>
          <c:showLegendKey val="0"/>
          <c:showVal val="0"/>
          <c:showCatName val="0"/>
          <c:showSerName val="0"/>
          <c:showPercent val="0"/>
          <c:showBubbleSize val="0"/>
        </c:dLbls>
        <c:gapWidth val="150"/>
        <c:axId val="97608832"/>
        <c:axId val="976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A711-4CC5-A660-63886765DC8D}"/>
            </c:ext>
          </c:extLst>
        </c:ser>
        <c:dLbls>
          <c:showLegendKey val="0"/>
          <c:showVal val="0"/>
          <c:showCatName val="0"/>
          <c:showSerName val="0"/>
          <c:showPercent val="0"/>
          <c:showBubbleSize val="0"/>
        </c:dLbls>
        <c:marker val="1"/>
        <c:smooth val="0"/>
        <c:axId val="97608832"/>
        <c:axId val="97610752"/>
      </c:lineChart>
      <c:dateAx>
        <c:axId val="97608832"/>
        <c:scaling>
          <c:orientation val="minMax"/>
        </c:scaling>
        <c:delete val="1"/>
        <c:axPos val="b"/>
        <c:numFmt formatCode="ge" sourceLinked="1"/>
        <c:majorTickMark val="none"/>
        <c:minorTickMark val="none"/>
        <c:tickLblPos val="none"/>
        <c:crossAx val="97610752"/>
        <c:crosses val="autoZero"/>
        <c:auto val="1"/>
        <c:lblOffset val="100"/>
        <c:baseTimeUnit val="years"/>
      </c:dateAx>
      <c:valAx>
        <c:axId val="976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249.45</c:v>
                </c:pt>
                <c:pt idx="1">
                  <c:v>281.16000000000003</c:v>
                </c:pt>
                <c:pt idx="2">
                  <c:v>292.94</c:v>
                </c:pt>
                <c:pt idx="3">
                  <c:v>261.86</c:v>
                </c:pt>
                <c:pt idx="4">
                  <c:v>257.61</c:v>
                </c:pt>
              </c:numCache>
            </c:numRef>
          </c:val>
          <c:extLst>
            <c:ext xmlns:c16="http://schemas.microsoft.com/office/drawing/2014/chart" uri="{C3380CC4-5D6E-409C-BE32-E72D297353CC}">
              <c16:uniqueId val="{00000000-8559-47E8-98C5-1F96EC2B422C}"/>
            </c:ext>
          </c:extLst>
        </c:ser>
        <c:dLbls>
          <c:showLegendKey val="0"/>
          <c:showVal val="0"/>
          <c:showCatName val="0"/>
          <c:showSerName val="0"/>
          <c:showPercent val="0"/>
          <c:showBubbleSize val="0"/>
        </c:dLbls>
        <c:gapWidth val="150"/>
        <c:axId val="98849920"/>
        <c:axId val="988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8559-47E8-98C5-1F96EC2B422C}"/>
            </c:ext>
          </c:extLst>
        </c:ser>
        <c:dLbls>
          <c:showLegendKey val="0"/>
          <c:showVal val="0"/>
          <c:showCatName val="0"/>
          <c:showSerName val="0"/>
          <c:showPercent val="0"/>
          <c:showBubbleSize val="0"/>
        </c:dLbls>
        <c:marker val="1"/>
        <c:smooth val="0"/>
        <c:axId val="98849920"/>
        <c:axId val="98851840"/>
      </c:lineChart>
      <c:dateAx>
        <c:axId val="98849920"/>
        <c:scaling>
          <c:orientation val="minMax"/>
        </c:scaling>
        <c:delete val="1"/>
        <c:axPos val="b"/>
        <c:numFmt formatCode="ge" sourceLinked="1"/>
        <c:majorTickMark val="none"/>
        <c:minorTickMark val="none"/>
        <c:tickLblPos val="none"/>
        <c:crossAx val="98851840"/>
        <c:crosses val="autoZero"/>
        <c:auto val="1"/>
        <c:lblOffset val="100"/>
        <c:baseTimeUnit val="years"/>
      </c:dateAx>
      <c:valAx>
        <c:axId val="98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諫早市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138512</v>
      </c>
      <c r="AM8" s="50"/>
      <c r="AN8" s="50"/>
      <c r="AO8" s="50"/>
      <c r="AP8" s="50"/>
      <c r="AQ8" s="50"/>
      <c r="AR8" s="50"/>
      <c r="AS8" s="50"/>
      <c r="AT8" s="45">
        <f>データ!T6</f>
        <v>341.79</v>
      </c>
      <c r="AU8" s="45"/>
      <c r="AV8" s="45"/>
      <c r="AW8" s="45"/>
      <c r="AX8" s="45"/>
      <c r="AY8" s="45"/>
      <c r="AZ8" s="45"/>
      <c r="BA8" s="45"/>
      <c r="BB8" s="45">
        <f>データ!U6</f>
        <v>405.25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51.37</v>
      </c>
      <c r="J10" s="45"/>
      <c r="K10" s="45"/>
      <c r="L10" s="45"/>
      <c r="M10" s="45"/>
      <c r="N10" s="45"/>
      <c r="O10" s="45"/>
      <c r="P10" s="45">
        <f>データ!P6</f>
        <v>8.5399999999999991</v>
      </c>
      <c r="Q10" s="45"/>
      <c r="R10" s="45"/>
      <c r="S10" s="45"/>
      <c r="T10" s="45"/>
      <c r="U10" s="45"/>
      <c r="V10" s="45"/>
      <c r="W10" s="45">
        <f>データ!Q6</f>
        <v>98.7</v>
      </c>
      <c r="X10" s="45"/>
      <c r="Y10" s="45"/>
      <c r="Z10" s="45"/>
      <c r="AA10" s="45"/>
      <c r="AB10" s="45"/>
      <c r="AC10" s="45"/>
      <c r="AD10" s="50">
        <f>データ!R6</f>
        <v>3260</v>
      </c>
      <c r="AE10" s="50"/>
      <c r="AF10" s="50"/>
      <c r="AG10" s="50"/>
      <c r="AH10" s="50"/>
      <c r="AI10" s="50"/>
      <c r="AJ10" s="50"/>
      <c r="AK10" s="2"/>
      <c r="AL10" s="50">
        <f>データ!V6</f>
        <v>11765</v>
      </c>
      <c r="AM10" s="50"/>
      <c r="AN10" s="50"/>
      <c r="AO10" s="50"/>
      <c r="AP10" s="50"/>
      <c r="AQ10" s="50"/>
      <c r="AR10" s="50"/>
      <c r="AS10" s="50"/>
      <c r="AT10" s="45">
        <f>データ!W6</f>
        <v>4.78</v>
      </c>
      <c r="AU10" s="45"/>
      <c r="AV10" s="45"/>
      <c r="AW10" s="45"/>
      <c r="AX10" s="45"/>
      <c r="AY10" s="45"/>
      <c r="AZ10" s="45"/>
      <c r="BA10" s="45"/>
      <c r="BB10" s="45">
        <f>データ!X6</f>
        <v>2461.3000000000002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119</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T3IOyPpPlXEDwT6Dnn4e0Et4a2wqK6YJe6QUiv4QWgn4YNY/BuTYzD3DZQSCJKLOsiehJmvn4wA6atnrKUj39Q==" saltValue="sH58vDBT1RiPA4E/P/k3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422045</v>
      </c>
      <c r="D6" s="33">
        <f t="shared" si="3"/>
        <v>46</v>
      </c>
      <c r="E6" s="33">
        <f t="shared" si="3"/>
        <v>17</v>
      </c>
      <c r="F6" s="33">
        <f t="shared" si="3"/>
        <v>4</v>
      </c>
      <c r="G6" s="33">
        <f t="shared" si="3"/>
        <v>0</v>
      </c>
      <c r="H6" s="33" t="str">
        <f t="shared" si="3"/>
        <v>長崎県　諫早市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51.37</v>
      </c>
      <c r="P6" s="34">
        <f t="shared" si="3"/>
        <v>8.5399999999999991</v>
      </c>
      <c r="Q6" s="34">
        <f t="shared" si="3"/>
        <v>98.7</v>
      </c>
      <c r="R6" s="34">
        <f t="shared" si="3"/>
        <v>3260</v>
      </c>
      <c r="S6" s="34">
        <f t="shared" si="3"/>
        <v>138512</v>
      </c>
      <c r="T6" s="34">
        <f t="shared" si="3"/>
        <v>341.79</v>
      </c>
      <c r="U6" s="34">
        <f t="shared" si="3"/>
        <v>405.25</v>
      </c>
      <c r="V6" s="34">
        <f t="shared" si="3"/>
        <v>11765</v>
      </c>
      <c r="W6" s="34">
        <f t="shared" si="3"/>
        <v>4.78</v>
      </c>
      <c r="X6" s="34">
        <f t="shared" si="3"/>
        <v>2461.3000000000002</v>
      </c>
      <c r="Y6" s="35">
        <f>IF(Y7="",NA(),Y7)</f>
        <v>86.57</v>
      </c>
      <c r="Z6" s="35">
        <f t="shared" ref="Z6:AH6" si="4">IF(Z7="",NA(),Z7)</f>
        <v>88.25</v>
      </c>
      <c r="AA6" s="35">
        <f t="shared" si="4"/>
        <v>86.95</v>
      </c>
      <c r="AB6" s="35">
        <f t="shared" si="4"/>
        <v>90.42</v>
      </c>
      <c r="AC6" s="35">
        <f t="shared" si="4"/>
        <v>90.49</v>
      </c>
      <c r="AD6" s="35">
        <f t="shared" si="4"/>
        <v>95.59</v>
      </c>
      <c r="AE6" s="35">
        <f t="shared" si="4"/>
        <v>96.83</v>
      </c>
      <c r="AF6" s="35">
        <f t="shared" si="4"/>
        <v>98.32</v>
      </c>
      <c r="AG6" s="35">
        <f t="shared" si="4"/>
        <v>98.04</v>
      </c>
      <c r="AH6" s="35">
        <f t="shared" si="4"/>
        <v>102.13</v>
      </c>
      <c r="AI6" s="34" t="str">
        <f>IF(AI7="","",IF(AI7="-","【-】","【"&amp;SUBSTITUTE(TEXT(AI7,"#,##0.00"),"-","△")&amp;"】"))</f>
        <v>【102.38】</v>
      </c>
      <c r="AJ6" s="35">
        <f>IF(AJ7="",NA(),AJ7)</f>
        <v>162.12</v>
      </c>
      <c r="AK6" s="35">
        <f t="shared" ref="AK6:AS6" si="5">IF(AK7="",NA(),AK7)</f>
        <v>208.47</v>
      </c>
      <c r="AL6" s="35">
        <f t="shared" si="5"/>
        <v>272.64</v>
      </c>
      <c r="AM6" s="35">
        <f t="shared" si="5"/>
        <v>307.52</v>
      </c>
      <c r="AN6" s="35">
        <f t="shared" si="5"/>
        <v>344.79</v>
      </c>
      <c r="AO6" s="35">
        <f t="shared" si="5"/>
        <v>137.81</v>
      </c>
      <c r="AP6" s="35">
        <f t="shared" si="5"/>
        <v>172.52</v>
      </c>
      <c r="AQ6" s="35">
        <f t="shared" si="5"/>
        <v>201.29</v>
      </c>
      <c r="AR6" s="35">
        <f t="shared" si="5"/>
        <v>208.1</v>
      </c>
      <c r="AS6" s="35">
        <f t="shared" si="5"/>
        <v>109.51</v>
      </c>
      <c r="AT6" s="34" t="str">
        <f>IF(AT7="","",IF(AT7="-","【-】","【"&amp;SUBSTITUTE(TEXT(AT7,"#,##0.00"),"-","△")&amp;"】"))</f>
        <v>【102.97】</v>
      </c>
      <c r="AU6" s="35">
        <f>IF(AU7="",NA(),AU7)</f>
        <v>96.83</v>
      </c>
      <c r="AV6" s="35">
        <f t="shared" ref="AV6:BD6" si="6">IF(AV7="",NA(),AV7)</f>
        <v>21.12</v>
      </c>
      <c r="AW6" s="35">
        <f t="shared" si="6"/>
        <v>-7.35</v>
      </c>
      <c r="AX6" s="35">
        <f t="shared" si="6"/>
        <v>-51.47</v>
      </c>
      <c r="AY6" s="35">
        <f t="shared" si="6"/>
        <v>-79.010000000000005</v>
      </c>
      <c r="AZ6" s="35">
        <f t="shared" si="6"/>
        <v>189.4</v>
      </c>
      <c r="BA6" s="35">
        <f t="shared" si="6"/>
        <v>69.430000000000007</v>
      </c>
      <c r="BB6" s="35">
        <f t="shared" si="6"/>
        <v>81.19</v>
      </c>
      <c r="BC6" s="35">
        <f t="shared" si="6"/>
        <v>75.290000000000006</v>
      </c>
      <c r="BD6" s="35">
        <f t="shared" si="6"/>
        <v>47.44</v>
      </c>
      <c r="BE6" s="34" t="str">
        <f>IF(BE7="","",IF(BE7="-","【-】","【"&amp;SUBSTITUTE(TEXT(BE7,"#,##0.00"),"-","△")&amp;"】"))</f>
        <v>【54.73】</v>
      </c>
      <c r="BF6" s="35">
        <f>IF(BF7="",NA(),BF7)</f>
        <v>5357.84</v>
      </c>
      <c r="BG6" s="35">
        <f t="shared" ref="BG6:BO6" si="7">IF(BG7="",NA(),BG7)</f>
        <v>4947.16</v>
      </c>
      <c r="BH6" s="35">
        <f t="shared" si="7"/>
        <v>4843.04</v>
      </c>
      <c r="BI6" s="35">
        <f t="shared" si="7"/>
        <v>4378.96</v>
      </c>
      <c r="BJ6" s="35">
        <f t="shared" si="7"/>
        <v>4471.8999999999996</v>
      </c>
      <c r="BK6" s="35">
        <f t="shared" si="7"/>
        <v>1554.05</v>
      </c>
      <c r="BL6" s="35">
        <f t="shared" si="7"/>
        <v>1671.86</v>
      </c>
      <c r="BM6" s="35">
        <f t="shared" si="7"/>
        <v>1673.47</v>
      </c>
      <c r="BN6" s="35">
        <f t="shared" si="7"/>
        <v>1592.72</v>
      </c>
      <c r="BO6" s="35">
        <f t="shared" si="7"/>
        <v>1243.71</v>
      </c>
      <c r="BP6" s="34" t="str">
        <f>IF(BP7="","",IF(BP7="-","【-】","【"&amp;SUBSTITUTE(TEXT(BP7,"#,##0.00"),"-","△")&amp;"】"))</f>
        <v>【1,225.44】</v>
      </c>
      <c r="BQ6" s="35">
        <f>IF(BQ7="",NA(),BQ7)</f>
        <v>69.48</v>
      </c>
      <c r="BR6" s="35">
        <f t="shared" ref="BR6:BZ6" si="8">IF(BR7="",NA(),BR7)</f>
        <v>61.22</v>
      </c>
      <c r="BS6" s="35">
        <f t="shared" si="8"/>
        <v>58.7</v>
      </c>
      <c r="BT6" s="35">
        <f t="shared" si="8"/>
        <v>66.13</v>
      </c>
      <c r="BU6" s="35">
        <f t="shared" si="8"/>
        <v>67.3</v>
      </c>
      <c r="BV6" s="35">
        <f t="shared" si="8"/>
        <v>53.01</v>
      </c>
      <c r="BW6" s="35">
        <f t="shared" si="8"/>
        <v>50.54</v>
      </c>
      <c r="BX6" s="35">
        <f t="shared" si="8"/>
        <v>49.22</v>
      </c>
      <c r="BY6" s="35">
        <f t="shared" si="8"/>
        <v>53.7</v>
      </c>
      <c r="BZ6" s="35">
        <f t="shared" si="8"/>
        <v>74.3</v>
      </c>
      <c r="CA6" s="34" t="str">
        <f>IF(CA7="","",IF(CA7="-","【-】","【"&amp;SUBSTITUTE(TEXT(CA7,"#,##0.00"),"-","△")&amp;"】"))</f>
        <v>【75.58】</v>
      </c>
      <c r="CB6" s="35">
        <f>IF(CB7="",NA(),CB7)</f>
        <v>249.45</v>
      </c>
      <c r="CC6" s="35">
        <f t="shared" ref="CC6:CK6" si="9">IF(CC7="",NA(),CC7)</f>
        <v>281.16000000000003</v>
      </c>
      <c r="CD6" s="35">
        <f t="shared" si="9"/>
        <v>292.94</v>
      </c>
      <c r="CE6" s="35">
        <f t="shared" si="9"/>
        <v>261.86</v>
      </c>
      <c r="CF6" s="35">
        <f t="shared" si="9"/>
        <v>257.61</v>
      </c>
      <c r="CG6" s="35">
        <f t="shared" si="9"/>
        <v>299.39</v>
      </c>
      <c r="CH6" s="35">
        <f t="shared" si="9"/>
        <v>320.36</v>
      </c>
      <c r="CI6" s="35">
        <f t="shared" si="9"/>
        <v>332.02</v>
      </c>
      <c r="CJ6" s="35">
        <f t="shared" si="9"/>
        <v>300.35000000000002</v>
      </c>
      <c r="CK6" s="35">
        <f t="shared" si="9"/>
        <v>221.81</v>
      </c>
      <c r="CL6" s="34" t="str">
        <f>IF(CL7="","",IF(CL7="-","【-】","【"&amp;SUBSTITUTE(TEXT(CL7,"#,##0.00"),"-","△")&amp;"】"))</f>
        <v>【215.23】</v>
      </c>
      <c r="CM6" s="35">
        <f>IF(CM7="",NA(),CM7)</f>
        <v>33.630000000000003</v>
      </c>
      <c r="CN6" s="34">
        <f t="shared" ref="CN6:CV6" si="10">IF(CN7="",NA(),CN7)</f>
        <v>0</v>
      </c>
      <c r="CO6" s="35">
        <f t="shared" si="10"/>
        <v>33.6</v>
      </c>
      <c r="CP6" s="35">
        <f t="shared" si="10"/>
        <v>34.65</v>
      </c>
      <c r="CQ6" s="35">
        <f t="shared" si="10"/>
        <v>34.81</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67.41</v>
      </c>
      <c r="CY6" s="35">
        <f t="shared" ref="CY6:DG6" si="11">IF(CY7="",NA(),CY7)</f>
        <v>68.89</v>
      </c>
      <c r="CZ6" s="35">
        <f t="shared" si="11"/>
        <v>69.099999999999994</v>
      </c>
      <c r="DA6" s="35">
        <f t="shared" si="11"/>
        <v>69.650000000000006</v>
      </c>
      <c r="DB6" s="35">
        <f t="shared" si="11"/>
        <v>70.38</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3.53</v>
      </c>
      <c r="DJ6" s="35">
        <f t="shared" ref="DJ6:DR6" si="12">IF(DJ7="",NA(),DJ7)</f>
        <v>10.97</v>
      </c>
      <c r="DK6" s="35">
        <f t="shared" si="12"/>
        <v>19.75</v>
      </c>
      <c r="DL6" s="35">
        <f t="shared" si="12"/>
        <v>15.91</v>
      </c>
      <c r="DM6" s="35">
        <f t="shared" si="12"/>
        <v>18.39</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x14ac:dyDescent="0.15">
      <c r="A7" s="28"/>
      <c r="B7" s="37">
        <v>2017</v>
      </c>
      <c r="C7" s="37">
        <v>422045</v>
      </c>
      <c r="D7" s="37">
        <v>46</v>
      </c>
      <c r="E7" s="37">
        <v>17</v>
      </c>
      <c r="F7" s="37">
        <v>4</v>
      </c>
      <c r="G7" s="37">
        <v>0</v>
      </c>
      <c r="H7" s="37" t="s">
        <v>107</v>
      </c>
      <c r="I7" s="37" t="s">
        <v>108</v>
      </c>
      <c r="J7" s="37" t="s">
        <v>109</v>
      </c>
      <c r="K7" s="37" t="s">
        <v>110</v>
      </c>
      <c r="L7" s="37" t="s">
        <v>111</v>
      </c>
      <c r="M7" s="37" t="s">
        <v>112</v>
      </c>
      <c r="N7" s="38" t="s">
        <v>113</v>
      </c>
      <c r="O7" s="38">
        <v>51.37</v>
      </c>
      <c r="P7" s="38">
        <v>8.5399999999999991</v>
      </c>
      <c r="Q7" s="38">
        <v>98.7</v>
      </c>
      <c r="R7" s="38">
        <v>3260</v>
      </c>
      <c r="S7" s="38">
        <v>138512</v>
      </c>
      <c r="T7" s="38">
        <v>341.79</v>
      </c>
      <c r="U7" s="38">
        <v>405.25</v>
      </c>
      <c r="V7" s="38">
        <v>11765</v>
      </c>
      <c r="W7" s="38">
        <v>4.78</v>
      </c>
      <c r="X7" s="38">
        <v>2461.3000000000002</v>
      </c>
      <c r="Y7" s="38">
        <v>86.57</v>
      </c>
      <c r="Z7" s="38">
        <v>88.25</v>
      </c>
      <c r="AA7" s="38">
        <v>86.95</v>
      </c>
      <c r="AB7" s="38">
        <v>90.42</v>
      </c>
      <c r="AC7" s="38">
        <v>90.49</v>
      </c>
      <c r="AD7" s="38">
        <v>95.59</v>
      </c>
      <c r="AE7" s="38">
        <v>96.83</v>
      </c>
      <c r="AF7" s="38">
        <v>98.32</v>
      </c>
      <c r="AG7" s="38">
        <v>98.04</v>
      </c>
      <c r="AH7" s="38">
        <v>102.13</v>
      </c>
      <c r="AI7" s="38">
        <v>102.38</v>
      </c>
      <c r="AJ7" s="38">
        <v>162.12</v>
      </c>
      <c r="AK7" s="38">
        <v>208.47</v>
      </c>
      <c r="AL7" s="38">
        <v>272.64</v>
      </c>
      <c r="AM7" s="38">
        <v>307.52</v>
      </c>
      <c r="AN7" s="38">
        <v>344.79</v>
      </c>
      <c r="AO7" s="38">
        <v>137.81</v>
      </c>
      <c r="AP7" s="38">
        <v>172.52</v>
      </c>
      <c r="AQ7" s="38">
        <v>201.29</v>
      </c>
      <c r="AR7" s="38">
        <v>208.1</v>
      </c>
      <c r="AS7" s="38">
        <v>109.51</v>
      </c>
      <c r="AT7" s="38">
        <v>102.97</v>
      </c>
      <c r="AU7" s="38">
        <v>96.83</v>
      </c>
      <c r="AV7" s="38">
        <v>21.12</v>
      </c>
      <c r="AW7" s="38">
        <v>-7.35</v>
      </c>
      <c r="AX7" s="38">
        <v>-51.47</v>
      </c>
      <c r="AY7" s="38">
        <v>-79.010000000000005</v>
      </c>
      <c r="AZ7" s="38">
        <v>189.4</v>
      </c>
      <c r="BA7" s="38">
        <v>69.430000000000007</v>
      </c>
      <c r="BB7" s="38">
        <v>81.19</v>
      </c>
      <c r="BC7" s="38">
        <v>75.290000000000006</v>
      </c>
      <c r="BD7" s="38">
        <v>47.44</v>
      </c>
      <c r="BE7" s="38">
        <v>54.73</v>
      </c>
      <c r="BF7" s="38">
        <v>5357.84</v>
      </c>
      <c r="BG7" s="38">
        <v>4947.16</v>
      </c>
      <c r="BH7" s="38">
        <v>4843.04</v>
      </c>
      <c r="BI7" s="38">
        <v>4378.96</v>
      </c>
      <c r="BJ7" s="38">
        <v>4471.8999999999996</v>
      </c>
      <c r="BK7" s="38">
        <v>1554.05</v>
      </c>
      <c r="BL7" s="38">
        <v>1671.86</v>
      </c>
      <c r="BM7" s="38">
        <v>1673.47</v>
      </c>
      <c r="BN7" s="38">
        <v>1592.72</v>
      </c>
      <c r="BO7" s="38">
        <v>1243.71</v>
      </c>
      <c r="BP7" s="38">
        <v>1225.44</v>
      </c>
      <c r="BQ7" s="38">
        <v>69.48</v>
      </c>
      <c r="BR7" s="38">
        <v>61.22</v>
      </c>
      <c r="BS7" s="38">
        <v>58.7</v>
      </c>
      <c r="BT7" s="38">
        <v>66.13</v>
      </c>
      <c r="BU7" s="38">
        <v>67.3</v>
      </c>
      <c r="BV7" s="38">
        <v>53.01</v>
      </c>
      <c r="BW7" s="38">
        <v>50.54</v>
      </c>
      <c r="BX7" s="38">
        <v>49.22</v>
      </c>
      <c r="BY7" s="38">
        <v>53.7</v>
      </c>
      <c r="BZ7" s="38">
        <v>74.3</v>
      </c>
      <c r="CA7" s="38">
        <v>75.58</v>
      </c>
      <c r="CB7" s="38">
        <v>249.45</v>
      </c>
      <c r="CC7" s="38">
        <v>281.16000000000003</v>
      </c>
      <c r="CD7" s="38">
        <v>292.94</v>
      </c>
      <c r="CE7" s="38">
        <v>261.86</v>
      </c>
      <c r="CF7" s="38">
        <v>257.61</v>
      </c>
      <c r="CG7" s="38">
        <v>299.39</v>
      </c>
      <c r="CH7" s="38">
        <v>320.36</v>
      </c>
      <c r="CI7" s="38">
        <v>332.02</v>
      </c>
      <c r="CJ7" s="38">
        <v>300.35000000000002</v>
      </c>
      <c r="CK7" s="38">
        <v>221.81</v>
      </c>
      <c r="CL7" s="38">
        <v>215.23</v>
      </c>
      <c r="CM7" s="38">
        <v>33.630000000000003</v>
      </c>
      <c r="CN7" s="38">
        <v>0</v>
      </c>
      <c r="CO7" s="38">
        <v>33.6</v>
      </c>
      <c r="CP7" s="38">
        <v>34.65</v>
      </c>
      <c r="CQ7" s="38">
        <v>34.81</v>
      </c>
      <c r="CR7" s="38">
        <v>36.200000000000003</v>
      </c>
      <c r="CS7" s="38">
        <v>34.74</v>
      </c>
      <c r="CT7" s="38">
        <v>36.65</v>
      </c>
      <c r="CU7" s="38">
        <v>37.72</v>
      </c>
      <c r="CV7" s="38">
        <v>43.36</v>
      </c>
      <c r="CW7" s="38">
        <v>42.66</v>
      </c>
      <c r="CX7" s="38">
        <v>67.41</v>
      </c>
      <c r="CY7" s="38">
        <v>68.89</v>
      </c>
      <c r="CZ7" s="38">
        <v>69.099999999999994</v>
      </c>
      <c r="DA7" s="38">
        <v>69.650000000000006</v>
      </c>
      <c r="DB7" s="38">
        <v>70.38</v>
      </c>
      <c r="DC7" s="38">
        <v>71.069999999999993</v>
      </c>
      <c r="DD7" s="38">
        <v>70.14</v>
      </c>
      <c r="DE7" s="38">
        <v>68.83</v>
      </c>
      <c r="DF7" s="38">
        <v>68.459999999999994</v>
      </c>
      <c r="DG7" s="38">
        <v>83.06</v>
      </c>
      <c r="DH7" s="38">
        <v>82.67</v>
      </c>
      <c r="DI7" s="38">
        <v>3.53</v>
      </c>
      <c r="DJ7" s="38">
        <v>10.97</v>
      </c>
      <c r="DK7" s="38">
        <v>19.75</v>
      </c>
      <c r="DL7" s="38">
        <v>15.91</v>
      </c>
      <c r="DM7" s="38">
        <v>18.39</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2019-02-26T09:30:29Z</cp:lastPrinted>
  <dcterms:created xsi:type="dcterms:W3CDTF">2018-12-03T08:54:24Z</dcterms:created>
  <dcterms:modified xsi:type="dcterms:W3CDTF">2019-02-26T09:30:30Z</dcterms:modified>
  <cp:category/>
</cp:coreProperties>
</file>