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l8Cye2Ncvc1pu+ajE8VXUyuKuXDIDl2yiHT4yJ/fBpA6Dkx/OpyYZ0yWtrRRZpTcHBn/nGMw/ikyGdpg45TzBA==" workbookSaltValue="x4Cq1zS6s44mi+5C5XGMdA==" workbookSpinCount="100000" lockStructure="1"/>
  <bookViews>
    <workbookView xWindow="0" yWindow="0" windowWidth="15360" windowHeight="7635"/>
  </bookViews>
  <sheets>
    <sheet name="法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<sst xmlns="http://schemas.openxmlformats.org/spreadsheetml/2006/main" count="235" uniqueCount="122">
  <si>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</si>
  <si>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</si>
  <si>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</si>
  <si>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</si>
  <si>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</si>
  <si>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</si>
  <si>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</si>
  <si>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</si>
  <si>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</si>
  <si>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</si>
  <si>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</si>
  <si>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</si>
  <si>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</si>
  <si>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</si>
  <si>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</si>
  <si>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</si>
  <si>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</si>
  <si>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</si>
  <si>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</si>
  <si>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</si>
  <si>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</si>
  <si>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</si>
  <si>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</si>
  <si>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</si>
  <si>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</si>
  <si>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</si>
  <si>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</si>
  <si>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</si>
  <si>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</si>
  <si>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</si>
  <si>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</si>
  <si>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</si>
  <si>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</si>
  <si>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</si>
  <si>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</si>
  <si>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</si>
  <si>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</si>
  <si>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</si>
  <si>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</si>
  <si>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</si>
  <si>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</si>
  <si>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</si>
  <si>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</si>
  <si>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</si>
  <si>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</si>
  <si>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</si>
  <si>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</si>
  <si>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</si>
  <si>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</si>
  <si>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</si>
  <si>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</si>
  <si>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</si>
  <si>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</si>
  <si>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</si>
  <si>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</si>
  <si>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</si>
  <si>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</si>
  <si>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</si>
  <si>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</si>
  <si>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</si>
  <si>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</si>
  <si>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</si>
  <si>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</si>
  <si>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</si>
  <si>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</si>
  <si>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</si>
  <si>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</si>
  <si>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</si>
  <si>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</si>
  <si>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</si>
  <si>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</si>
  <si>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</si>
  <si>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</si>
  <si>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</si>
  <si>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</si>
  <si>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</si>
  <si>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</si>
  <si>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</si>
  <si>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</si>
  <si>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</si>
  <si>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</si>
  <si>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</si>
  <si>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</si>
  <si>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</si>
  <si>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</si>
  <si>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</si>
  <si>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</si>
  <si>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</si>
  <si>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</si>
  <si>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</si>
  <si>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</si>
  <si>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</si>
  <si>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</si>
  <si>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</si>
  <si>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</si>
  <si>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</si>
  <si>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</si>
  <si>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</si>
  <si>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</si>
  <si>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</si>
  <si>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</si>
  <si>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</si>
  <si>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</si>
  <si>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</si>
  <si>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</si>
  <si>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</si>
  <si>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</si>
  <si>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</si>
  <si>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</si>
  <si>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</si>
  <si>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</si>
  <si>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</si>
  <si>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</si>
  <si>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</si>
  <si>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</si>
  <si>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</si>
  <si>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</si>
  <si>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</si>
  <si>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</si>
  <si>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14年度末に供用開始を行ったことから、管路については老朽化には至らない状況であるが、今後、処理場の経年劣化に対応していくため、ストックマネジメント実施方針に基づき更新計画を策定し、計画的な更新を進めていく必要がある。</t>
    <rPh sb="1" eb="3">
      <t>ヘイセイ</t>
    </rPh>
    <rPh sb="5" eb="6">
      <t>ネン</t>
    </rPh>
    <rPh sb="6" eb="7">
      <t>ド</t>
    </rPh>
    <rPh sb="7" eb="8">
      <t>マツ</t>
    </rPh>
    <rPh sb="9" eb="11">
      <t>キョウヨウ</t>
    </rPh>
    <rPh sb="11" eb="13">
      <t>カイシ</t>
    </rPh>
    <rPh sb="14" eb="15">
      <t>オコナ</t>
    </rPh>
    <rPh sb="22" eb="24">
      <t>カンロ</t>
    </rPh>
    <rPh sb="29" eb="32">
      <t>ロウキュウカ</t>
    </rPh>
    <rPh sb="34" eb="35">
      <t>イタ</t>
    </rPh>
    <rPh sb="38" eb="40">
      <t>ジョウキョウ</t>
    </rPh>
    <rPh sb="45" eb="47">
      <t>コンゴ</t>
    </rPh>
    <rPh sb="48" eb="51">
      <t>ショリジョウ</t>
    </rPh>
    <rPh sb="52" eb="54">
      <t>ケイネン</t>
    </rPh>
    <rPh sb="54" eb="56">
      <t>レッカ</t>
    </rPh>
    <rPh sb="57" eb="59">
      <t>タイオウ</t>
    </rPh>
    <rPh sb="76" eb="78">
      <t>ジッシ</t>
    </rPh>
    <rPh sb="78" eb="80">
      <t>ホウシン</t>
    </rPh>
    <rPh sb="81" eb="82">
      <t>モト</t>
    </rPh>
    <rPh sb="84" eb="86">
      <t>コウシン</t>
    </rPh>
    <rPh sb="86" eb="88">
      <t>ケイカク</t>
    </rPh>
    <rPh sb="89" eb="91">
      <t>サクテイ</t>
    </rPh>
    <rPh sb="93" eb="96">
      <t>ケイカクテキ</t>
    </rPh>
    <rPh sb="97" eb="99">
      <t>コウシン</t>
    </rPh>
    <rPh sb="100" eb="101">
      <t>スス</t>
    </rPh>
    <rPh sb="105" eb="107">
      <t>ヒツヨウ</t>
    </rPh>
    <phoneticPr fontId="4"/>
  </si>
  <si>
    <t>　各指標から、経営は厳しい状況にある。本市では、公共下水道、特定環境保全公共下水道及び農業・漁業集落排水事業を一つの事業とし、4事業を通して安定経営に努めることとしている。今後見込まれる施設の老朽化対策や多額の企業債償還などに対応するために一層の経営の効率化を進める必要がある。</t>
    <rPh sb="1" eb="2">
      <t>カク</t>
    </rPh>
    <rPh sb="2" eb="4">
      <t>シヒョウ</t>
    </rPh>
    <rPh sb="7" eb="9">
      <t>ケイエイ</t>
    </rPh>
    <rPh sb="10" eb="11">
      <t>キビ</t>
    </rPh>
    <rPh sb="13" eb="15">
      <t>ジョウキョウ</t>
    </rPh>
    <rPh sb="19" eb="20">
      <t>ホン</t>
    </rPh>
    <rPh sb="20" eb="21">
      <t>シ</t>
    </rPh>
    <rPh sb="24" eb="26">
      <t>コウキョウ</t>
    </rPh>
    <rPh sb="26" eb="29">
      <t>ゲスイドウ</t>
    </rPh>
    <rPh sb="30" eb="32">
      <t>トクテイ</t>
    </rPh>
    <rPh sb="32" eb="34">
      <t>カンキョウ</t>
    </rPh>
    <rPh sb="34" eb="36">
      <t>ホゼン</t>
    </rPh>
    <rPh sb="36" eb="38">
      <t>コウキョウ</t>
    </rPh>
    <rPh sb="38" eb="41">
      <t>ゲスイドウ</t>
    </rPh>
    <rPh sb="41" eb="42">
      <t>オヨ</t>
    </rPh>
    <rPh sb="43" eb="45">
      <t>ノウギョウ</t>
    </rPh>
    <rPh sb="46" eb="48">
      <t>ギョギョウ</t>
    </rPh>
    <rPh sb="48" eb="50">
      <t>シュウラク</t>
    </rPh>
    <rPh sb="50" eb="52">
      <t>ハイスイ</t>
    </rPh>
    <rPh sb="52" eb="54">
      <t>ジギョウ</t>
    </rPh>
    <rPh sb="55" eb="56">
      <t>ヒト</t>
    </rPh>
    <rPh sb="58" eb="60">
      <t>ジギョウ</t>
    </rPh>
    <rPh sb="64" eb="66">
      <t>ジギョウ</t>
    </rPh>
    <rPh sb="67" eb="68">
      <t>トオ</t>
    </rPh>
    <rPh sb="70" eb="72">
      <t>アンテイ</t>
    </rPh>
    <rPh sb="72" eb="74">
      <t>ケイエイ</t>
    </rPh>
    <rPh sb="75" eb="76">
      <t>ツト</t>
    </rPh>
    <rPh sb="86" eb="88">
      <t>コンゴ</t>
    </rPh>
    <rPh sb="88" eb="90">
      <t>ミコ</t>
    </rPh>
    <rPh sb="93" eb="95">
      <t>シセツ</t>
    </rPh>
    <rPh sb="96" eb="99">
      <t>ロウキュウカ</t>
    </rPh>
    <rPh sb="99" eb="101">
      <t>タイサク</t>
    </rPh>
    <rPh sb="102" eb="104">
      <t>タガク</t>
    </rPh>
    <rPh sb="105" eb="107">
      <t>キギョウ</t>
    </rPh>
    <rPh sb="107" eb="108">
      <t>サイ</t>
    </rPh>
    <rPh sb="108" eb="110">
      <t>ショウカン</t>
    </rPh>
    <rPh sb="113" eb="115">
      <t>タイオウ</t>
    </rPh>
    <rPh sb="120" eb="122">
      <t>イッソウ</t>
    </rPh>
    <rPh sb="123" eb="125">
      <t>ケイエイ</t>
    </rPh>
    <rPh sb="126" eb="129">
      <t>コウリツカ</t>
    </rPh>
    <rPh sb="130" eb="131">
      <t>スス</t>
    </rPh>
    <rPh sb="133" eb="135">
      <t>ヒツヨウ</t>
    </rPh>
    <phoneticPr fontId="4"/>
  </si>
  <si>
    <t>　①経常収支比率及び⑤経費回収率については、事業の完了予定が平成40年度であり現在はまだ整備途中であるため、事業規模に相当する使用料収入が得られないことなどから、厳しい状況となっている。
　③流動比率の平成26年度における大幅な減少については、会計制度改正の影響であり、実経営状態の急激な悪化によるものではないが、②累積欠損金比率も含めて悪化傾向であり、厳しい経営状況となっている。
　④企業債残高対事業規模比率は、最初の供用開始が平成14年度末であることから、現時点では償還がまだ進んでいないため、高い水準で推移している。今後増えていく償還額に対応するため、事業の効率化を図っていく必要がある。
　⑧水洗化率は、上昇傾向にあるものの、経営改善のためにも早期接続を促進し、さらなる水洗化率の向上を図っていく必要がある。</t>
    <rPh sb="2" eb="4">
      <t>ケイジョウ</t>
    </rPh>
    <rPh sb="4" eb="6">
      <t>シュウシ</t>
    </rPh>
    <rPh sb="6" eb="8">
      <t>ヒリツ</t>
    </rPh>
    <rPh sb="8" eb="9">
      <t>オヨ</t>
    </rPh>
    <rPh sb="11" eb="13">
      <t>ケイヒ</t>
    </rPh>
    <rPh sb="13" eb="15">
      <t>カイシュウ</t>
    </rPh>
    <rPh sb="15" eb="16">
      <t>リツ</t>
    </rPh>
    <rPh sb="22" eb="24">
      <t>ジギョウ</t>
    </rPh>
    <rPh sb="25" eb="27">
      <t>カンリョウ</t>
    </rPh>
    <rPh sb="27" eb="29">
      <t>ヨテイ</t>
    </rPh>
    <rPh sb="30" eb="32">
      <t>ヘイセイ</t>
    </rPh>
    <rPh sb="34" eb="35">
      <t>ネン</t>
    </rPh>
    <rPh sb="35" eb="36">
      <t>ド</t>
    </rPh>
    <rPh sb="39" eb="41">
      <t>ゲンザイ</t>
    </rPh>
    <rPh sb="44" eb="46">
      <t>セイビ</t>
    </rPh>
    <rPh sb="46" eb="48">
      <t>トチュウ</t>
    </rPh>
    <rPh sb="54" eb="56">
      <t>ジギョウ</t>
    </rPh>
    <rPh sb="56" eb="58">
      <t>キボ</t>
    </rPh>
    <rPh sb="59" eb="61">
      <t>ソウトウ</t>
    </rPh>
    <rPh sb="63" eb="66">
      <t>シヨウリョウ</t>
    </rPh>
    <rPh sb="66" eb="68">
      <t>シュウニュウ</t>
    </rPh>
    <rPh sb="69" eb="70">
      <t>エ</t>
    </rPh>
    <rPh sb="81" eb="82">
      <t>キビ</t>
    </rPh>
    <rPh sb="84" eb="86">
      <t>ジョウキョウ</t>
    </rPh>
    <rPh sb="96" eb="98">
      <t>リュウドウ</t>
    </rPh>
    <rPh sb="98" eb="100">
      <t>ヒリツ</t>
    </rPh>
    <rPh sb="101" eb="103">
      <t>ヘイセイ</t>
    </rPh>
    <rPh sb="105" eb="106">
      <t>ネン</t>
    </rPh>
    <rPh sb="106" eb="107">
      <t>ド</t>
    </rPh>
    <rPh sb="111" eb="113">
      <t>オオハバ</t>
    </rPh>
    <rPh sb="114" eb="116">
      <t>ゲンショウ</t>
    </rPh>
    <rPh sb="122" eb="124">
      <t>カイケイ</t>
    </rPh>
    <rPh sb="124" eb="126">
      <t>セイド</t>
    </rPh>
    <rPh sb="126" eb="128">
      <t>カイセイ</t>
    </rPh>
    <rPh sb="129" eb="131">
      <t>エイキョウ</t>
    </rPh>
    <rPh sb="135" eb="136">
      <t>ジツ</t>
    </rPh>
    <rPh sb="136" eb="138">
      <t>ケイエイ</t>
    </rPh>
    <rPh sb="138" eb="140">
      <t>ジョウタイ</t>
    </rPh>
    <rPh sb="141" eb="143">
      <t>キュウゲキ</t>
    </rPh>
    <rPh sb="144" eb="146">
      <t>アッカ</t>
    </rPh>
    <rPh sb="158" eb="160">
      <t>ルイセキ</t>
    </rPh>
    <rPh sb="160" eb="162">
      <t>ケッソン</t>
    </rPh>
    <rPh sb="162" eb="163">
      <t>キン</t>
    </rPh>
    <rPh sb="163" eb="165">
      <t>ヒリツ</t>
    </rPh>
    <rPh sb="166" eb="167">
      <t>フク</t>
    </rPh>
    <rPh sb="169" eb="171">
      <t>アッカ</t>
    </rPh>
    <rPh sb="171" eb="173">
      <t>ケイコウ</t>
    </rPh>
    <rPh sb="177" eb="178">
      <t>キビ</t>
    </rPh>
    <rPh sb="180" eb="182">
      <t>ケイエイ</t>
    </rPh>
    <rPh sb="182" eb="184">
      <t>ジョウキョウ</t>
    </rPh>
    <rPh sb="194" eb="196">
      <t>キギョウ</t>
    </rPh>
    <rPh sb="196" eb="197">
      <t>サイ</t>
    </rPh>
    <rPh sb="197" eb="199">
      <t>ザンダカ</t>
    </rPh>
    <rPh sb="199" eb="200">
      <t>タイ</t>
    </rPh>
    <rPh sb="200" eb="202">
      <t>ジギョウ</t>
    </rPh>
    <rPh sb="202" eb="204">
      <t>キボ</t>
    </rPh>
    <rPh sb="204" eb="206">
      <t>ヒリツ</t>
    </rPh>
    <rPh sb="208" eb="210">
      <t>サイショ</t>
    </rPh>
    <rPh sb="211" eb="213">
      <t>キョウヨウ</t>
    </rPh>
    <rPh sb="213" eb="215">
      <t>カイシ</t>
    </rPh>
    <rPh sb="216" eb="218">
      <t>ヘイセイ</t>
    </rPh>
    <rPh sb="220" eb="222">
      <t>ネンド</t>
    </rPh>
    <rPh sb="222" eb="223">
      <t>マツ</t>
    </rPh>
    <rPh sb="231" eb="234">
      <t>ゲンジテン</t>
    </rPh>
    <rPh sb="236" eb="238">
      <t>ショウカン</t>
    </rPh>
    <rPh sb="241" eb="242">
      <t>スス</t>
    </rPh>
    <rPh sb="250" eb="251">
      <t>タカ</t>
    </rPh>
    <rPh sb="252" eb="254">
      <t>スイジュン</t>
    </rPh>
    <rPh sb="255" eb="257">
      <t>スイイ</t>
    </rPh>
    <rPh sb="262" eb="264">
      <t>コンゴ</t>
    </rPh>
    <rPh sb="264" eb="265">
      <t>フ</t>
    </rPh>
    <rPh sb="269" eb="271">
      <t>ショウカン</t>
    </rPh>
    <rPh sb="271" eb="272">
      <t>ガク</t>
    </rPh>
    <rPh sb="273" eb="275">
      <t>タイオウ</t>
    </rPh>
    <rPh sb="280" eb="282">
      <t>ジギョウ</t>
    </rPh>
    <rPh sb="283" eb="286">
      <t>コウリツカ</t>
    </rPh>
    <rPh sb="287" eb="288">
      <t>ハカ</t>
    </rPh>
    <rPh sb="292" eb="294">
      <t>ヒツヨウ</t>
    </rPh>
    <rPh sb="301" eb="304">
      <t>スイセンカ</t>
    </rPh>
    <rPh sb="304" eb="305">
      <t>リツ</t>
    </rPh>
    <rPh sb="318" eb="320">
      <t>ケイエイ</t>
    </rPh>
    <rPh sb="320" eb="322">
      <t>カイゼン</t>
    </rPh>
    <rPh sb="327" eb="329">
      <t>ソウキ</t>
    </rPh>
    <rPh sb="329" eb="331">
      <t>セツゾク</t>
    </rPh>
    <rPh sb="332" eb="334">
      <t>ソクシン</t>
    </rPh>
    <rPh sb="340" eb="343">
      <t>スイセンカ</t>
    </rPh>
    <rPh sb="343" eb="344">
      <t>リツ</t>
    </rPh>
    <rPh sb="345" eb="347">
      <t>コウジョウ</t>
    </rPh>
    <rPh sb="348" eb="349">
      <t>ハカ</t>
    </rPh>
    <rPh sb="353" eb="3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</si>
</sst>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96-46DA-B5B5-A112C79C5F39}"/>
            </c:ext>
          </c:extLst>
        </c:ser>
        <c:dLbls>
          <c:showLegendKey val="0"/>
          <c:showVal val="0"/>
          <c:showCatName val="0"/>
          <c:showSerName val="0"/>
          <c:showPercent val="0"/>
          <c:showBubbleSize val="0"/>
        </c:dLbls>
        <c:gapWidth val="150"/>
        <c:axId val="91629440"/>
        <c:axId val="9163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c:ext xmlns:c16="http://schemas.microsoft.com/office/drawing/2014/chart" uri="{C3380CC4-5D6E-409C-BE32-E72D297353CC}">
              <c16:uniqueId val="{00000001-3F96-46DA-B5B5-A112C79C5F39}"/>
            </c:ext>
          </c:extLst>
        </c:ser>
        <c:dLbls>
          <c:showLegendKey val="0"/>
          <c:showVal val="0"/>
          <c:showCatName val="0"/>
          <c:showSerName val="0"/>
          <c:showPercent val="0"/>
          <c:showBubbleSize val="0"/>
        </c:dLbls>
        <c:marker val="1"/>
        <c:smooth val="0"/>
        <c:axId val="91629440"/>
        <c:axId val="91639808"/>
      </c:lineChart>
      <c:dateAx>
        <c:axId val="91629440"/>
        <c:scaling>
          <c:orientation val="minMax"/>
        </c:scaling>
        <c:delete val="1"/>
        <c:axPos val="b"/>
        <c:numFmt formatCode="ge" sourceLinked="1"/>
        <c:majorTickMark val="none"/>
        <c:minorTickMark val="none"/>
        <c:tickLblPos val="none"/>
        <c:crossAx val="91639808"/>
        <c:crosses val="autoZero"/>
        <c:auto val="1"/>
        <c:lblOffset val="100"/>
        <c:baseTimeUnit val="years"/>
      </c:dateAx>
      <c:valAx>
        <c:axId val="916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formatCode="#,##0.00;&quot;△&quot;#,##0.00;&quot;-&quot;">
                  <c:v>33.630000000000003</c:v>
                </c:pt>
                <c:pt idx="1">
                  <c:v>0</c:v>
                </c:pt>
                <c:pt idx="2" formatCode="#,##0.00;&quot;△&quot;#,##0.00;&quot;-&quot;">
                  <c:v>33.6</c:v>
                </c:pt>
                <c:pt idx="3" formatCode="#,##0.00;&quot;△&quot;#,##0.00;&quot;-&quot;">
                  <c:v>34.65</c:v>
                </c:pt>
                <c:pt idx="4" formatCode="#,##0.00;&quot;△&quot;#,##0.00;&quot;-&quot;">
                  <c:v>34.81</c:v>
                </c:pt>
              </c:numCache>
            </c:numRef>
          </c:val>
          <c:extLst>
            <c:ext xmlns:c16="http://schemas.microsoft.com/office/drawing/2014/chart" uri="{C3380CC4-5D6E-409C-BE32-E72D297353CC}">
              <c16:uniqueId val="{00000000-4E39-40F2-A863-D110C039F619}"/>
            </c:ext>
          </c:extLst>
        </c:ser>
        <c:dLbls>
          <c:showLegendKey val="0"/>
          <c:showVal val="0"/>
          <c:showCatName val="0"/>
          <c:showSerName val="0"/>
          <c:showPercent val="0"/>
          <c:showBubbleSize val="0"/>
        </c:dLbls>
        <c:gapWidth val="150"/>
        <c:axId val="98878976"/>
        <c:axId val="988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c:ext xmlns:c16="http://schemas.microsoft.com/office/drawing/2014/chart" uri="{C3380CC4-5D6E-409C-BE32-E72D297353CC}">
              <c16:uniqueId val="{00000001-4E39-40F2-A863-D110C039F619}"/>
            </c:ext>
          </c:extLst>
        </c:ser>
        <c:dLbls>
          <c:showLegendKey val="0"/>
          <c:showVal val="0"/>
          <c:showCatName val="0"/>
          <c:showSerName val="0"/>
          <c:showPercent val="0"/>
          <c:showBubbleSize val="0"/>
        </c:dLbls>
        <c:marker val="1"/>
        <c:smooth val="0"/>
        <c:axId val="98878976"/>
        <c:axId val="98880896"/>
      </c:lineChart>
      <c:dateAx>
        <c:axId val="98878976"/>
        <c:scaling>
          <c:orientation val="minMax"/>
        </c:scaling>
        <c:delete val="1"/>
        <c:axPos val="b"/>
        <c:numFmt formatCode="ge" sourceLinked="1"/>
        <c:majorTickMark val="none"/>
        <c:minorTickMark val="none"/>
        <c:tickLblPos val="none"/>
        <c:crossAx val="98880896"/>
        <c:crosses val="autoZero"/>
        <c:auto val="1"/>
        <c:lblOffset val="100"/>
        <c:baseTimeUnit val="years"/>
      </c:dateAx>
      <c:valAx>
        <c:axId val="988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67.41</c:v>
                </c:pt>
                <c:pt idx="1">
                  <c:v>68.89</c:v>
                </c:pt>
                <c:pt idx="2">
                  <c:v>69.099999999999994</c:v>
                </c:pt>
                <c:pt idx="3">
                  <c:v>69.650000000000006</c:v>
                </c:pt>
                <c:pt idx="4">
                  <c:v>70.38</c:v>
                </c:pt>
              </c:numCache>
            </c:numRef>
          </c:val>
          <c:extLst>
            <c:ext xmlns:c16="http://schemas.microsoft.com/office/drawing/2014/chart" uri="{C3380CC4-5D6E-409C-BE32-E72D297353CC}">
              <c16:uniqueId val="{00000000-D97B-4CC1-9F9F-1726F7C83908}"/>
            </c:ext>
          </c:extLst>
        </c:ser>
        <c:dLbls>
          <c:showLegendKey val="0"/>
          <c:showVal val="0"/>
          <c:showCatName val="0"/>
          <c:showSerName val="0"/>
          <c:showPercent val="0"/>
          <c:showBubbleSize val="0"/>
        </c:dLbls>
        <c:gapWidth val="150"/>
        <c:axId val="112568192"/>
        <c:axId val="1125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c:ext xmlns:c16="http://schemas.microsoft.com/office/drawing/2014/chart" uri="{C3380CC4-5D6E-409C-BE32-E72D297353CC}">
              <c16:uniqueId val="{00000001-D97B-4CC1-9F9F-1726F7C83908}"/>
            </c:ext>
          </c:extLst>
        </c:ser>
        <c:dLbls>
          <c:showLegendKey val="0"/>
          <c:showVal val="0"/>
          <c:showCatName val="0"/>
          <c:showSerName val="0"/>
          <c:showPercent val="0"/>
          <c:showBubbleSize val="0"/>
        </c:dLbls>
        <c:marker val="1"/>
        <c:smooth val="0"/>
        <c:axId val="112568192"/>
        <c:axId val="112570368"/>
      </c:lineChart>
      <c:dateAx>
        <c:axId val="112568192"/>
        <c:scaling>
          <c:orientation val="minMax"/>
        </c:scaling>
        <c:delete val="1"/>
        <c:axPos val="b"/>
        <c:numFmt formatCode="ge" sourceLinked="1"/>
        <c:majorTickMark val="none"/>
        <c:minorTickMark val="none"/>
        <c:tickLblPos val="none"/>
        <c:crossAx val="112570368"/>
        <c:crosses val="autoZero"/>
        <c:auto val="1"/>
        <c:lblOffset val="100"/>
        <c:baseTimeUnit val="years"/>
      </c:dateAx>
      <c:valAx>
        <c:axId val="1125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86.57</c:v>
                </c:pt>
                <c:pt idx="1">
                  <c:v>88.25</c:v>
                </c:pt>
                <c:pt idx="2">
                  <c:v>86.95</c:v>
                </c:pt>
                <c:pt idx="3">
                  <c:v>90.42</c:v>
                </c:pt>
                <c:pt idx="4">
                  <c:v>90.49</c:v>
                </c:pt>
              </c:numCache>
            </c:numRef>
          </c:val>
          <c:extLst>
            <c:ext xmlns:c16="http://schemas.microsoft.com/office/drawing/2014/chart" uri="{C3380CC4-5D6E-409C-BE32-E72D297353CC}">
              <c16:uniqueId val="{00000000-DB9B-4B8C-8D40-880328356EB9}"/>
            </c:ext>
          </c:extLst>
        </c:ser>
        <c:dLbls>
          <c:showLegendKey val="0"/>
          <c:showVal val="0"/>
          <c:showCatName val="0"/>
          <c:showSerName val="0"/>
          <c:showPercent val="0"/>
          <c:showBubbleSize val="0"/>
        </c:dLbls>
        <c:gapWidth val="150"/>
        <c:axId val="91666688"/>
        <c:axId val="9732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98.32</c:v>
                </c:pt>
                <c:pt idx="3">
                  <c:v>98.04</c:v>
                </c:pt>
                <c:pt idx="4">
                  <c:v>102.13</c:v>
                </c:pt>
              </c:numCache>
            </c:numRef>
          </c:val>
          <c:smooth val="0"/>
          <c:extLst>
            <c:ext xmlns:c16="http://schemas.microsoft.com/office/drawing/2014/chart" uri="{C3380CC4-5D6E-409C-BE32-E72D297353CC}">
              <c16:uniqueId val="{00000001-DB9B-4B8C-8D40-880328356EB9}"/>
            </c:ext>
          </c:extLst>
        </c:ser>
        <c:dLbls>
          <c:showLegendKey val="0"/>
          <c:showVal val="0"/>
          <c:showCatName val="0"/>
          <c:showSerName val="0"/>
          <c:showPercent val="0"/>
          <c:showBubbleSize val="0"/>
        </c:dLbls>
        <c:marker val="1"/>
        <c:smooth val="0"/>
        <c:axId val="91666688"/>
        <c:axId val="97321344"/>
      </c:lineChart>
      <c:dateAx>
        <c:axId val="91666688"/>
        <c:scaling>
          <c:orientation val="minMax"/>
        </c:scaling>
        <c:delete val="1"/>
        <c:axPos val="b"/>
        <c:numFmt formatCode="ge" sourceLinked="1"/>
        <c:majorTickMark val="none"/>
        <c:minorTickMark val="none"/>
        <c:tickLblPos val="none"/>
        <c:crossAx val="97321344"/>
        <c:crosses val="autoZero"/>
        <c:auto val="1"/>
        <c:lblOffset val="100"/>
        <c:baseTimeUnit val="years"/>
      </c:dateAx>
      <c:valAx>
        <c:axId val="973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3.53</c:v>
                </c:pt>
                <c:pt idx="1">
                  <c:v>10.97</c:v>
                </c:pt>
                <c:pt idx="2">
                  <c:v>19.75</c:v>
                </c:pt>
                <c:pt idx="3">
                  <c:v>15.91</c:v>
                </c:pt>
                <c:pt idx="4">
                  <c:v>18.39</c:v>
                </c:pt>
              </c:numCache>
            </c:numRef>
          </c:val>
          <c:extLst>
            <c:ext xmlns:c16="http://schemas.microsoft.com/office/drawing/2014/chart" uri="{C3380CC4-5D6E-409C-BE32-E72D297353CC}">
              <c16:uniqueId val="{00000000-1E57-485E-824C-347B70CEB3C8}"/>
            </c:ext>
          </c:extLst>
        </c:ser>
        <c:dLbls>
          <c:showLegendKey val="0"/>
          <c:showVal val="0"/>
          <c:showCatName val="0"/>
          <c:showSerName val="0"/>
          <c:showPercent val="0"/>
          <c:showBubbleSize val="0"/>
        </c:dLbls>
        <c:gapWidth val="150"/>
        <c:axId val="97352320"/>
        <c:axId val="9735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17.72</c:v>
                </c:pt>
                <c:pt idx="3">
                  <c:v>18.920000000000002</c:v>
                </c:pt>
                <c:pt idx="4">
                  <c:v>23.93</c:v>
                </c:pt>
              </c:numCache>
            </c:numRef>
          </c:val>
          <c:smooth val="0"/>
          <c:extLst>
            <c:ext xmlns:c16="http://schemas.microsoft.com/office/drawing/2014/chart" uri="{C3380CC4-5D6E-409C-BE32-E72D297353CC}">
              <c16:uniqueId val="{00000001-1E57-485E-824C-347B70CEB3C8}"/>
            </c:ext>
          </c:extLst>
        </c:ser>
        <c:dLbls>
          <c:showLegendKey val="0"/>
          <c:showVal val="0"/>
          <c:showCatName val="0"/>
          <c:showSerName val="0"/>
          <c:showPercent val="0"/>
          <c:showBubbleSize val="0"/>
        </c:dLbls>
        <c:marker val="1"/>
        <c:smooth val="0"/>
        <c:axId val="97352320"/>
        <c:axId val="97354496"/>
      </c:lineChart>
      <c:dateAx>
        <c:axId val="97352320"/>
        <c:scaling>
          <c:orientation val="minMax"/>
        </c:scaling>
        <c:delete val="1"/>
        <c:axPos val="b"/>
        <c:numFmt formatCode="ge" sourceLinked="1"/>
        <c:majorTickMark val="none"/>
        <c:minorTickMark val="none"/>
        <c:tickLblPos val="none"/>
        <c:crossAx val="97354496"/>
        <c:crosses val="autoZero"/>
        <c:auto val="1"/>
        <c:lblOffset val="100"/>
        <c:baseTimeUnit val="years"/>
      </c:dateAx>
      <c:valAx>
        <c:axId val="973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1B-4DE7-8644-E4AFB59B0017}"/>
            </c:ext>
          </c:extLst>
        </c:ser>
        <c:dLbls>
          <c:showLegendKey val="0"/>
          <c:showVal val="0"/>
          <c:showCatName val="0"/>
          <c:showSerName val="0"/>
          <c:showPercent val="0"/>
          <c:showBubbleSize val="0"/>
        </c:dLbls>
        <c:gapWidth val="150"/>
        <c:axId val="97385472"/>
        <c:axId val="974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1B-4DE7-8644-E4AFB59B0017}"/>
            </c:ext>
          </c:extLst>
        </c:ser>
        <c:dLbls>
          <c:showLegendKey val="0"/>
          <c:showVal val="0"/>
          <c:showCatName val="0"/>
          <c:showSerName val="0"/>
          <c:showPercent val="0"/>
          <c:showBubbleSize val="0"/>
        </c:dLbls>
        <c:marker val="1"/>
        <c:smooth val="0"/>
        <c:axId val="97385472"/>
        <c:axId val="97461376"/>
      </c:lineChart>
      <c:dateAx>
        <c:axId val="97385472"/>
        <c:scaling>
          <c:orientation val="minMax"/>
        </c:scaling>
        <c:delete val="1"/>
        <c:axPos val="b"/>
        <c:numFmt formatCode="ge" sourceLinked="1"/>
        <c:majorTickMark val="none"/>
        <c:minorTickMark val="none"/>
        <c:tickLblPos val="none"/>
        <c:crossAx val="97461376"/>
        <c:crosses val="autoZero"/>
        <c:auto val="1"/>
        <c:lblOffset val="100"/>
        <c:baseTimeUnit val="years"/>
      </c:dateAx>
      <c:valAx>
        <c:axId val="974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162.12</c:v>
                </c:pt>
                <c:pt idx="1">
                  <c:v>208.47</c:v>
                </c:pt>
                <c:pt idx="2">
                  <c:v>272.64</c:v>
                </c:pt>
                <c:pt idx="3">
                  <c:v>307.52</c:v>
                </c:pt>
                <c:pt idx="4">
                  <c:v>344.79</c:v>
                </c:pt>
              </c:numCache>
            </c:numRef>
          </c:val>
          <c:extLst>
            <c:ext xmlns:c16="http://schemas.microsoft.com/office/drawing/2014/chart" uri="{C3380CC4-5D6E-409C-BE32-E72D297353CC}">
              <c16:uniqueId val="{00000000-E42C-4465-A212-1090D4952F87}"/>
            </c:ext>
          </c:extLst>
        </c:ser>
        <c:dLbls>
          <c:showLegendKey val="0"/>
          <c:showVal val="0"/>
          <c:showCatName val="0"/>
          <c:showSerName val="0"/>
          <c:showPercent val="0"/>
          <c:showBubbleSize val="0"/>
        </c:dLbls>
        <c:gapWidth val="150"/>
        <c:axId val="97505280"/>
        <c:axId val="9750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201.29</c:v>
                </c:pt>
                <c:pt idx="3">
                  <c:v>208.1</c:v>
                </c:pt>
                <c:pt idx="4">
                  <c:v>109.51</c:v>
                </c:pt>
              </c:numCache>
            </c:numRef>
          </c:val>
          <c:smooth val="0"/>
          <c:extLst>
            <c:ext xmlns:c16="http://schemas.microsoft.com/office/drawing/2014/chart" uri="{C3380CC4-5D6E-409C-BE32-E72D297353CC}">
              <c16:uniqueId val="{00000001-E42C-4465-A212-1090D4952F87}"/>
            </c:ext>
          </c:extLst>
        </c:ser>
        <c:dLbls>
          <c:showLegendKey val="0"/>
          <c:showVal val="0"/>
          <c:showCatName val="0"/>
          <c:showSerName val="0"/>
          <c:showPercent val="0"/>
          <c:showBubbleSize val="0"/>
        </c:dLbls>
        <c:marker val="1"/>
        <c:smooth val="0"/>
        <c:axId val="97505280"/>
        <c:axId val="97507200"/>
      </c:lineChart>
      <c:dateAx>
        <c:axId val="97505280"/>
        <c:scaling>
          <c:orientation val="minMax"/>
        </c:scaling>
        <c:delete val="1"/>
        <c:axPos val="b"/>
        <c:numFmt formatCode="ge" sourceLinked="1"/>
        <c:majorTickMark val="none"/>
        <c:minorTickMark val="none"/>
        <c:tickLblPos val="none"/>
        <c:crossAx val="97507200"/>
        <c:crosses val="autoZero"/>
        <c:auto val="1"/>
        <c:lblOffset val="100"/>
        <c:baseTimeUnit val="years"/>
      </c:dateAx>
      <c:valAx>
        <c:axId val="975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96.83</c:v>
                </c:pt>
                <c:pt idx="1">
                  <c:v>21.12</c:v>
                </c:pt>
                <c:pt idx="2">
                  <c:v>-7.35</c:v>
                </c:pt>
                <c:pt idx="3">
                  <c:v>-51.47</c:v>
                </c:pt>
                <c:pt idx="4">
                  <c:v>-79.010000000000005</c:v>
                </c:pt>
              </c:numCache>
            </c:numRef>
          </c:val>
          <c:extLst>
            <c:ext xmlns:c16="http://schemas.microsoft.com/office/drawing/2014/chart" uri="{C3380CC4-5D6E-409C-BE32-E72D297353CC}">
              <c16:uniqueId val="{00000000-45E6-4766-AA80-2DC05ED71D29}"/>
            </c:ext>
          </c:extLst>
        </c:ser>
        <c:dLbls>
          <c:showLegendKey val="0"/>
          <c:showVal val="0"/>
          <c:showCatName val="0"/>
          <c:showSerName val="0"/>
          <c:showPercent val="0"/>
          <c:showBubbleSize val="0"/>
        </c:dLbls>
        <c:gapWidth val="150"/>
        <c:axId val="97544448"/>
        <c:axId val="975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81.19</c:v>
                </c:pt>
                <c:pt idx="3">
                  <c:v>75.290000000000006</c:v>
                </c:pt>
                <c:pt idx="4">
                  <c:v>47.44</c:v>
                </c:pt>
              </c:numCache>
            </c:numRef>
          </c:val>
          <c:smooth val="0"/>
          <c:extLst>
            <c:ext xmlns:c16="http://schemas.microsoft.com/office/drawing/2014/chart" uri="{C3380CC4-5D6E-409C-BE32-E72D297353CC}">
              <c16:uniqueId val="{00000001-45E6-4766-AA80-2DC05ED71D29}"/>
            </c:ext>
          </c:extLst>
        </c:ser>
        <c:dLbls>
          <c:showLegendKey val="0"/>
          <c:showVal val="0"/>
          <c:showCatName val="0"/>
          <c:showSerName val="0"/>
          <c:showPercent val="0"/>
          <c:showBubbleSize val="0"/>
        </c:dLbls>
        <c:marker val="1"/>
        <c:smooth val="0"/>
        <c:axId val="97544448"/>
        <c:axId val="97554816"/>
      </c:lineChart>
      <c:dateAx>
        <c:axId val="97544448"/>
        <c:scaling>
          <c:orientation val="minMax"/>
        </c:scaling>
        <c:delete val="1"/>
        <c:axPos val="b"/>
        <c:numFmt formatCode="ge" sourceLinked="1"/>
        <c:majorTickMark val="none"/>
        <c:minorTickMark val="none"/>
        <c:tickLblPos val="none"/>
        <c:crossAx val="97554816"/>
        <c:crosses val="autoZero"/>
        <c:auto val="1"/>
        <c:lblOffset val="100"/>
        <c:baseTimeUnit val="years"/>
      </c:dateAx>
      <c:valAx>
        <c:axId val="975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5357.84</c:v>
                </c:pt>
                <c:pt idx="1">
                  <c:v>4947.16</c:v>
                </c:pt>
                <c:pt idx="2">
                  <c:v>4843.04</c:v>
                </c:pt>
                <c:pt idx="3">
                  <c:v>4378.96</c:v>
                </c:pt>
                <c:pt idx="4">
                  <c:v>4471.8999999999996</c:v>
                </c:pt>
              </c:numCache>
            </c:numRef>
          </c:val>
          <c:extLst>
            <c:ext xmlns:c16="http://schemas.microsoft.com/office/drawing/2014/chart" uri="{C3380CC4-5D6E-409C-BE32-E72D297353CC}">
              <c16:uniqueId val="{00000000-CEE2-4144-B766-6B06F0FA1D4F}"/>
            </c:ext>
          </c:extLst>
        </c:ser>
        <c:dLbls>
          <c:showLegendKey val="0"/>
          <c:showVal val="0"/>
          <c:showCatName val="0"/>
          <c:showSerName val="0"/>
          <c:showPercent val="0"/>
          <c:showBubbleSize val="0"/>
        </c:dLbls>
        <c:gapWidth val="150"/>
        <c:axId val="97598080"/>
        <c:axId val="976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c:ext xmlns:c16="http://schemas.microsoft.com/office/drawing/2014/chart" uri="{C3380CC4-5D6E-409C-BE32-E72D297353CC}">
              <c16:uniqueId val="{00000001-CEE2-4144-B766-6B06F0FA1D4F}"/>
            </c:ext>
          </c:extLst>
        </c:ser>
        <c:dLbls>
          <c:showLegendKey val="0"/>
          <c:showVal val="0"/>
          <c:showCatName val="0"/>
          <c:showSerName val="0"/>
          <c:showPercent val="0"/>
          <c:showBubbleSize val="0"/>
        </c:dLbls>
        <c:marker val="1"/>
        <c:smooth val="0"/>
        <c:axId val="97598080"/>
        <c:axId val="97600256"/>
      </c:lineChart>
      <c:dateAx>
        <c:axId val="97598080"/>
        <c:scaling>
          <c:orientation val="minMax"/>
        </c:scaling>
        <c:delete val="1"/>
        <c:axPos val="b"/>
        <c:numFmt formatCode="ge" sourceLinked="1"/>
        <c:majorTickMark val="none"/>
        <c:minorTickMark val="none"/>
        <c:tickLblPos val="none"/>
        <c:crossAx val="97600256"/>
        <c:crosses val="autoZero"/>
        <c:auto val="1"/>
        <c:lblOffset val="100"/>
        <c:baseTimeUnit val="years"/>
      </c:dateAx>
      <c:valAx>
        <c:axId val="976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69.48</c:v>
                </c:pt>
                <c:pt idx="1">
                  <c:v>61.22</c:v>
                </c:pt>
                <c:pt idx="2">
                  <c:v>58.7</c:v>
                </c:pt>
                <c:pt idx="3">
                  <c:v>66.13</c:v>
                </c:pt>
                <c:pt idx="4">
                  <c:v>67.3</c:v>
                </c:pt>
              </c:numCache>
            </c:numRef>
          </c:val>
          <c:extLst>
            <c:ext xmlns:c16="http://schemas.microsoft.com/office/drawing/2014/chart" uri="{C3380CC4-5D6E-409C-BE32-E72D297353CC}">
              <c16:uniqueId val="{00000000-A711-4CC5-A660-63886765DC8D}"/>
            </c:ext>
          </c:extLst>
        </c:ser>
        <c:dLbls>
          <c:showLegendKey val="0"/>
          <c:showVal val="0"/>
          <c:showCatName val="0"/>
          <c:showSerName val="0"/>
          <c:showPercent val="0"/>
          <c:showBubbleSize val="0"/>
        </c:dLbls>
        <c:gapWidth val="150"/>
        <c:axId val="97608832"/>
        <c:axId val="976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c:ext xmlns:c16="http://schemas.microsoft.com/office/drawing/2014/chart" uri="{C3380CC4-5D6E-409C-BE32-E72D297353CC}">
              <c16:uniqueId val="{00000001-A711-4CC5-A660-63886765DC8D}"/>
            </c:ext>
          </c:extLst>
        </c:ser>
        <c:dLbls>
          <c:showLegendKey val="0"/>
          <c:showVal val="0"/>
          <c:showCatName val="0"/>
          <c:showSerName val="0"/>
          <c:showPercent val="0"/>
          <c:showBubbleSize val="0"/>
        </c:dLbls>
        <c:marker val="1"/>
        <c:smooth val="0"/>
        <c:axId val="97608832"/>
        <c:axId val="97610752"/>
      </c:lineChart>
      <c:dateAx>
        <c:axId val="97608832"/>
        <c:scaling>
          <c:orientation val="minMax"/>
        </c:scaling>
        <c:delete val="1"/>
        <c:axPos val="b"/>
        <c:numFmt formatCode="ge" sourceLinked="1"/>
        <c:majorTickMark val="none"/>
        <c:minorTickMark val="none"/>
        <c:tickLblPos val="none"/>
        <c:crossAx val="97610752"/>
        <c:crosses val="autoZero"/>
        <c:auto val="1"/>
        <c:lblOffset val="100"/>
        <c:baseTimeUnit val="years"/>
      </c:dateAx>
      <c:valAx>
        <c:axId val="976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249.45</c:v>
                </c:pt>
                <c:pt idx="1">
                  <c:v>281.16000000000003</c:v>
                </c:pt>
                <c:pt idx="2">
                  <c:v>292.94</c:v>
                </c:pt>
                <c:pt idx="3">
                  <c:v>261.86</c:v>
                </c:pt>
                <c:pt idx="4">
                  <c:v>257.61</c:v>
                </c:pt>
              </c:numCache>
            </c:numRef>
          </c:val>
          <c:extLst>
            <c:ext xmlns:c16="http://schemas.microsoft.com/office/drawing/2014/chart" uri="{C3380CC4-5D6E-409C-BE32-E72D297353CC}">
              <c16:uniqueId val="{00000000-8559-47E8-98C5-1F96EC2B422C}"/>
            </c:ext>
          </c:extLst>
        </c:ser>
        <c:dLbls>
          <c:showLegendKey val="0"/>
          <c:showVal val="0"/>
          <c:showCatName val="0"/>
          <c:showSerName val="0"/>
          <c:showPercent val="0"/>
          <c:showBubbleSize val="0"/>
        </c:dLbls>
        <c:gapWidth val="150"/>
        <c:axId val="98849920"/>
        <c:axId val="988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c:ext xmlns:c16="http://schemas.microsoft.com/office/drawing/2014/chart" uri="{C3380CC4-5D6E-409C-BE32-E72D297353CC}">
              <c16:uniqueId val="{00000001-8559-47E8-98C5-1F96EC2B422C}"/>
            </c:ext>
          </c:extLst>
        </c:ser>
        <c:dLbls>
          <c:showLegendKey val="0"/>
          <c:showVal val="0"/>
          <c:showCatName val="0"/>
          <c:showSerName val="0"/>
          <c:showPercent val="0"/>
          <c:showBubbleSize val="0"/>
        </c:dLbls>
        <c:marker val="1"/>
        <c:smooth val="0"/>
        <c:axId val="98849920"/>
        <c:axId val="98851840"/>
      </c:lineChart>
      <c:dateAx>
        <c:axId val="98849920"/>
        <c:scaling>
          <c:orientation val="minMax"/>
        </c:scaling>
        <c:delete val="1"/>
        <c:axPos val="b"/>
        <c:numFmt formatCode="ge" sourceLinked="1"/>
        <c:majorTickMark val="none"/>
        <c:minorTickMark val="none"/>
        <c:tickLblPos val="none"/>
        <c:crossAx val="98851840"/>
        <c:crosses val="autoZero"/>
        <c:auto val="1"/>
        <c:lblOffset val="100"/>
        <c:baseTimeUnit val="years"/>
      </c:dateAx>
      <c:valAx>
        <c:axId val="988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6"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長崎県　諫早市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138512</v>
      </c>
      <c r="AM8" s="50"/>
      <c r="AN8" s="50"/>
      <c r="AO8" s="50"/>
      <c r="AP8" s="50"/>
      <c r="AQ8" s="50"/>
      <c r="AR8" s="50"/>
      <c r="AS8" s="50"/>
      <c r="AT8" s="45">
        <f>データ!T6</f>
        <v>341.79</v>
      </c>
      <c r="AU8" s="45"/>
      <c r="AV8" s="45"/>
      <c r="AW8" s="45"/>
      <c r="AX8" s="45"/>
      <c r="AY8" s="45"/>
      <c r="AZ8" s="45"/>
      <c r="BA8" s="45"/>
      <c r="BB8" s="45">
        <f>データ!U6</f>
        <v>405.25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51.37</v>
      </c>
      <c r="J10" s="45"/>
      <c r="K10" s="45"/>
      <c r="L10" s="45"/>
      <c r="M10" s="45"/>
      <c r="N10" s="45"/>
      <c r="O10" s="45"/>
      <c r="P10" s="45">
        <f>データ!P6</f>
        <v>8.5399999999999991</v>
      </c>
      <c r="Q10" s="45"/>
      <c r="R10" s="45"/>
      <c r="S10" s="45"/>
      <c r="T10" s="45"/>
      <c r="U10" s="45"/>
      <c r="V10" s="45"/>
      <c r="W10" s="45">
        <f>データ!Q6</f>
        <v>98.7</v>
      </c>
      <c r="X10" s="45"/>
      <c r="Y10" s="45"/>
      <c r="Z10" s="45"/>
      <c r="AA10" s="45"/>
      <c r="AB10" s="45"/>
      <c r="AC10" s="45"/>
      <c r="AD10" s="50">
        <f>データ!R6</f>
        <v>3260</v>
      </c>
      <c r="AE10" s="50"/>
      <c r="AF10" s="50"/>
      <c r="AG10" s="50"/>
      <c r="AH10" s="50"/>
      <c r="AI10" s="50"/>
      <c r="AJ10" s="50"/>
      <c r="AK10" s="2"/>
      <c r="AL10" s="50">
        <f>データ!V6</f>
        <v>11765</v>
      </c>
      <c r="AM10" s="50"/>
      <c r="AN10" s="50"/>
      <c r="AO10" s="50"/>
      <c r="AP10" s="50"/>
      <c r="AQ10" s="50"/>
      <c r="AR10" s="50"/>
      <c r="AS10" s="50"/>
      <c r="AT10" s="45">
        <f>データ!W6</f>
        <v>4.78</v>
      </c>
      <c r="AU10" s="45"/>
      <c r="AV10" s="45"/>
      <c r="AW10" s="45"/>
      <c r="AX10" s="45"/>
      <c r="AY10" s="45"/>
      <c r="AZ10" s="45"/>
      <c r="BA10" s="45"/>
      <c r="BB10" s="45">
        <f>データ!X6</f>
        <v>2461.3000000000002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119</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T3IOyPpPlXEDwT6Dnn4e0Et4a2wqK6YJe6QUiv4QWgn4YNY/BuTYzD3DZQSCJKLOsiehJmvn4wA6atnrKUj39Q==" saltValue="sH58vDBT1RiPA4E/P/k3V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422045</v>
      </c>
      <c r="D6" s="33">
        <f t="shared" si="3"/>
        <v>46</v>
      </c>
      <c r="E6" s="33">
        <f t="shared" si="3"/>
        <v>17</v>
      </c>
      <c r="F6" s="33">
        <f t="shared" si="3"/>
        <v>4</v>
      </c>
      <c r="G6" s="33">
        <f t="shared" si="3"/>
        <v>0</v>
      </c>
      <c r="H6" s="33" t="str">
        <f t="shared" si="3"/>
        <v>長崎県　諫早市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51.37</v>
      </c>
      <c r="P6" s="34">
        <f t="shared" si="3"/>
        <v>8.5399999999999991</v>
      </c>
      <c r="Q6" s="34">
        <f t="shared" si="3"/>
        <v>98.7</v>
      </c>
      <c r="R6" s="34">
        <f t="shared" si="3"/>
        <v>3260</v>
      </c>
      <c r="S6" s="34">
        <f t="shared" si="3"/>
        <v>138512</v>
      </c>
      <c r="T6" s="34">
        <f t="shared" si="3"/>
        <v>341.79</v>
      </c>
      <c r="U6" s="34">
        <f t="shared" si="3"/>
        <v>405.25</v>
      </c>
      <c r="V6" s="34">
        <f t="shared" si="3"/>
        <v>11765</v>
      </c>
      <c r="W6" s="34">
        <f t="shared" si="3"/>
        <v>4.78</v>
      </c>
      <c r="X6" s="34">
        <f t="shared" si="3"/>
        <v>2461.3000000000002</v>
      </c>
      <c r="Y6" s="35">
        <f>IF(Y7="",NA(),Y7)</f>
        <v>86.57</v>
      </c>
      <c r="Z6" s="35">
        <f t="shared" ref="Z6:AH6" si="4">IF(Z7="",NA(),Z7)</f>
        <v>88.25</v>
      </c>
      <c r="AA6" s="35">
        <f t="shared" si="4"/>
        <v>86.95</v>
      </c>
      <c r="AB6" s="35">
        <f t="shared" si="4"/>
        <v>90.42</v>
      </c>
      <c r="AC6" s="35">
        <f t="shared" si="4"/>
        <v>90.49</v>
      </c>
      <c r="AD6" s="35">
        <f t="shared" si="4"/>
        <v>95.59</v>
      </c>
      <c r="AE6" s="35">
        <f t="shared" si="4"/>
        <v>96.83</v>
      </c>
      <c r="AF6" s="35">
        <f t="shared" si="4"/>
        <v>98.32</v>
      </c>
      <c r="AG6" s="35">
        <f t="shared" si="4"/>
        <v>98.04</v>
      </c>
      <c r="AH6" s="35">
        <f t="shared" si="4"/>
        <v>102.13</v>
      </c>
      <c r="AI6" s="34" t="str">
        <f>IF(AI7="","",IF(AI7="-","【-】","【"&amp;SUBSTITUTE(TEXT(AI7,"#,##0.00"),"-","△")&amp;"】"))</f>
        <v>【102.38】</v>
      </c>
      <c r="AJ6" s="35">
        <f>IF(AJ7="",NA(),AJ7)</f>
        <v>162.12</v>
      </c>
      <c r="AK6" s="35">
        <f t="shared" ref="AK6:AS6" si="5">IF(AK7="",NA(),AK7)</f>
        <v>208.47</v>
      </c>
      <c r="AL6" s="35">
        <f t="shared" si="5"/>
        <v>272.64</v>
      </c>
      <c r="AM6" s="35">
        <f t="shared" si="5"/>
        <v>307.52</v>
      </c>
      <c r="AN6" s="35">
        <f t="shared" si="5"/>
        <v>344.79</v>
      </c>
      <c r="AO6" s="35">
        <f t="shared" si="5"/>
        <v>137.81</v>
      </c>
      <c r="AP6" s="35">
        <f t="shared" si="5"/>
        <v>172.52</v>
      </c>
      <c r="AQ6" s="35">
        <f t="shared" si="5"/>
        <v>201.29</v>
      </c>
      <c r="AR6" s="35">
        <f t="shared" si="5"/>
        <v>208.1</v>
      </c>
      <c r="AS6" s="35">
        <f t="shared" si="5"/>
        <v>109.51</v>
      </c>
      <c r="AT6" s="34" t="str">
        <f>IF(AT7="","",IF(AT7="-","【-】","【"&amp;SUBSTITUTE(TEXT(AT7,"#,##0.00"),"-","△")&amp;"】"))</f>
        <v>【102.97】</v>
      </c>
      <c r="AU6" s="35">
        <f>IF(AU7="",NA(),AU7)</f>
        <v>96.83</v>
      </c>
      <c r="AV6" s="35">
        <f t="shared" ref="AV6:BD6" si="6">IF(AV7="",NA(),AV7)</f>
        <v>21.12</v>
      </c>
      <c r="AW6" s="35">
        <f t="shared" si="6"/>
        <v>-7.35</v>
      </c>
      <c r="AX6" s="35">
        <f t="shared" si="6"/>
        <v>-51.47</v>
      </c>
      <c r="AY6" s="35">
        <f t="shared" si="6"/>
        <v>-79.010000000000005</v>
      </c>
      <c r="AZ6" s="35">
        <f t="shared" si="6"/>
        <v>189.4</v>
      </c>
      <c r="BA6" s="35">
        <f t="shared" si="6"/>
        <v>69.430000000000007</v>
      </c>
      <c r="BB6" s="35">
        <f t="shared" si="6"/>
        <v>81.19</v>
      </c>
      <c r="BC6" s="35">
        <f t="shared" si="6"/>
        <v>75.290000000000006</v>
      </c>
      <c r="BD6" s="35">
        <f t="shared" si="6"/>
        <v>47.44</v>
      </c>
      <c r="BE6" s="34" t="str">
        <f>IF(BE7="","",IF(BE7="-","【-】","【"&amp;SUBSTITUTE(TEXT(BE7,"#,##0.00"),"-","△")&amp;"】"))</f>
        <v>【54.73】</v>
      </c>
      <c r="BF6" s="35">
        <f>IF(BF7="",NA(),BF7)</f>
        <v>5357.84</v>
      </c>
      <c r="BG6" s="35">
        <f t="shared" ref="BG6:BO6" si="7">IF(BG7="",NA(),BG7)</f>
        <v>4947.16</v>
      </c>
      <c r="BH6" s="35">
        <f t="shared" si="7"/>
        <v>4843.04</v>
      </c>
      <c r="BI6" s="35">
        <f t="shared" si="7"/>
        <v>4378.96</v>
      </c>
      <c r="BJ6" s="35">
        <f t="shared" si="7"/>
        <v>4471.8999999999996</v>
      </c>
      <c r="BK6" s="35">
        <f t="shared" si="7"/>
        <v>1554.05</v>
      </c>
      <c r="BL6" s="35">
        <f t="shared" si="7"/>
        <v>1671.86</v>
      </c>
      <c r="BM6" s="35">
        <f t="shared" si="7"/>
        <v>1673.47</v>
      </c>
      <c r="BN6" s="35">
        <f t="shared" si="7"/>
        <v>1592.72</v>
      </c>
      <c r="BO6" s="35">
        <f t="shared" si="7"/>
        <v>1243.71</v>
      </c>
      <c r="BP6" s="34" t="str">
        <f>IF(BP7="","",IF(BP7="-","【-】","【"&amp;SUBSTITUTE(TEXT(BP7,"#,##0.00"),"-","△")&amp;"】"))</f>
        <v>【1,225.44】</v>
      </c>
      <c r="BQ6" s="35">
        <f>IF(BQ7="",NA(),BQ7)</f>
        <v>69.48</v>
      </c>
      <c r="BR6" s="35">
        <f t="shared" ref="BR6:BZ6" si="8">IF(BR7="",NA(),BR7)</f>
        <v>61.22</v>
      </c>
      <c r="BS6" s="35">
        <f t="shared" si="8"/>
        <v>58.7</v>
      </c>
      <c r="BT6" s="35">
        <f t="shared" si="8"/>
        <v>66.13</v>
      </c>
      <c r="BU6" s="35">
        <f t="shared" si="8"/>
        <v>67.3</v>
      </c>
      <c r="BV6" s="35">
        <f t="shared" si="8"/>
        <v>53.01</v>
      </c>
      <c r="BW6" s="35">
        <f t="shared" si="8"/>
        <v>50.54</v>
      </c>
      <c r="BX6" s="35">
        <f t="shared" si="8"/>
        <v>49.22</v>
      </c>
      <c r="BY6" s="35">
        <f t="shared" si="8"/>
        <v>53.7</v>
      </c>
      <c r="BZ6" s="35">
        <f t="shared" si="8"/>
        <v>74.3</v>
      </c>
      <c r="CA6" s="34" t="str">
        <f>IF(CA7="","",IF(CA7="-","【-】","【"&amp;SUBSTITUTE(TEXT(CA7,"#,##0.00"),"-","△")&amp;"】"))</f>
        <v>【75.58】</v>
      </c>
      <c r="CB6" s="35">
        <f>IF(CB7="",NA(),CB7)</f>
        <v>249.45</v>
      </c>
      <c r="CC6" s="35">
        <f t="shared" ref="CC6:CK6" si="9">IF(CC7="",NA(),CC7)</f>
        <v>281.16000000000003</v>
      </c>
      <c r="CD6" s="35">
        <f t="shared" si="9"/>
        <v>292.94</v>
      </c>
      <c r="CE6" s="35">
        <f t="shared" si="9"/>
        <v>261.86</v>
      </c>
      <c r="CF6" s="35">
        <f t="shared" si="9"/>
        <v>257.61</v>
      </c>
      <c r="CG6" s="35">
        <f t="shared" si="9"/>
        <v>299.39</v>
      </c>
      <c r="CH6" s="35">
        <f t="shared" si="9"/>
        <v>320.36</v>
      </c>
      <c r="CI6" s="35">
        <f t="shared" si="9"/>
        <v>332.02</v>
      </c>
      <c r="CJ6" s="35">
        <f t="shared" si="9"/>
        <v>300.35000000000002</v>
      </c>
      <c r="CK6" s="35">
        <f t="shared" si="9"/>
        <v>221.81</v>
      </c>
      <c r="CL6" s="34" t="str">
        <f>IF(CL7="","",IF(CL7="-","【-】","【"&amp;SUBSTITUTE(TEXT(CL7,"#,##0.00"),"-","△")&amp;"】"))</f>
        <v>【215.23】</v>
      </c>
      <c r="CM6" s="35">
        <f>IF(CM7="",NA(),CM7)</f>
        <v>33.630000000000003</v>
      </c>
      <c r="CN6" s="34">
        <f t="shared" ref="CN6:CV6" si="10">IF(CN7="",NA(),CN7)</f>
        <v>0</v>
      </c>
      <c r="CO6" s="35">
        <f t="shared" si="10"/>
        <v>33.6</v>
      </c>
      <c r="CP6" s="35">
        <f t="shared" si="10"/>
        <v>34.65</v>
      </c>
      <c r="CQ6" s="35">
        <f t="shared" si="10"/>
        <v>34.81</v>
      </c>
      <c r="CR6" s="35">
        <f t="shared" si="10"/>
        <v>36.200000000000003</v>
      </c>
      <c r="CS6" s="35">
        <f t="shared" si="10"/>
        <v>34.74</v>
      </c>
      <c r="CT6" s="35">
        <f t="shared" si="10"/>
        <v>36.65</v>
      </c>
      <c r="CU6" s="35">
        <f t="shared" si="10"/>
        <v>37.72</v>
      </c>
      <c r="CV6" s="35">
        <f t="shared" si="10"/>
        <v>43.36</v>
      </c>
      <c r="CW6" s="34" t="str">
        <f>IF(CW7="","",IF(CW7="-","【-】","【"&amp;SUBSTITUTE(TEXT(CW7,"#,##0.00"),"-","△")&amp;"】"))</f>
        <v>【42.66】</v>
      </c>
      <c r="CX6" s="35">
        <f>IF(CX7="",NA(),CX7)</f>
        <v>67.41</v>
      </c>
      <c r="CY6" s="35">
        <f t="shared" ref="CY6:DG6" si="11">IF(CY7="",NA(),CY7)</f>
        <v>68.89</v>
      </c>
      <c r="CZ6" s="35">
        <f t="shared" si="11"/>
        <v>69.099999999999994</v>
      </c>
      <c r="DA6" s="35">
        <f t="shared" si="11"/>
        <v>69.650000000000006</v>
      </c>
      <c r="DB6" s="35">
        <f t="shared" si="11"/>
        <v>70.38</v>
      </c>
      <c r="DC6" s="35">
        <f t="shared" si="11"/>
        <v>71.069999999999993</v>
      </c>
      <c r="DD6" s="35">
        <f t="shared" si="11"/>
        <v>70.14</v>
      </c>
      <c r="DE6" s="35">
        <f t="shared" si="11"/>
        <v>68.83</v>
      </c>
      <c r="DF6" s="35">
        <f t="shared" si="11"/>
        <v>68.459999999999994</v>
      </c>
      <c r="DG6" s="35">
        <f t="shared" si="11"/>
        <v>83.06</v>
      </c>
      <c r="DH6" s="34" t="str">
        <f>IF(DH7="","",IF(DH7="-","【-】","【"&amp;SUBSTITUTE(TEXT(DH7,"#,##0.00"),"-","△")&amp;"】"))</f>
        <v>【82.67】</v>
      </c>
      <c r="DI6" s="35">
        <f>IF(DI7="",NA(),DI7)</f>
        <v>3.53</v>
      </c>
      <c r="DJ6" s="35">
        <f t="shared" ref="DJ6:DR6" si="12">IF(DJ7="",NA(),DJ7)</f>
        <v>10.97</v>
      </c>
      <c r="DK6" s="35">
        <f t="shared" si="12"/>
        <v>19.75</v>
      </c>
      <c r="DL6" s="35">
        <f t="shared" si="12"/>
        <v>15.91</v>
      </c>
      <c r="DM6" s="35">
        <f t="shared" si="12"/>
        <v>18.39</v>
      </c>
      <c r="DN6" s="35">
        <f t="shared" si="12"/>
        <v>6.66</v>
      </c>
      <c r="DO6" s="35">
        <f t="shared" si="12"/>
        <v>14.53</v>
      </c>
      <c r="DP6" s="35">
        <f t="shared" si="12"/>
        <v>17.72</v>
      </c>
      <c r="DQ6" s="35">
        <f t="shared" si="12"/>
        <v>18.920000000000002</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0.26</v>
      </c>
      <c r="EM6" s="35">
        <f t="shared" si="14"/>
        <v>0.13</v>
      </c>
      <c r="EN6" s="35">
        <f t="shared" si="14"/>
        <v>0.09</v>
      </c>
      <c r="EO6" s="34" t="str">
        <f>IF(EO7="","",IF(EO7="-","【-】","【"&amp;SUBSTITUTE(TEXT(EO7,"#,##0.00"),"-","△")&amp;"】"))</f>
        <v>【0.10】</v>
      </c>
    </row>
    <row r="7" spans="1:148" s="36" customFormat="1" x14ac:dyDescent="0.15">
      <c r="A7" s="28"/>
      <c r="B7" s="37">
        <v>2017</v>
      </c>
      <c r="C7" s="37">
        <v>422045</v>
      </c>
      <c r="D7" s="37">
        <v>46</v>
      </c>
      <c r="E7" s="37">
        <v>17</v>
      </c>
      <c r="F7" s="37">
        <v>4</v>
      </c>
      <c r="G7" s="37">
        <v>0</v>
      </c>
      <c r="H7" s="37" t="s">
        <v>107</v>
      </c>
      <c r="I7" s="37" t="s">
        <v>108</v>
      </c>
      <c r="J7" s="37" t="s">
        <v>109</v>
      </c>
      <c r="K7" s="37" t="s">
        <v>110</v>
      </c>
      <c r="L7" s="37" t="s">
        <v>111</v>
      </c>
      <c r="M7" s="37" t="s">
        <v>112</v>
      </c>
      <c r="N7" s="38" t="s">
        <v>113</v>
      </c>
      <c r="O7" s="38">
        <v>51.37</v>
      </c>
      <c r="P7" s="38">
        <v>8.5399999999999991</v>
      </c>
      <c r="Q7" s="38">
        <v>98.7</v>
      </c>
      <c r="R7" s="38">
        <v>3260</v>
      </c>
      <c r="S7" s="38">
        <v>138512</v>
      </c>
      <c r="T7" s="38">
        <v>341.79</v>
      </c>
      <c r="U7" s="38">
        <v>405.25</v>
      </c>
      <c r="V7" s="38">
        <v>11765</v>
      </c>
      <c r="W7" s="38">
        <v>4.78</v>
      </c>
      <c r="X7" s="38">
        <v>2461.3000000000002</v>
      </c>
      <c r="Y7" s="38">
        <v>86.57</v>
      </c>
      <c r="Z7" s="38">
        <v>88.25</v>
      </c>
      <c r="AA7" s="38">
        <v>86.95</v>
      </c>
      <c r="AB7" s="38">
        <v>90.42</v>
      </c>
      <c r="AC7" s="38">
        <v>90.49</v>
      </c>
      <c r="AD7" s="38">
        <v>95.59</v>
      </c>
      <c r="AE7" s="38">
        <v>96.83</v>
      </c>
      <c r="AF7" s="38">
        <v>98.32</v>
      </c>
      <c r="AG7" s="38">
        <v>98.04</v>
      </c>
      <c r="AH7" s="38">
        <v>102.13</v>
      </c>
      <c r="AI7" s="38">
        <v>102.38</v>
      </c>
      <c r="AJ7" s="38">
        <v>162.12</v>
      </c>
      <c r="AK7" s="38">
        <v>208.47</v>
      </c>
      <c r="AL7" s="38">
        <v>272.64</v>
      </c>
      <c r="AM7" s="38">
        <v>307.52</v>
      </c>
      <c r="AN7" s="38">
        <v>344.79</v>
      </c>
      <c r="AO7" s="38">
        <v>137.81</v>
      </c>
      <c r="AP7" s="38">
        <v>172.52</v>
      </c>
      <c r="AQ7" s="38">
        <v>201.29</v>
      </c>
      <c r="AR7" s="38">
        <v>208.1</v>
      </c>
      <c r="AS7" s="38">
        <v>109.51</v>
      </c>
      <c r="AT7" s="38">
        <v>102.97</v>
      </c>
      <c r="AU7" s="38">
        <v>96.83</v>
      </c>
      <c r="AV7" s="38">
        <v>21.12</v>
      </c>
      <c r="AW7" s="38">
        <v>-7.35</v>
      </c>
      <c r="AX7" s="38">
        <v>-51.47</v>
      </c>
      <c r="AY7" s="38">
        <v>-79.010000000000005</v>
      </c>
      <c r="AZ7" s="38">
        <v>189.4</v>
      </c>
      <c r="BA7" s="38">
        <v>69.430000000000007</v>
      </c>
      <c r="BB7" s="38">
        <v>81.19</v>
      </c>
      <c r="BC7" s="38">
        <v>75.290000000000006</v>
      </c>
      <c r="BD7" s="38">
        <v>47.44</v>
      </c>
      <c r="BE7" s="38">
        <v>54.73</v>
      </c>
      <c r="BF7" s="38">
        <v>5357.84</v>
      </c>
      <c r="BG7" s="38">
        <v>4947.16</v>
      </c>
      <c r="BH7" s="38">
        <v>4843.04</v>
      </c>
      <c r="BI7" s="38">
        <v>4378.96</v>
      </c>
      <c r="BJ7" s="38">
        <v>4471.8999999999996</v>
      </c>
      <c r="BK7" s="38">
        <v>1554.05</v>
      </c>
      <c r="BL7" s="38">
        <v>1671.86</v>
      </c>
      <c r="BM7" s="38">
        <v>1673.47</v>
      </c>
      <c r="BN7" s="38">
        <v>1592.72</v>
      </c>
      <c r="BO7" s="38">
        <v>1243.71</v>
      </c>
      <c r="BP7" s="38">
        <v>1225.44</v>
      </c>
      <c r="BQ7" s="38">
        <v>69.48</v>
      </c>
      <c r="BR7" s="38">
        <v>61.22</v>
      </c>
      <c r="BS7" s="38">
        <v>58.7</v>
      </c>
      <c r="BT7" s="38">
        <v>66.13</v>
      </c>
      <c r="BU7" s="38">
        <v>67.3</v>
      </c>
      <c r="BV7" s="38">
        <v>53.01</v>
      </c>
      <c r="BW7" s="38">
        <v>50.54</v>
      </c>
      <c r="BX7" s="38">
        <v>49.22</v>
      </c>
      <c r="BY7" s="38">
        <v>53.7</v>
      </c>
      <c r="BZ7" s="38">
        <v>74.3</v>
      </c>
      <c r="CA7" s="38">
        <v>75.58</v>
      </c>
      <c r="CB7" s="38">
        <v>249.45</v>
      </c>
      <c r="CC7" s="38">
        <v>281.16000000000003</v>
      </c>
      <c r="CD7" s="38">
        <v>292.94</v>
      </c>
      <c r="CE7" s="38">
        <v>261.86</v>
      </c>
      <c r="CF7" s="38">
        <v>257.61</v>
      </c>
      <c r="CG7" s="38">
        <v>299.39</v>
      </c>
      <c r="CH7" s="38">
        <v>320.36</v>
      </c>
      <c r="CI7" s="38">
        <v>332.02</v>
      </c>
      <c r="CJ7" s="38">
        <v>300.35000000000002</v>
      </c>
      <c r="CK7" s="38">
        <v>221.81</v>
      </c>
      <c r="CL7" s="38">
        <v>215.23</v>
      </c>
      <c r="CM7" s="38">
        <v>33.630000000000003</v>
      </c>
      <c r="CN7" s="38">
        <v>0</v>
      </c>
      <c r="CO7" s="38">
        <v>33.6</v>
      </c>
      <c r="CP7" s="38">
        <v>34.65</v>
      </c>
      <c r="CQ7" s="38">
        <v>34.81</v>
      </c>
      <c r="CR7" s="38">
        <v>36.200000000000003</v>
      </c>
      <c r="CS7" s="38">
        <v>34.74</v>
      </c>
      <c r="CT7" s="38">
        <v>36.65</v>
      </c>
      <c r="CU7" s="38">
        <v>37.72</v>
      </c>
      <c r="CV7" s="38">
        <v>43.36</v>
      </c>
      <c r="CW7" s="38">
        <v>42.66</v>
      </c>
      <c r="CX7" s="38">
        <v>67.41</v>
      </c>
      <c r="CY7" s="38">
        <v>68.89</v>
      </c>
      <c r="CZ7" s="38">
        <v>69.099999999999994</v>
      </c>
      <c r="DA7" s="38">
        <v>69.650000000000006</v>
      </c>
      <c r="DB7" s="38">
        <v>70.38</v>
      </c>
      <c r="DC7" s="38">
        <v>71.069999999999993</v>
      </c>
      <c r="DD7" s="38">
        <v>70.14</v>
      </c>
      <c r="DE7" s="38">
        <v>68.83</v>
      </c>
      <c r="DF7" s="38">
        <v>68.459999999999994</v>
      </c>
      <c r="DG7" s="38">
        <v>83.06</v>
      </c>
      <c r="DH7" s="38">
        <v>82.67</v>
      </c>
      <c r="DI7" s="38">
        <v>3.53</v>
      </c>
      <c r="DJ7" s="38">
        <v>10.97</v>
      </c>
      <c r="DK7" s="38">
        <v>19.75</v>
      </c>
      <c r="DL7" s="38">
        <v>15.91</v>
      </c>
      <c r="DM7" s="38">
        <v>18.39</v>
      </c>
      <c r="DN7" s="38">
        <v>6.66</v>
      </c>
      <c r="DO7" s="38">
        <v>14.53</v>
      </c>
      <c r="DP7" s="38">
        <v>17.72</v>
      </c>
      <c r="DQ7" s="38">
        <v>18.920000000000002</v>
      </c>
      <c r="DR7" s="38">
        <v>23.93</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7.0000000000000007E-2</v>
      </c>
      <c r="EK7" s="38">
        <v>0.08</v>
      </c>
      <c r="EL7" s="38">
        <v>0.26</v>
      </c>
      <c r="EM7" s="38">
        <v>0.13</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2019-02-26T09:30:29Z</cp:lastPrinted>
  <dcterms:created xsi:type="dcterms:W3CDTF">2018-12-03T08:54:24Z</dcterms:created>
  <dcterms:modified xsi:type="dcterms:W3CDTF">2019-02-26T09:30:30Z</dcterms:modified>
  <cp:category/>
</cp:coreProperties>
</file>