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ZPTnVi6l8MVCDGcDx+bGelQcKtHNrIpL59/JETZS+PhOw7QOen38SPxBaX+l8sKPB+v+Q2llAeKKZ+V/XT4nNw==" workbookSaltValue="Dvw+HU5EsplosxcFvd9N9Q==" workbookSpinCount="100000" lockStructure="1"/>
  <bookViews>
    <workbookView xWindow="0" yWindow="0" windowWidth="14370" windowHeight="6180"/>
  </bookViews>
  <sheets>
    <sheet name="法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G86" i="4"/>
  <c r="E86" i="4"/>
  <c r="W10" i="4"/>
  <c r="P10" i="4"/>
  <c r="BB8" i="4"/>
  <c r="AT8" i="4"/>
  <c r="AD8" i="4"/>
  <c r="W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<sst xmlns="http://schemas.openxmlformats.org/spreadsheetml/2006/main" count="235" uniqueCount="123">
  <si>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</si>
  <si>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</si>
  <si>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</si>
  <si>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</si>
  <si>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</si>
  <si>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</si>
  <si>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</si>
  <si>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</si>
  <si>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</si>
  <si>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</si>
  <si>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</si>
  <si>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</si>
  <si>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</si>
  <si>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</si>
  <si>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</si>
  <si>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</si>
  <si>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</si>
  <si>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</si>
  <si>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</si>
  <si>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</si>
  <si>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</si>
  <si>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</si>
  <si>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</si>
  <si>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</si>
  <si>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</si>
  <si>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</si>
  <si>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</si>
  <si>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</si>
  <si>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</si>
  <si>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</si>
  <si>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</si>
  <si>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</si>
  <si>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</si>
  <si>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</si>
  <si>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</si>
  <si>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</si>
  <si>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</si>
  <si>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</si>
  <si>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</si>
  <si>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</si>
  <si>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</si>
  <si>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</si>
  <si>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</si>
  <si>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</si>
  <si>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</si>
  <si>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</si>
  <si>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</si>
  <si>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</si>
  <si>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</si>
  <si>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</si>
  <si>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</si>
  <si>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</si>
  <si>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</si>
  <si>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</si>
  <si>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</si>
  <si>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</si>
  <si>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</si>
  <si>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</si>
  <si>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</si>
  <si>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</si>
  <si>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</si>
  <si>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</si>
  <si>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</si>
  <si>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</si>
  <si>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</si>
  <si>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</si>
  <si>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</si>
  <si>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</si>
  <si>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</si>
  <si>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</si>
  <si>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</si>
  <si>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</si>
  <si>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</si>
  <si>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</si>
  <si>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</si>
  <si>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</si>
  <si>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</si>
  <si>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</si>
  <si>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</si>
  <si>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</si>
  <si>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</si>
  <si>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</si>
  <si>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</si>
  <si>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</si>
  <si>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</si>
  <si>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</si>
  <si>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</si>
  <si>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</si>
  <si>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</si>
  <si>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</si>
  <si>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</si>
  <si>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</si>
  <si>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</si>
  <si>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</si>
  <si>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</si>
  <si>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</si>
  <si>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</si>
  <si>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</si>
  <si>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</si>
  <si>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</si>
  <si>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</si>
  <si>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</si>
  <si>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</si>
  <si>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</si>
  <si>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</si>
  <si>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</si>
  <si>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</si>
  <si>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</si>
  <si>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長崎市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</si>
  <si>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</si>
  <si>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</si>
  <si>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</si>
  <si>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</si>
  <si>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</si>
  <si>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</si>
  <si>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</si>
  <si>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</si>
  <si>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</si>
  <si>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</si>
  <si>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</si>
  <si>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事業と同様に、人口減少や節水意識の向上に伴う水需要の減少に連動して、汚水量や下水道使用料は減少していくと見込まれる一方、管渠や処理場施設は老朽化による維持管理費の増加や防災・危機管理対策の強化に多額の改築・更新費用が発生する厳しい状況の中で、今後は企業債残高の縮減やアセットマネジメントの実施等により、中長期を見据えた効率的・効果的な事業運営を行って経営の安定化を図る必要がある。</t>
    <rPh sb="1" eb="3">
      <t>コウキョウ</t>
    </rPh>
    <rPh sb="3" eb="6">
      <t>ゲスイドウ</t>
    </rPh>
    <rPh sb="6" eb="8">
      <t>ジギョウ</t>
    </rPh>
    <rPh sb="9" eb="11">
      <t>ドウヨウ</t>
    </rPh>
    <phoneticPr fontId="4"/>
  </si>
  <si>
    <t>　類似団体と同様に、有形固定資産減価償却費は右肩上がりで進んでいるが、供用開始してからの年数が浅く、下水道施設の更新については将来的な課題といえる。</t>
    <rPh sb="1" eb="3">
      <t>ルイジ</t>
    </rPh>
    <rPh sb="3" eb="5">
      <t>ダンタイ</t>
    </rPh>
    <rPh sb="6" eb="8">
      <t>ドウヨウ</t>
    </rPh>
    <rPh sb="10" eb="12">
      <t>ユウケイ</t>
    </rPh>
    <rPh sb="12" eb="14">
      <t>コテイ</t>
    </rPh>
    <rPh sb="14" eb="16">
      <t>シサン</t>
    </rPh>
    <rPh sb="16" eb="18">
      <t>ゲンカ</t>
    </rPh>
    <rPh sb="18" eb="20">
      <t>ショウキャク</t>
    </rPh>
    <rPh sb="20" eb="21">
      <t>ヒ</t>
    </rPh>
    <rPh sb="22" eb="24">
      <t>ミギカタ</t>
    </rPh>
    <rPh sb="24" eb="25">
      <t>ア</t>
    </rPh>
    <rPh sb="28" eb="29">
      <t>スス</t>
    </rPh>
    <rPh sb="35" eb="37">
      <t>キョウヨウ</t>
    </rPh>
    <rPh sb="37" eb="39">
      <t>カイシ</t>
    </rPh>
    <rPh sb="44" eb="46">
      <t>ネンスウ</t>
    </rPh>
    <rPh sb="47" eb="48">
      <t>アサ</t>
    </rPh>
    <rPh sb="50" eb="52">
      <t>ゲスイ</t>
    </rPh>
    <rPh sb="52" eb="53">
      <t>ドウ</t>
    </rPh>
    <rPh sb="53" eb="55">
      <t>シセツ</t>
    </rPh>
    <rPh sb="56" eb="58">
      <t>コウシン</t>
    </rPh>
    <rPh sb="63" eb="66">
      <t>ショウライテキ</t>
    </rPh>
    <rPh sb="67" eb="69">
      <t>カダイ</t>
    </rPh>
    <phoneticPr fontId="4"/>
  </si>
  <si>
    <t>　経営状況は、経常収支比率が安定して100％を超え、累積欠損金は生じておらず、流動比率は100％を超え、企業債残高を着実に減少させていることから類似団体と比べて高いものの企業債残高対事業規模比率が減少しており、健全な水準にあるといえる。
　経費回収率は類似団体より高く、汚水処理原価は類似団体より低いものの、公共下水道と同様に、今後は人口減少や節水意識の向上等により水需要が減少し、それに伴い収益が減少することが見込まれるため、効率的な維持管理を行うなど健全な運営が必要である。
　施設利用率は、平成29年度に現在晴天時平均処理水量の算出方法を見直したことにより向上し、類似団体に比べて高くなっているが、今後も適正規模での施設利用を行う必要がある。
　水洗化率は年々上昇しているが、普及率は既にある一定の段階に達しており、今後は既整備地区の水洗化の促進により、環境への寄与、収入増を図っていく必要がある。</t>
    <rPh sb="1" eb="3">
      <t>ケイエイ</t>
    </rPh>
    <rPh sb="3" eb="5">
      <t>ジョウキョウ</t>
    </rPh>
    <rPh sb="7" eb="9">
      <t>ケイジョウ</t>
    </rPh>
    <rPh sb="9" eb="11">
      <t>シュウシ</t>
    </rPh>
    <rPh sb="11" eb="13">
      <t>ヒリツ</t>
    </rPh>
    <rPh sb="14" eb="16">
      <t>アンテイ</t>
    </rPh>
    <rPh sb="23" eb="24">
      <t>コ</t>
    </rPh>
    <rPh sb="39" eb="41">
      <t>リュウドウ</t>
    </rPh>
    <rPh sb="41" eb="43">
      <t>ヒリツ</t>
    </rPh>
    <rPh sb="49" eb="50">
      <t>コ</t>
    </rPh>
    <rPh sb="120" eb="122">
      <t>ケイヒ</t>
    </rPh>
    <rPh sb="122" eb="124">
      <t>カイシュウ</t>
    </rPh>
    <rPh sb="124" eb="125">
      <t>リツ</t>
    </rPh>
    <rPh sb="126" eb="128">
      <t>ルイジ</t>
    </rPh>
    <rPh sb="128" eb="130">
      <t>ダンタイ</t>
    </rPh>
    <rPh sb="132" eb="133">
      <t>タカ</t>
    </rPh>
    <rPh sb="135" eb="137">
      <t>オスイ</t>
    </rPh>
    <rPh sb="137" eb="139">
      <t>ショリ</t>
    </rPh>
    <rPh sb="139" eb="141">
      <t>ゲンカ</t>
    </rPh>
    <rPh sb="142" eb="144">
      <t>ルイジ</t>
    </rPh>
    <rPh sb="144" eb="146">
      <t>ダンタイ</t>
    </rPh>
    <rPh sb="148" eb="149">
      <t>ヒク</t>
    </rPh>
    <rPh sb="154" eb="156">
      <t>コウキョウ</t>
    </rPh>
    <rPh sb="156" eb="158">
      <t>ゲスイ</t>
    </rPh>
    <rPh sb="158" eb="159">
      <t>ドウ</t>
    </rPh>
    <rPh sb="160" eb="162">
      <t>ドウヨウ</t>
    </rPh>
    <rPh sb="164" eb="166">
      <t>コンゴ</t>
    </rPh>
    <rPh sb="167" eb="169">
      <t>ジンコウ</t>
    </rPh>
    <rPh sb="169" eb="171">
      <t>ゲンショウ</t>
    </rPh>
    <rPh sb="172" eb="174">
      <t>セッスイ</t>
    </rPh>
    <rPh sb="174" eb="176">
      <t>イシキ</t>
    </rPh>
    <rPh sb="177" eb="179">
      <t>コウジョウ</t>
    </rPh>
    <rPh sb="179" eb="180">
      <t>トウ</t>
    </rPh>
    <rPh sb="183" eb="184">
      <t>ミズ</t>
    </rPh>
    <rPh sb="184" eb="186">
      <t>ジュヨウ</t>
    </rPh>
    <rPh sb="187" eb="188">
      <t>ゲン</t>
    </rPh>
    <rPh sb="188" eb="189">
      <t>ショウ</t>
    </rPh>
    <rPh sb="194" eb="195">
      <t>トモナ</t>
    </rPh>
    <rPh sb="196" eb="198">
      <t>シュウエキ</t>
    </rPh>
    <rPh sb="199" eb="200">
      <t>ゲン</t>
    </rPh>
    <rPh sb="200" eb="201">
      <t>ショウ</t>
    </rPh>
    <rPh sb="206" eb="208">
      <t>ミコ</t>
    </rPh>
    <rPh sb="214" eb="217">
      <t>コウリツテキ</t>
    </rPh>
    <rPh sb="218" eb="220">
      <t>イジ</t>
    </rPh>
    <rPh sb="220" eb="222">
      <t>カンリ</t>
    </rPh>
    <rPh sb="223" eb="224">
      <t>オコナ</t>
    </rPh>
    <rPh sb="227" eb="229">
      <t>ケンゼン</t>
    </rPh>
    <rPh sb="230" eb="232">
      <t>ウンエイ</t>
    </rPh>
    <rPh sb="233" eb="235">
      <t>ヒツヨウ</t>
    </rPh>
    <rPh sb="241" eb="243">
      <t>シセツ</t>
    </rPh>
    <rPh sb="243" eb="246">
      <t>リヨウリツ</t>
    </rPh>
    <rPh sb="248" eb="250">
      <t>ヘイセイ</t>
    </rPh>
    <rPh sb="252" eb="254">
      <t>ネンド</t>
    </rPh>
    <rPh sb="255" eb="257">
      <t>ゲンザイ</t>
    </rPh>
    <rPh sb="257" eb="259">
      <t>セイテン</t>
    </rPh>
    <rPh sb="259" eb="260">
      <t>ジ</t>
    </rPh>
    <rPh sb="260" eb="262">
      <t>ヘイキン</t>
    </rPh>
    <rPh sb="262" eb="264">
      <t>ショリ</t>
    </rPh>
    <rPh sb="264" eb="266">
      <t>スイリョウ</t>
    </rPh>
    <rPh sb="267" eb="269">
      <t>サンシュツ</t>
    </rPh>
    <rPh sb="269" eb="271">
      <t>ホウホウ</t>
    </rPh>
    <rPh sb="272" eb="274">
      <t>ミナオ</t>
    </rPh>
    <rPh sb="281" eb="283">
      <t>コウジョウ</t>
    </rPh>
    <rPh sb="326" eb="329">
      <t>スイセンカ</t>
    </rPh>
    <rPh sb="329" eb="330">
      <t>リツ</t>
    </rPh>
    <rPh sb="331" eb="333">
      <t>ネンネン</t>
    </rPh>
    <rPh sb="333" eb="335">
      <t>ジョウショウ</t>
    </rPh>
    <rPh sb="341" eb="343">
      <t>フキュウ</t>
    </rPh>
    <rPh sb="343" eb="344">
      <t>リツ</t>
    </rPh>
    <rPh sb="345" eb="346">
      <t>スデ</t>
    </rPh>
    <rPh sb="349" eb="351">
      <t>イッテイ</t>
    </rPh>
    <rPh sb="352" eb="354">
      <t>ダンカイ</t>
    </rPh>
    <rPh sb="355" eb="356">
      <t>タッ</t>
    </rPh>
    <rPh sb="361" eb="363">
      <t>コンゴ</t>
    </rPh>
    <rPh sb="364" eb="365">
      <t>キ</t>
    </rPh>
    <rPh sb="365" eb="367">
      <t>セイビ</t>
    </rPh>
    <rPh sb="367" eb="369">
      <t>チク</t>
    </rPh>
    <rPh sb="370" eb="373">
      <t>スイセンカ</t>
    </rPh>
    <rPh sb="374" eb="376">
      <t>ソクシン</t>
    </rPh>
    <rPh sb="380" eb="382">
      <t>カンキョウ</t>
    </rPh>
    <rPh sb="384" eb="386">
      <t>キヨ</t>
    </rPh>
    <rPh sb="387" eb="390">
      <t>シュウニュウゾウ</t>
    </rPh>
    <rPh sb="391" eb="392">
      <t>ハカ</t>
    </rPh>
    <rPh sb="396" eb="3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</si>
</sst>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D0-47A2-99DF-85DCBC0F2A0E}"/>
            </c:ext>
          </c:extLst>
        </c:ser>
        <c:dLbls>
          <c:showLegendKey val="0"/>
          <c:showVal val="0"/>
          <c:showCatName val="0"/>
          <c:showSerName val="0"/>
          <c:showPercent val="0"/>
          <c:showBubbleSize val="0"/>
        </c:dLbls>
        <c:gapWidth val="150"/>
        <c:axId val="205616128"/>
        <c:axId val="263800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6FD0-47A2-99DF-85DCBC0F2A0E}"/>
            </c:ext>
          </c:extLst>
        </c:ser>
        <c:dLbls>
          <c:showLegendKey val="0"/>
          <c:showVal val="0"/>
          <c:showCatName val="0"/>
          <c:showSerName val="0"/>
          <c:showPercent val="0"/>
          <c:showBubbleSize val="0"/>
        </c:dLbls>
        <c:marker val="1"/>
        <c:smooth val="0"/>
        <c:axId val="205616128"/>
        <c:axId val="263800264"/>
      </c:lineChart>
      <c:dateAx>
        <c:axId val="205616128"/>
        <c:scaling>
          <c:orientation val="minMax"/>
        </c:scaling>
        <c:delete val="1"/>
        <c:axPos val="b"/>
        <c:numFmt formatCode="ge" sourceLinked="1"/>
        <c:majorTickMark val="none"/>
        <c:minorTickMark val="none"/>
        <c:tickLblPos val="none"/>
        <c:crossAx val="263800264"/>
        <c:crosses val="autoZero"/>
        <c:auto val="1"/>
        <c:lblOffset val="100"/>
        <c:baseTimeUnit val="years"/>
      </c:dateAx>
      <c:valAx>
        <c:axId val="26380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6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30.44</c:v>
                </c:pt>
                <c:pt idx="1">
                  <c:v>29.29</c:v>
                </c:pt>
                <c:pt idx="2">
                  <c:v>29.23</c:v>
                </c:pt>
                <c:pt idx="3">
                  <c:v>29.29</c:v>
                </c:pt>
                <c:pt idx="4">
                  <c:v>95.57</c:v>
                </c:pt>
              </c:numCache>
            </c:numRef>
          </c:val>
          <c:extLst>
            <c:ext xmlns:c16="http://schemas.microsoft.com/office/drawing/2014/chart" uri="{C3380CC4-5D6E-409C-BE32-E72D297353CC}">
              <c16:uniqueId val="{00000000-30E4-40DD-8058-7897F474CDAB}"/>
            </c:ext>
          </c:extLst>
        </c:ser>
        <c:dLbls>
          <c:showLegendKey val="0"/>
          <c:showVal val="0"/>
          <c:showCatName val="0"/>
          <c:showSerName val="0"/>
          <c:showPercent val="0"/>
          <c:showBubbleSize val="0"/>
        </c:dLbls>
        <c:gapWidth val="150"/>
        <c:axId val="264952392"/>
        <c:axId val="26495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30E4-40DD-8058-7897F474CDAB}"/>
            </c:ext>
          </c:extLst>
        </c:ser>
        <c:dLbls>
          <c:showLegendKey val="0"/>
          <c:showVal val="0"/>
          <c:showCatName val="0"/>
          <c:showSerName val="0"/>
          <c:showPercent val="0"/>
          <c:showBubbleSize val="0"/>
        </c:dLbls>
        <c:marker val="1"/>
        <c:smooth val="0"/>
        <c:axId val="264952392"/>
        <c:axId val="264952784"/>
      </c:lineChart>
      <c:dateAx>
        <c:axId val="264952392"/>
        <c:scaling>
          <c:orientation val="minMax"/>
        </c:scaling>
        <c:delete val="1"/>
        <c:axPos val="b"/>
        <c:numFmt formatCode="ge" sourceLinked="1"/>
        <c:majorTickMark val="none"/>
        <c:minorTickMark val="none"/>
        <c:tickLblPos val="none"/>
        <c:crossAx val="264952784"/>
        <c:crosses val="autoZero"/>
        <c:auto val="1"/>
        <c:lblOffset val="100"/>
        <c:baseTimeUnit val="years"/>
      </c:dateAx>
      <c:valAx>
        <c:axId val="26495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95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76.569999999999993</c:v>
                </c:pt>
                <c:pt idx="1">
                  <c:v>79.430000000000007</c:v>
                </c:pt>
                <c:pt idx="2">
                  <c:v>81.599999999999994</c:v>
                </c:pt>
                <c:pt idx="3">
                  <c:v>82.65</c:v>
                </c:pt>
                <c:pt idx="4">
                  <c:v>83.25</c:v>
                </c:pt>
              </c:numCache>
            </c:numRef>
          </c:val>
          <c:extLst>
            <c:ext xmlns:c16="http://schemas.microsoft.com/office/drawing/2014/chart" uri="{C3380CC4-5D6E-409C-BE32-E72D297353CC}">
              <c16:uniqueId val="{00000000-635C-4BE0-8C6C-602BDFAE35E5}"/>
            </c:ext>
          </c:extLst>
        </c:ser>
        <c:dLbls>
          <c:showLegendKey val="0"/>
          <c:showVal val="0"/>
          <c:showCatName val="0"/>
          <c:showSerName val="0"/>
          <c:showPercent val="0"/>
          <c:showBubbleSize val="0"/>
        </c:dLbls>
        <c:gapWidth val="150"/>
        <c:axId val="264953960"/>
        <c:axId val="26495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635C-4BE0-8C6C-602BDFAE35E5}"/>
            </c:ext>
          </c:extLst>
        </c:ser>
        <c:dLbls>
          <c:showLegendKey val="0"/>
          <c:showVal val="0"/>
          <c:showCatName val="0"/>
          <c:showSerName val="0"/>
          <c:showPercent val="0"/>
          <c:showBubbleSize val="0"/>
        </c:dLbls>
        <c:marker val="1"/>
        <c:smooth val="0"/>
        <c:axId val="264953960"/>
        <c:axId val="264954352"/>
      </c:lineChart>
      <c:dateAx>
        <c:axId val="264953960"/>
        <c:scaling>
          <c:orientation val="minMax"/>
        </c:scaling>
        <c:delete val="1"/>
        <c:axPos val="b"/>
        <c:numFmt formatCode="ge" sourceLinked="1"/>
        <c:majorTickMark val="none"/>
        <c:minorTickMark val="none"/>
        <c:tickLblPos val="none"/>
        <c:crossAx val="264954352"/>
        <c:crosses val="autoZero"/>
        <c:auto val="1"/>
        <c:lblOffset val="100"/>
        <c:baseTimeUnit val="years"/>
      </c:dateAx>
      <c:valAx>
        <c:axId val="26495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95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123.3</c:v>
                </c:pt>
                <c:pt idx="1">
                  <c:v>115.22</c:v>
                </c:pt>
                <c:pt idx="2">
                  <c:v>117.06</c:v>
                </c:pt>
                <c:pt idx="3">
                  <c:v>120.68</c:v>
                </c:pt>
                <c:pt idx="4">
                  <c:v>122.7</c:v>
                </c:pt>
              </c:numCache>
            </c:numRef>
          </c:val>
          <c:extLst>
            <c:ext xmlns:c16="http://schemas.microsoft.com/office/drawing/2014/chart" uri="{C3380CC4-5D6E-409C-BE32-E72D297353CC}">
              <c16:uniqueId val="{00000000-693F-438E-873C-5971CFC7DE67}"/>
            </c:ext>
          </c:extLst>
        </c:ser>
        <c:dLbls>
          <c:showLegendKey val="0"/>
          <c:showVal val="0"/>
          <c:showCatName val="0"/>
          <c:showSerName val="0"/>
          <c:showPercent val="0"/>
          <c:showBubbleSize val="0"/>
        </c:dLbls>
        <c:gapWidth val="150"/>
        <c:axId val="207953224"/>
        <c:axId val="11423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c:ext xmlns:c16="http://schemas.microsoft.com/office/drawing/2014/chart" uri="{C3380CC4-5D6E-409C-BE32-E72D297353CC}">
              <c16:uniqueId val="{00000001-693F-438E-873C-5971CFC7DE67}"/>
            </c:ext>
          </c:extLst>
        </c:ser>
        <c:dLbls>
          <c:showLegendKey val="0"/>
          <c:showVal val="0"/>
          <c:showCatName val="0"/>
          <c:showSerName val="0"/>
          <c:showPercent val="0"/>
          <c:showBubbleSize val="0"/>
        </c:dLbls>
        <c:marker val="1"/>
        <c:smooth val="0"/>
        <c:axId val="207953224"/>
        <c:axId val="114234016"/>
      </c:lineChart>
      <c:dateAx>
        <c:axId val="207953224"/>
        <c:scaling>
          <c:orientation val="minMax"/>
        </c:scaling>
        <c:delete val="1"/>
        <c:axPos val="b"/>
        <c:numFmt formatCode="ge" sourceLinked="1"/>
        <c:majorTickMark val="none"/>
        <c:minorTickMark val="none"/>
        <c:tickLblPos val="none"/>
        <c:crossAx val="114234016"/>
        <c:crosses val="autoZero"/>
        <c:auto val="1"/>
        <c:lblOffset val="100"/>
        <c:baseTimeUnit val="years"/>
      </c:dateAx>
      <c:valAx>
        <c:axId val="11423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95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9.8800000000000008</c:v>
                </c:pt>
                <c:pt idx="1">
                  <c:v>17.149999999999999</c:v>
                </c:pt>
                <c:pt idx="2">
                  <c:v>19.46</c:v>
                </c:pt>
                <c:pt idx="3">
                  <c:v>21.65</c:v>
                </c:pt>
                <c:pt idx="4">
                  <c:v>23.83</c:v>
                </c:pt>
              </c:numCache>
            </c:numRef>
          </c:val>
          <c:extLst>
            <c:ext xmlns:c16="http://schemas.microsoft.com/office/drawing/2014/chart" uri="{C3380CC4-5D6E-409C-BE32-E72D297353CC}">
              <c16:uniqueId val="{00000000-6271-43C5-A33F-752A5CDA2384}"/>
            </c:ext>
          </c:extLst>
        </c:ser>
        <c:dLbls>
          <c:showLegendKey val="0"/>
          <c:showVal val="0"/>
          <c:showCatName val="0"/>
          <c:showSerName val="0"/>
          <c:showPercent val="0"/>
          <c:showBubbleSize val="0"/>
        </c:dLbls>
        <c:gapWidth val="150"/>
        <c:axId val="205203024"/>
        <c:axId val="114272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c:ext xmlns:c16="http://schemas.microsoft.com/office/drawing/2014/chart" uri="{C3380CC4-5D6E-409C-BE32-E72D297353CC}">
              <c16:uniqueId val="{00000001-6271-43C5-A33F-752A5CDA2384}"/>
            </c:ext>
          </c:extLst>
        </c:ser>
        <c:dLbls>
          <c:showLegendKey val="0"/>
          <c:showVal val="0"/>
          <c:showCatName val="0"/>
          <c:showSerName val="0"/>
          <c:showPercent val="0"/>
          <c:showBubbleSize val="0"/>
        </c:dLbls>
        <c:marker val="1"/>
        <c:smooth val="0"/>
        <c:axId val="205203024"/>
        <c:axId val="114272632"/>
      </c:lineChart>
      <c:dateAx>
        <c:axId val="205203024"/>
        <c:scaling>
          <c:orientation val="minMax"/>
        </c:scaling>
        <c:delete val="1"/>
        <c:axPos val="b"/>
        <c:numFmt formatCode="ge" sourceLinked="1"/>
        <c:majorTickMark val="none"/>
        <c:minorTickMark val="none"/>
        <c:tickLblPos val="none"/>
        <c:crossAx val="114272632"/>
        <c:crosses val="autoZero"/>
        <c:auto val="1"/>
        <c:lblOffset val="100"/>
        <c:baseTimeUnit val="years"/>
      </c:dateAx>
      <c:valAx>
        <c:axId val="11427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0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9A-4AB1-A209-806CE8AD68F3}"/>
            </c:ext>
          </c:extLst>
        </c:ser>
        <c:dLbls>
          <c:showLegendKey val="0"/>
          <c:showVal val="0"/>
          <c:showCatName val="0"/>
          <c:showSerName val="0"/>
          <c:showPercent val="0"/>
          <c:showBubbleSize val="0"/>
        </c:dLbls>
        <c:gapWidth val="150"/>
        <c:axId val="207890320"/>
        <c:axId val="20547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c:ext xmlns:c16="http://schemas.microsoft.com/office/drawing/2014/chart" uri="{C3380CC4-5D6E-409C-BE32-E72D297353CC}">
              <c16:uniqueId val="{00000001-109A-4AB1-A209-806CE8AD68F3}"/>
            </c:ext>
          </c:extLst>
        </c:ser>
        <c:dLbls>
          <c:showLegendKey val="0"/>
          <c:showVal val="0"/>
          <c:showCatName val="0"/>
          <c:showSerName val="0"/>
          <c:showPercent val="0"/>
          <c:showBubbleSize val="0"/>
        </c:dLbls>
        <c:marker val="1"/>
        <c:smooth val="0"/>
        <c:axId val="207890320"/>
        <c:axId val="205472928"/>
      </c:lineChart>
      <c:dateAx>
        <c:axId val="207890320"/>
        <c:scaling>
          <c:orientation val="minMax"/>
        </c:scaling>
        <c:delete val="1"/>
        <c:axPos val="b"/>
        <c:numFmt formatCode="ge" sourceLinked="1"/>
        <c:majorTickMark val="none"/>
        <c:minorTickMark val="none"/>
        <c:tickLblPos val="none"/>
        <c:crossAx val="205472928"/>
        <c:crosses val="autoZero"/>
        <c:auto val="1"/>
        <c:lblOffset val="100"/>
        <c:baseTimeUnit val="years"/>
      </c:dateAx>
      <c:valAx>
        <c:axId val="20547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8903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E4-431C-867E-758A9FCA4DE6}"/>
            </c:ext>
          </c:extLst>
        </c:ser>
        <c:dLbls>
          <c:showLegendKey val="0"/>
          <c:showVal val="0"/>
          <c:showCatName val="0"/>
          <c:showSerName val="0"/>
          <c:showPercent val="0"/>
          <c:showBubbleSize val="0"/>
        </c:dLbls>
        <c:gapWidth val="150"/>
        <c:axId val="206653128"/>
        <c:axId val="20665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c:ext xmlns:c16="http://schemas.microsoft.com/office/drawing/2014/chart" uri="{C3380CC4-5D6E-409C-BE32-E72D297353CC}">
              <c16:uniqueId val="{00000001-34E4-431C-867E-758A9FCA4DE6}"/>
            </c:ext>
          </c:extLst>
        </c:ser>
        <c:dLbls>
          <c:showLegendKey val="0"/>
          <c:showVal val="0"/>
          <c:showCatName val="0"/>
          <c:showSerName val="0"/>
          <c:showPercent val="0"/>
          <c:showBubbleSize val="0"/>
        </c:dLbls>
        <c:marker val="1"/>
        <c:smooth val="0"/>
        <c:axId val="206653128"/>
        <c:axId val="206653520"/>
      </c:lineChart>
      <c:dateAx>
        <c:axId val="206653128"/>
        <c:scaling>
          <c:orientation val="minMax"/>
        </c:scaling>
        <c:delete val="1"/>
        <c:axPos val="b"/>
        <c:numFmt formatCode="ge" sourceLinked="1"/>
        <c:majorTickMark val="none"/>
        <c:minorTickMark val="none"/>
        <c:tickLblPos val="none"/>
        <c:crossAx val="206653520"/>
        <c:crosses val="autoZero"/>
        <c:auto val="1"/>
        <c:lblOffset val="100"/>
        <c:baseTimeUnit val="years"/>
      </c:dateAx>
      <c:valAx>
        <c:axId val="20665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65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319.99</c:v>
                </c:pt>
                <c:pt idx="1">
                  <c:v>105.25</c:v>
                </c:pt>
                <c:pt idx="2">
                  <c:v>114.55</c:v>
                </c:pt>
                <c:pt idx="3">
                  <c:v>160.29</c:v>
                </c:pt>
                <c:pt idx="4">
                  <c:v>184.18</c:v>
                </c:pt>
              </c:numCache>
            </c:numRef>
          </c:val>
          <c:extLst>
            <c:ext xmlns:c16="http://schemas.microsoft.com/office/drawing/2014/chart" uri="{C3380CC4-5D6E-409C-BE32-E72D297353CC}">
              <c16:uniqueId val="{00000000-17C3-4F5A-B481-5BE6B756CAA6}"/>
            </c:ext>
          </c:extLst>
        </c:ser>
        <c:dLbls>
          <c:showLegendKey val="0"/>
          <c:showVal val="0"/>
          <c:showCatName val="0"/>
          <c:showSerName val="0"/>
          <c:showPercent val="0"/>
          <c:showBubbleSize val="0"/>
        </c:dLbls>
        <c:gapWidth val="150"/>
        <c:axId val="265139128"/>
        <c:axId val="26513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c:ext xmlns:c16="http://schemas.microsoft.com/office/drawing/2014/chart" uri="{C3380CC4-5D6E-409C-BE32-E72D297353CC}">
              <c16:uniqueId val="{00000001-17C3-4F5A-B481-5BE6B756CAA6}"/>
            </c:ext>
          </c:extLst>
        </c:ser>
        <c:dLbls>
          <c:showLegendKey val="0"/>
          <c:showVal val="0"/>
          <c:showCatName val="0"/>
          <c:showSerName val="0"/>
          <c:showPercent val="0"/>
          <c:showBubbleSize val="0"/>
        </c:dLbls>
        <c:marker val="1"/>
        <c:smooth val="0"/>
        <c:axId val="265139128"/>
        <c:axId val="265139520"/>
      </c:lineChart>
      <c:dateAx>
        <c:axId val="265139128"/>
        <c:scaling>
          <c:orientation val="minMax"/>
        </c:scaling>
        <c:delete val="1"/>
        <c:axPos val="b"/>
        <c:numFmt formatCode="ge" sourceLinked="1"/>
        <c:majorTickMark val="none"/>
        <c:minorTickMark val="none"/>
        <c:tickLblPos val="none"/>
        <c:crossAx val="265139520"/>
        <c:crosses val="autoZero"/>
        <c:auto val="1"/>
        <c:lblOffset val="100"/>
        <c:baseTimeUnit val="years"/>
      </c:dateAx>
      <c:valAx>
        <c:axId val="26513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13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1665.41</c:v>
                </c:pt>
                <c:pt idx="1">
                  <c:v>1678.14</c:v>
                </c:pt>
                <c:pt idx="2">
                  <c:v>1556.32</c:v>
                </c:pt>
                <c:pt idx="3">
                  <c:v>1415.23</c:v>
                </c:pt>
                <c:pt idx="4">
                  <c:v>1293.07</c:v>
                </c:pt>
              </c:numCache>
            </c:numRef>
          </c:val>
          <c:extLst>
            <c:ext xmlns:c16="http://schemas.microsoft.com/office/drawing/2014/chart" uri="{C3380CC4-5D6E-409C-BE32-E72D297353CC}">
              <c16:uniqueId val="{00000000-01BD-465C-90E3-5960931C0960}"/>
            </c:ext>
          </c:extLst>
        </c:ser>
        <c:dLbls>
          <c:showLegendKey val="0"/>
          <c:showVal val="0"/>
          <c:showCatName val="0"/>
          <c:showSerName val="0"/>
          <c:showPercent val="0"/>
          <c:showBubbleSize val="0"/>
        </c:dLbls>
        <c:gapWidth val="150"/>
        <c:axId val="206654696"/>
        <c:axId val="20665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01BD-465C-90E3-5960931C0960}"/>
            </c:ext>
          </c:extLst>
        </c:ser>
        <c:dLbls>
          <c:showLegendKey val="0"/>
          <c:showVal val="0"/>
          <c:showCatName val="0"/>
          <c:showSerName val="0"/>
          <c:showPercent val="0"/>
          <c:showBubbleSize val="0"/>
        </c:dLbls>
        <c:marker val="1"/>
        <c:smooth val="0"/>
        <c:axId val="206654696"/>
        <c:axId val="206652736"/>
      </c:lineChart>
      <c:dateAx>
        <c:axId val="206654696"/>
        <c:scaling>
          <c:orientation val="minMax"/>
        </c:scaling>
        <c:delete val="1"/>
        <c:axPos val="b"/>
        <c:numFmt formatCode="ge" sourceLinked="1"/>
        <c:majorTickMark val="none"/>
        <c:minorTickMark val="none"/>
        <c:tickLblPos val="none"/>
        <c:crossAx val="206652736"/>
        <c:crosses val="autoZero"/>
        <c:auto val="1"/>
        <c:lblOffset val="100"/>
        <c:baseTimeUnit val="years"/>
      </c:dateAx>
      <c:valAx>
        <c:axId val="2066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65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197.01</c:v>
                </c:pt>
                <c:pt idx="1">
                  <c:v>162.12</c:v>
                </c:pt>
                <c:pt idx="2">
                  <c:v>203.67</c:v>
                </c:pt>
                <c:pt idx="3">
                  <c:v>246.23</c:v>
                </c:pt>
                <c:pt idx="4">
                  <c:v>276.22000000000003</c:v>
                </c:pt>
              </c:numCache>
            </c:numRef>
          </c:val>
          <c:extLst>
            <c:ext xmlns:c16="http://schemas.microsoft.com/office/drawing/2014/chart" uri="{C3380CC4-5D6E-409C-BE32-E72D297353CC}">
              <c16:uniqueId val="{00000000-B4B1-476F-B1B1-4FA81B11D126}"/>
            </c:ext>
          </c:extLst>
        </c:ser>
        <c:dLbls>
          <c:showLegendKey val="0"/>
          <c:showVal val="0"/>
          <c:showCatName val="0"/>
          <c:showSerName val="0"/>
          <c:showPercent val="0"/>
          <c:showBubbleSize val="0"/>
        </c:dLbls>
        <c:gapWidth val="150"/>
        <c:axId val="206651560"/>
        <c:axId val="265140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B4B1-476F-B1B1-4FA81B11D126}"/>
            </c:ext>
          </c:extLst>
        </c:ser>
        <c:dLbls>
          <c:showLegendKey val="0"/>
          <c:showVal val="0"/>
          <c:showCatName val="0"/>
          <c:showSerName val="0"/>
          <c:showPercent val="0"/>
          <c:showBubbleSize val="0"/>
        </c:dLbls>
        <c:marker val="1"/>
        <c:smooth val="0"/>
        <c:axId val="206651560"/>
        <c:axId val="265140696"/>
      </c:lineChart>
      <c:dateAx>
        <c:axId val="206651560"/>
        <c:scaling>
          <c:orientation val="minMax"/>
        </c:scaling>
        <c:delete val="1"/>
        <c:axPos val="b"/>
        <c:numFmt formatCode="ge" sourceLinked="1"/>
        <c:majorTickMark val="none"/>
        <c:minorTickMark val="none"/>
        <c:tickLblPos val="none"/>
        <c:crossAx val="265140696"/>
        <c:crosses val="autoZero"/>
        <c:auto val="1"/>
        <c:lblOffset val="100"/>
        <c:baseTimeUnit val="years"/>
      </c:dateAx>
      <c:valAx>
        <c:axId val="265140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65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122.04</c:v>
                </c:pt>
                <c:pt idx="1">
                  <c:v>147.34</c:v>
                </c:pt>
                <c:pt idx="2">
                  <c:v>113.64</c:v>
                </c:pt>
                <c:pt idx="3">
                  <c:v>95.18</c:v>
                </c:pt>
                <c:pt idx="4">
                  <c:v>85.38</c:v>
                </c:pt>
              </c:numCache>
            </c:numRef>
          </c:val>
          <c:extLst>
            <c:ext xmlns:c16="http://schemas.microsoft.com/office/drawing/2014/chart" uri="{C3380CC4-5D6E-409C-BE32-E72D297353CC}">
              <c16:uniqueId val="{00000000-97FF-4263-A5D6-30AD15919561}"/>
            </c:ext>
          </c:extLst>
        </c:ser>
        <c:dLbls>
          <c:showLegendKey val="0"/>
          <c:showVal val="0"/>
          <c:showCatName val="0"/>
          <c:showSerName val="0"/>
          <c:showPercent val="0"/>
          <c:showBubbleSize val="0"/>
        </c:dLbls>
        <c:gapWidth val="150"/>
        <c:axId val="265141872"/>
        <c:axId val="26514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97FF-4263-A5D6-30AD15919561}"/>
            </c:ext>
          </c:extLst>
        </c:ser>
        <c:dLbls>
          <c:showLegendKey val="0"/>
          <c:showVal val="0"/>
          <c:showCatName val="0"/>
          <c:showSerName val="0"/>
          <c:showPercent val="0"/>
          <c:showBubbleSize val="0"/>
        </c:dLbls>
        <c:marker val="1"/>
        <c:smooth val="0"/>
        <c:axId val="265141872"/>
        <c:axId val="265142264"/>
      </c:lineChart>
      <c:dateAx>
        <c:axId val="265141872"/>
        <c:scaling>
          <c:orientation val="minMax"/>
        </c:scaling>
        <c:delete val="1"/>
        <c:axPos val="b"/>
        <c:numFmt formatCode="ge" sourceLinked="1"/>
        <c:majorTickMark val="none"/>
        <c:minorTickMark val="none"/>
        <c:tickLblPos val="none"/>
        <c:crossAx val="265142264"/>
        <c:crosses val="autoZero"/>
        <c:auto val="1"/>
        <c:lblOffset val="100"/>
        <c:baseTimeUnit val="years"/>
      </c:dateAx>
      <c:valAx>
        <c:axId val="26514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14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T1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長崎市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自治体職員</v>
      </c>
      <c r="AE8" s="73"/>
      <c r="AF8" s="73"/>
      <c r="AG8" s="73"/>
      <c r="AH8" s="73"/>
      <c r="AI8" s="73"/>
      <c r="AJ8" s="73"/>
      <c r="AK8" s="3"/>
      <c r="AL8" s="67">
        <f>データ!S6</f>
        <v>426631</v>
      </c>
      <c r="AM8" s="67"/>
      <c r="AN8" s="67"/>
      <c r="AO8" s="67"/>
      <c r="AP8" s="67"/>
      <c r="AQ8" s="67"/>
      <c r="AR8" s="67"/>
      <c r="AS8" s="67"/>
      <c r="AT8" s="66">
        <f>データ!T6</f>
        <v>405.86</v>
      </c>
      <c r="AU8" s="66"/>
      <c r="AV8" s="66"/>
      <c r="AW8" s="66"/>
      <c r="AX8" s="66"/>
      <c r="AY8" s="66"/>
      <c r="AZ8" s="66"/>
      <c r="BA8" s="66"/>
      <c r="BB8" s="66">
        <f>データ!U6</f>
        <v>1051.18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63.48</v>
      </c>
      <c r="J10" s="66"/>
      <c r="K10" s="66"/>
      <c r="L10" s="66"/>
      <c r="M10" s="66"/>
      <c r="N10" s="66"/>
      <c r="O10" s="66"/>
      <c r="P10" s="66">
        <f>データ!P6</f>
        <v>1.32</v>
      </c>
      <c r="Q10" s="66"/>
      <c r="R10" s="66"/>
      <c r="S10" s="66"/>
      <c r="T10" s="66"/>
      <c r="U10" s="66"/>
      <c r="V10" s="66"/>
      <c r="W10" s="66">
        <f>データ!Q6</f>
        <v>73.52</v>
      </c>
      <c r="X10" s="66"/>
      <c r="Y10" s="66"/>
      <c r="Z10" s="66"/>
      <c r="AA10" s="66"/>
      <c r="AB10" s="66"/>
      <c r="AC10" s="66"/>
      <c r="AD10" s="67">
        <f>データ!R6</f>
        <v>3240</v>
      </c>
      <c r="AE10" s="67"/>
      <c r="AF10" s="67"/>
      <c r="AG10" s="67"/>
      <c r="AH10" s="67"/>
      <c r="AI10" s="67"/>
      <c r="AJ10" s="67"/>
      <c r="AK10" s="2"/>
      <c r="AL10" s="67">
        <f>データ!V6</f>
        <v>5589</v>
      </c>
      <c r="AM10" s="67"/>
      <c r="AN10" s="67"/>
      <c r="AO10" s="67"/>
      <c r="AP10" s="67"/>
      <c r="AQ10" s="67"/>
      <c r="AR10" s="67"/>
      <c r="AS10" s="67"/>
      <c r="AT10" s="66">
        <f>データ!W6</f>
        <v>1.67</v>
      </c>
      <c r="AU10" s="66"/>
      <c r="AV10" s="66"/>
      <c r="AW10" s="66"/>
      <c r="AX10" s="66"/>
      <c r="AY10" s="66"/>
      <c r="AZ10" s="66"/>
      <c r="BA10" s="66"/>
      <c r="BB10" s="66">
        <f>データ!X6</f>
        <v>3346.71</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HTRFifzcHG9RRpTa36bQqcleNzBiTI4yp/aGvQTRLx667ACQslLnF38cHud/5e4Qir7Q99IzRYKZP0xquV47ig==" saltValue="FUrLwIPtqcZpl7YJnlFeR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422011</v>
      </c>
      <c r="D6" s="33">
        <f t="shared" si="3"/>
        <v>46</v>
      </c>
      <c r="E6" s="33">
        <f t="shared" si="3"/>
        <v>17</v>
      </c>
      <c r="F6" s="33">
        <f t="shared" si="3"/>
        <v>4</v>
      </c>
      <c r="G6" s="33">
        <f t="shared" si="3"/>
        <v>0</v>
      </c>
      <c r="H6" s="33" t="str">
        <f t="shared" si="3"/>
        <v>長崎県　長崎市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63.48</v>
      </c>
      <c r="P6" s="34">
        <f t="shared" si="3"/>
        <v>1.32</v>
      </c>
      <c r="Q6" s="34">
        <f t="shared" si="3"/>
        <v>73.52</v>
      </c>
      <c r="R6" s="34">
        <f t="shared" si="3"/>
        <v>3240</v>
      </c>
      <c r="S6" s="34">
        <f t="shared" si="3"/>
        <v>426631</v>
      </c>
      <c r="T6" s="34">
        <f t="shared" si="3"/>
        <v>405.86</v>
      </c>
      <c r="U6" s="34">
        <f t="shared" si="3"/>
        <v>1051.18</v>
      </c>
      <c r="V6" s="34">
        <f t="shared" si="3"/>
        <v>5589</v>
      </c>
      <c r="W6" s="34">
        <f t="shared" si="3"/>
        <v>1.67</v>
      </c>
      <c r="X6" s="34">
        <f t="shared" si="3"/>
        <v>3346.71</v>
      </c>
      <c r="Y6" s="35">
        <f>IF(Y7="",NA(),Y7)</f>
        <v>123.3</v>
      </c>
      <c r="Z6" s="35">
        <f t="shared" ref="Z6:AH6" si="4">IF(Z7="",NA(),Z7)</f>
        <v>115.22</v>
      </c>
      <c r="AA6" s="35">
        <f t="shared" si="4"/>
        <v>117.06</v>
      </c>
      <c r="AB6" s="35">
        <f t="shared" si="4"/>
        <v>120.68</v>
      </c>
      <c r="AC6" s="35">
        <f t="shared" si="4"/>
        <v>122.7</v>
      </c>
      <c r="AD6" s="35">
        <f t="shared" si="4"/>
        <v>96.59</v>
      </c>
      <c r="AE6" s="35">
        <f t="shared" si="4"/>
        <v>101.24</v>
      </c>
      <c r="AF6" s="35">
        <f t="shared" si="4"/>
        <v>100.94</v>
      </c>
      <c r="AG6" s="35">
        <f t="shared" si="4"/>
        <v>100.85</v>
      </c>
      <c r="AH6" s="35">
        <f t="shared" si="4"/>
        <v>102.13</v>
      </c>
      <c r="AI6" s="34" t="str">
        <f>IF(AI7="","",IF(AI7="-","【-】","【"&amp;SUBSTITUTE(TEXT(AI7,"#,##0.00"),"-","△")&amp;"】"))</f>
        <v>【102.38】</v>
      </c>
      <c r="AJ6" s="34">
        <f>IF(AJ7="",NA(),AJ7)</f>
        <v>0</v>
      </c>
      <c r="AK6" s="34">
        <f t="shared" ref="AK6:AS6" si="5">IF(AK7="",NA(),AK7)</f>
        <v>0</v>
      </c>
      <c r="AL6" s="34">
        <f t="shared" si="5"/>
        <v>0</v>
      </c>
      <c r="AM6" s="34">
        <f t="shared" si="5"/>
        <v>0</v>
      </c>
      <c r="AN6" s="34">
        <f t="shared" si="5"/>
        <v>0</v>
      </c>
      <c r="AO6" s="35">
        <f t="shared" si="5"/>
        <v>232.81</v>
      </c>
      <c r="AP6" s="35">
        <f t="shared" si="5"/>
        <v>184.13</v>
      </c>
      <c r="AQ6" s="35">
        <f t="shared" si="5"/>
        <v>101.85</v>
      </c>
      <c r="AR6" s="35">
        <f t="shared" si="5"/>
        <v>110.77</v>
      </c>
      <c r="AS6" s="35">
        <f t="shared" si="5"/>
        <v>109.51</v>
      </c>
      <c r="AT6" s="34" t="str">
        <f>IF(AT7="","",IF(AT7="-","【-】","【"&amp;SUBSTITUTE(TEXT(AT7,"#,##0.00"),"-","△")&amp;"】"))</f>
        <v>【102.97】</v>
      </c>
      <c r="AU6" s="35">
        <f>IF(AU7="",NA(),AU7)</f>
        <v>319.99</v>
      </c>
      <c r="AV6" s="35">
        <f t="shared" ref="AV6:BD6" si="6">IF(AV7="",NA(),AV7)</f>
        <v>105.25</v>
      </c>
      <c r="AW6" s="35">
        <f t="shared" si="6"/>
        <v>114.55</v>
      </c>
      <c r="AX6" s="35">
        <f t="shared" si="6"/>
        <v>160.29</v>
      </c>
      <c r="AY6" s="35">
        <f t="shared" si="6"/>
        <v>184.18</v>
      </c>
      <c r="AZ6" s="35">
        <f t="shared" si="6"/>
        <v>290.19</v>
      </c>
      <c r="BA6" s="35">
        <f t="shared" si="6"/>
        <v>63.22</v>
      </c>
      <c r="BB6" s="35">
        <f t="shared" si="6"/>
        <v>49.07</v>
      </c>
      <c r="BC6" s="35">
        <f t="shared" si="6"/>
        <v>46.78</v>
      </c>
      <c r="BD6" s="35">
        <f t="shared" si="6"/>
        <v>47.44</v>
      </c>
      <c r="BE6" s="34" t="str">
        <f>IF(BE7="","",IF(BE7="-","【-】","【"&amp;SUBSTITUTE(TEXT(BE7,"#,##0.00"),"-","△")&amp;"】"))</f>
        <v>【54.73】</v>
      </c>
      <c r="BF6" s="35">
        <f>IF(BF7="",NA(),BF7)</f>
        <v>1665.41</v>
      </c>
      <c r="BG6" s="35">
        <f t="shared" ref="BG6:BO6" si="7">IF(BG7="",NA(),BG7)</f>
        <v>1678.14</v>
      </c>
      <c r="BH6" s="35">
        <f t="shared" si="7"/>
        <v>1556.32</v>
      </c>
      <c r="BI6" s="35">
        <f t="shared" si="7"/>
        <v>1415.23</v>
      </c>
      <c r="BJ6" s="35">
        <f t="shared" si="7"/>
        <v>1293.07</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197.01</v>
      </c>
      <c r="BR6" s="35">
        <f t="shared" ref="BR6:BZ6" si="8">IF(BR7="",NA(),BR7)</f>
        <v>162.12</v>
      </c>
      <c r="BS6" s="35">
        <f t="shared" si="8"/>
        <v>203.67</v>
      </c>
      <c r="BT6" s="35">
        <f t="shared" si="8"/>
        <v>246.23</v>
      </c>
      <c r="BU6" s="35">
        <f t="shared" si="8"/>
        <v>276.22000000000003</v>
      </c>
      <c r="BV6" s="35">
        <f t="shared" si="8"/>
        <v>64.63</v>
      </c>
      <c r="BW6" s="35">
        <f t="shared" si="8"/>
        <v>66.56</v>
      </c>
      <c r="BX6" s="35">
        <f t="shared" si="8"/>
        <v>66.22</v>
      </c>
      <c r="BY6" s="35">
        <f t="shared" si="8"/>
        <v>69.87</v>
      </c>
      <c r="BZ6" s="35">
        <f t="shared" si="8"/>
        <v>74.3</v>
      </c>
      <c r="CA6" s="34" t="str">
        <f>IF(CA7="","",IF(CA7="-","【-】","【"&amp;SUBSTITUTE(TEXT(CA7,"#,##0.00"),"-","△")&amp;"】"))</f>
        <v>【75.58】</v>
      </c>
      <c r="CB6" s="35">
        <f>IF(CB7="",NA(),CB7)</f>
        <v>122.04</v>
      </c>
      <c r="CC6" s="35">
        <f t="shared" ref="CC6:CK6" si="9">IF(CC7="",NA(),CC7)</f>
        <v>147.34</v>
      </c>
      <c r="CD6" s="35">
        <f t="shared" si="9"/>
        <v>113.64</v>
      </c>
      <c r="CE6" s="35">
        <f t="shared" si="9"/>
        <v>95.18</v>
      </c>
      <c r="CF6" s="35">
        <f t="shared" si="9"/>
        <v>85.38</v>
      </c>
      <c r="CG6" s="35">
        <f t="shared" si="9"/>
        <v>245.75</v>
      </c>
      <c r="CH6" s="35">
        <f t="shared" si="9"/>
        <v>244.29</v>
      </c>
      <c r="CI6" s="35">
        <f t="shared" si="9"/>
        <v>246.72</v>
      </c>
      <c r="CJ6" s="35">
        <f t="shared" si="9"/>
        <v>234.96</v>
      </c>
      <c r="CK6" s="35">
        <f t="shared" si="9"/>
        <v>221.81</v>
      </c>
      <c r="CL6" s="34" t="str">
        <f>IF(CL7="","",IF(CL7="-","【-】","【"&amp;SUBSTITUTE(TEXT(CL7,"#,##0.00"),"-","△")&amp;"】"))</f>
        <v>【215.23】</v>
      </c>
      <c r="CM6" s="35">
        <f>IF(CM7="",NA(),CM7)</f>
        <v>30.44</v>
      </c>
      <c r="CN6" s="35">
        <f t="shared" ref="CN6:CV6" si="10">IF(CN7="",NA(),CN7)</f>
        <v>29.29</v>
      </c>
      <c r="CO6" s="35">
        <f t="shared" si="10"/>
        <v>29.23</v>
      </c>
      <c r="CP6" s="35">
        <f t="shared" si="10"/>
        <v>29.29</v>
      </c>
      <c r="CQ6" s="35">
        <f t="shared" si="10"/>
        <v>95.57</v>
      </c>
      <c r="CR6" s="35">
        <f t="shared" si="10"/>
        <v>43.65</v>
      </c>
      <c r="CS6" s="35">
        <f t="shared" si="10"/>
        <v>43.58</v>
      </c>
      <c r="CT6" s="35">
        <f t="shared" si="10"/>
        <v>41.35</v>
      </c>
      <c r="CU6" s="35">
        <f t="shared" si="10"/>
        <v>42.9</v>
      </c>
      <c r="CV6" s="35">
        <f t="shared" si="10"/>
        <v>43.36</v>
      </c>
      <c r="CW6" s="34" t="str">
        <f>IF(CW7="","",IF(CW7="-","【-】","【"&amp;SUBSTITUTE(TEXT(CW7,"#,##0.00"),"-","△")&amp;"】"))</f>
        <v>【42.66】</v>
      </c>
      <c r="CX6" s="35">
        <f>IF(CX7="",NA(),CX7)</f>
        <v>76.569999999999993</v>
      </c>
      <c r="CY6" s="35">
        <f t="shared" ref="CY6:DG6" si="11">IF(CY7="",NA(),CY7)</f>
        <v>79.430000000000007</v>
      </c>
      <c r="CZ6" s="35">
        <f t="shared" si="11"/>
        <v>81.599999999999994</v>
      </c>
      <c r="DA6" s="35">
        <f t="shared" si="11"/>
        <v>82.65</v>
      </c>
      <c r="DB6" s="35">
        <f t="shared" si="11"/>
        <v>83.25</v>
      </c>
      <c r="DC6" s="35">
        <f t="shared" si="11"/>
        <v>82.2</v>
      </c>
      <c r="DD6" s="35">
        <f t="shared" si="11"/>
        <v>82.35</v>
      </c>
      <c r="DE6" s="35">
        <f t="shared" si="11"/>
        <v>82.9</v>
      </c>
      <c r="DF6" s="35">
        <f t="shared" si="11"/>
        <v>83.5</v>
      </c>
      <c r="DG6" s="35">
        <f t="shared" si="11"/>
        <v>83.06</v>
      </c>
      <c r="DH6" s="34" t="str">
        <f>IF(DH7="","",IF(DH7="-","【-】","【"&amp;SUBSTITUTE(TEXT(DH7,"#,##0.00"),"-","△")&amp;"】"))</f>
        <v>【82.67】</v>
      </c>
      <c r="DI6" s="35">
        <f>IF(DI7="",NA(),DI7)</f>
        <v>9.8800000000000008</v>
      </c>
      <c r="DJ6" s="35">
        <f t="shared" ref="DJ6:DR6" si="12">IF(DJ7="",NA(),DJ7)</f>
        <v>17.149999999999999</v>
      </c>
      <c r="DK6" s="35">
        <f t="shared" si="12"/>
        <v>19.46</v>
      </c>
      <c r="DL6" s="35">
        <f t="shared" si="12"/>
        <v>21.65</v>
      </c>
      <c r="DM6" s="35">
        <f t="shared" si="12"/>
        <v>23.83</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422011</v>
      </c>
      <c r="D7" s="37">
        <v>46</v>
      </c>
      <c r="E7" s="37">
        <v>17</v>
      </c>
      <c r="F7" s="37">
        <v>4</v>
      </c>
      <c r="G7" s="37">
        <v>0</v>
      </c>
      <c r="H7" s="37" t="s">
        <v>108</v>
      </c>
      <c r="I7" s="37" t="s">
        <v>109</v>
      </c>
      <c r="J7" s="37" t="s">
        <v>110</v>
      </c>
      <c r="K7" s="37" t="s">
        <v>111</v>
      </c>
      <c r="L7" s="37" t="s">
        <v>112</v>
      </c>
      <c r="M7" s="37" t="s">
        <v>113</v>
      </c>
      <c r="N7" s="38" t="s">
        <v>114</v>
      </c>
      <c r="O7" s="38">
        <v>63.48</v>
      </c>
      <c r="P7" s="38">
        <v>1.32</v>
      </c>
      <c r="Q7" s="38">
        <v>73.52</v>
      </c>
      <c r="R7" s="38">
        <v>3240</v>
      </c>
      <c r="S7" s="38">
        <v>426631</v>
      </c>
      <c r="T7" s="38">
        <v>405.86</v>
      </c>
      <c r="U7" s="38">
        <v>1051.18</v>
      </c>
      <c r="V7" s="38">
        <v>5589</v>
      </c>
      <c r="W7" s="38">
        <v>1.67</v>
      </c>
      <c r="X7" s="38">
        <v>3346.71</v>
      </c>
      <c r="Y7" s="38">
        <v>123.3</v>
      </c>
      <c r="Z7" s="38">
        <v>115.22</v>
      </c>
      <c r="AA7" s="38">
        <v>117.06</v>
      </c>
      <c r="AB7" s="38">
        <v>120.68</v>
      </c>
      <c r="AC7" s="38">
        <v>122.7</v>
      </c>
      <c r="AD7" s="38">
        <v>96.59</v>
      </c>
      <c r="AE7" s="38">
        <v>101.24</v>
      </c>
      <c r="AF7" s="38">
        <v>100.94</v>
      </c>
      <c r="AG7" s="38">
        <v>100.85</v>
      </c>
      <c r="AH7" s="38">
        <v>102.13</v>
      </c>
      <c r="AI7" s="38">
        <v>102.38</v>
      </c>
      <c r="AJ7" s="38">
        <v>0</v>
      </c>
      <c r="AK7" s="38">
        <v>0</v>
      </c>
      <c r="AL7" s="38">
        <v>0</v>
      </c>
      <c r="AM7" s="38">
        <v>0</v>
      </c>
      <c r="AN7" s="38">
        <v>0</v>
      </c>
      <c r="AO7" s="38">
        <v>232.81</v>
      </c>
      <c r="AP7" s="38">
        <v>184.13</v>
      </c>
      <c r="AQ7" s="38">
        <v>101.85</v>
      </c>
      <c r="AR7" s="38">
        <v>110.77</v>
      </c>
      <c r="AS7" s="38">
        <v>109.51</v>
      </c>
      <c r="AT7" s="38">
        <v>102.97</v>
      </c>
      <c r="AU7" s="38">
        <v>319.99</v>
      </c>
      <c r="AV7" s="38">
        <v>105.25</v>
      </c>
      <c r="AW7" s="38">
        <v>114.55</v>
      </c>
      <c r="AX7" s="38">
        <v>160.29</v>
      </c>
      <c r="AY7" s="38">
        <v>184.18</v>
      </c>
      <c r="AZ7" s="38">
        <v>290.19</v>
      </c>
      <c r="BA7" s="38">
        <v>63.22</v>
      </c>
      <c r="BB7" s="38">
        <v>49.07</v>
      </c>
      <c r="BC7" s="38">
        <v>46.78</v>
      </c>
      <c r="BD7" s="38">
        <v>47.44</v>
      </c>
      <c r="BE7" s="38">
        <v>54.73</v>
      </c>
      <c r="BF7" s="38">
        <v>1665.41</v>
      </c>
      <c r="BG7" s="38">
        <v>1678.14</v>
      </c>
      <c r="BH7" s="38">
        <v>1556.32</v>
      </c>
      <c r="BI7" s="38">
        <v>1415.23</v>
      </c>
      <c r="BJ7" s="38">
        <v>1293.07</v>
      </c>
      <c r="BK7" s="38">
        <v>1569.13</v>
      </c>
      <c r="BL7" s="38">
        <v>1436</v>
      </c>
      <c r="BM7" s="38">
        <v>1434.89</v>
      </c>
      <c r="BN7" s="38">
        <v>1298.9100000000001</v>
      </c>
      <c r="BO7" s="38">
        <v>1243.71</v>
      </c>
      <c r="BP7" s="38">
        <v>1225.44</v>
      </c>
      <c r="BQ7" s="38">
        <v>197.01</v>
      </c>
      <c r="BR7" s="38">
        <v>162.12</v>
      </c>
      <c r="BS7" s="38">
        <v>203.67</v>
      </c>
      <c r="BT7" s="38">
        <v>246.23</v>
      </c>
      <c r="BU7" s="38">
        <v>276.22000000000003</v>
      </c>
      <c r="BV7" s="38">
        <v>64.63</v>
      </c>
      <c r="BW7" s="38">
        <v>66.56</v>
      </c>
      <c r="BX7" s="38">
        <v>66.22</v>
      </c>
      <c r="BY7" s="38">
        <v>69.87</v>
      </c>
      <c r="BZ7" s="38">
        <v>74.3</v>
      </c>
      <c r="CA7" s="38">
        <v>75.58</v>
      </c>
      <c r="CB7" s="38">
        <v>122.04</v>
      </c>
      <c r="CC7" s="38">
        <v>147.34</v>
      </c>
      <c r="CD7" s="38">
        <v>113.64</v>
      </c>
      <c r="CE7" s="38">
        <v>95.18</v>
      </c>
      <c r="CF7" s="38">
        <v>85.38</v>
      </c>
      <c r="CG7" s="38">
        <v>245.75</v>
      </c>
      <c r="CH7" s="38">
        <v>244.29</v>
      </c>
      <c r="CI7" s="38">
        <v>246.72</v>
      </c>
      <c r="CJ7" s="38">
        <v>234.96</v>
      </c>
      <c r="CK7" s="38">
        <v>221.81</v>
      </c>
      <c r="CL7" s="38">
        <v>215.23</v>
      </c>
      <c r="CM7" s="38">
        <v>30.44</v>
      </c>
      <c r="CN7" s="38">
        <v>29.29</v>
      </c>
      <c r="CO7" s="38">
        <v>29.23</v>
      </c>
      <c r="CP7" s="38">
        <v>29.29</v>
      </c>
      <c r="CQ7" s="38">
        <v>95.57</v>
      </c>
      <c r="CR7" s="38">
        <v>43.65</v>
      </c>
      <c r="CS7" s="38">
        <v>43.58</v>
      </c>
      <c r="CT7" s="38">
        <v>41.35</v>
      </c>
      <c r="CU7" s="38">
        <v>42.9</v>
      </c>
      <c r="CV7" s="38">
        <v>43.36</v>
      </c>
      <c r="CW7" s="38">
        <v>42.66</v>
      </c>
      <c r="CX7" s="38">
        <v>76.569999999999993</v>
      </c>
      <c r="CY7" s="38">
        <v>79.430000000000007</v>
      </c>
      <c r="CZ7" s="38">
        <v>81.599999999999994</v>
      </c>
      <c r="DA7" s="38">
        <v>82.65</v>
      </c>
      <c r="DB7" s="38">
        <v>83.25</v>
      </c>
      <c r="DC7" s="38">
        <v>82.2</v>
      </c>
      <c r="DD7" s="38">
        <v>82.35</v>
      </c>
      <c r="DE7" s="38">
        <v>82.9</v>
      </c>
      <c r="DF7" s="38">
        <v>83.5</v>
      </c>
      <c r="DG7" s="38">
        <v>83.06</v>
      </c>
      <c r="DH7" s="38">
        <v>82.67</v>
      </c>
      <c r="DI7" s="38">
        <v>9.8800000000000008</v>
      </c>
      <c r="DJ7" s="38">
        <v>17.149999999999999</v>
      </c>
      <c r="DK7" s="38">
        <v>19.46</v>
      </c>
      <c r="DL7" s="38">
        <v>21.65</v>
      </c>
      <c r="DM7" s="38">
        <v>23.83</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2019-02-26T09:28:39Z</cp:lastPrinted>
  <dcterms:created xsi:type="dcterms:W3CDTF">2018-12-03T08:54:23Z</dcterms:created>
  <dcterms:modified xsi:type="dcterms:W3CDTF">2019-02-26T09:28:42Z</dcterms:modified>
  <cp:category/>
</cp:coreProperties>
</file>