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1 課共有\FILE-共通\照会・回答\H30\企画財政部\財政課\H31.2.6_【照会：2月6日（水）〆】公営企業に係る経営比較分析表（平成29年度決算）の分析等について\files\01 長崎市\経営比較分析表\"/>
    </mc:Choice>
  </mc:AlternateContent>
  <workbookProtection workbookAlgorithmName="SHA-512" workbookHashValue="0K9rA7mIgxMhiRv8wHWO6Pdzh1hRw+iQYjS8yPZhNfk287JgJqHtOS+iwAyUY/L/C/u7dVlHqM3E76uEs7AqzQ==" workbookSaltValue="ap8bLwv9B8YOp80f9wK8T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BZ51" i="4"/>
  <c r="GQ30" i="4"/>
  <c r="LT76" i="4"/>
  <c r="GQ51" i="4"/>
  <c r="LH30" i="4"/>
  <c r="IE76" i="4"/>
  <c r="BG30" i="4"/>
  <c r="LE76" i="4"/>
  <c r="AV76" i="4"/>
  <c r="KO51" i="4"/>
  <c r="FX51" i="4"/>
  <c r="KO30" i="4"/>
  <c r="HP76" i="4"/>
  <c r="BG51" i="4"/>
  <c r="FX30" i="4"/>
  <c r="HA76" i="4"/>
  <c r="AN51" i="4"/>
  <c r="FE30" i="4"/>
  <c r="AN30" i="4"/>
  <c r="AG76" i="4"/>
  <c r="FE51" i="4"/>
  <c r="JV30" i="4"/>
  <c r="JV51" i="4"/>
  <c r="KP76" i="4"/>
  <c r="JC51" i="4"/>
  <c r="KA76" i="4"/>
  <c r="EL51" i="4"/>
  <c r="JC30" i="4"/>
  <c r="R76" i="4"/>
  <c r="GL76" i="4"/>
  <c r="U51" i="4"/>
  <c r="EL30" i="4"/>
  <c r="U30"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<sst xmlns="http://schemas.openxmlformats.org/spreadsheetml/2006/main" count="287" uniqueCount="137">
  <si>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</si>
  <si>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</si>
  <si>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</si>
  <si>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</si>
  <si>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</si>
  <si>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</si>
  <si>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</si>
  <si>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</si>
  <si>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</si>
  <si>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</si>
  <si>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</si>
  <si>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</si>
  <si>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</si>
  <si>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</si>
  <si>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</si>
  <si>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</si>
  <si>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</si>
  <si>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</si>
  <si>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</si>
  <si>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</si>
  <si>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</si>
  <si>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</si>
  <si>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</si>
  <si>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</si>
  <si>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</si>
  <si>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</si>
  <si>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</si>
  <si>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</si>
  <si>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</si>
  <si>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</si>
  <si>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</si>
  <si>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</si>
  <si>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</si>
  <si>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</si>
  <si>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</si>
  <si>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</si>
  <si>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</si>
  <si>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</si>
  <si>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</si>
  <si>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</si>
  <si>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</si>
  <si>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</si>
  <si>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</si>
  <si>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</si>
  <si>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</si>
  <si>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</si>
  <si>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</si>
  <si>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</si>
  <si>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</si>
  <si>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</si>
  <si>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</si>
  <si>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</si>
  <si>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</si>
  <si>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</si>
  <si>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</si>
  <si>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</si>
  <si>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</si>
  <si>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</si>
  <si>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</si>
  <si>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</si>
  <si>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</si>
  <si>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</si>
  <si>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</si>
  <si>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</si>
  <si>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</si>
  <si>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</si>
  <si>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</si>
  <si>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</si>
  <si>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</si>
  <si>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</si>
  <si>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</si>
  <si>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</si>
  <si>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</si>
  <si>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</si>
  <si>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</si>
  <si>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</si>
  <si>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</si>
  <si>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</si>
  <si>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</si>
  <si>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</si>
  <si>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</si>
  <si>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</si>
  <si>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</si>
  <si>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</si>
  <si>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</si>
  <si>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</si>
  <si>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</si>
  <si>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</si>
  <si>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</si>
  <si>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</si>
  <si>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</si>
  <si>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</si>
  <si>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</si>
  <si>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</si>
  <si>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</si>
  <si>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</si>
  <si>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</si>
  <si>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</si>
  <si>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</si>
  <si>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</si>
  <si>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</si>
  <si>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</si>
  <si>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</si>
  <si>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</si>
  <si>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</si>
  <si>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</si>
  <si>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</si>
  <si>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</si>
  <si>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</si>
  <si>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</si>
  <si>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</si>
  <si>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</si>
  <si>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</si>
  <si>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</si>
  <si>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</si>
  <si>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</si>
  <si>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長崎市松が枝町第２駐車場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</si>
  <si>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</si>
  <si>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</si>
  <si>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</si>
  <si>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</si>
  <si>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</si>
  <si>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</si>
  <si>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</si>
  <si>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</si>
  <si>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</si>
  <si>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</si>
  <si>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</si>
  <si>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</si>
  <si>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</si>
  <si>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</si>
  <si>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</si>
  <si>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</si>
  <si>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phoneticPr fontId="5"/>
  </si>
  <si>
    <t xml:space="preserve">  稼働率が平均値を下回っているが、収益は安定して黒字となっており、資産等の状況も問題ないことから、今後、利用者サービスの向上及び増収対策に努めるとともに、施設の更新・投資に充てる財源を計画的に確保していくことが必要である。</t>
    <phoneticPr fontId="5"/>
  </si>
  <si>
    <t xml:space="preserve">  稼働率は、全国平均、類似施設と比較しても低いが、観光地周辺の駐車場として、バス駐車場及び普通車駐車場の需要は高く、安定した経営が行われている。</t>
    <phoneticPr fontId="5"/>
  </si>
  <si>
    <t xml:space="preserve">  企業債の残高もな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平成30年度に精算機を更新予定）</t>
    <rPh sb="241" eb="243">
      <t>ヘイセイ</t>
    </rPh>
    <rPh sb="245" eb="247">
      <t>ネンド</t>
    </rPh>
    <rPh sb="248" eb="250">
      <t>セイサン</t>
    </rPh>
    <rPh sb="250" eb="251">
      <t>キ</t>
    </rPh>
    <rPh sb="252" eb="254">
      <t>コウシン</t>
    </rPh>
    <rPh sb="254" eb="25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</si>
</sst>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163</c:v>
                </c:pt>
                <c:pt idx="1">
                  <c:v>194</c:v>
                </c:pt>
                <c:pt idx="2">
                  <c:v>187</c:v>
                </c:pt>
                <c:pt idx="3">
                  <c:v>190</c:v>
                </c:pt>
                <c:pt idx="4">
                  <c:v>246</c:v>
                </c:pt>
              </c:numCache>
            </c:numRef>
          </c:val>
          <c:extLst xmlns:c16r2="http://schemas.microsoft.com/office/drawing/2015/06/chart">
            <c:ext xmlns:c16="http://schemas.microsoft.com/office/drawing/2014/chart" uri="{C3380CC4-5D6E-409C-BE32-E72D297353CC}">
              <c16:uniqueId val="{00000000-4738-44D5-A94A-0B74C1D201FC}"/>
            </c:ext>
          </c:extLst>
        </c:ser>
        <c:dLbls>
          <c:showLegendKey val="0"/>
          <c:showVal val="0"/>
          <c:showCatName val="0"/>
          <c:showSerName val="0"/>
          <c:showPercent val="0"/>
          <c:showBubbleSize val="0"/>
        </c:dLbls>
        <c:gapWidth val="150"/>
        <c:axId val="453096672"/>
        <c:axId val="45309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4738-44D5-A94A-0B74C1D201FC}"/>
            </c:ext>
          </c:extLst>
        </c:ser>
        <c:dLbls>
          <c:showLegendKey val="0"/>
          <c:showVal val="0"/>
          <c:showCatName val="0"/>
          <c:showSerName val="0"/>
          <c:showPercent val="0"/>
          <c:showBubbleSize val="0"/>
        </c:dLbls>
        <c:marker val="1"/>
        <c:smooth val="0"/>
        <c:axId val="453096672"/>
        <c:axId val="453097064"/>
      </c:lineChart>
      <c:dateAx>
        <c:axId val="453096672"/>
        <c:scaling>
          <c:orientation val="minMax"/>
        </c:scaling>
        <c:delete val="1"/>
        <c:axPos val="b"/>
        <c:numFmt formatCode="ge" sourceLinked="1"/>
        <c:majorTickMark val="none"/>
        <c:minorTickMark val="none"/>
        <c:tickLblPos val="none"/>
        <c:crossAx val="453097064"/>
        <c:crosses val="autoZero"/>
        <c:auto val="1"/>
        <c:lblOffset val="100"/>
        <c:baseTimeUnit val="years"/>
      </c:dateAx>
      <c:valAx>
        <c:axId val="453097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09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FC-4B34-98AF-91A35ED2569F}"/>
            </c:ext>
          </c:extLst>
        </c:ser>
        <c:dLbls>
          <c:showLegendKey val="0"/>
          <c:showVal val="0"/>
          <c:showCatName val="0"/>
          <c:showSerName val="0"/>
          <c:showPercent val="0"/>
          <c:showBubbleSize val="0"/>
        </c:dLbls>
        <c:gapWidth val="150"/>
        <c:axId val="453097848"/>
        <c:axId val="4530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1BFC-4B34-98AF-91A35ED2569F}"/>
            </c:ext>
          </c:extLst>
        </c:ser>
        <c:dLbls>
          <c:showLegendKey val="0"/>
          <c:showVal val="0"/>
          <c:showCatName val="0"/>
          <c:showSerName val="0"/>
          <c:showPercent val="0"/>
          <c:showBubbleSize val="0"/>
        </c:dLbls>
        <c:marker val="1"/>
        <c:smooth val="0"/>
        <c:axId val="453097848"/>
        <c:axId val="453098240"/>
      </c:lineChart>
      <c:dateAx>
        <c:axId val="453097848"/>
        <c:scaling>
          <c:orientation val="minMax"/>
        </c:scaling>
        <c:delete val="1"/>
        <c:axPos val="b"/>
        <c:numFmt formatCode="ge" sourceLinked="1"/>
        <c:majorTickMark val="none"/>
        <c:minorTickMark val="none"/>
        <c:tickLblPos val="none"/>
        <c:crossAx val="453098240"/>
        <c:crosses val="autoZero"/>
        <c:auto val="1"/>
        <c:lblOffset val="100"/>
        <c:baseTimeUnit val="years"/>
      </c:dateAx>
      <c:valAx>
        <c:axId val="4530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09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735-4F46-ABB6-A510C0231398}"/>
            </c:ext>
          </c:extLst>
        </c:ser>
        <c:dLbls>
          <c:showLegendKey val="0"/>
          <c:showVal val="0"/>
          <c:showCatName val="0"/>
          <c:showSerName val="0"/>
          <c:showPercent val="0"/>
          <c:showBubbleSize val="0"/>
        </c:dLbls>
        <c:gapWidth val="150"/>
        <c:axId val="453099024"/>
        <c:axId val="4530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735-4F46-ABB6-A510C0231398}"/>
            </c:ext>
          </c:extLst>
        </c:ser>
        <c:dLbls>
          <c:showLegendKey val="0"/>
          <c:showVal val="0"/>
          <c:showCatName val="0"/>
          <c:showSerName val="0"/>
          <c:showPercent val="0"/>
          <c:showBubbleSize val="0"/>
        </c:dLbls>
        <c:marker val="1"/>
        <c:smooth val="0"/>
        <c:axId val="453099024"/>
        <c:axId val="453099416"/>
      </c:lineChart>
      <c:dateAx>
        <c:axId val="453099024"/>
        <c:scaling>
          <c:orientation val="minMax"/>
        </c:scaling>
        <c:delete val="1"/>
        <c:axPos val="b"/>
        <c:numFmt formatCode="ge" sourceLinked="1"/>
        <c:majorTickMark val="none"/>
        <c:minorTickMark val="none"/>
        <c:tickLblPos val="none"/>
        <c:crossAx val="453099416"/>
        <c:crosses val="autoZero"/>
        <c:auto val="1"/>
        <c:lblOffset val="100"/>
        <c:baseTimeUnit val="years"/>
      </c:dateAx>
      <c:valAx>
        <c:axId val="45309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09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EAE-4B0A-906E-AA5C969C61AB}"/>
            </c:ext>
          </c:extLst>
        </c:ser>
        <c:dLbls>
          <c:showLegendKey val="0"/>
          <c:showVal val="0"/>
          <c:showCatName val="0"/>
          <c:showSerName val="0"/>
          <c:showPercent val="0"/>
          <c:showBubbleSize val="0"/>
        </c:dLbls>
        <c:gapWidth val="150"/>
        <c:axId val="453100200"/>
        <c:axId val="45310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EAE-4B0A-906E-AA5C969C61AB}"/>
            </c:ext>
          </c:extLst>
        </c:ser>
        <c:dLbls>
          <c:showLegendKey val="0"/>
          <c:showVal val="0"/>
          <c:showCatName val="0"/>
          <c:showSerName val="0"/>
          <c:showPercent val="0"/>
          <c:showBubbleSize val="0"/>
        </c:dLbls>
        <c:marker val="1"/>
        <c:smooth val="0"/>
        <c:axId val="453100200"/>
        <c:axId val="453100592"/>
      </c:lineChart>
      <c:dateAx>
        <c:axId val="453100200"/>
        <c:scaling>
          <c:orientation val="minMax"/>
        </c:scaling>
        <c:delete val="1"/>
        <c:axPos val="b"/>
        <c:numFmt formatCode="ge" sourceLinked="1"/>
        <c:majorTickMark val="none"/>
        <c:minorTickMark val="none"/>
        <c:tickLblPos val="none"/>
        <c:crossAx val="453100592"/>
        <c:crosses val="autoZero"/>
        <c:auto val="1"/>
        <c:lblOffset val="100"/>
        <c:baseTimeUnit val="years"/>
      </c:dateAx>
      <c:valAx>
        <c:axId val="45310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10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B0-461F-B4D7-0AA2D1DD96FA}"/>
            </c:ext>
          </c:extLst>
        </c:ser>
        <c:dLbls>
          <c:showLegendKey val="0"/>
          <c:showVal val="0"/>
          <c:showCatName val="0"/>
          <c:showSerName val="0"/>
          <c:showPercent val="0"/>
          <c:showBubbleSize val="0"/>
        </c:dLbls>
        <c:gapWidth val="150"/>
        <c:axId val="453101376"/>
        <c:axId val="45310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68B0-461F-B4D7-0AA2D1DD96FA}"/>
            </c:ext>
          </c:extLst>
        </c:ser>
        <c:dLbls>
          <c:showLegendKey val="0"/>
          <c:showVal val="0"/>
          <c:showCatName val="0"/>
          <c:showSerName val="0"/>
          <c:showPercent val="0"/>
          <c:showBubbleSize val="0"/>
        </c:dLbls>
        <c:marker val="1"/>
        <c:smooth val="0"/>
        <c:axId val="453101376"/>
        <c:axId val="453101768"/>
      </c:lineChart>
      <c:dateAx>
        <c:axId val="453101376"/>
        <c:scaling>
          <c:orientation val="minMax"/>
        </c:scaling>
        <c:delete val="1"/>
        <c:axPos val="b"/>
        <c:numFmt formatCode="ge" sourceLinked="1"/>
        <c:majorTickMark val="none"/>
        <c:minorTickMark val="none"/>
        <c:tickLblPos val="none"/>
        <c:crossAx val="453101768"/>
        <c:crosses val="autoZero"/>
        <c:auto val="1"/>
        <c:lblOffset val="100"/>
        <c:baseTimeUnit val="years"/>
      </c:dateAx>
      <c:valAx>
        <c:axId val="45310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10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59-41C1-9BD3-08E556DFE02C}"/>
            </c:ext>
          </c:extLst>
        </c:ser>
        <c:dLbls>
          <c:showLegendKey val="0"/>
          <c:showVal val="0"/>
          <c:showCatName val="0"/>
          <c:showSerName val="0"/>
          <c:showPercent val="0"/>
          <c:showBubbleSize val="0"/>
        </c:dLbls>
        <c:gapWidth val="150"/>
        <c:axId val="453102552"/>
        <c:axId val="4531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4C59-41C1-9BD3-08E556DFE02C}"/>
            </c:ext>
          </c:extLst>
        </c:ser>
        <c:dLbls>
          <c:showLegendKey val="0"/>
          <c:showVal val="0"/>
          <c:showCatName val="0"/>
          <c:showSerName val="0"/>
          <c:showPercent val="0"/>
          <c:showBubbleSize val="0"/>
        </c:dLbls>
        <c:marker val="1"/>
        <c:smooth val="0"/>
        <c:axId val="453102552"/>
        <c:axId val="453102944"/>
      </c:lineChart>
      <c:dateAx>
        <c:axId val="453102552"/>
        <c:scaling>
          <c:orientation val="minMax"/>
        </c:scaling>
        <c:delete val="1"/>
        <c:axPos val="b"/>
        <c:numFmt formatCode="ge" sourceLinked="1"/>
        <c:majorTickMark val="none"/>
        <c:minorTickMark val="none"/>
        <c:tickLblPos val="none"/>
        <c:crossAx val="453102944"/>
        <c:crosses val="autoZero"/>
        <c:auto val="1"/>
        <c:lblOffset val="100"/>
        <c:baseTimeUnit val="years"/>
      </c:dateAx>
      <c:valAx>
        <c:axId val="45310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310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154.69999999999999</c:v>
                </c:pt>
                <c:pt idx="1">
                  <c:v>150.9</c:v>
                </c:pt>
                <c:pt idx="2">
                  <c:v>153.80000000000001</c:v>
                </c:pt>
                <c:pt idx="3">
                  <c:v>155.69999999999999</c:v>
                </c:pt>
                <c:pt idx="4">
                  <c:v>157.5</c:v>
                </c:pt>
              </c:numCache>
            </c:numRef>
          </c:val>
          <c:extLst xmlns:c16r2="http://schemas.microsoft.com/office/drawing/2015/06/chart">
            <c:ext xmlns:c16="http://schemas.microsoft.com/office/drawing/2014/chart" uri="{C3380CC4-5D6E-409C-BE32-E72D297353CC}">
              <c16:uniqueId val="{00000000-F21D-4848-AC25-2AE837FA25E1}"/>
            </c:ext>
          </c:extLst>
        </c:ser>
        <c:dLbls>
          <c:showLegendKey val="0"/>
          <c:showVal val="0"/>
          <c:showCatName val="0"/>
          <c:showSerName val="0"/>
          <c:showPercent val="0"/>
          <c:showBubbleSize val="0"/>
        </c:dLbls>
        <c:gapWidth val="150"/>
        <c:axId val="464644688"/>
        <c:axId val="45310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F21D-4848-AC25-2AE837FA25E1}"/>
            </c:ext>
          </c:extLst>
        </c:ser>
        <c:dLbls>
          <c:showLegendKey val="0"/>
          <c:showVal val="0"/>
          <c:showCatName val="0"/>
          <c:showSerName val="0"/>
          <c:showPercent val="0"/>
          <c:showBubbleSize val="0"/>
        </c:dLbls>
        <c:marker val="1"/>
        <c:smooth val="0"/>
        <c:axId val="464644688"/>
        <c:axId val="453103728"/>
      </c:lineChart>
      <c:dateAx>
        <c:axId val="464644688"/>
        <c:scaling>
          <c:orientation val="minMax"/>
        </c:scaling>
        <c:delete val="1"/>
        <c:axPos val="b"/>
        <c:numFmt formatCode="ge" sourceLinked="1"/>
        <c:majorTickMark val="none"/>
        <c:minorTickMark val="none"/>
        <c:tickLblPos val="none"/>
        <c:crossAx val="453103728"/>
        <c:crosses val="autoZero"/>
        <c:auto val="1"/>
        <c:lblOffset val="100"/>
        <c:baseTimeUnit val="years"/>
      </c:dateAx>
      <c:valAx>
        <c:axId val="45310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4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38</c:v>
                </c:pt>
                <c:pt idx="1">
                  <c:v>48</c:v>
                </c:pt>
                <c:pt idx="2">
                  <c:v>46</c:v>
                </c:pt>
                <c:pt idx="3">
                  <c:v>47</c:v>
                </c:pt>
                <c:pt idx="4">
                  <c:v>59</c:v>
                </c:pt>
              </c:numCache>
            </c:numRef>
          </c:val>
          <c:extLst xmlns:c16r2="http://schemas.microsoft.com/office/drawing/2015/06/chart">
            <c:ext xmlns:c16="http://schemas.microsoft.com/office/drawing/2014/chart" uri="{C3380CC4-5D6E-409C-BE32-E72D297353CC}">
              <c16:uniqueId val="{00000000-74A4-4DF9-92EA-8AAF0EC44469}"/>
            </c:ext>
          </c:extLst>
        </c:ser>
        <c:dLbls>
          <c:showLegendKey val="0"/>
          <c:showVal val="0"/>
          <c:showCatName val="0"/>
          <c:showSerName val="0"/>
          <c:showPercent val="0"/>
          <c:showBubbleSize val="0"/>
        </c:dLbls>
        <c:gapWidth val="150"/>
        <c:axId val="453104512"/>
        <c:axId val="45310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74A4-4DF9-92EA-8AAF0EC44469}"/>
            </c:ext>
          </c:extLst>
        </c:ser>
        <c:dLbls>
          <c:showLegendKey val="0"/>
          <c:showVal val="0"/>
          <c:showCatName val="0"/>
          <c:showSerName val="0"/>
          <c:showPercent val="0"/>
          <c:showBubbleSize val="0"/>
        </c:dLbls>
        <c:marker val="1"/>
        <c:smooth val="0"/>
        <c:axId val="453104512"/>
        <c:axId val="453104904"/>
      </c:lineChart>
      <c:dateAx>
        <c:axId val="453104512"/>
        <c:scaling>
          <c:orientation val="minMax"/>
        </c:scaling>
        <c:delete val="1"/>
        <c:axPos val="b"/>
        <c:numFmt formatCode="ge" sourceLinked="1"/>
        <c:majorTickMark val="none"/>
        <c:minorTickMark val="none"/>
        <c:tickLblPos val="none"/>
        <c:crossAx val="453104904"/>
        <c:crosses val="autoZero"/>
        <c:auto val="1"/>
        <c:lblOffset val="100"/>
        <c:baseTimeUnit val="years"/>
      </c:dateAx>
      <c:valAx>
        <c:axId val="45310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10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17052</c:v>
                </c:pt>
                <c:pt idx="1">
                  <c:v>22752</c:v>
                </c:pt>
                <c:pt idx="2">
                  <c:v>25510</c:v>
                </c:pt>
                <c:pt idx="3">
                  <c:v>25931</c:v>
                </c:pt>
                <c:pt idx="4">
                  <c:v>31822</c:v>
                </c:pt>
              </c:numCache>
            </c:numRef>
          </c:val>
          <c:extLst xmlns:c16r2="http://schemas.microsoft.com/office/drawing/2015/06/chart">
            <c:ext xmlns:c16="http://schemas.microsoft.com/office/drawing/2014/chart" uri="{C3380CC4-5D6E-409C-BE32-E72D297353CC}">
              <c16:uniqueId val="{00000000-B0B5-42A1-99A1-BA792708759A}"/>
            </c:ext>
          </c:extLst>
        </c:ser>
        <c:dLbls>
          <c:showLegendKey val="0"/>
          <c:showVal val="0"/>
          <c:showCatName val="0"/>
          <c:showSerName val="0"/>
          <c:showPercent val="0"/>
          <c:showBubbleSize val="0"/>
        </c:dLbls>
        <c:gapWidth val="150"/>
        <c:axId val="453105688"/>
        <c:axId val="4531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B0B5-42A1-99A1-BA792708759A}"/>
            </c:ext>
          </c:extLst>
        </c:ser>
        <c:dLbls>
          <c:showLegendKey val="0"/>
          <c:showVal val="0"/>
          <c:showCatName val="0"/>
          <c:showSerName val="0"/>
          <c:showPercent val="0"/>
          <c:showBubbleSize val="0"/>
        </c:dLbls>
        <c:marker val="1"/>
        <c:smooth val="0"/>
        <c:axId val="453105688"/>
        <c:axId val="453106080"/>
      </c:lineChart>
      <c:dateAx>
        <c:axId val="453105688"/>
        <c:scaling>
          <c:orientation val="minMax"/>
        </c:scaling>
        <c:delete val="1"/>
        <c:axPos val="b"/>
        <c:numFmt formatCode="ge" sourceLinked="1"/>
        <c:majorTickMark val="none"/>
        <c:minorTickMark val="none"/>
        <c:tickLblPos val="none"/>
        <c:crossAx val="453106080"/>
        <c:crosses val="autoZero"/>
        <c:auto val="1"/>
        <c:lblOffset val="100"/>
        <c:baseTimeUnit val="years"/>
      </c:dateAx>
      <c:valAx>
        <c:axId val="453106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310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7"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長崎県長崎市　長崎市松が枝町第２駐車場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2700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106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1480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163</v>
      </c>
      <c r="V31" s="110"/>
      <c r="W31" s="110"/>
      <c r="X31" s="110"/>
      <c r="Y31" s="110"/>
      <c r="Z31" s="110"/>
      <c r="AA31" s="110"/>
      <c r="AB31" s="110"/>
      <c r="AC31" s="110"/>
      <c r="AD31" s="110"/>
      <c r="AE31" s="110"/>
      <c r="AF31" s="110"/>
      <c r="AG31" s="110"/>
      <c r="AH31" s="110"/>
      <c r="AI31" s="110"/>
      <c r="AJ31" s="110"/>
      <c r="AK31" s="110"/>
      <c r="AL31" s="110"/>
      <c r="AM31" s="110"/>
      <c r="AN31" s="110">
        <f>データ!Z7</f>
        <v>194</v>
      </c>
      <c r="AO31" s="110"/>
      <c r="AP31" s="110"/>
      <c r="AQ31" s="110"/>
      <c r="AR31" s="110"/>
      <c r="AS31" s="110"/>
      <c r="AT31" s="110"/>
      <c r="AU31" s="110"/>
      <c r="AV31" s="110"/>
      <c r="AW31" s="110"/>
      <c r="AX31" s="110"/>
      <c r="AY31" s="110"/>
      <c r="AZ31" s="110"/>
      <c r="BA31" s="110"/>
      <c r="BB31" s="110"/>
      <c r="BC31" s="110"/>
      <c r="BD31" s="110"/>
      <c r="BE31" s="110"/>
      <c r="BF31" s="110"/>
      <c r="BG31" s="110">
        <f>データ!AA7</f>
        <v>187</v>
      </c>
      <c r="BH31" s="110"/>
      <c r="BI31" s="110"/>
      <c r="BJ31" s="110"/>
      <c r="BK31" s="110"/>
      <c r="BL31" s="110"/>
      <c r="BM31" s="110"/>
      <c r="BN31" s="110"/>
      <c r="BO31" s="110"/>
      <c r="BP31" s="110"/>
      <c r="BQ31" s="110"/>
      <c r="BR31" s="110"/>
      <c r="BS31" s="110"/>
      <c r="BT31" s="110"/>
      <c r="BU31" s="110"/>
      <c r="BV31" s="110"/>
      <c r="BW31" s="110"/>
      <c r="BX31" s="110"/>
      <c r="BY31" s="110"/>
      <c r="BZ31" s="110">
        <f>データ!AB7</f>
        <v>190</v>
      </c>
      <c r="CA31" s="110"/>
      <c r="CB31" s="110"/>
      <c r="CC31" s="110"/>
      <c r="CD31" s="110"/>
      <c r="CE31" s="110"/>
      <c r="CF31" s="110"/>
      <c r="CG31" s="110"/>
      <c r="CH31" s="110"/>
      <c r="CI31" s="110"/>
      <c r="CJ31" s="110"/>
      <c r="CK31" s="110"/>
      <c r="CL31" s="110"/>
      <c r="CM31" s="110"/>
      <c r="CN31" s="110"/>
      <c r="CO31" s="110"/>
      <c r="CP31" s="110"/>
      <c r="CQ31" s="110"/>
      <c r="CR31" s="110"/>
      <c r="CS31" s="110">
        <f>データ!AC7</f>
        <v>246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154.69999999999999</v>
      </c>
      <c r="JD31" s="81"/>
      <c r="JE31" s="81"/>
      <c r="JF31" s="81"/>
      <c r="JG31" s="81"/>
      <c r="JH31" s="81"/>
      <c r="JI31" s="81"/>
      <c r="JJ31" s="81"/>
      <c r="JK31" s="81"/>
      <c r="JL31" s="81"/>
      <c r="JM31" s="81"/>
      <c r="JN31" s="81"/>
      <c r="JO31" s="81"/>
      <c r="JP31" s="81"/>
      <c r="JQ31" s="81"/>
      <c r="JR31" s="81"/>
      <c r="JS31" s="81"/>
      <c r="JT31" s="81"/>
      <c r="JU31" s="82"/>
      <c r="JV31" s="80">
        <f>データ!DL7</f>
        <v>150.9</v>
      </c>
      <c r="JW31" s="81"/>
      <c r="JX31" s="81"/>
      <c r="JY31" s="81"/>
      <c r="JZ31" s="81"/>
      <c r="KA31" s="81"/>
      <c r="KB31" s="81"/>
      <c r="KC31" s="81"/>
      <c r="KD31" s="81"/>
      <c r="KE31" s="81"/>
      <c r="KF31" s="81"/>
      <c r="KG31" s="81"/>
      <c r="KH31" s="81"/>
      <c r="KI31" s="81"/>
      <c r="KJ31" s="81"/>
      <c r="KK31" s="81"/>
      <c r="KL31" s="81"/>
      <c r="KM31" s="81"/>
      <c r="KN31" s="82"/>
      <c r="KO31" s="80">
        <f>データ!DM7</f>
        <v>153.80000000000001</v>
      </c>
      <c r="KP31" s="81"/>
      <c r="KQ31" s="81"/>
      <c r="KR31" s="81"/>
      <c r="KS31" s="81"/>
      <c r="KT31" s="81"/>
      <c r="KU31" s="81"/>
      <c r="KV31" s="81"/>
      <c r="KW31" s="81"/>
      <c r="KX31" s="81"/>
      <c r="KY31" s="81"/>
      <c r="KZ31" s="81"/>
      <c r="LA31" s="81"/>
      <c r="LB31" s="81"/>
      <c r="LC31" s="81"/>
      <c r="LD31" s="81"/>
      <c r="LE31" s="81"/>
      <c r="LF31" s="81"/>
      <c r="LG31" s="82"/>
      <c r="LH31" s="80">
        <f>データ!DN7</f>
        <v>155.69999999999999</v>
      </c>
      <c r="LI31" s="81"/>
      <c r="LJ31" s="81"/>
      <c r="LK31" s="81"/>
      <c r="LL31" s="81"/>
      <c r="LM31" s="81"/>
      <c r="LN31" s="81"/>
      <c r="LO31" s="81"/>
      <c r="LP31" s="81"/>
      <c r="LQ31" s="81"/>
      <c r="LR31" s="81"/>
      <c r="LS31" s="81"/>
      <c r="LT31" s="81"/>
      <c r="LU31" s="81"/>
      <c r="LV31" s="81"/>
      <c r="LW31" s="81"/>
      <c r="LX31" s="81"/>
      <c r="LY31" s="81"/>
      <c r="LZ31" s="82"/>
      <c r="MA31" s="80">
        <f>データ!DO7</f>
        <v>157.5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38</v>
      </c>
      <c r="EM52" s="110"/>
      <c r="EN52" s="110"/>
      <c r="EO52" s="110"/>
      <c r="EP52" s="110"/>
      <c r="EQ52" s="110"/>
      <c r="ER52" s="110"/>
      <c r="ES52" s="110"/>
      <c r="ET52" s="110"/>
      <c r="EU52" s="110"/>
      <c r="EV52" s="110"/>
      <c r="EW52" s="110"/>
      <c r="EX52" s="110"/>
      <c r="EY52" s="110"/>
      <c r="EZ52" s="110"/>
      <c r="FA52" s="110"/>
      <c r="FB52" s="110"/>
      <c r="FC52" s="110"/>
      <c r="FD52" s="110"/>
      <c r="FE52" s="110">
        <f>データ!BG7</f>
        <v>48</v>
      </c>
      <c r="FF52" s="110"/>
      <c r="FG52" s="110"/>
      <c r="FH52" s="110"/>
      <c r="FI52" s="110"/>
      <c r="FJ52" s="110"/>
      <c r="FK52" s="110"/>
      <c r="FL52" s="110"/>
      <c r="FM52" s="110"/>
      <c r="FN52" s="110"/>
      <c r="FO52" s="110"/>
      <c r="FP52" s="110"/>
      <c r="FQ52" s="110"/>
      <c r="FR52" s="110"/>
      <c r="FS52" s="110"/>
      <c r="FT52" s="110"/>
      <c r="FU52" s="110"/>
      <c r="FV52" s="110"/>
      <c r="FW52" s="110"/>
      <c r="FX52" s="110">
        <f>データ!BH7</f>
        <v>46</v>
      </c>
      <c r="FY52" s="110"/>
      <c r="FZ52" s="110"/>
      <c r="GA52" s="110"/>
      <c r="GB52" s="110"/>
      <c r="GC52" s="110"/>
      <c r="GD52" s="110"/>
      <c r="GE52" s="110"/>
      <c r="GF52" s="110"/>
      <c r="GG52" s="110"/>
      <c r="GH52" s="110"/>
      <c r="GI52" s="110"/>
      <c r="GJ52" s="110"/>
      <c r="GK52" s="110"/>
      <c r="GL52" s="110"/>
      <c r="GM52" s="110"/>
      <c r="GN52" s="110"/>
      <c r="GO52" s="110"/>
      <c r="GP52" s="110"/>
      <c r="GQ52" s="110">
        <f>データ!BI7</f>
        <v>47</v>
      </c>
      <c r="GR52" s="110"/>
      <c r="GS52" s="110"/>
      <c r="GT52" s="110"/>
      <c r="GU52" s="110"/>
      <c r="GV52" s="110"/>
      <c r="GW52" s="110"/>
      <c r="GX52" s="110"/>
      <c r="GY52" s="110"/>
      <c r="GZ52" s="110"/>
      <c r="HA52" s="110"/>
      <c r="HB52" s="110"/>
      <c r="HC52" s="110"/>
      <c r="HD52" s="110"/>
      <c r="HE52" s="110"/>
      <c r="HF52" s="110"/>
      <c r="HG52" s="110"/>
      <c r="HH52" s="110"/>
      <c r="HI52" s="110"/>
      <c r="HJ52" s="110">
        <f>データ!BJ7</f>
        <v>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17052</v>
      </c>
      <c r="JD52" s="109"/>
      <c r="JE52" s="109"/>
      <c r="JF52" s="109"/>
      <c r="JG52" s="109"/>
      <c r="JH52" s="109"/>
      <c r="JI52" s="109"/>
      <c r="JJ52" s="109"/>
      <c r="JK52" s="109"/>
      <c r="JL52" s="109"/>
      <c r="JM52" s="109"/>
      <c r="JN52" s="109"/>
      <c r="JO52" s="109"/>
      <c r="JP52" s="109"/>
      <c r="JQ52" s="109"/>
      <c r="JR52" s="109"/>
      <c r="JS52" s="109"/>
      <c r="JT52" s="109"/>
      <c r="JU52" s="109"/>
      <c r="JV52" s="109">
        <f>データ!BR7</f>
        <v>22752</v>
      </c>
      <c r="JW52" s="109"/>
      <c r="JX52" s="109"/>
      <c r="JY52" s="109"/>
      <c r="JZ52" s="109"/>
      <c r="KA52" s="109"/>
      <c r="KB52" s="109"/>
      <c r="KC52" s="109"/>
      <c r="KD52" s="109"/>
      <c r="KE52" s="109"/>
      <c r="KF52" s="109"/>
      <c r="KG52" s="109"/>
      <c r="KH52" s="109"/>
      <c r="KI52" s="109"/>
      <c r="KJ52" s="109"/>
      <c r="KK52" s="109"/>
      <c r="KL52" s="109"/>
      <c r="KM52" s="109"/>
      <c r="KN52" s="109"/>
      <c r="KO52" s="109">
        <f>データ!BS7</f>
        <v>25510</v>
      </c>
      <c r="KP52" s="109"/>
      <c r="KQ52" s="109"/>
      <c r="KR52" s="109"/>
      <c r="KS52" s="109"/>
      <c r="KT52" s="109"/>
      <c r="KU52" s="109"/>
      <c r="KV52" s="109"/>
      <c r="KW52" s="109"/>
      <c r="KX52" s="109"/>
      <c r="KY52" s="109"/>
      <c r="KZ52" s="109"/>
      <c r="LA52" s="109"/>
      <c r="LB52" s="109"/>
      <c r="LC52" s="109"/>
      <c r="LD52" s="109"/>
      <c r="LE52" s="109"/>
      <c r="LF52" s="109"/>
      <c r="LG52" s="109"/>
      <c r="LH52" s="109">
        <f>データ!BT7</f>
        <v>25931</v>
      </c>
      <c r="LI52" s="109"/>
      <c r="LJ52" s="109"/>
      <c r="LK52" s="109"/>
      <c r="LL52" s="109"/>
      <c r="LM52" s="109"/>
      <c r="LN52" s="109"/>
      <c r="LO52" s="109"/>
      <c r="LP52" s="109"/>
      <c r="LQ52" s="109"/>
      <c r="LR52" s="109"/>
      <c r="LS52" s="109"/>
      <c r="LT52" s="109"/>
      <c r="LU52" s="109"/>
      <c r="LV52" s="109"/>
      <c r="LW52" s="109"/>
      <c r="LX52" s="109"/>
      <c r="LY52" s="109"/>
      <c r="LZ52" s="109"/>
      <c r="MA52" s="109">
        <f>データ!BU7</f>
        <v>31822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110415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102978</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CWGne5T4zJWEsEvhQ4f89BFypw6VeaHXSTd96FEa8Xxd5cTuDBthHRsjgSYL8bnBXjqwsVlOSC+vEWBToenj4g==" saltValue="Th71x6o1sC/XPIyXPyFsf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110</v>
      </c>
      <c r="B6" s="60">
        <f>B8</f>
        <v>2017</v>
      </c>
      <c r="C6" s="60">
        <f t="shared" ref="C6:X6" si="1">C8</f>
        <v>422011</v>
      </c>
      <c r="D6" s="60">
        <f t="shared" si="1"/>
        <v>47</v>
      </c>
      <c r="E6" s="60">
        <f t="shared" si="1"/>
        <v>14</v>
      </c>
      <c r="F6" s="60">
        <f t="shared" si="1"/>
        <v>0</v>
      </c>
      <c r="G6" s="60">
        <f t="shared" si="1"/>
        <v>7</v>
      </c>
      <c r="H6" s="60" t="str">
        <f>SUBSTITUTE(H8,"　","")</f>
        <v>長崎県長崎市</v>
      </c>
      <c r="I6" s="60" t="str">
        <f t="shared" si="1"/>
        <v>長崎市松が枝町第２駐車場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28</v>
      </c>
      <c r="S6" s="62" t="str">
        <f t="shared" si="1"/>
        <v>公共施設</v>
      </c>
      <c r="T6" s="62" t="str">
        <f t="shared" si="1"/>
        <v>有</v>
      </c>
      <c r="U6" s="63">
        <f t="shared" si="1"/>
        <v>2700</v>
      </c>
      <c r="V6" s="63">
        <f t="shared" si="1"/>
        <v>106</v>
      </c>
      <c r="W6" s="63">
        <f t="shared" si="1"/>
        <v>1480</v>
      </c>
      <c r="X6" s="62" t="str">
        <f t="shared" si="1"/>
        <v>代行制</v>
      </c>
      <c r="Y6" s="64">
        <f>IF(Y8="-",NA(),Y8)</f>
        <v>163</v>
      </c>
      <c r="Z6" s="64">
        <f t="shared" ref="Z6:AH6" si="2">IF(Z8="-",NA(),Z8)</f>
        <v>194</v>
      </c>
      <c r="AA6" s="64">
        <f t="shared" si="2"/>
        <v>187</v>
      </c>
      <c r="AB6" s="64">
        <f t="shared" si="2"/>
        <v>190</v>
      </c>
      <c r="AC6" s="64">
        <f t="shared" si="2"/>
        <v>246</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38</v>
      </c>
      <c r="BG6" s="64">
        <f t="shared" ref="BG6:BO6" si="5">IF(BG8="-",NA(),BG8)</f>
        <v>48</v>
      </c>
      <c r="BH6" s="64">
        <f t="shared" si="5"/>
        <v>46</v>
      </c>
      <c r="BI6" s="64">
        <f t="shared" si="5"/>
        <v>47</v>
      </c>
      <c r="BJ6" s="64">
        <f t="shared" si="5"/>
        <v>59</v>
      </c>
      <c r="BK6" s="64">
        <f t="shared" si="5"/>
        <v>15.3</v>
      </c>
      <c r="BL6" s="64">
        <f t="shared" si="5"/>
        <v>11.2</v>
      </c>
      <c r="BM6" s="64">
        <f t="shared" si="5"/>
        <v>8</v>
      </c>
      <c r="BN6" s="64">
        <f t="shared" si="5"/>
        <v>13.7</v>
      </c>
      <c r="BO6" s="64">
        <f t="shared" si="5"/>
        <v>7.5</v>
      </c>
      <c r="BP6" s="61" t="str">
        <f>IF(BP8="-","",IF(BP8="-","【-】","【"&amp;SUBSTITUTE(TEXT(BP8,"#,##0.0"),"-","△")&amp;"】"))</f>
        <v>【26.4】</v>
      </c>
      <c r="BQ6" s="65">
        <f>IF(BQ8="-",NA(),BQ8)</f>
        <v>17052</v>
      </c>
      <c r="BR6" s="65">
        <f t="shared" ref="BR6:BZ6" si="6">IF(BR8="-",NA(),BR8)</f>
        <v>22752</v>
      </c>
      <c r="BS6" s="65">
        <f t="shared" si="6"/>
        <v>25510</v>
      </c>
      <c r="BT6" s="65">
        <f t="shared" si="6"/>
        <v>25931</v>
      </c>
      <c r="BU6" s="65">
        <f t="shared" si="6"/>
        <v>31822</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111</v>
      </c>
      <c r="CM6" s="63">
        <f t="shared" ref="CM6:CN6" si="7">CM8</f>
        <v>110415</v>
      </c>
      <c r="CN6" s="63">
        <f t="shared" si="7"/>
        <v>102978</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154.69999999999999</v>
      </c>
      <c r="DL6" s="64">
        <f t="shared" ref="DL6:DT6" si="9">IF(DL8="-",NA(),DL8)</f>
        <v>150.9</v>
      </c>
      <c r="DM6" s="64">
        <f t="shared" si="9"/>
        <v>153.80000000000001</v>
      </c>
      <c r="DN6" s="64">
        <f t="shared" si="9"/>
        <v>155.69999999999999</v>
      </c>
      <c r="DO6" s="64">
        <f t="shared" si="9"/>
        <v>157.5</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112</v>
      </c>
      <c r="B7" s="60">
        <f t="shared" ref="B7:X7" si="10">B8</f>
        <v>2017</v>
      </c>
      <c r="C7" s="60">
        <f t="shared" si="10"/>
        <v>422011</v>
      </c>
      <c r="D7" s="60">
        <f t="shared" si="10"/>
        <v>47</v>
      </c>
      <c r="E7" s="60">
        <f t="shared" si="10"/>
        <v>14</v>
      </c>
      <c r="F7" s="60">
        <f t="shared" si="10"/>
        <v>0</v>
      </c>
      <c r="G7" s="60">
        <f t="shared" si="10"/>
        <v>7</v>
      </c>
      <c r="H7" s="60" t="str">
        <f t="shared" si="10"/>
        <v>長崎県　長崎市</v>
      </c>
      <c r="I7" s="60" t="str">
        <f t="shared" si="10"/>
        <v>長崎市松が枝町第２駐車場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28</v>
      </c>
      <c r="S7" s="62" t="str">
        <f t="shared" si="10"/>
        <v>公共施設</v>
      </c>
      <c r="T7" s="62" t="str">
        <f t="shared" si="10"/>
        <v>有</v>
      </c>
      <c r="U7" s="63">
        <f t="shared" si="10"/>
        <v>2700</v>
      </c>
      <c r="V7" s="63">
        <f t="shared" si="10"/>
        <v>106</v>
      </c>
      <c r="W7" s="63">
        <f t="shared" si="10"/>
        <v>1480</v>
      </c>
      <c r="X7" s="62" t="str">
        <f t="shared" si="10"/>
        <v>代行制</v>
      </c>
      <c r="Y7" s="64">
        <f>Y8</f>
        <v>163</v>
      </c>
      <c r="Z7" s="64">
        <f t="shared" ref="Z7:AH7" si="11">Z8</f>
        <v>194</v>
      </c>
      <c r="AA7" s="64">
        <f t="shared" si="11"/>
        <v>187</v>
      </c>
      <c r="AB7" s="64">
        <f t="shared" si="11"/>
        <v>190</v>
      </c>
      <c r="AC7" s="64">
        <f t="shared" si="11"/>
        <v>246</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38</v>
      </c>
      <c r="BG7" s="64">
        <f t="shared" ref="BG7:BO7" si="14">BG8</f>
        <v>48</v>
      </c>
      <c r="BH7" s="64">
        <f t="shared" si="14"/>
        <v>46</v>
      </c>
      <c r="BI7" s="64">
        <f t="shared" si="14"/>
        <v>47</v>
      </c>
      <c r="BJ7" s="64">
        <f t="shared" si="14"/>
        <v>59</v>
      </c>
      <c r="BK7" s="64">
        <f t="shared" si="14"/>
        <v>15.3</v>
      </c>
      <c r="BL7" s="64">
        <f t="shared" si="14"/>
        <v>11.2</v>
      </c>
      <c r="BM7" s="64">
        <f t="shared" si="14"/>
        <v>8</v>
      </c>
      <c r="BN7" s="64">
        <f t="shared" si="14"/>
        <v>13.7</v>
      </c>
      <c r="BO7" s="64">
        <f t="shared" si="14"/>
        <v>7.5</v>
      </c>
      <c r="BP7" s="61"/>
      <c r="BQ7" s="65">
        <f>BQ8</f>
        <v>17052</v>
      </c>
      <c r="BR7" s="65">
        <f t="shared" ref="BR7:BZ7" si="15">BR8</f>
        <v>22752</v>
      </c>
      <c r="BS7" s="65">
        <f t="shared" si="15"/>
        <v>25510</v>
      </c>
      <c r="BT7" s="65">
        <f t="shared" si="15"/>
        <v>25931</v>
      </c>
      <c r="BU7" s="65">
        <f t="shared" si="15"/>
        <v>31822</v>
      </c>
      <c r="BV7" s="65">
        <f t="shared" si="15"/>
        <v>19003</v>
      </c>
      <c r="BW7" s="65">
        <f t="shared" si="15"/>
        <v>19615</v>
      </c>
      <c r="BX7" s="65">
        <f t="shared" si="15"/>
        <v>21116</v>
      </c>
      <c r="BY7" s="65">
        <f t="shared" si="15"/>
        <v>20714</v>
      </c>
      <c r="BZ7" s="65">
        <f t="shared" si="15"/>
        <v>16622</v>
      </c>
      <c r="CA7" s="63"/>
      <c r="CB7" s="64" t="s">
        <v>113</v>
      </c>
      <c r="CC7" s="64" t="s">
        <v>113</v>
      </c>
      <c r="CD7" s="64" t="s">
        <v>113</v>
      </c>
      <c r="CE7" s="64" t="s">
        <v>113</v>
      </c>
      <c r="CF7" s="64" t="s">
        <v>113</v>
      </c>
      <c r="CG7" s="64" t="s">
        <v>113</v>
      </c>
      <c r="CH7" s="64" t="s">
        <v>113</v>
      </c>
      <c r="CI7" s="64" t="s">
        <v>113</v>
      </c>
      <c r="CJ7" s="64" t="s">
        <v>113</v>
      </c>
      <c r="CK7" s="64" t="s">
        <v>111</v>
      </c>
      <c r="CL7" s="61"/>
      <c r="CM7" s="63">
        <f>CM8</f>
        <v>110415</v>
      </c>
      <c r="CN7" s="63">
        <f>CN8</f>
        <v>102978</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154.69999999999999</v>
      </c>
      <c r="DL7" s="64">
        <f t="shared" ref="DL7:DT7" si="17">DL8</f>
        <v>150.9</v>
      </c>
      <c r="DM7" s="64">
        <f t="shared" si="17"/>
        <v>153.80000000000001</v>
      </c>
      <c r="DN7" s="64">
        <f t="shared" si="17"/>
        <v>155.69999999999999</v>
      </c>
      <c r="DO7" s="64">
        <f t="shared" si="17"/>
        <v>157.5</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422011</v>
      </c>
      <c r="D8" s="67">
        <v>47</v>
      </c>
      <c r="E8" s="67">
        <v>14</v>
      </c>
      <c r="F8" s="67">
        <v>0</v>
      </c>
      <c r="G8" s="67">
        <v>7</v>
      </c>
      <c r="H8" s="67" t="s">
        <v>115</v>
      </c>
      <c r="I8" s="67" t="s">
        <v>116</v>
      </c>
      <c r="J8" s="67" t="s">
        <v>117</v>
      </c>
      <c r="K8" s="67" t="s">
        <v>118</v>
      </c>
      <c r="L8" s="67" t="s">
        <v>119</v>
      </c>
      <c r="M8" s="67" t="s">
        <v>120</v>
      </c>
      <c r="N8" s="67" t="s">
        <v>121</v>
      </c>
      <c r="O8" s="68" t="s">
        <v>122</v>
      </c>
      <c r="P8" s="69" t="s">
        <v>123</v>
      </c>
      <c r="Q8" s="69" t="s">
        <v>124</v>
      </c>
      <c r="R8" s="70">
        <v>28</v>
      </c>
      <c r="S8" s="69" t="s">
        <v>125</v>
      </c>
      <c r="T8" s="69" t="s">
        <v>126</v>
      </c>
      <c r="U8" s="70">
        <v>2700</v>
      </c>
      <c r="V8" s="70">
        <v>106</v>
      </c>
      <c r="W8" s="70">
        <v>1480</v>
      </c>
      <c r="X8" s="69" t="s">
        <v>127</v>
      </c>
      <c r="Y8" s="71">
        <v>163</v>
      </c>
      <c r="Z8" s="71">
        <v>194</v>
      </c>
      <c r="AA8" s="71">
        <v>187</v>
      </c>
      <c r="AB8" s="71">
        <v>190</v>
      </c>
      <c r="AC8" s="71">
        <v>246</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38</v>
      </c>
      <c r="BG8" s="71">
        <v>48</v>
      </c>
      <c r="BH8" s="71">
        <v>46</v>
      </c>
      <c r="BI8" s="71">
        <v>47</v>
      </c>
      <c r="BJ8" s="71">
        <v>59</v>
      </c>
      <c r="BK8" s="71">
        <v>15.3</v>
      </c>
      <c r="BL8" s="71">
        <v>11.2</v>
      </c>
      <c r="BM8" s="71">
        <v>8</v>
      </c>
      <c r="BN8" s="71">
        <v>13.7</v>
      </c>
      <c r="BO8" s="71">
        <v>7.5</v>
      </c>
      <c r="BP8" s="68">
        <v>26.4</v>
      </c>
      <c r="BQ8" s="72">
        <v>17052</v>
      </c>
      <c r="BR8" s="72">
        <v>22752</v>
      </c>
      <c r="BS8" s="72">
        <v>25510</v>
      </c>
      <c r="BT8" s="73">
        <v>25931</v>
      </c>
      <c r="BU8" s="73">
        <v>31822</v>
      </c>
      <c r="BV8" s="72">
        <v>19003</v>
      </c>
      <c r="BW8" s="72">
        <v>19615</v>
      </c>
      <c r="BX8" s="72">
        <v>21116</v>
      </c>
      <c r="BY8" s="72">
        <v>20714</v>
      </c>
      <c r="BZ8" s="72">
        <v>16622</v>
      </c>
      <c r="CA8" s="70">
        <v>15069</v>
      </c>
      <c r="CB8" s="71" t="s">
        <v>119</v>
      </c>
      <c r="CC8" s="71" t="s">
        <v>119</v>
      </c>
      <c r="CD8" s="71" t="s">
        <v>119</v>
      </c>
      <c r="CE8" s="71" t="s">
        <v>119</v>
      </c>
      <c r="CF8" s="71" t="s">
        <v>119</v>
      </c>
      <c r="CG8" s="71" t="s">
        <v>119</v>
      </c>
      <c r="CH8" s="71" t="s">
        <v>119</v>
      </c>
      <c r="CI8" s="71" t="s">
        <v>119</v>
      </c>
      <c r="CJ8" s="71" t="s">
        <v>119</v>
      </c>
      <c r="CK8" s="71" t="s">
        <v>119</v>
      </c>
      <c r="CL8" s="68" t="s">
        <v>119</v>
      </c>
      <c r="CM8" s="70">
        <v>110415</v>
      </c>
      <c r="CN8" s="70">
        <v>102978</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192.7</v>
      </c>
      <c r="DF8" s="71">
        <v>141.9</v>
      </c>
      <c r="DG8" s="71">
        <v>181.6</v>
      </c>
      <c r="DH8" s="71">
        <v>148.9</v>
      </c>
      <c r="DI8" s="71">
        <v>135.30000000000001</v>
      </c>
      <c r="DJ8" s="68">
        <v>120.3</v>
      </c>
      <c r="DK8" s="71">
        <v>154.69999999999999</v>
      </c>
      <c r="DL8" s="71">
        <v>150.9</v>
      </c>
      <c r="DM8" s="71">
        <v>153.80000000000001</v>
      </c>
      <c r="DN8" s="71">
        <v>155.69999999999999</v>
      </c>
      <c r="DO8" s="71">
        <v>157.5</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2019-01-18T08:38:15Z</cp:lastPrinted>
  <dcterms:created xsi:type="dcterms:W3CDTF">2018-12-07T10:37:21Z</dcterms:created>
  <dcterms:modified xsi:type="dcterms:W3CDTF">2019-01-21T08:09:27Z</dcterms:modified>
  <cp:category/>
</cp:coreProperties>
</file>