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1 課共有\FILE-共通\照会・回答\H30\企画財政部\財政課\H31.2.6_【照会：2月6日（水）〆】公営企業に係る経営比較分析表（平成29年度決算）の分析等について\files\01 長崎市\経営比較分析表\"/>
    </mc:Choice>
  </mc:AlternateContent>
  <workbookProtection workbookAlgorithmName="SHA-512" workbookHashValue="+ohPz4uAcAMMCq7viZ90sxOcbMfQRbY+I3cGNJEeAKK7NKC5Fr1eye7yPheXwNp+qivecQPGDmsLlV+ULuUbIw==" workbookSaltValue="12Rr4YCmS3F8D8WcW0l5M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IT76" i="4"/>
  <c r="CS51" i="4"/>
  <c r="HJ30" i="4"/>
  <c r="CS30" i="4"/>
  <c r="BZ76" i="4"/>
  <c r="MA30" i="4"/>
  <c r="C11" i="5"/>
  <c r="D11" i="5"/>
  <c r="E11" i="5"/>
  <c r="B11" i="5"/>
  <c r="BK76" i="4" l="1"/>
  <c r="LT76" i="4"/>
  <c r="GQ51" i="4"/>
  <c r="LH30" i="4"/>
  <c r="IE76" i="4"/>
  <c r="BZ51" i="4"/>
  <c r="GQ30" i="4"/>
  <c r="BZ30" i="4"/>
  <c r="LH51" i="4"/>
  <c r="AN51" i="4"/>
  <c r="FE30" i="4"/>
  <c r="AN30" i="4"/>
  <c r="AG76" i="4"/>
  <c r="JV51" i="4"/>
  <c r="HA76" i="4"/>
  <c r="KP76" i="4"/>
  <c r="FE51" i="4"/>
  <c r="JV30" i="4"/>
  <c r="HP76" i="4"/>
  <c r="AV76" i="4"/>
  <c r="KO51" i="4"/>
  <c r="KO30" i="4"/>
  <c r="FX30" i="4"/>
  <c r="BG30" i="4"/>
  <c r="LE76" i="4"/>
  <c r="FX51" i="4"/>
  <c r="BG51" i="4"/>
  <c r="R76" i="4"/>
  <c r="KA76" i="4"/>
  <c r="GL76" i="4"/>
  <c r="U51" i="4"/>
  <c r="EL30" i="4"/>
  <c r="JC51" i="4"/>
  <c r="EL51" i="4"/>
  <c r="U30" i="4"/>
  <c r="JC30"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<sst xmlns="http://schemas.openxmlformats.org/spreadsheetml/2006/main" count="287" uniqueCount="137">
  <si>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</si>
  <si>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</si>
  <si>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</si>
  <si>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</si>
  <si>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</si>
  <si>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</si>
  <si>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</si>
  <si>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</si>
  <si>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</si>
  <si>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</si>
  <si>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</si>
  <si>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</si>
  <si>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</si>
  <si>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</si>
  <si>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</si>
  <si>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</si>
  <si>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</si>
  <si>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</si>
  <si>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</si>
  <si>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</si>
  <si>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</si>
  <si>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</si>
  <si>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</si>
  <si>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</si>
  <si>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</si>
  <si>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</si>
  <si>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</si>
  <si>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</si>
  <si>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</si>
  <si>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</si>
  <si>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</si>
  <si>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</si>
  <si>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</si>
  <si>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</si>
  <si>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</si>
  <si>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</si>
  <si>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</si>
  <si>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</si>
  <si>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</si>
  <si>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</si>
  <si>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</si>
  <si>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</si>
  <si>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</si>
  <si>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</si>
  <si>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</si>
  <si>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</si>
  <si>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</si>
  <si>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</si>
  <si>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</si>
  <si>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</si>
  <si>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</si>
  <si>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</si>
  <si>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</si>
  <si>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</si>
  <si>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</si>
  <si>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</si>
  <si>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</si>
  <si>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</si>
  <si>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</si>
  <si>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</si>
  <si>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</si>
  <si>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</si>
  <si>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</si>
  <si>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</si>
  <si>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</si>
  <si>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</si>
  <si>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</si>
  <si>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</si>
  <si>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</si>
  <si>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</si>
  <si>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</si>
  <si>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</si>
  <si>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</si>
  <si>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</si>
  <si>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</si>
  <si>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</si>
  <si>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</si>
  <si>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</si>
  <si>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</si>
  <si>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</si>
  <si>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</si>
  <si>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</si>
  <si>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</si>
  <si>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</si>
  <si>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</si>
  <si>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</si>
  <si>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</si>
  <si>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</si>
  <si>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</si>
  <si>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</si>
  <si>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</si>
  <si>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</si>
  <si>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</si>
  <si>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</si>
  <si>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</si>
  <si>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</si>
  <si>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</si>
  <si>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</si>
  <si>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</si>
  <si>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</si>
  <si>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</si>
  <si>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</si>
  <si>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</si>
  <si>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</si>
  <si>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</si>
  <si>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</si>
  <si>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</si>
  <si>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</si>
  <si>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</si>
  <si>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</si>
  <si>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</si>
  <si>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</si>
  <si>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</si>
  <si>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</si>
  <si>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</si>
  <si>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</si>
  <si>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長崎市桜町駐車場</t>
  </si>
  <si>
    <t>法非適用</t>
  </si>
  <si>
    <t>駐車場整備事業</t>
  </si>
  <si>
    <t>-</t>
  </si>
  <si>
    <t>Ａ１Ｂ２</t>
  </si>
  <si>
    <t>非設置</t>
  </si>
  <si>
    <t>該当数値なし</t>
  </si>
  <si>
    <t>都市計画駐車場 届出駐車場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</si>
  <si>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</si>
  <si>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</si>
  <si>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</si>
  <si>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</si>
  <si>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</si>
  <si>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</si>
  <si>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</si>
  <si>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</si>
  <si>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</si>
  <si>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全国及び類似施設と比較すると高い数値となっており、施設の利用状況は健全であるといえる。</t>
    <phoneticPr fontId="5"/>
  </si>
  <si>
    <t xml:space="preserve">  平成28年度から収益は黒字となっており、また稼働率も高いことから、おおむね健全な経営状況である。今後も健全な経営を続けていくためには、利用者サービスの向上及び増収対策に努めるとともに、施設の更新・投資に充てる財源を計画的に確保していくことが必要である。</t>
    <phoneticPr fontId="5"/>
  </si>
  <si>
    <t xml:space="preserve">  地方債償還金が減少したことから、平成28年度より収益が増加し黒字に転換しており、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平成29年度は、定期駐車の利用台数が増えたため、収益が増加している。</t>
    <rPh sb="143" eb="145">
      <t>ヘイセイ</t>
    </rPh>
    <rPh sb="147" eb="149">
      <t>ネンド</t>
    </rPh>
    <rPh sb="151" eb="153">
      <t>テイキ</t>
    </rPh>
    <rPh sb="153" eb="155">
      <t>チュウシャ</t>
    </rPh>
    <rPh sb="156" eb="158">
      <t>リヨウ</t>
    </rPh>
    <rPh sb="158" eb="160">
      <t>ダイスウ</t>
    </rPh>
    <rPh sb="161" eb="162">
      <t>フ</t>
    </rPh>
    <rPh sb="167" eb="169">
      <t>シュウエキ</t>
    </rPh>
    <rPh sb="170" eb="172">
      <t>ゾウカ</t>
    </rPh>
    <phoneticPr fontId="5"/>
  </si>
  <si>
    <t xml:space="preserve">  料金収入に対する企業債残高の割合が低く、一定の収益が継続して見込める状況であることから、必要な更新投資を行っていく必要がある。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平成31年度に舗装工事を行う予定）また、精算機などの機器の更新については、耐用年数や状況をみながら計画的に維持管理・更新を行っていく必要がある。</t>
    <rPh sb="188" eb="190">
      <t>ヘイセイ</t>
    </rPh>
    <rPh sb="192" eb="194">
      <t>ネンド</t>
    </rPh>
    <rPh sb="195" eb="197">
      <t>ホソウ</t>
    </rPh>
    <rPh sb="197" eb="199">
      <t>コウジ</t>
    </rPh>
    <rPh sb="200" eb="201">
      <t>オコナ</t>
    </rPh>
    <rPh sb="202" eb="20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</si>
</sst>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95</c:v>
                </c:pt>
                <c:pt idx="1">
                  <c:v>92</c:v>
                </c:pt>
                <c:pt idx="2">
                  <c:v>83</c:v>
                </c:pt>
                <c:pt idx="3">
                  <c:v>291</c:v>
                </c:pt>
                <c:pt idx="4">
                  <c:v>366</c:v>
                </c:pt>
              </c:numCache>
            </c:numRef>
          </c:val>
          <c:extLst xmlns:c16r2="http://schemas.microsoft.com/office/drawing/2015/06/chart">
            <c:ext xmlns:c16="http://schemas.microsoft.com/office/drawing/2014/chart" uri="{C3380CC4-5D6E-409C-BE32-E72D297353CC}">
              <c16:uniqueId val="{00000000-7D00-4D90-9C37-1696C7980A9E}"/>
            </c:ext>
          </c:extLst>
        </c:ser>
        <c:dLbls>
          <c:showLegendKey val="0"/>
          <c:showVal val="0"/>
          <c:showCatName val="0"/>
          <c:showSerName val="0"/>
          <c:showPercent val="0"/>
          <c:showBubbleSize val="0"/>
        </c:dLbls>
        <c:gapWidth val="150"/>
        <c:axId val="232904952"/>
        <c:axId val="23290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7D00-4D90-9C37-1696C7980A9E}"/>
            </c:ext>
          </c:extLst>
        </c:ser>
        <c:dLbls>
          <c:showLegendKey val="0"/>
          <c:showVal val="0"/>
          <c:showCatName val="0"/>
          <c:showSerName val="0"/>
          <c:showPercent val="0"/>
          <c:showBubbleSize val="0"/>
        </c:dLbls>
        <c:marker val="1"/>
        <c:smooth val="0"/>
        <c:axId val="232904952"/>
        <c:axId val="232904560"/>
      </c:lineChart>
      <c:dateAx>
        <c:axId val="232904952"/>
        <c:scaling>
          <c:orientation val="minMax"/>
        </c:scaling>
        <c:delete val="1"/>
        <c:axPos val="b"/>
        <c:numFmt formatCode="ge" sourceLinked="1"/>
        <c:majorTickMark val="none"/>
        <c:minorTickMark val="none"/>
        <c:tickLblPos val="none"/>
        <c:crossAx val="232904560"/>
        <c:crosses val="autoZero"/>
        <c:auto val="1"/>
        <c:lblOffset val="100"/>
        <c:baseTimeUnit val="years"/>
      </c:dateAx>
      <c:valAx>
        <c:axId val="23290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0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199</c:v>
                </c:pt>
                <c:pt idx="1">
                  <c:v>112</c:v>
                </c:pt>
                <c:pt idx="2">
                  <c:v>27</c:v>
                </c:pt>
                <c:pt idx="3">
                  <c:v>28</c:v>
                </c:pt>
                <c:pt idx="4">
                  <c:v>25</c:v>
                </c:pt>
              </c:numCache>
            </c:numRef>
          </c:val>
          <c:extLst xmlns:c16r2="http://schemas.microsoft.com/office/drawing/2015/06/chart">
            <c:ext xmlns:c16="http://schemas.microsoft.com/office/drawing/2014/chart" uri="{C3380CC4-5D6E-409C-BE32-E72D297353CC}">
              <c16:uniqueId val="{00000000-0104-487E-B7F8-2C402861479A}"/>
            </c:ext>
          </c:extLst>
        </c:ser>
        <c:dLbls>
          <c:showLegendKey val="0"/>
          <c:showVal val="0"/>
          <c:showCatName val="0"/>
          <c:showSerName val="0"/>
          <c:showPercent val="0"/>
          <c:showBubbleSize val="0"/>
        </c:dLbls>
        <c:gapWidth val="150"/>
        <c:axId val="232903776"/>
        <c:axId val="2329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0104-487E-B7F8-2C402861479A}"/>
            </c:ext>
          </c:extLst>
        </c:ser>
        <c:dLbls>
          <c:showLegendKey val="0"/>
          <c:showVal val="0"/>
          <c:showCatName val="0"/>
          <c:showSerName val="0"/>
          <c:showPercent val="0"/>
          <c:showBubbleSize val="0"/>
        </c:dLbls>
        <c:marker val="1"/>
        <c:smooth val="0"/>
        <c:axId val="232903776"/>
        <c:axId val="232903384"/>
      </c:lineChart>
      <c:dateAx>
        <c:axId val="232903776"/>
        <c:scaling>
          <c:orientation val="minMax"/>
        </c:scaling>
        <c:delete val="1"/>
        <c:axPos val="b"/>
        <c:numFmt formatCode="ge" sourceLinked="1"/>
        <c:majorTickMark val="none"/>
        <c:minorTickMark val="none"/>
        <c:tickLblPos val="none"/>
        <c:crossAx val="232903384"/>
        <c:crosses val="autoZero"/>
        <c:auto val="1"/>
        <c:lblOffset val="100"/>
        <c:baseTimeUnit val="years"/>
      </c:dateAx>
      <c:valAx>
        <c:axId val="23290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B2D-4942-B288-6162A176F5F5}"/>
            </c:ext>
          </c:extLst>
        </c:ser>
        <c:dLbls>
          <c:showLegendKey val="0"/>
          <c:showVal val="0"/>
          <c:showCatName val="0"/>
          <c:showSerName val="0"/>
          <c:showPercent val="0"/>
          <c:showBubbleSize val="0"/>
        </c:dLbls>
        <c:gapWidth val="150"/>
        <c:axId val="464639592"/>
        <c:axId val="46463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B2D-4942-B288-6162A176F5F5}"/>
            </c:ext>
          </c:extLst>
        </c:ser>
        <c:dLbls>
          <c:showLegendKey val="0"/>
          <c:showVal val="0"/>
          <c:showCatName val="0"/>
          <c:showSerName val="0"/>
          <c:showPercent val="0"/>
          <c:showBubbleSize val="0"/>
        </c:dLbls>
        <c:marker val="1"/>
        <c:smooth val="0"/>
        <c:axId val="464639592"/>
        <c:axId val="464639984"/>
      </c:lineChart>
      <c:dateAx>
        <c:axId val="464639592"/>
        <c:scaling>
          <c:orientation val="minMax"/>
        </c:scaling>
        <c:delete val="1"/>
        <c:axPos val="b"/>
        <c:numFmt formatCode="ge" sourceLinked="1"/>
        <c:majorTickMark val="none"/>
        <c:minorTickMark val="none"/>
        <c:tickLblPos val="none"/>
        <c:crossAx val="464639984"/>
        <c:crosses val="autoZero"/>
        <c:auto val="1"/>
        <c:lblOffset val="100"/>
        <c:baseTimeUnit val="years"/>
      </c:dateAx>
      <c:valAx>
        <c:axId val="46463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3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67C-4CC2-A519-492356D1900D}"/>
            </c:ext>
          </c:extLst>
        </c:ser>
        <c:dLbls>
          <c:showLegendKey val="0"/>
          <c:showVal val="0"/>
          <c:showCatName val="0"/>
          <c:showSerName val="0"/>
          <c:showPercent val="0"/>
          <c:showBubbleSize val="0"/>
        </c:dLbls>
        <c:gapWidth val="150"/>
        <c:axId val="464640768"/>
        <c:axId val="46464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67C-4CC2-A519-492356D1900D}"/>
            </c:ext>
          </c:extLst>
        </c:ser>
        <c:dLbls>
          <c:showLegendKey val="0"/>
          <c:showVal val="0"/>
          <c:showCatName val="0"/>
          <c:showSerName val="0"/>
          <c:showPercent val="0"/>
          <c:showBubbleSize val="0"/>
        </c:dLbls>
        <c:marker val="1"/>
        <c:smooth val="0"/>
        <c:axId val="464640768"/>
        <c:axId val="464641160"/>
      </c:lineChart>
      <c:dateAx>
        <c:axId val="464640768"/>
        <c:scaling>
          <c:orientation val="minMax"/>
        </c:scaling>
        <c:delete val="1"/>
        <c:axPos val="b"/>
        <c:numFmt formatCode="ge" sourceLinked="1"/>
        <c:majorTickMark val="none"/>
        <c:minorTickMark val="none"/>
        <c:tickLblPos val="none"/>
        <c:crossAx val="464641160"/>
        <c:crosses val="autoZero"/>
        <c:auto val="1"/>
        <c:lblOffset val="100"/>
        <c:baseTimeUnit val="years"/>
      </c:dateAx>
      <c:valAx>
        <c:axId val="46464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10</c:v>
                </c:pt>
                <c:pt idx="1">
                  <c:v>7</c:v>
                </c:pt>
                <c:pt idx="2">
                  <c:v>0</c:v>
                </c:pt>
                <c:pt idx="3">
                  <c:v>0</c:v>
                </c:pt>
                <c:pt idx="4">
                  <c:v>0</c:v>
                </c:pt>
              </c:numCache>
            </c:numRef>
          </c:val>
          <c:extLst xmlns:c16r2="http://schemas.microsoft.com/office/drawing/2015/06/chart">
            <c:ext xmlns:c16="http://schemas.microsoft.com/office/drawing/2014/chart" uri="{C3380CC4-5D6E-409C-BE32-E72D297353CC}">
              <c16:uniqueId val="{00000000-196A-409B-BBD4-ED05FD6385E5}"/>
            </c:ext>
          </c:extLst>
        </c:ser>
        <c:dLbls>
          <c:showLegendKey val="0"/>
          <c:showVal val="0"/>
          <c:showCatName val="0"/>
          <c:showSerName val="0"/>
          <c:showPercent val="0"/>
          <c:showBubbleSize val="0"/>
        </c:dLbls>
        <c:gapWidth val="150"/>
        <c:axId val="464641944"/>
        <c:axId val="4646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196A-409B-BBD4-ED05FD6385E5}"/>
            </c:ext>
          </c:extLst>
        </c:ser>
        <c:dLbls>
          <c:showLegendKey val="0"/>
          <c:showVal val="0"/>
          <c:showCatName val="0"/>
          <c:showSerName val="0"/>
          <c:showPercent val="0"/>
          <c:showBubbleSize val="0"/>
        </c:dLbls>
        <c:marker val="1"/>
        <c:smooth val="0"/>
        <c:axId val="464641944"/>
        <c:axId val="464642336"/>
      </c:lineChart>
      <c:dateAx>
        <c:axId val="464641944"/>
        <c:scaling>
          <c:orientation val="minMax"/>
        </c:scaling>
        <c:delete val="1"/>
        <c:axPos val="b"/>
        <c:numFmt formatCode="ge" sourceLinked="1"/>
        <c:majorTickMark val="none"/>
        <c:minorTickMark val="none"/>
        <c:tickLblPos val="none"/>
        <c:crossAx val="464642336"/>
        <c:crosses val="autoZero"/>
        <c:auto val="1"/>
        <c:lblOffset val="100"/>
        <c:baseTimeUnit val="years"/>
      </c:dateAx>
      <c:valAx>
        <c:axId val="46464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4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38</c:v>
                </c:pt>
                <c:pt idx="1">
                  <c:v>36</c:v>
                </c:pt>
                <c:pt idx="2">
                  <c:v>0</c:v>
                </c:pt>
                <c:pt idx="3">
                  <c:v>0</c:v>
                </c:pt>
                <c:pt idx="4">
                  <c:v>0</c:v>
                </c:pt>
              </c:numCache>
            </c:numRef>
          </c:val>
          <c:extLst xmlns:c16r2="http://schemas.microsoft.com/office/drawing/2015/06/chart">
            <c:ext xmlns:c16="http://schemas.microsoft.com/office/drawing/2014/chart" uri="{C3380CC4-5D6E-409C-BE32-E72D297353CC}">
              <c16:uniqueId val="{00000000-D49E-40E1-A101-D910CFA629D5}"/>
            </c:ext>
          </c:extLst>
        </c:ser>
        <c:dLbls>
          <c:showLegendKey val="0"/>
          <c:showVal val="0"/>
          <c:showCatName val="0"/>
          <c:showSerName val="0"/>
          <c:showPercent val="0"/>
          <c:showBubbleSize val="0"/>
        </c:dLbls>
        <c:gapWidth val="150"/>
        <c:axId val="464643120"/>
        <c:axId val="46464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D49E-40E1-A101-D910CFA629D5}"/>
            </c:ext>
          </c:extLst>
        </c:ser>
        <c:dLbls>
          <c:showLegendKey val="0"/>
          <c:showVal val="0"/>
          <c:showCatName val="0"/>
          <c:showSerName val="0"/>
          <c:showPercent val="0"/>
          <c:showBubbleSize val="0"/>
        </c:dLbls>
        <c:marker val="1"/>
        <c:smooth val="0"/>
        <c:axId val="464643120"/>
        <c:axId val="464643512"/>
      </c:lineChart>
      <c:dateAx>
        <c:axId val="464643120"/>
        <c:scaling>
          <c:orientation val="minMax"/>
        </c:scaling>
        <c:delete val="1"/>
        <c:axPos val="b"/>
        <c:numFmt formatCode="ge" sourceLinked="1"/>
        <c:majorTickMark val="none"/>
        <c:minorTickMark val="none"/>
        <c:tickLblPos val="none"/>
        <c:crossAx val="464643512"/>
        <c:crosses val="autoZero"/>
        <c:auto val="1"/>
        <c:lblOffset val="100"/>
        <c:baseTimeUnit val="years"/>
      </c:dateAx>
      <c:valAx>
        <c:axId val="464643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64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318.3</c:v>
                </c:pt>
                <c:pt idx="1">
                  <c:v>253.9</c:v>
                </c:pt>
                <c:pt idx="2">
                  <c:v>255</c:v>
                </c:pt>
                <c:pt idx="3">
                  <c:v>256.10000000000002</c:v>
                </c:pt>
                <c:pt idx="4">
                  <c:v>257.2</c:v>
                </c:pt>
              </c:numCache>
            </c:numRef>
          </c:val>
          <c:extLst xmlns:c16r2="http://schemas.microsoft.com/office/drawing/2015/06/chart">
            <c:ext xmlns:c16="http://schemas.microsoft.com/office/drawing/2014/chart" uri="{C3380CC4-5D6E-409C-BE32-E72D297353CC}">
              <c16:uniqueId val="{00000000-5824-407F-ABA6-8E22081FC8E2}"/>
            </c:ext>
          </c:extLst>
        </c:ser>
        <c:dLbls>
          <c:showLegendKey val="0"/>
          <c:showVal val="0"/>
          <c:showCatName val="0"/>
          <c:showSerName val="0"/>
          <c:showPercent val="0"/>
          <c:showBubbleSize val="0"/>
        </c:dLbls>
        <c:gapWidth val="150"/>
        <c:axId val="464644296"/>
        <c:axId val="46464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5824-407F-ABA6-8E22081FC8E2}"/>
            </c:ext>
          </c:extLst>
        </c:ser>
        <c:dLbls>
          <c:showLegendKey val="0"/>
          <c:showVal val="0"/>
          <c:showCatName val="0"/>
          <c:showSerName val="0"/>
          <c:showPercent val="0"/>
          <c:showBubbleSize val="0"/>
        </c:dLbls>
        <c:marker val="1"/>
        <c:smooth val="0"/>
        <c:axId val="464644296"/>
        <c:axId val="464644688"/>
      </c:lineChart>
      <c:dateAx>
        <c:axId val="464644296"/>
        <c:scaling>
          <c:orientation val="minMax"/>
        </c:scaling>
        <c:delete val="1"/>
        <c:axPos val="b"/>
        <c:numFmt formatCode="ge" sourceLinked="1"/>
        <c:majorTickMark val="none"/>
        <c:minorTickMark val="none"/>
        <c:tickLblPos val="none"/>
        <c:crossAx val="464644688"/>
        <c:crosses val="autoZero"/>
        <c:auto val="1"/>
        <c:lblOffset val="100"/>
        <c:baseTimeUnit val="years"/>
      </c:dateAx>
      <c:valAx>
        <c:axId val="46464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4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c:v>
                </c:pt>
                <c:pt idx="1">
                  <c:v>70</c:v>
                </c:pt>
                <c:pt idx="2">
                  <c:v>67</c:v>
                </c:pt>
                <c:pt idx="3">
                  <c:v>72</c:v>
                </c:pt>
                <c:pt idx="4">
                  <c:v>75</c:v>
                </c:pt>
              </c:numCache>
            </c:numRef>
          </c:val>
          <c:extLst xmlns:c16r2="http://schemas.microsoft.com/office/drawing/2015/06/chart">
            <c:ext xmlns:c16="http://schemas.microsoft.com/office/drawing/2014/chart" uri="{C3380CC4-5D6E-409C-BE32-E72D297353CC}">
              <c16:uniqueId val="{00000000-8A30-459B-9BDE-507FBD7A286D}"/>
            </c:ext>
          </c:extLst>
        </c:ser>
        <c:dLbls>
          <c:showLegendKey val="0"/>
          <c:showVal val="0"/>
          <c:showCatName val="0"/>
          <c:showSerName val="0"/>
          <c:showPercent val="0"/>
          <c:showBubbleSize val="0"/>
        </c:dLbls>
        <c:gapWidth val="150"/>
        <c:axId val="464645472"/>
        <c:axId val="4532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8A30-459B-9BDE-507FBD7A286D}"/>
            </c:ext>
          </c:extLst>
        </c:ser>
        <c:dLbls>
          <c:showLegendKey val="0"/>
          <c:showVal val="0"/>
          <c:showCatName val="0"/>
          <c:showSerName val="0"/>
          <c:showPercent val="0"/>
          <c:showBubbleSize val="0"/>
        </c:dLbls>
        <c:marker val="1"/>
        <c:smooth val="0"/>
        <c:axId val="464645472"/>
        <c:axId val="453299360"/>
      </c:lineChart>
      <c:dateAx>
        <c:axId val="464645472"/>
        <c:scaling>
          <c:orientation val="minMax"/>
        </c:scaling>
        <c:delete val="1"/>
        <c:axPos val="b"/>
        <c:numFmt formatCode="ge" sourceLinked="1"/>
        <c:majorTickMark val="none"/>
        <c:minorTickMark val="none"/>
        <c:tickLblPos val="none"/>
        <c:crossAx val="453299360"/>
        <c:crosses val="autoZero"/>
        <c:auto val="1"/>
        <c:lblOffset val="100"/>
        <c:baseTimeUnit val="years"/>
      </c:dateAx>
      <c:valAx>
        <c:axId val="45329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4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48488</c:v>
                </c:pt>
                <c:pt idx="1">
                  <c:v>47553</c:v>
                </c:pt>
                <c:pt idx="2">
                  <c:v>45545</c:v>
                </c:pt>
                <c:pt idx="3">
                  <c:v>50692</c:v>
                </c:pt>
                <c:pt idx="4">
                  <c:v>54713</c:v>
                </c:pt>
              </c:numCache>
            </c:numRef>
          </c:val>
          <c:extLst xmlns:c16r2="http://schemas.microsoft.com/office/drawing/2015/06/chart">
            <c:ext xmlns:c16="http://schemas.microsoft.com/office/drawing/2014/chart" uri="{C3380CC4-5D6E-409C-BE32-E72D297353CC}">
              <c16:uniqueId val="{00000000-0316-4B3B-A7C6-DCC16F67A434}"/>
            </c:ext>
          </c:extLst>
        </c:ser>
        <c:dLbls>
          <c:showLegendKey val="0"/>
          <c:showVal val="0"/>
          <c:showCatName val="0"/>
          <c:showSerName val="0"/>
          <c:showPercent val="0"/>
          <c:showBubbleSize val="0"/>
        </c:dLbls>
        <c:gapWidth val="150"/>
        <c:axId val="455241184"/>
        <c:axId val="45330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0316-4B3B-A7C6-DCC16F67A434}"/>
            </c:ext>
          </c:extLst>
        </c:ser>
        <c:dLbls>
          <c:showLegendKey val="0"/>
          <c:showVal val="0"/>
          <c:showCatName val="0"/>
          <c:showSerName val="0"/>
          <c:showPercent val="0"/>
          <c:showBubbleSize val="0"/>
        </c:dLbls>
        <c:marker val="1"/>
        <c:smooth val="0"/>
        <c:axId val="455241184"/>
        <c:axId val="453300144"/>
      </c:lineChart>
      <c:dateAx>
        <c:axId val="455241184"/>
        <c:scaling>
          <c:orientation val="minMax"/>
        </c:scaling>
        <c:delete val="1"/>
        <c:axPos val="b"/>
        <c:numFmt formatCode="ge" sourceLinked="1"/>
        <c:majorTickMark val="none"/>
        <c:minorTickMark val="none"/>
        <c:tickLblPos val="none"/>
        <c:crossAx val="453300144"/>
        <c:crosses val="autoZero"/>
        <c:auto val="1"/>
        <c:lblOffset val="100"/>
        <c:baseTimeUnit val="years"/>
      </c:dateAx>
      <c:valAx>
        <c:axId val="45330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24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長崎県長崎市　長崎市桜町駐車場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3688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180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270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95</v>
      </c>
      <c r="V31" s="110"/>
      <c r="W31" s="110"/>
      <c r="X31" s="110"/>
      <c r="Y31" s="110"/>
      <c r="Z31" s="110"/>
      <c r="AA31" s="110"/>
      <c r="AB31" s="110"/>
      <c r="AC31" s="110"/>
      <c r="AD31" s="110"/>
      <c r="AE31" s="110"/>
      <c r="AF31" s="110"/>
      <c r="AG31" s="110"/>
      <c r="AH31" s="110"/>
      <c r="AI31" s="110"/>
      <c r="AJ31" s="110"/>
      <c r="AK31" s="110"/>
      <c r="AL31" s="110"/>
      <c r="AM31" s="110"/>
      <c r="AN31" s="110">
        <f>データ!Z7</f>
        <v>92</v>
      </c>
      <c r="AO31" s="110"/>
      <c r="AP31" s="110"/>
      <c r="AQ31" s="110"/>
      <c r="AR31" s="110"/>
      <c r="AS31" s="110"/>
      <c r="AT31" s="110"/>
      <c r="AU31" s="110"/>
      <c r="AV31" s="110"/>
      <c r="AW31" s="110"/>
      <c r="AX31" s="110"/>
      <c r="AY31" s="110"/>
      <c r="AZ31" s="110"/>
      <c r="BA31" s="110"/>
      <c r="BB31" s="110"/>
      <c r="BC31" s="110"/>
      <c r="BD31" s="110"/>
      <c r="BE31" s="110"/>
      <c r="BF31" s="110"/>
      <c r="BG31" s="110">
        <f>データ!AA7</f>
        <v>83</v>
      </c>
      <c r="BH31" s="110"/>
      <c r="BI31" s="110"/>
      <c r="BJ31" s="110"/>
      <c r="BK31" s="110"/>
      <c r="BL31" s="110"/>
      <c r="BM31" s="110"/>
      <c r="BN31" s="110"/>
      <c r="BO31" s="110"/>
      <c r="BP31" s="110"/>
      <c r="BQ31" s="110"/>
      <c r="BR31" s="110"/>
      <c r="BS31" s="110"/>
      <c r="BT31" s="110"/>
      <c r="BU31" s="110"/>
      <c r="BV31" s="110"/>
      <c r="BW31" s="110"/>
      <c r="BX31" s="110"/>
      <c r="BY31" s="110"/>
      <c r="BZ31" s="110">
        <f>データ!AB7</f>
        <v>291</v>
      </c>
      <c r="CA31" s="110"/>
      <c r="CB31" s="110"/>
      <c r="CC31" s="110"/>
      <c r="CD31" s="110"/>
      <c r="CE31" s="110"/>
      <c r="CF31" s="110"/>
      <c r="CG31" s="110"/>
      <c r="CH31" s="110"/>
      <c r="CI31" s="110"/>
      <c r="CJ31" s="110"/>
      <c r="CK31" s="110"/>
      <c r="CL31" s="110"/>
      <c r="CM31" s="110"/>
      <c r="CN31" s="110"/>
      <c r="CO31" s="110"/>
      <c r="CP31" s="110"/>
      <c r="CQ31" s="110"/>
      <c r="CR31" s="110"/>
      <c r="CS31" s="110">
        <f>データ!AC7</f>
        <v>366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10</v>
      </c>
      <c r="EM31" s="110"/>
      <c r="EN31" s="110"/>
      <c r="EO31" s="110"/>
      <c r="EP31" s="110"/>
      <c r="EQ31" s="110"/>
      <c r="ER31" s="110"/>
      <c r="ES31" s="110"/>
      <c r="ET31" s="110"/>
      <c r="EU31" s="110"/>
      <c r="EV31" s="110"/>
      <c r="EW31" s="110"/>
      <c r="EX31" s="110"/>
      <c r="EY31" s="110"/>
      <c r="EZ31" s="110"/>
      <c r="FA31" s="110"/>
      <c r="FB31" s="110"/>
      <c r="FC31" s="110"/>
      <c r="FD31" s="110"/>
      <c r="FE31" s="110">
        <f>データ!AK7</f>
        <v>7</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318.3</v>
      </c>
      <c r="JD31" s="81"/>
      <c r="JE31" s="81"/>
      <c r="JF31" s="81"/>
      <c r="JG31" s="81"/>
      <c r="JH31" s="81"/>
      <c r="JI31" s="81"/>
      <c r="JJ31" s="81"/>
      <c r="JK31" s="81"/>
      <c r="JL31" s="81"/>
      <c r="JM31" s="81"/>
      <c r="JN31" s="81"/>
      <c r="JO31" s="81"/>
      <c r="JP31" s="81"/>
      <c r="JQ31" s="81"/>
      <c r="JR31" s="81"/>
      <c r="JS31" s="81"/>
      <c r="JT31" s="81"/>
      <c r="JU31" s="82"/>
      <c r="JV31" s="80">
        <f>データ!DL7</f>
        <v>253.9</v>
      </c>
      <c r="JW31" s="81"/>
      <c r="JX31" s="81"/>
      <c r="JY31" s="81"/>
      <c r="JZ31" s="81"/>
      <c r="KA31" s="81"/>
      <c r="KB31" s="81"/>
      <c r="KC31" s="81"/>
      <c r="KD31" s="81"/>
      <c r="KE31" s="81"/>
      <c r="KF31" s="81"/>
      <c r="KG31" s="81"/>
      <c r="KH31" s="81"/>
      <c r="KI31" s="81"/>
      <c r="KJ31" s="81"/>
      <c r="KK31" s="81"/>
      <c r="KL31" s="81"/>
      <c r="KM31" s="81"/>
      <c r="KN31" s="82"/>
      <c r="KO31" s="80">
        <f>データ!DM7</f>
        <v>255</v>
      </c>
      <c r="KP31" s="81"/>
      <c r="KQ31" s="81"/>
      <c r="KR31" s="81"/>
      <c r="KS31" s="81"/>
      <c r="KT31" s="81"/>
      <c r="KU31" s="81"/>
      <c r="KV31" s="81"/>
      <c r="KW31" s="81"/>
      <c r="KX31" s="81"/>
      <c r="KY31" s="81"/>
      <c r="KZ31" s="81"/>
      <c r="LA31" s="81"/>
      <c r="LB31" s="81"/>
      <c r="LC31" s="81"/>
      <c r="LD31" s="81"/>
      <c r="LE31" s="81"/>
      <c r="LF31" s="81"/>
      <c r="LG31" s="82"/>
      <c r="LH31" s="80">
        <f>データ!DN7</f>
        <v>256.10000000000002</v>
      </c>
      <c r="LI31" s="81"/>
      <c r="LJ31" s="81"/>
      <c r="LK31" s="81"/>
      <c r="LL31" s="81"/>
      <c r="LM31" s="81"/>
      <c r="LN31" s="81"/>
      <c r="LO31" s="81"/>
      <c r="LP31" s="81"/>
      <c r="LQ31" s="81"/>
      <c r="LR31" s="81"/>
      <c r="LS31" s="81"/>
      <c r="LT31" s="81"/>
      <c r="LU31" s="81"/>
      <c r="LV31" s="81"/>
      <c r="LW31" s="81"/>
      <c r="LX31" s="81"/>
      <c r="LY31" s="81"/>
      <c r="LZ31" s="82"/>
      <c r="MA31" s="80">
        <f>データ!DO7</f>
        <v>257.2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38</v>
      </c>
      <c r="V52" s="109"/>
      <c r="W52" s="109"/>
      <c r="X52" s="109"/>
      <c r="Y52" s="109"/>
      <c r="Z52" s="109"/>
      <c r="AA52" s="109"/>
      <c r="AB52" s="109"/>
      <c r="AC52" s="109"/>
      <c r="AD52" s="109"/>
      <c r="AE52" s="109"/>
      <c r="AF52" s="109"/>
      <c r="AG52" s="109"/>
      <c r="AH52" s="109"/>
      <c r="AI52" s="109"/>
      <c r="AJ52" s="109"/>
      <c r="AK52" s="109"/>
      <c r="AL52" s="109"/>
      <c r="AM52" s="109"/>
      <c r="AN52" s="109">
        <f>データ!AV7</f>
        <v>36</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v>
      </c>
      <c r="EM52" s="110"/>
      <c r="EN52" s="110"/>
      <c r="EO52" s="110"/>
      <c r="EP52" s="110"/>
      <c r="EQ52" s="110"/>
      <c r="ER52" s="110"/>
      <c r="ES52" s="110"/>
      <c r="ET52" s="110"/>
      <c r="EU52" s="110"/>
      <c r="EV52" s="110"/>
      <c r="EW52" s="110"/>
      <c r="EX52" s="110"/>
      <c r="EY52" s="110"/>
      <c r="EZ52" s="110"/>
      <c r="FA52" s="110"/>
      <c r="FB52" s="110"/>
      <c r="FC52" s="110"/>
      <c r="FD52" s="110"/>
      <c r="FE52" s="110">
        <f>データ!BG7</f>
        <v>70</v>
      </c>
      <c r="FF52" s="110"/>
      <c r="FG52" s="110"/>
      <c r="FH52" s="110"/>
      <c r="FI52" s="110"/>
      <c r="FJ52" s="110"/>
      <c r="FK52" s="110"/>
      <c r="FL52" s="110"/>
      <c r="FM52" s="110"/>
      <c r="FN52" s="110"/>
      <c r="FO52" s="110"/>
      <c r="FP52" s="110"/>
      <c r="FQ52" s="110"/>
      <c r="FR52" s="110"/>
      <c r="FS52" s="110"/>
      <c r="FT52" s="110"/>
      <c r="FU52" s="110"/>
      <c r="FV52" s="110"/>
      <c r="FW52" s="110"/>
      <c r="FX52" s="110">
        <f>データ!BH7</f>
        <v>67</v>
      </c>
      <c r="FY52" s="110"/>
      <c r="FZ52" s="110"/>
      <c r="GA52" s="110"/>
      <c r="GB52" s="110"/>
      <c r="GC52" s="110"/>
      <c r="GD52" s="110"/>
      <c r="GE52" s="110"/>
      <c r="GF52" s="110"/>
      <c r="GG52" s="110"/>
      <c r="GH52" s="110"/>
      <c r="GI52" s="110"/>
      <c r="GJ52" s="110"/>
      <c r="GK52" s="110"/>
      <c r="GL52" s="110"/>
      <c r="GM52" s="110"/>
      <c r="GN52" s="110"/>
      <c r="GO52" s="110"/>
      <c r="GP52" s="110"/>
      <c r="GQ52" s="110">
        <f>データ!BI7</f>
        <v>72</v>
      </c>
      <c r="GR52" s="110"/>
      <c r="GS52" s="110"/>
      <c r="GT52" s="110"/>
      <c r="GU52" s="110"/>
      <c r="GV52" s="110"/>
      <c r="GW52" s="110"/>
      <c r="GX52" s="110"/>
      <c r="GY52" s="110"/>
      <c r="GZ52" s="110"/>
      <c r="HA52" s="110"/>
      <c r="HB52" s="110"/>
      <c r="HC52" s="110"/>
      <c r="HD52" s="110"/>
      <c r="HE52" s="110"/>
      <c r="HF52" s="110"/>
      <c r="HG52" s="110"/>
      <c r="HH52" s="110"/>
      <c r="HI52" s="110"/>
      <c r="HJ52" s="110">
        <f>データ!BJ7</f>
        <v>75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48488</v>
      </c>
      <c r="JD52" s="109"/>
      <c r="JE52" s="109"/>
      <c r="JF52" s="109"/>
      <c r="JG52" s="109"/>
      <c r="JH52" s="109"/>
      <c r="JI52" s="109"/>
      <c r="JJ52" s="109"/>
      <c r="JK52" s="109"/>
      <c r="JL52" s="109"/>
      <c r="JM52" s="109"/>
      <c r="JN52" s="109"/>
      <c r="JO52" s="109"/>
      <c r="JP52" s="109"/>
      <c r="JQ52" s="109"/>
      <c r="JR52" s="109"/>
      <c r="JS52" s="109"/>
      <c r="JT52" s="109"/>
      <c r="JU52" s="109"/>
      <c r="JV52" s="109">
        <f>データ!BR7</f>
        <v>47553</v>
      </c>
      <c r="JW52" s="109"/>
      <c r="JX52" s="109"/>
      <c r="JY52" s="109"/>
      <c r="JZ52" s="109"/>
      <c r="KA52" s="109"/>
      <c r="KB52" s="109"/>
      <c r="KC52" s="109"/>
      <c r="KD52" s="109"/>
      <c r="KE52" s="109"/>
      <c r="KF52" s="109"/>
      <c r="KG52" s="109"/>
      <c r="KH52" s="109"/>
      <c r="KI52" s="109"/>
      <c r="KJ52" s="109"/>
      <c r="KK52" s="109"/>
      <c r="KL52" s="109"/>
      <c r="KM52" s="109"/>
      <c r="KN52" s="109"/>
      <c r="KO52" s="109">
        <f>データ!BS7</f>
        <v>45545</v>
      </c>
      <c r="KP52" s="109"/>
      <c r="KQ52" s="109"/>
      <c r="KR52" s="109"/>
      <c r="KS52" s="109"/>
      <c r="KT52" s="109"/>
      <c r="KU52" s="109"/>
      <c r="KV52" s="109"/>
      <c r="KW52" s="109"/>
      <c r="KX52" s="109"/>
      <c r="KY52" s="109"/>
      <c r="KZ52" s="109"/>
      <c r="LA52" s="109"/>
      <c r="LB52" s="109"/>
      <c r="LC52" s="109"/>
      <c r="LD52" s="109"/>
      <c r="LE52" s="109"/>
      <c r="LF52" s="109"/>
      <c r="LG52" s="109"/>
      <c r="LH52" s="109">
        <f>データ!BT7</f>
        <v>50692</v>
      </c>
      <c r="LI52" s="109"/>
      <c r="LJ52" s="109"/>
      <c r="LK52" s="109"/>
      <c r="LL52" s="109"/>
      <c r="LM52" s="109"/>
      <c r="LN52" s="109"/>
      <c r="LO52" s="109"/>
      <c r="LP52" s="109"/>
      <c r="LQ52" s="109"/>
      <c r="LR52" s="109"/>
      <c r="LS52" s="109"/>
      <c r="LT52" s="109"/>
      <c r="LU52" s="109"/>
      <c r="LV52" s="109"/>
      <c r="LW52" s="109"/>
      <c r="LX52" s="109"/>
      <c r="LY52" s="109"/>
      <c r="LZ52" s="109"/>
      <c r="MA52" s="109">
        <f>データ!BU7</f>
        <v>54713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128858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199</v>
      </c>
      <c r="KB77" s="81"/>
      <c r="KC77" s="81"/>
      <c r="KD77" s="81"/>
      <c r="KE77" s="81"/>
      <c r="KF77" s="81"/>
      <c r="KG77" s="81"/>
      <c r="KH77" s="81"/>
      <c r="KI77" s="81"/>
      <c r="KJ77" s="81"/>
      <c r="KK77" s="81"/>
      <c r="KL77" s="81"/>
      <c r="KM77" s="81"/>
      <c r="KN77" s="81"/>
      <c r="KO77" s="82"/>
      <c r="KP77" s="80">
        <f>データ!DA7</f>
        <v>112</v>
      </c>
      <c r="KQ77" s="81"/>
      <c r="KR77" s="81"/>
      <c r="KS77" s="81"/>
      <c r="KT77" s="81"/>
      <c r="KU77" s="81"/>
      <c r="KV77" s="81"/>
      <c r="KW77" s="81"/>
      <c r="KX77" s="81"/>
      <c r="KY77" s="81"/>
      <c r="KZ77" s="81"/>
      <c r="LA77" s="81"/>
      <c r="LB77" s="81"/>
      <c r="LC77" s="81"/>
      <c r="LD77" s="82"/>
      <c r="LE77" s="80">
        <f>データ!DB7</f>
        <v>27</v>
      </c>
      <c r="LF77" s="81"/>
      <c r="LG77" s="81"/>
      <c r="LH77" s="81"/>
      <c r="LI77" s="81"/>
      <c r="LJ77" s="81"/>
      <c r="LK77" s="81"/>
      <c r="LL77" s="81"/>
      <c r="LM77" s="81"/>
      <c r="LN77" s="81"/>
      <c r="LO77" s="81"/>
      <c r="LP77" s="81"/>
      <c r="LQ77" s="81"/>
      <c r="LR77" s="81"/>
      <c r="LS77" s="82"/>
      <c r="LT77" s="80">
        <f>データ!DC7</f>
        <v>28</v>
      </c>
      <c r="LU77" s="81"/>
      <c r="LV77" s="81"/>
      <c r="LW77" s="81"/>
      <c r="LX77" s="81"/>
      <c r="LY77" s="81"/>
      <c r="LZ77" s="81"/>
      <c r="MA77" s="81"/>
      <c r="MB77" s="81"/>
      <c r="MC77" s="81"/>
      <c r="MD77" s="81"/>
      <c r="ME77" s="81"/>
      <c r="MF77" s="81"/>
      <c r="MG77" s="81"/>
      <c r="MH77" s="82"/>
      <c r="MI77" s="80">
        <f>データ!DD7</f>
        <v>25</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3rDT/9S7fWAJJVSS0QfXyZq2dQZyZpyuEyqE2TXJ5CXYkuY1EPX681pwZT4TXs2eUVK+uAm40c2v9ISgY2kpEQ==" saltValue="5z5DKs2RIco7tsYWIq/zh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109</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110</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111</v>
      </c>
      <c r="B6" s="60">
        <f>B8</f>
        <v>2017</v>
      </c>
      <c r="C6" s="60">
        <f t="shared" ref="C6:X6" si="1">C8</f>
        <v>422011</v>
      </c>
      <c r="D6" s="60">
        <f t="shared" si="1"/>
        <v>47</v>
      </c>
      <c r="E6" s="60">
        <f t="shared" si="1"/>
        <v>14</v>
      </c>
      <c r="F6" s="60">
        <f t="shared" si="1"/>
        <v>0</v>
      </c>
      <c r="G6" s="60">
        <f t="shared" si="1"/>
        <v>1</v>
      </c>
      <c r="H6" s="60" t="str">
        <f>SUBSTITUTE(H8,"　","")</f>
        <v>長崎県長崎市</v>
      </c>
      <c r="I6" s="60" t="str">
        <f t="shared" si="1"/>
        <v>長崎市桜町駐車場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47</v>
      </c>
      <c r="S6" s="62" t="str">
        <f t="shared" si="1"/>
        <v>公共施設</v>
      </c>
      <c r="T6" s="62" t="str">
        <f t="shared" si="1"/>
        <v>有</v>
      </c>
      <c r="U6" s="63">
        <f t="shared" si="1"/>
        <v>3688</v>
      </c>
      <c r="V6" s="63">
        <f t="shared" si="1"/>
        <v>180</v>
      </c>
      <c r="W6" s="63">
        <f t="shared" si="1"/>
        <v>270</v>
      </c>
      <c r="X6" s="62" t="str">
        <f t="shared" si="1"/>
        <v>代行制</v>
      </c>
      <c r="Y6" s="64">
        <f>IF(Y8="-",NA(),Y8)</f>
        <v>95</v>
      </c>
      <c r="Z6" s="64">
        <f t="shared" ref="Z6:AH6" si="2">IF(Z8="-",NA(),Z8)</f>
        <v>92</v>
      </c>
      <c r="AA6" s="64">
        <f t="shared" si="2"/>
        <v>83</v>
      </c>
      <c r="AB6" s="64">
        <f t="shared" si="2"/>
        <v>291</v>
      </c>
      <c r="AC6" s="64">
        <f t="shared" si="2"/>
        <v>366</v>
      </c>
      <c r="AD6" s="64">
        <f t="shared" si="2"/>
        <v>162.5</v>
      </c>
      <c r="AE6" s="64">
        <f t="shared" si="2"/>
        <v>149.69999999999999</v>
      </c>
      <c r="AF6" s="64">
        <f t="shared" si="2"/>
        <v>176.4</v>
      </c>
      <c r="AG6" s="64">
        <f t="shared" si="2"/>
        <v>172.5</v>
      </c>
      <c r="AH6" s="64">
        <f t="shared" si="2"/>
        <v>198.5</v>
      </c>
      <c r="AI6" s="61" t="str">
        <f>IF(AI8="-","",IF(AI8="-","【-】","【"&amp;SUBSTITUTE(TEXT(AI8,"#,##0.0"),"-","△")&amp;"】"))</f>
        <v>【319.1】</v>
      </c>
      <c r="AJ6" s="64">
        <f>IF(AJ8="-",NA(),AJ8)</f>
        <v>10</v>
      </c>
      <c r="AK6" s="64">
        <f t="shared" ref="AK6:AS6" si="3">IF(AK8="-",NA(),AK8)</f>
        <v>7</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38</v>
      </c>
      <c r="AV6" s="65">
        <f t="shared" ref="AV6:BD6" si="4">IF(AV8="-",NA(),AV8)</f>
        <v>36</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73</v>
      </c>
      <c r="BG6" s="64">
        <f t="shared" ref="BG6:BO6" si="5">IF(BG8="-",NA(),BG8)</f>
        <v>70</v>
      </c>
      <c r="BH6" s="64">
        <f t="shared" si="5"/>
        <v>67</v>
      </c>
      <c r="BI6" s="64">
        <f t="shared" si="5"/>
        <v>72</v>
      </c>
      <c r="BJ6" s="64">
        <f t="shared" si="5"/>
        <v>75</v>
      </c>
      <c r="BK6" s="64">
        <f t="shared" si="5"/>
        <v>36</v>
      </c>
      <c r="BL6" s="64">
        <f t="shared" si="5"/>
        <v>29.9</v>
      </c>
      <c r="BM6" s="64">
        <f t="shared" si="5"/>
        <v>36.1</v>
      </c>
      <c r="BN6" s="64">
        <f t="shared" si="5"/>
        <v>33.9</v>
      </c>
      <c r="BO6" s="64">
        <f t="shared" si="5"/>
        <v>26.5</v>
      </c>
      <c r="BP6" s="61" t="str">
        <f>IF(BP8="-","",IF(BP8="-","【-】","【"&amp;SUBSTITUTE(TEXT(BP8,"#,##0.0"),"-","△")&amp;"】"))</f>
        <v>【26.4】</v>
      </c>
      <c r="BQ6" s="65">
        <f>IF(BQ8="-",NA(),BQ8)</f>
        <v>48488</v>
      </c>
      <c r="BR6" s="65">
        <f t="shared" ref="BR6:BZ6" si="6">IF(BR8="-",NA(),BR8)</f>
        <v>47553</v>
      </c>
      <c r="BS6" s="65">
        <f t="shared" si="6"/>
        <v>45545</v>
      </c>
      <c r="BT6" s="65">
        <f t="shared" si="6"/>
        <v>50692</v>
      </c>
      <c r="BU6" s="65">
        <f t="shared" si="6"/>
        <v>54713</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112</v>
      </c>
      <c r="CM6" s="63">
        <f t="shared" ref="CM6:CN6" si="7">CM8</f>
        <v>0</v>
      </c>
      <c r="CN6" s="63">
        <f t="shared" si="7"/>
        <v>128858</v>
      </c>
      <c r="CO6" s="64"/>
      <c r="CP6" s="64"/>
      <c r="CQ6" s="64"/>
      <c r="CR6" s="64"/>
      <c r="CS6" s="64"/>
      <c r="CT6" s="64"/>
      <c r="CU6" s="64"/>
      <c r="CV6" s="64"/>
      <c r="CW6" s="64"/>
      <c r="CX6" s="64"/>
      <c r="CY6" s="61" t="s">
        <v>112</v>
      </c>
      <c r="CZ6" s="64">
        <f>IF(CZ8="-",NA(),CZ8)</f>
        <v>199</v>
      </c>
      <c r="DA6" s="64">
        <f t="shared" ref="DA6:DI6" si="8">IF(DA8="-",NA(),DA8)</f>
        <v>112</v>
      </c>
      <c r="DB6" s="64">
        <f t="shared" si="8"/>
        <v>27</v>
      </c>
      <c r="DC6" s="64">
        <f t="shared" si="8"/>
        <v>28</v>
      </c>
      <c r="DD6" s="64">
        <f t="shared" si="8"/>
        <v>25</v>
      </c>
      <c r="DE6" s="64">
        <f t="shared" si="8"/>
        <v>1637.3</v>
      </c>
      <c r="DF6" s="64">
        <f t="shared" si="8"/>
        <v>1098.3</v>
      </c>
      <c r="DG6" s="64">
        <f t="shared" si="8"/>
        <v>655.5</v>
      </c>
      <c r="DH6" s="64">
        <f t="shared" si="8"/>
        <v>316.8</v>
      </c>
      <c r="DI6" s="64">
        <f t="shared" si="8"/>
        <v>113.9</v>
      </c>
      <c r="DJ6" s="61" t="str">
        <f>IF(DJ8="-","",IF(DJ8="-","【-】","【"&amp;SUBSTITUTE(TEXT(DJ8,"#,##0.0"),"-","△")&amp;"】"))</f>
        <v>【120.3】</v>
      </c>
      <c r="DK6" s="64">
        <f>IF(DK8="-",NA(),DK8)</f>
        <v>318.3</v>
      </c>
      <c r="DL6" s="64">
        <f t="shared" ref="DL6:DT6" si="9">IF(DL8="-",NA(),DL8)</f>
        <v>253.9</v>
      </c>
      <c r="DM6" s="64">
        <f t="shared" si="9"/>
        <v>255</v>
      </c>
      <c r="DN6" s="64">
        <f t="shared" si="9"/>
        <v>256.10000000000002</v>
      </c>
      <c r="DO6" s="64">
        <f t="shared" si="9"/>
        <v>257.2</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113</v>
      </c>
      <c r="B7" s="60">
        <f t="shared" ref="B7:X7" si="10">B8</f>
        <v>2017</v>
      </c>
      <c r="C7" s="60">
        <f t="shared" si="10"/>
        <v>422011</v>
      </c>
      <c r="D7" s="60">
        <f t="shared" si="10"/>
        <v>47</v>
      </c>
      <c r="E7" s="60">
        <f t="shared" si="10"/>
        <v>14</v>
      </c>
      <c r="F7" s="60">
        <f t="shared" si="10"/>
        <v>0</v>
      </c>
      <c r="G7" s="60">
        <f t="shared" si="10"/>
        <v>1</v>
      </c>
      <c r="H7" s="60" t="str">
        <f t="shared" si="10"/>
        <v>長崎県　長崎市</v>
      </c>
      <c r="I7" s="60" t="str">
        <f t="shared" si="10"/>
        <v>長崎市桜町駐車場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47</v>
      </c>
      <c r="S7" s="62" t="str">
        <f t="shared" si="10"/>
        <v>公共施設</v>
      </c>
      <c r="T7" s="62" t="str">
        <f t="shared" si="10"/>
        <v>有</v>
      </c>
      <c r="U7" s="63">
        <f t="shared" si="10"/>
        <v>3688</v>
      </c>
      <c r="V7" s="63">
        <f t="shared" si="10"/>
        <v>180</v>
      </c>
      <c r="W7" s="63">
        <f t="shared" si="10"/>
        <v>270</v>
      </c>
      <c r="X7" s="62" t="str">
        <f t="shared" si="10"/>
        <v>代行制</v>
      </c>
      <c r="Y7" s="64">
        <f>Y8</f>
        <v>95</v>
      </c>
      <c r="Z7" s="64">
        <f t="shared" ref="Z7:AH7" si="11">Z8</f>
        <v>92</v>
      </c>
      <c r="AA7" s="64">
        <f t="shared" si="11"/>
        <v>83</v>
      </c>
      <c r="AB7" s="64">
        <f t="shared" si="11"/>
        <v>291</v>
      </c>
      <c r="AC7" s="64">
        <f t="shared" si="11"/>
        <v>366</v>
      </c>
      <c r="AD7" s="64">
        <f t="shared" si="11"/>
        <v>162.5</v>
      </c>
      <c r="AE7" s="64">
        <f t="shared" si="11"/>
        <v>149.69999999999999</v>
      </c>
      <c r="AF7" s="64">
        <f t="shared" si="11"/>
        <v>176.4</v>
      </c>
      <c r="AG7" s="64">
        <f t="shared" si="11"/>
        <v>172.5</v>
      </c>
      <c r="AH7" s="64">
        <f t="shared" si="11"/>
        <v>198.5</v>
      </c>
      <c r="AI7" s="61"/>
      <c r="AJ7" s="64">
        <f>AJ8</f>
        <v>10</v>
      </c>
      <c r="AK7" s="64">
        <f t="shared" ref="AK7:AS7" si="12">AK8</f>
        <v>7</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38</v>
      </c>
      <c r="AV7" s="65">
        <f t="shared" ref="AV7:BD7" si="13">AV8</f>
        <v>36</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73</v>
      </c>
      <c r="BG7" s="64">
        <f t="shared" ref="BG7:BO7" si="14">BG8</f>
        <v>70</v>
      </c>
      <c r="BH7" s="64">
        <f t="shared" si="14"/>
        <v>67</v>
      </c>
      <c r="BI7" s="64">
        <f t="shared" si="14"/>
        <v>72</v>
      </c>
      <c r="BJ7" s="64">
        <f t="shared" si="14"/>
        <v>75</v>
      </c>
      <c r="BK7" s="64">
        <f t="shared" si="14"/>
        <v>36</v>
      </c>
      <c r="BL7" s="64">
        <f t="shared" si="14"/>
        <v>29.9</v>
      </c>
      <c r="BM7" s="64">
        <f t="shared" si="14"/>
        <v>36.1</v>
      </c>
      <c r="BN7" s="64">
        <f t="shared" si="14"/>
        <v>33.9</v>
      </c>
      <c r="BO7" s="64">
        <f t="shared" si="14"/>
        <v>26.5</v>
      </c>
      <c r="BP7" s="61"/>
      <c r="BQ7" s="65">
        <f>BQ8</f>
        <v>48488</v>
      </c>
      <c r="BR7" s="65">
        <f t="shared" ref="BR7:BZ7" si="15">BR8</f>
        <v>47553</v>
      </c>
      <c r="BS7" s="65">
        <f t="shared" si="15"/>
        <v>45545</v>
      </c>
      <c r="BT7" s="65">
        <f t="shared" si="15"/>
        <v>50692</v>
      </c>
      <c r="BU7" s="65">
        <f t="shared" si="15"/>
        <v>54713</v>
      </c>
      <c r="BV7" s="65">
        <f t="shared" si="15"/>
        <v>23102</v>
      </c>
      <c r="BW7" s="65">
        <f t="shared" si="15"/>
        <v>18295</v>
      </c>
      <c r="BX7" s="65">
        <f t="shared" si="15"/>
        <v>22959</v>
      </c>
      <c r="BY7" s="65">
        <f t="shared" si="15"/>
        <v>22148</v>
      </c>
      <c r="BZ7" s="65">
        <f t="shared" si="15"/>
        <v>24086</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128858</v>
      </c>
      <c r="CO7" s="64" t="s">
        <v>114</v>
      </c>
      <c r="CP7" s="64" t="s">
        <v>114</v>
      </c>
      <c r="CQ7" s="64" t="s">
        <v>114</v>
      </c>
      <c r="CR7" s="64" t="s">
        <v>114</v>
      </c>
      <c r="CS7" s="64" t="s">
        <v>114</v>
      </c>
      <c r="CT7" s="64" t="s">
        <v>114</v>
      </c>
      <c r="CU7" s="64" t="s">
        <v>114</v>
      </c>
      <c r="CV7" s="64" t="s">
        <v>114</v>
      </c>
      <c r="CW7" s="64" t="s">
        <v>114</v>
      </c>
      <c r="CX7" s="64" t="s">
        <v>112</v>
      </c>
      <c r="CY7" s="61"/>
      <c r="CZ7" s="64">
        <f>CZ8</f>
        <v>199</v>
      </c>
      <c r="DA7" s="64">
        <f t="shared" ref="DA7:DI7" si="16">DA8</f>
        <v>112</v>
      </c>
      <c r="DB7" s="64">
        <f t="shared" si="16"/>
        <v>27</v>
      </c>
      <c r="DC7" s="64">
        <f t="shared" si="16"/>
        <v>28</v>
      </c>
      <c r="DD7" s="64">
        <f t="shared" si="16"/>
        <v>25</v>
      </c>
      <c r="DE7" s="64">
        <f t="shared" si="16"/>
        <v>1637.3</v>
      </c>
      <c r="DF7" s="64">
        <f t="shared" si="16"/>
        <v>1098.3</v>
      </c>
      <c r="DG7" s="64">
        <f t="shared" si="16"/>
        <v>655.5</v>
      </c>
      <c r="DH7" s="64">
        <f t="shared" si="16"/>
        <v>316.8</v>
      </c>
      <c r="DI7" s="64">
        <f t="shared" si="16"/>
        <v>113.9</v>
      </c>
      <c r="DJ7" s="61"/>
      <c r="DK7" s="64">
        <f>DK8</f>
        <v>318.3</v>
      </c>
      <c r="DL7" s="64">
        <f t="shared" ref="DL7:DT7" si="17">DL8</f>
        <v>253.9</v>
      </c>
      <c r="DM7" s="64">
        <f t="shared" si="17"/>
        <v>255</v>
      </c>
      <c r="DN7" s="64">
        <f t="shared" si="17"/>
        <v>256.10000000000002</v>
      </c>
      <c r="DO7" s="64">
        <f t="shared" si="17"/>
        <v>257.2</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422011</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47</v>
      </c>
      <c r="S8" s="69" t="s">
        <v>125</v>
      </c>
      <c r="T8" s="69" t="s">
        <v>126</v>
      </c>
      <c r="U8" s="70">
        <v>3688</v>
      </c>
      <c r="V8" s="70">
        <v>180</v>
      </c>
      <c r="W8" s="70">
        <v>270</v>
      </c>
      <c r="X8" s="69" t="s">
        <v>127</v>
      </c>
      <c r="Y8" s="71">
        <v>95</v>
      </c>
      <c r="Z8" s="71">
        <v>92</v>
      </c>
      <c r="AA8" s="71">
        <v>83</v>
      </c>
      <c r="AB8" s="71">
        <v>291</v>
      </c>
      <c r="AC8" s="71">
        <v>366</v>
      </c>
      <c r="AD8" s="71">
        <v>162.5</v>
      </c>
      <c r="AE8" s="71">
        <v>149.69999999999999</v>
      </c>
      <c r="AF8" s="71">
        <v>176.4</v>
      </c>
      <c r="AG8" s="71">
        <v>172.5</v>
      </c>
      <c r="AH8" s="71">
        <v>198.5</v>
      </c>
      <c r="AI8" s="68">
        <v>319.10000000000002</v>
      </c>
      <c r="AJ8" s="71">
        <v>10</v>
      </c>
      <c r="AK8" s="71">
        <v>7</v>
      </c>
      <c r="AL8" s="71">
        <v>0</v>
      </c>
      <c r="AM8" s="71">
        <v>0</v>
      </c>
      <c r="AN8" s="71">
        <v>0</v>
      </c>
      <c r="AO8" s="71">
        <v>5.9</v>
      </c>
      <c r="AP8" s="71">
        <v>5</v>
      </c>
      <c r="AQ8" s="71">
        <v>6.1</v>
      </c>
      <c r="AR8" s="71">
        <v>5.6</v>
      </c>
      <c r="AS8" s="71">
        <v>3.8</v>
      </c>
      <c r="AT8" s="68">
        <v>5.6</v>
      </c>
      <c r="AU8" s="72">
        <v>38</v>
      </c>
      <c r="AV8" s="72">
        <v>36</v>
      </c>
      <c r="AW8" s="72">
        <v>0</v>
      </c>
      <c r="AX8" s="72">
        <v>0</v>
      </c>
      <c r="AY8" s="72">
        <v>0</v>
      </c>
      <c r="AZ8" s="72">
        <v>46</v>
      </c>
      <c r="BA8" s="72">
        <v>30</v>
      </c>
      <c r="BB8" s="72">
        <v>26</v>
      </c>
      <c r="BC8" s="72">
        <v>26</v>
      </c>
      <c r="BD8" s="72">
        <v>14</v>
      </c>
      <c r="BE8" s="72">
        <v>37</v>
      </c>
      <c r="BF8" s="71">
        <v>73</v>
      </c>
      <c r="BG8" s="71">
        <v>70</v>
      </c>
      <c r="BH8" s="71">
        <v>67</v>
      </c>
      <c r="BI8" s="71">
        <v>72</v>
      </c>
      <c r="BJ8" s="71">
        <v>75</v>
      </c>
      <c r="BK8" s="71">
        <v>36</v>
      </c>
      <c r="BL8" s="71">
        <v>29.9</v>
      </c>
      <c r="BM8" s="71">
        <v>36.1</v>
      </c>
      <c r="BN8" s="71">
        <v>33.9</v>
      </c>
      <c r="BO8" s="71">
        <v>26.5</v>
      </c>
      <c r="BP8" s="68">
        <v>26.4</v>
      </c>
      <c r="BQ8" s="72">
        <v>48488</v>
      </c>
      <c r="BR8" s="72">
        <v>47553</v>
      </c>
      <c r="BS8" s="72">
        <v>45545</v>
      </c>
      <c r="BT8" s="73">
        <v>50692</v>
      </c>
      <c r="BU8" s="73">
        <v>54713</v>
      </c>
      <c r="BV8" s="72">
        <v>23102</v>
      </c>
      <c r="BW8" s="72">
        <v>18295</v>
      </c>
      <c r="BX8" s="72">
        <v>22959</v>
      </c>
      <c r="BY8" s="72">
        <v>22148</v>
      </c>
      <c r="BZ8" s="72">
        <v>24086</v>
      </c>
      <c r="CA8" s="70">
        <v>15069</v>
      </c>
      <c r="CB8" s="71" t="s">
        <v>119</v>
      </c>
      <c r="CC8" s="71" t="s">
        <v>119</v>
      </c>
      <c r="CD8" s="71" t="s">
        <v>119</v>
      </c>
      <c r="CE8" s="71" t="s">
        <v>119</v>
      </c>
      <c r="CF8" s="71" t="s">
        <v>119</v>
      </c>
      <c r="CG8" s="71" t="s">
        <v>119</v>
      </c>
      <c r="CH8" s="71" t="s">
        <v>119</v>
      </c>
      <c r="CI8" s="71" t="s">
        <v>119</v>
      </c>
      <c r="CJ8" s="71" t="s">
        <v>119</v>
      </c>
      <c r="CK8" s="71" t="s">
        <v>119</v>
      </c>
      <c r="CL8" s="68" t="s">
        <v>119</v>
      </c>
      <c r="CM8" s="70">
        <v>0</v>
      </c>
      <c r="CN8" s="70">
        <v>128858</v>
      </c>
      <c r="CO8" s="71" t="s">
        <v>119</v>
      </c>
      <c r="CP8" s="71" t="s">
        <v>119</v>
      </c>
      <c r="CQ8" s="71" t="s">
        <v>119</v>
      </c>
      <c r="CR8" s="71" t="s">
        <v>119</v>
      </c>
      <c r="CS8" s="71" t="s">
        <v>119</v>
      </c>
      <c r="CT8" s="71" t="s">
        <v>119</v>
      </c>
      <c r="CU8" s="71" t="s">
        <v>119</v>
      </c>
      <c r="CV8" s="71" t="s">
        <v>119</v>
      </c>
      <c r="CW8" s="71" t="s">
        <v>119</v>
      </c>
      <c r="CX8" s="71" t="s">
        <v>119</v>
      </c>
      <c r="CY8" s="68" t="s">
        <v>119</v>
      </c>
      <c r="CZ8" s="71">
        <v>199</v>
      </c>
      <c r="DA8" s="71">
        <v>112</v>
      </c>
      <c r="DB8" s="71">
        <v>27</v>
      </c>
      <c r="DC8" s="71">
        <v>28</v>
      </c>
      <c r="DD8" s="71">
        <v>25</v>
      </c>
      <c r="DE8" s="71">
        <v>1637.3</v>
      </c>
      <c r="DF8" s="71">
        <v>1098.3</v>
      </c>
      <c r="DG8" s="71">
        <v>655.5</v>
      </c>
      <c r="DH8" s="71">
        <v>316.8</v>
      </c>
      <c r="DI8" s="71">
        <v>113.9</v>
      </c>
      <c r="DJ8" s="68">
        <v>120.3</v>
      </c>
      <c r="DK8" s="71">
        <v>318.3</v>
      </c>
      <c r="DL8" s="71">
        <v>253.9</v>
      </c>
      <c r="DM8" s="71">
        <v>255</v>
      </c>
      <c r="DN8" s="71">
        <v>256.10000000000002</v>
      </c>
      <c r="DO8" s="71">
        <v>257.2</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2019-01-18T07:30:19Z</cp:lastPrinted>
  <dcterms:created xsi:type="dcterms:W3CDTF">2018-12-07T10:37:14Z</dcterms:created>
  <dcterms:modified xsi:type="dcterms:W3CDTF">2019-01-21T08:07:36Z</dcterms:modified>
  <cp:category/>
</cp:coreProperties>
</file>