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XrF9eNw+v4tTzGoFDoPvoVFZJ8v3iUqqPlJK8OUqOcPg3HunDH5B8VXv0TXnacC42QdOYPVwOu0nwXISh9ssmg==" workbookSaltValue="0M28EGCFengSfhWYvvf3mw==" workbookSpinCount="100000" lockStructure="1"/>
  <bookViews>
    <workbookView xWindow="0" yWindow="0" windowWidth="15360" windowHeight="7635"/>
  </bookViews>
  <sheets>
    <sheet name="法非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<sst xmlns="http://schemas.openxmlformats.org/spreadsheetml/2006/main" count="237" uniqueCount="123">
  <si>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</si>
  <si>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</si>
  <si>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</si>
  <si>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</si>
  <si>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</si>
  <si>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</si>
  <si>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</si>
  <si>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</si>
  <si>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</si>
  <si>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</si>
  <si>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</si>
  <si>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</si>
  <si>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</si>
  <si>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</si>
  <si>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</si>
  <si>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</si>
  <si>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</si>
  <si>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</si>
  <si>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</si>
  <si>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</si>
  <si>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</si>
  <si>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</si>
  <si>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</si>
  <si>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</si>
  <si>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</si>
  <si>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</si>
  <si>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</si>
  <si>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</si>
  <si>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</si>
  <si>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</si>
  <si>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</si>
  <si>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</si>
  <si>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</si>
  <si>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</si>
  <si>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</si>
  <si>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</si>
  <si>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</si>
  <si>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</si>
  <si>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</si>
  <si>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</si>
  <si>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</si>
  <si>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</si>
  <si>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</si>
  <si>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</si>
  <si>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</si>
  <si>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</si>
  <si>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</si>
  <si>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</si>
  <si>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</si>
  <si>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</si>
  <si>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</si>
  <si>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</si>
  <si>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</si>
  <si>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</si>
  <si>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</si>
  <si>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</si>
  <si>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</si>
  <si>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</si>
  <si>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</si>
  <si>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</si>
  <si>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</si>
  <si>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</si>
  <si>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</si>
  <si>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</si>
  <si>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</si>
  <si>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</si>
  <si>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</si>
  <si>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</si>
  <si>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</si>
  <si>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</si>
  <si>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</si>
  <si>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</si>
  <si>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</si>
  <si>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</si>
  <si>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</si>
  <si>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</si>
  <si>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</si>
  <si>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</si>
  <si>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</si>
  <si>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</si>
  <si>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</si>
  <si>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</si>
  <si>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</si>
  <si>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</si>
  <si>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</si>
  <si>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</si>
  <si>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</si>
  <si>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</si>
  <si>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</si>
  <si>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</si>
  <si>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</si>
  <si>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</si>
  <si>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</si>
  <si>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</si>
  <si>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</si>
  <si>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</si>
  <si>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</si>
  <si>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</si>
  <si>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</si>
  <si>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</si>
  <si>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</si>
  <si>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</si>
  <si>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</si>
  <si>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</si>
  <si>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</si>
  <si>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</si>
  <si>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</si>
  <si>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</si>
  <si>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</si>
  <si>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</si>
  <si>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</si>
  <si>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</si>
  <si>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</si>
  <si>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</si>
  <si>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</si>
  <si>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</si>
  <si>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</si>
  <si>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</si>
  <si>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</si>
  <si>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</si>
  <si>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簡易水道事業は、約1,470戸の世帯に給水を行っており接続率は100％である。収益的収支比率を見ると徐々に100％に近づいており、経営改善していると判断できる。企業債残高対給水収益比率は減少しているが、その要因として補助事業を近年行っていないためである。2020年度においては補助事業を行う予定であるので、経営改善を図っていく必要があると考えられる。料金回収率は類似団体平均を上回っており適切な料金収入の確保ができている。施設利用率については、ほぼ55％程度で推移している。水は限りある資源であるので負荷率を考えると現状の値が適当である。有収率については類似団体平均値より高くなっているが、有収率90％以上を目標に更なる経営改善を行っていく。</t>
    <rPh sb="0" eb="2">
      <t>ホンチョウ</t>
    </rPh>
    <rPh sb="3" eb="5">
      <t>カンイ</t>
    </rPh>
    <rPh sb="5" eb="7">
      <t>スイドウ</t>
    </rPh>
    <rPh sb="7" eb="9">
      <t>ジギョウ</t>
    </rPh>
    <rPh sb="11" eb="12">
      <t>ヤク</t>
    </rPh>
    <rPh sb="17" eb="18">
      <t>コ</t>
    </rPh>
    <rPh sb="19" eb="21">
      <t>セタイ</t>
    </rPh>
    <rPh sb="22" eb="24">
      <t>キュウスイ</t>
    </rPh>
    <rPh sb="25" eb="26">
      <t>オコナ</t>
    </rPh>
    <rPh sb="30" eb="32">
      <t>セツゾク</t>
    </rPh>
    <rPh sb="32" eb="33">
      <t>リツ</t>
    </rPh>
    <rPh sb="42" eb="45">
      <t>シュウエキテキ</t>
    </rPh>
    <rPh sb="45" eb="47">
      <t>シュウシ</t>
    </rPh>
    <rPh sb="47" eb="49">
      <t>ヒリツ</t>
    </rPh>
    <rPh sb="50" eb="51">
      <t>ミ</t>
    </rPh>
    <rPh sb="53" eb="55">
      <t>ジョジョ</t>
    </rPh>
    <rPh sb="61" eb="62">
      <t>チカ</t>
    </rPh>
    <rPh sb="68" eb="70">
      <t>ケイエイ</t>
    </rPh>
    <rPh sb="70" eb="72">
      <t>カイゼン</t>
    </rPh>
    <rPh sb="77" eb="79">
      <t>ハンダン</t>
    </rPh>
    <rPh sb="83" eb="85">
      <t>キギョウ</t>
    </rPh>
    <rPh sb="85" eb="86">
      <t>サイ</t>
    </rPh>
    <rPh sb="86" eb="88">
      <t>ザンダカ</t>
    </rPh>
    <rPh sb="88" eb="89">
      <t>タイ</t>
    </rPh>
    <rPh sb="89" eb="91">
      <t>キュウスイ</t>
    </rPh>
    <rPh sb="91" eb="93">
      <t>シュウエキ</t>
    </rPh>
    <rPh sb="93" eb="95">
      <t>ヒリツ</t>
    </rPh>
    <rPh sb="96" eb="98">
      <t>ゲンショウ</t>
    </rPh>
    <rPh sb="106" eb="108">
      <t>ヨウイン</t>
    </rPh>
    <rPh sb="111" eb="113">
      <t>ホジョ</t>
    </rPh>
    <rPh sb="113" eb="115">
      <t>ジギョウ</t>
    </rPh>
    <rPh sb="116" eb="118">
      <t>キンネン</t>
    </rPh>
    <rPh sb="118" eb="119">
      <t>オコナ</t>
    </rPh>
    <rPh sb="134" eb="136">
      <t>ネンド</t>
    </rPh>
    <rPh sb="141" eb="143">
      <t>ホジョ</t>
    </rPh>
    <rPh sb="143" eb="145">
      <t>ジギョウ</t>
    </rPh>
    <rPh sb="146" eb="147">
      <t>オコナ</t>
    </rPh>
    <rPh sb="148" eb="150">
      <t>ヨテイ</t>
    </rPh>
    <rPh sb="156" eb="158">
      <t>ケイエイ</t>
    </rPh>
    <rPh sb="158" eb="160">
      <t>カイゼン</t>
    </rPh>
    <rPh sb="161" eb="162">
      <t>ハカ</t>
    </rPh>
    <rPh sb="166" eb="168">
      <t>ヒツヨウ</t>
    </rPh>
    <rPh sb="172" eb="173">
      <t>カンガ</t>
    </rPh>
    <rPh sb="178" eb="180">
      <t>リョウキン</t>
    </rPh>
    <rPh sb="180" eb="182">
      <t>カイシュウ</t>
    </rPh>
    <rPh sb="182" eb="183">
      <t>リツ</t>
    </rPh>
    <rPh sb="184" eb="186">
      <t>ルイジ</t>
    </rPh>
    <rPh sb="186" eb="188">
      <t>ダンタイ</t>
    </rPh>
    <rPh sb="188" eb="190">
      <t>ヘイキン</t>
    </rPh>
    <rPh sb="191" eb="193">
      <t>ウワマワ</t>
    </rPh>
    <rPh sb="197" eb="199">
      <t>テキセツ</t>
    </rPh>
    <rPh sb="200" eb="202">
      <t>リョウキン</t>
    </rPh>
    <rPh sb="202" eb="204">
      <t>シュウニュウ</t>
    </rPh>
    <rPh sb="205" eb="207">
      <t>カクホ</t>
    </rPh>
    <rPh sb="214" eb="216">
      <t>シセツ</t>
    </rPh>
    <rPh sb="216" eb="219">
      <t>リヨウリツ</t>
    </rPh>
    <rPh sb="230" eb="232">
      <t>テイド</t>
    </rPh>
    <rPh sb="233" eb="235">
      <t>スイイ</t>
    </rPh>
    <rPh sb="240" eb="241">
      <t>ミズ</t>
    </rPh>
    <rPh sb="242" eb="243">
      <t>カギ</t>
    </rPh>
    <rPh sb="246" eb="248">
      <t>シゲン</t>
    </rPh>
    <rPh sb="253" eb="255">
      <t>フカ</t>
    </rPh>
    <rPh sb="255" eb="256">
      <t>リツ</t>
    </rPh>
    <rPh sb="257" eb="258">
      <t>カンガ</t>
    </rPh>
    <rPh sb="261" eb="263">
      <t>ゲンジョウ</t>
    </rPh>
    <rPh sb="264" eb="265">
      <t>アタイ</t>
    </rPh>
    <rPh sb="266" eb="268">
      <t>テキトウ</t>
    </rPh>
    <rPh sb="272" eb="274">
      <t>ユウシュウ</t>
    </rPh>
    <rPh sb="274" eb="275">
      <t>リツ</t>
    </rPh>
    <rPh sb="280" eb="282">
      <t>ルイジ</t>
    </rPh>
    <rPh sb="282" eb="284">
      <t>ダンタイ</t>
    </rPh>
    <rPh sb="284" eb="287">
      <t>ヘイキンチ</t>
    </rPh>
    <rPh sb="289" eb="290">
      <t>タカ</t>
    </rPh>
    <rPh sb="298" eb="300">
      <t>ユウシュウ</t>
    </rPh>
    <rPh sb="300" eb="301">
      <t>リツ</t>
    </rPh>
    <rPh sb="304" eb="306">
      <t>イジョウ</t>
    </rPh>
    <rPh sb="307" eb="309">
      <t>モクヒョウ</t>
    </rPh>
    <rPh sb="310" eb="311">
      <t>サラ</t>
    </rPh>
    <rPh sb="313" eb="315">
      <t>ケイエイ</t>
    </rPh>
    <rPh sb="315" eb="317">
      <t>カイゼン</t>
    </rPh>
    <rPh sb="318" eb="319">
      <t>オコナ</t>
    </rPh>
    <phoneticPr fontId="4"/>
  </si>
  <si>
    <t>施設や管路については、今後、老朽化が進むにつれ適切な維持管理が必要とされるので、より効果的な対応を行い施設の延命化及び、管路の更新・耐震化を図る。</t>
    <rPh sb="0" eb="2">
      <t>シセツ</t>
    </rPh>
    <rPh sb="3" eb="5">
      <t>カンロ</t>
    </rPh>
    <rPh sb="11" eb="13">
      <t>コンゴ</t>
    </rPh>
    <rPh sb="14" eb="17">
      <t>ロウキュウカ</t>
    </rPh>
    <rPh sb="18" eb="19">
      <t>スス</t>
    </rPh>
    <rPh sb="23" eb="25">
      <t>テキセツ</t>
    </rPh>
    <rPh sb="26" eb="28">
      <t>イジ</t>
    </rPh>
    <rPh sb="28" eb="30">
      <t>カンリ</t>
    </rPh>
    <rPh sb="31" eb="33">
      <t>ヒツヨウ</t>
    </rPh>
    <rPh sb="42" eb="44">
      <t>コウカ</t>
    </rPh>
    <rPh sb="44" eb="45">
      <t>テキ</t>
    </rPh>
    <rPh sb="46" eb="48">
      <t>タイオウ</t>
    </rPh>
    <rPh sb="49" eb="50">
      <t>オコナ</t>
    </rPh>
    <rPh sb="51" eb="53">
      <t>シセツ</t>
    </rPh>
    <rPh sb="54" eb="56">
      <t>エンメイ</t>
    </rPh>
    <rPh sb="56" eb="57">
      <t>カ</t>
    </rPh>
    <rPh sb="57" eb="58">
      <t>オヨ</t>
    </rPh>
    <rPh sb="60" eb="62">
      <t>カンロ</t>
    </rPh>
    <rPh sb="63" eb="65">
      <t>コウシン</t>
    </rPh>
    <rPh sb="66" eb="69">
      <t>タイシンカ</t>
    </rPh>
    <rPh sb="70" eb="71">
      <t>ハカ</t>
    </rPh>
    <phoneticPr fontId="4"/>
  </si>
  <si>
    <t>人口減少による水道料金収入が減少する可能性が高く、また年々、施設の老朽化が進行しており、一般会計繰入金の負担が多くなることが予想されることから、更なる経営改善が必要と考える。</t>
    <rPh sb="0" eb="2">
      <t>ジンコウ</t>
    </rPh>
    <rPh sb="2" eb="4">
      <t>ゲンショウ</t>
    </rPh>
    <rPh sb="7" eb="9">
      <t>スイドウ</t>
    </rPh>
    <rPh sb="9" eb="11">
      <t>リョウキン</t>
    </rPh>
    <rPh sb="11" eb="13">
      <t>シュウニュウ</t>
    </rPh>
    <rPh sb="14" eb="16">
      <t>ゲンショウ</t>
    </rPh>
    <rPh sb="18" eb="21">
      <t>カノウセイ</t>
    </rPh>
    <rPh sb="22" eb="23">
      <t>タカ</t>
    </rPh>
    <rPh sb="27" eb="29">
      <t>ネンネン</t>
    </rPh>
    <rPh sb="30" eb="32">
      <t>シセツ</t>
    </rPh>
    <rPh sb="33" eb="36">
      <t>ロウキュウカ</t>
    </rPh>
    <rPh sb="37" eb="39">
      <t>シンコウ</t>
    </rPh>
    <rPh sb="44" eb="46">
      <t>イッパン</t>
    </rPh>
    <rPh sb="46" eb="48">
      <t>カイケイ</t>
    </rPh>
    <rPh sb="48" eb="50">
      <t>クリイレ</t>
    </rPh>
    <rPh sb="50" eb="51">
      <t>キン</t>
    </rPh>
    <rPh sb="52" eb="54">
      <t>フタン</t>
    </rPh>
    <rPh sb="55" eb="56">
      <t>オオ</t>
    </rPh>
    <rPh sb="62" eb="64">
      <t>ヨソウ</t>
    </rPh>
    <rPh sb="72" eb="73">
      <t>サラ</t>
    </rPh>
    <rPh sb="75" eb="77">
      <t>ケイエイ</t>
    </rPh>
    <rPh sb="77" eb="79">
      <t>カイゼン</t>
    </rPh>
    <rPh sb="80" eb="82">
      <t>ヒツヨウ</t>
    </rPh>
    <rPh sb="83" eb="8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</si>
</sst>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0.28999999999999998</c:v>
                </c:pt>
                <c:pt idx="4" formatCode="#,##0.00;&quot;△&quot;#,##0.00;&quot;-&quot;">
                  <c:v>0.13</c:v>
                </c:pt>
              </c:numCache>
            </c:numRef>
          </c:val>
          <c:extLst xmlns:c16r2="http://schemas.microsoft.com/office/drawing/2015/06/chart">
            <c:ext xmlns:c16="http://schemas.microsoft.com/office/drawing/2014/chart" uri="{C3380CC4-5D6E-409C-BE32-E72D297353CC}">
              <c16:uniqueId val="{00000000-8286-491A-91E9-56223F2AF613}"/>
            </c:ext>
          </c:extLst>
        </c:ser>
        <c:dLbls>
          <c:showLegendKey val="0"/>
          <c:showVal val="0"/>
          <c:showCatName val="0"/>
          <c:showSerName val="0"/>
          <c:showPercent val="0"/>
          <c:showBubbleSize val="0"/>
        </c:dLbls>
        <c:gapWidth val="150"/>
        <c:axId val="90458368"/>
        <c:axId val="904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8286-491A-91E9-56223F2AF613}"/>
            </c:ext>
          </c:extLst>
        </c:ser>
        <c:dLbls>
          <c:showLegendKey val="0"/>
          <c:showVal val="0"/>
          <c:showCatName val="0"/>
          <c:showSerName val="0"/>
          <c:showPercent val="0"/>
          <c:showBubbleSize val="0"/>
        </c:dLbls>
        <c:marker val="1"/>
        <c:smooth val="0"/>
        <c:axId val="90458368"/>
        <c:axId val="90472832"/>
      </c:lineChart>
      <c:dateAx>
        <c:axId val="90458368"/>
        <c:scaling>
          <c:orientation val="minMax"/>
        </c:scaling>
        <c:delete val="1"/>
        <c:axPos val="b"/>
        <c:numFmt formatCode="ge" sourceLinked="1"/>
        <c:majorTickMark val="none"/>
        <c:minorTickMark val="none"/>
        <c:tickLblPos val="none"/>
        <c:crossAx val="90472832"/>
        <c:crosses val="autoZero"/>
        <c:auto val="1"/>
        <c:lblOffset val="100"/>
        <c:baseTimeUnit val="years"/>
      </c:dateAx>
      <c:valAx>
        <c:axId val="90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56.93</c:v>
                </c:pt>
                <c:pt idx="1">
                  <c:v>55.05</c:v>
                </c:pt>
                <c:pt idx="2">
                  <c:v>54.87</c:v>
                </c:pt>
                <c:pt idx="3">
                  <c:v>55.77</c:v>
                </c:pt>
                <c:pt idx="4">
                  <c:v>55.64</c:v>
                </c:pt>
              </c:numCache>
            </c:numRef>
          </c:val>
          <c:extLst xmlns:c16r2="http://schemas.microsoft.com/office/drawing/2015/06/chart">
            <c:ext xmlns:c16="http://schemas.microsoft.com/office/drawing/2014/chart" uri="{C3380CC4-5D6E-409C-BE32-E72D297353CC}">
              <c16:uniqueId val="{00000000-7DAD-4B27-B825-502C2F23AAB3}"/>
            </c:ext>
          </c:extLst>
        </c:ser>
        <c:dLbls>
          <c:showLegendKey val="0"/>
          <c:showVal val="0"/>
          <c:showCatName val="0"/>
          <c:showSerName val="0"/>
          <c:showPercent val="0"/>
          <c:showBubbleSize val="0"/>
        </c:dLbls>
        <c:gapWidth val="150"/>
        <c:axId val="93910912"/>
        <c:axId val="9392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7DAD-4B27-B825-502C2F23AAB3}"/>
            </c:ext>
          </c:extLst>
        </c:ser>
        <c:dLbls>
          <c:showLegendKey val="0"/>
          <c:showVal val="0"/>
          <c:showCatName val="0"/>
          <c:showSerName val="0"/>
          <c:showPercent val="0"/>
          <c:showBubbleSize val="0"/>
        </c:dLbls>
        <c:marker val="1"/>
        <c:smooth val="0"/>
        <c:axId val="93910912"/>
        <c:axId val="93921280"/>
      </c:lineChart>
      <c:dateAx>
        <c:axId val="93910912"/>
        <c:scaling>
          <c:orientation val="minMax"/>
        </c:scaling>
        <c:delete val="1"/>
        <c:axPos val="b"/>
        <c:numFmt formatCode="ge" sourceLinked="1"/>
        <c:majorTickMark val="none"/>
        <c:minorTickMark val="none"/>
        <c:tickLblPos val="none"/>
        <c:crossAx val="93921280"/>
        <c:crosses val="autoZero"/>
        <c:auto val="1"/>
        <c:lblOffset val="100"/>
        <c:baseTimeUnit val="years"/>
      </c:dateAx>
      <c:valAx>
        <c:axId val="93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84.8</c:v>
                </c:pt>
                <c:pt idx="1">
                  <c:v>83</c:v>
                </c:pt>
                <c:pt idx="2">
                  <c:v>85.59</c:v>
                </c:pt>
                <c:pt idx="3">
                  <c:v>86.4</c:v>
                </c:pt>
                <c:pt idx="4">
                  <c:v>86.15</c:v>
                </c:pt>
              </c:numCache>
            </c:numRef>
          </c:val>
          <c:extLst xmlns:c16r2="http://schemas.microsoft.com/office/drawing/2015/06/chart">
            <c:ext xmlns:c16="http://schemas.microsoft.com/office/drawing/2014/chart" uri="{C3380CC4-5D6E-409C-BE32-E72D297353CC}">
              <c16:uniqueId val="{00000000-FB4D-4777-A82E-5F68879A6857}"/>
            </c:ext>
          </c:extLst>
        </c:ser>
        <c:dLbls>
          <c:showLegendKey val="0"/>
          <c:showVal val="0"/>
          <c:showCatName val="0"/>
          <c:showSerName val="0"/>
          <c:showPercent val="0"/>
          <c:showBubbleSize val="0"/>
        </c:dLbls>
        <c:gapWidth val="150"/>
        <c:axId val="93960448"/>
        <c:axId val="939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FB4D-4777-A82E-5F68879A6857}"/>
            </c:ext>
          </c:extLst>
        </c:ser>
        <c:dLbls>
          <c:showLegendKey val="0"/>
          <c:showVal val="0"/>
          <c:showCatName val="0"/>
          <c:showSerName val="0"/>
          <c:showPercent val="0"/>
          <c:showBubbleSize val="0"/>
        </c:dLbls>
        <c:marker val="1"/>
        <c:smooth val="0"/>
        <c:axId val="93960448"/>
        <c:axId val="93970816"/>
      </c:lineChart>
      <c:dateAx>
        <c:axId val="93960448"/>
        <c:scaling>
          <c:orientation val="minMax"/>
        </c:scaling>
        <c:delete val="1"/>
        <c:axPos val="b"/>
        <c:numFmt formatCode="ge" sourceLinked="1"/>
        <c:majorTickMark val="none"/>
        <c:minorTickMark val="none"/>
        <c:tickLblPos val="none"/>
        <c:crossAx val="93970816"/>
        <c:crosses val="autoZero"/>
        <c:auto val="1"/>
        <c:lblOffset val="100"/>
        <c:baseTimeUnit val="years"/>
      </c:dateAx>
      <c:valAx>
        <c:axId val="939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75.56</c:v>
                </c:pt>
                <c:pt idx="1">
                  <c:v>76.180000000000007</c:v>
                </c:pt>
                <c:pt idx="2">
                  <c:v>75.33</c:v>
                </c:pt>
                <c:pt idx="3">
                  <c:v>82.73</c:v>
                </c:pt>
                <c:pt idx="4">
                  <c:v>97.24</c:v>
                </c:pt>
              </c:numCache>
            </c:numRef>
          </c:val>
          <c:extLst xmlns:c16r2="http://schemas.microsoft.com/office/drawing/2015/06/chart">
            <c:ext xmlns:c16="http://schemas.microsoft.com/office/drawing/2014/chart" uri="{C3380CC4-5D6E-409C-BE32-E72D297353CC}">
              <c16:uniqueId val="{00000000-37AC-4631-A29F-2DE2BA3F2289}"/>
            </c:ext>
          </c:extLst>
        </c:ser>
        <c:dLbls>
          <c:showLegendKey val="0"/>
          <c:showVal val="0"/>
          <c:showCatName val="0"/>
          <c:showSerName val="0"/>
          <c:showPercent val="0"/>
          <c:showBubbleSize val="0"/>
        </c:dLbls>
        <c:gapWidth val="150"/>
        <c:axId val="90503808"/>
        <c:axId val="923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37AC-4631-A29F-2DE2BA3F2289}"/>
            </c:ext>
          </c:extLst>
        </c:ser>
        <c:dLbls>
          <c:showLegendKey val="0"/>
          <c:showVal val="0"/>
          <c:showCatName val="0"/>
          <c:showSerName val="0"/>
          <c:showPercent val="0"/>
          <c:showBubbleSize val="0"/>
        </c:dLbls>
        <c:marker val="1"/>
        <c:smooth val="0"/>
        <c:axId val="90503808"/>
        <c:axId val="92349184"/>
      </c:lineChart>
      <c:dateAx>
        <c:axId val="90503808"/>
        <c:scaling>
          <c:orientation val="minMax"/>
        </c:scaling>
        <c:delete val="1"/>
        <c:axPos val="b"/>
        <c:numFmt formatCode="ge" sourceLinked="1"/>
        <c:majorTickMark val="none"/>
        <c:minorTickMark val="none"/>
        <c:tickLblPos val="none"/>
        <c:crossAx val="92349184"/>
        <c:crosses val="autoZero"/>
        <c:auto val="1"/>
        <c:lblOffset val="100"/>
        <c:baseTimeUnit val="years"/>
      </c:dateAx>
      <c:valAx>
        <c:axId val="923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F6-46D5-BDEB-79413CF83BD1}"/>
            </c:ext>
          </c:extLst>
        </c:ser>
        <c:dLbls>
          <c:showLegendKey val="0"/>
          <c:showVal val="0"/>
          <c:showCatName val="0"/>
          <c:showSerName val="0"/>
          <c:showPercent val="0"/>
          <c:showBubbleSize val="0"/>
        </c:dLbls>
        <c:gapWidth val="150"/>
        <c:axId val="92371968"/>
        <c:axId val="923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F6-46D5-BDEB-79413CF83BD1}"/>
            </c:ext>
          </c:extLst>
        </c:ser>
        <c:dLbls>
          <c:showLegendKey val="0"/>
          <c:showVal val="0"/>
          <c:showCatName val="0"/>
          <c:showSerName val="0"/>
          <c:showPercent val="0"/>
          <c:showBubbleSize val="0"/>
        </c:dLbls>
        <c:marker val="1"/>
        <c:smooth val="0"/>
        <c:axId val="92371968"/>
        <c:axId val="92386432"/>
      </c:lineChart>
      <c:dateAx>
        <c:axId val="92371968"/>
        <c:scaling>
          <c:orientation val="minMax"/>
        </c:scaling>
        <c:delete val="1"/>
        <c:axPos val="b"/>
        <c:numFmt formatCode="ge" sourceLinked="1"/>
        <c:majorTickMark val="none"/>
        <c:minorTickMark val="none"/>
        <c:tickLblPos val="none"/>
        <c:crossAx val="92386432"/>
        <c:crosses val="autoZero"/>
        <c:auto val="1"/>
        <c:lblOffset val="100"/>
        <c:baseTimeUnit val="years"/>
      </c:dateAx>
      <c:valAx>
        <c:axId val="923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71-4062-8ABC-706C129663E7}"/>
            </c:ext>
          </c:extLst>
        </c:ser>
        <c:dLbls>
          <c:showLegendKey val="0"/>
          <c:showVal val="0"/>
          <c:showCatName val="0"/>
          <c:showSerName val="0"/>
          <c:showPercent val="0"/>
          <c:showBubbleSize val="0"/>
        </c:dLbls>
        <c:gapWidth val="150"/>
        <c:axId val="94055808"/>
        <c:axId val="94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71-4062-8ABC-706C129663E7}"/>
            </c:ext>
          </c:extLst>
        </c:ser>
        <c:dLbls>
          <c:showLegendKey val="0"/>
          <c:showVal val="0"/>
          <c:showCatName val="0"/>
          <c:showSerName val="0"/>
          <c:showPercent val="0"/>
          <c:showBubbleSize val="0"/>
        </c:dLbls>
        <c:marker val="1"/>
        <c:smooth val="0"/>
        <c:axId val="94055808"/>
        <c:axId val="94070272"/>
      </c:lineChart>
      <c:dateAx>
        <c:axId val="94055808"/>
        <c:scaling>
          <c:orientation val="minMax"/>
        </c:scaling>
        <c:delete val="1"/>
        <c:axPos val="b"/>
        <c:numFmt formatCode="ge" sourceLinked="1"/>
        <c:majorTickMark val="none"/>
        <c:minorTickMark val="none"/>
        <c:tickLblPos val="none"/>
        <c:crossAx val="94070272"/>
        <c:crosses val="autoZero"/>
        <c:auto val="1"/>
        <c:lblOffset val="100"/>
        <c:baseTimeUnit val="years"/>
      </c:dateAx>
      <c:valAx>
        <c:axId val="94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75-4044-9145-7BD8E1798C0C}"/>
            </c:ext>
          </c:extLst>
        </c:ser>
        <c:dLbls>
          <c:showLegendKey val="0"/>
          <c:showVal val="0"/>
          <c:showCatName val="0"/>
          <c:showSerName val="0"/>
          <c:showPercent val="0"/>
          <c:showBubbleSize val="0"/>
        </c:dLbls>
        <c:gapWidth val="150"/>
        <c:axId val="94114176"/>
        <c:axId val="941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75-4044-9145-7BD8E1798C0C}"/>
            </c:ext>
          </c:extLst>
        </c:ser>
        <c:dLbls>
          <c:showLegendKey val="0"/>
          <c:showVal val="0"/>
          <c:showCatName val="0"/>
          <c:showSerName val="0"/>
          <c:showPercent val="0"/>
          <c:showBubbleSize val="0"/>
        </c:dLbls>
        <c:marker val="1"/>
        <c:smooth val="0"/>
        <c:axId val="94114176"/>
        <c:axId val="94116096"/>
      </c:lineChart>
      <c:dateAx>
        <c:axId val="94114176"/>
        <c:scaling>
          <c:orientation val="minMax"/>
        </c:scaling>
        <c:delete val="1"/>
        <c:axPos val="b"/>
        <c:numFmt formatCode="ge" sourceLinked="1"/>
        <c:majorTickMark val="none"/>
        <c:minorTickMark val="none"/>
        <c:tickLblPos val="none"/>
        <c:crossAx val="94116096"/>
        <c:crosses val="autoZero"/>
        <c:auto val="1"/>
        <c:lblOffset val="100"/>
        <c:baseTimeUnit val="years"/>
      </c:dateAx>
      <c:valAx>
        <c:axId val="941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77-4F59-9E26-F0EAAAB8058E}"/>
            </c:ext>
          </c:extLst>
        </c:ser>
        <c:dLbls>
          <c:showLegendKey val="0"/>
          <c:showVal val="0"/>
          <c:showCatName val="0"/>
          <c:showSerName val="0"/>
          <c:showPercent val="0"/>
          <c:showBubbleSize val="0"/>
        </c:dLbls>
        <c:gapWidth val="150"/>
        <c:axId val="94152960"/>
        <c:axId val="94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77-4F59-9E26-F0EAAAB8058E}"/>
            </c:ext>
          </c:extLst>
        </c:ser>
        <c:dLbls>
          <c:showLegendKey val="0"/>
          <c:showVal val="0"/>
          <c:showCatName val="0"/>
          <c:showSerName val="0"/>
          <c:showPercent val="0"/>
          <c:showBubbleSize val="0"/>
        </c:dLbls>
        <c:marker val="1"/>
        <c:smooth val="0"/>
        <c:axId val="94152960"/>
        <c:axId val="94163328"/>
      </c:lineChart>
      <c:dateAx>
        <c:axId val="94152960"/>
        <c:scaling>
          <c:orientation val="minMax"/>
        </c:scaling>
        <c:delete val="1"/>
        <c:axPos val="b"/>
        <c:numFmt formatCode="ge" sourceLinked="1"/>
        <c:majorTickMark val="none"/>
        <c:minorTickMark val="none"/>
        <c:tickLblPos val="none"/>
        <c:crossAx val="94163328"/>
        <c:crosses val="autoZero"/>
        <c:auto val="1"/>
        <c:lblOffset val="100"/>
        <c:baseTimeUnit val="years"/>
      </c:dateAx>
      <c:valAx>
        <c:axId val="941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758.61</c:v>
                </c:pt>
                <c:pt idx="1">
                  <c:v>702.81</c:v>
                </c:pt>
                <c:pt idx="2">
                  <c:v>637.67999999999995</c:v>
                </c:pt>
                <c:pt idx="3">
                  <c:v>567.72</c:v>
                </c:pt>
                <c:pt idx="4">
                  <c:v>515.15</c:v>
                </c:pt>
              </c:numCache>
            </c:numRef>
          </c:val>
          <c:extLst xmlns:c16r2="http://schemas.microsoft.com/office/drawing/2015/06/chart">
            <c:ext xmlns:c16="http://schemas.microsoft.com/office/drawing/2014/chart" uri="{C3380CC4-5D6E-409C-BE32-E72D297353CC}">
              <c16:uniqueId val="{00000000-E338-4F8E-BE3B-81B016769706}"/>
            </c:ext>
          </c:extLst>
        </c:ser>
        <c:dLbls>
          <c:showLegendKey val="0"/>
          <c:showVal val="0"/>
          <c:showCatName val="0"/>
          <c:showSerName val="0"/>
          <c:showPercent val="0"/>
          <c:showBubbleSize val="0"/>
        </c:dLbls>
        <c:gapWidth val="150"/>
        <c:axId val="96295552"/>
        <c:axId val="963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E338-4F8E-BE3B-81B016769706}"/>
            </c:ext>
          </c:extLst>
        </c:ser>
        <c:dLbls>
          <c:showLegendKey val="0"/>
          <c:showVal val="0"/>
          <c:showCatName val="0"/>
          <c:showSerName val="0"/>
          <c:showPercent val="0"/>
          <c:showBubbleSize val="0"/>
        </c:dLbls>
        <c:marker val="1"/>
        <c:smooth val="0"/>
        <c:axId val="96295552"/>
        <c:axId val="96314112"/>
      </c:lineChart>
      <c:dateAx>
        <c:axId val="96295552"/>
        <c:scaling>
          <c:orientation val="minMax"/>
        </c:scaling>
        <c:delete val="1"/>
        <c:axPos val="b"/>
        <c:numFmt formatCode="ge" sourceLinked="1"/>
        <c:majorTickMark val="none"/>
        <c:minorTickMark val="none"/>
        <c:tickLblPos val="none"/>
        <c:crossAx val="96314112"/>
        <c:crosses val="autoZero"/>
        <c:auto val="1"/>
        <c:lblOffset val="100"/>
        <c:baseTimeUnit val="years"/>
      </c:dateAx>
      <c:valAx>
        <c:axId val="963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c:v>
                </c:pt>
                <c:pt idx="1">
                  <c:v>68.92</c:v>
                </c:pt>
                <c:pt idx="2">
                  <c:v>69.14</c:v>
                </c:pt>
                <c:pt idx="3">
                  <c:v>76.16</c:v>
                </c:pt>
                <c:pt idx="4">
                  <c:v>90.47</c:v>
                </c:pt>
              </c:numCache>
            </c:numRef>
          </c:val>
          <c:extLst xmlns:c16r2="http://schemas.microsoft.com/office/drawing/2015/06/chart">
            <c:ext xmlns:c16="http://schemas.microsoft.com/office/drawing/2014/chart" uri="{C3380CC4-5D6E-409C-BE32-E72D297353CC}">
              <c16:uniqueId val="{00000000-DF04-4D72-8414-9D892031D0CE}"/>
            </c:ext>
          </c:extLst>
        </c:ser>
        <c:dLbls>
          <c:showLegendKey val="0"/>
          <c:showVal val="0"/>
          <c:showCatName val="0"/>
          <c:showSerName val="0"/>
          <c:showPercent val="0"/>
          <c:showBubbleSize val="0"/>
        </c:dLbls>
        <c:gapWidth val="150"/>
        <c:axId val="96323072"/>
        <c:axId val="963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DF04-4D72-8414-9D892031D0CE}"/>
            </c:ext>
          </c:extLst>
        </c:ser>
        <c:dLbls>
          <c:showLegendKey val="0"/>
          <c:showVal val="0"/>
          <c:showCatName val="0"/>
          <c:showSerName val="0"/>
          <c:showPercent val="0"/>
          <c:showBubbleSize val="0"/>
        </c:dLbls>
        <c:marker val="1"/>
        <c:smooth val="0"/>
        <c:axId val="96323072"/>
        <c:axId val="96324992"/>
      </c:lineChart>
      <c:dateAx>
        <c:axId val="96323072"/>
        <c:scaling>
          <c:orientation val="minMax"/>
        </c:scaling>
        <c:delete val="1"/>
        <c:axPos val="b"/>
        <c:numFmt formatCode="ge" sourceLinked="1"/>
        <c:majorTickMark val="none"/>
        <c:minorTickMark val="none"/>
        <c:tickLblPos val="none"/>
        <c:crossAx val="96324992"/>
        <c:crosses val="autoZero"/>
        <c:auto val="1"/>
        <c:lblOffset val="100"/>
        <c:baseTimeUnit val="years"/>
      </c:dateAx>
      <c:valAx>
        <c:axId val="963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356.41</c:v>
                </c:pt>
                <c:pt idx="1">
                  <c:v>363.34</c:v>
                </c:pt>
                <c:pt idx="2">
                  <c:v>355.01</c:v>
                </c:pt>
                <c:pt idx="3">
                  <c:v>322.38</c:v>
                </c:pt>
                <c:pt idx="4">
                  <c:v>273.87</c:v>
                </c:pt>
              </c:numCache>
            </c:numRef>
          </c:val>
          <c:extLst xmlns:c16r2="http://schemas.microsoft.com/office/drawing/2015/06/chart">
            <c:ext xmlns:c16="http://schemas.microsoft.com/office/drawing/2014/chart" uri="{C3380CC4-5D6E-409C-BE32-E72D297353CC}">
              <c16:uniqueId val="{00000000-E984-41BA-AFA4-2A560814D5FD}"/>
            </c:ext>
          </c:extLst>
        </c:ser>
        <c:dLbls>
          <c:showLegendKey val="0"/>
          <c:showVal val="0"/>
          <c:showCatName val="0"/>
          <c:showSerName val="0"/>
          <c:showPercent val="0"/>
          <c:showBubbleSize val="0"/>
        </c:dLbls>
        <c:gapWidth val="150"/>
        <c:axId val="93877760"/>
        <c:axId val="938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E984-41BA-AFA4-2A560814D5FD}"/>
            </c:ext>
          </c:extLst>
        </c:ser>
        <c:dLbls>
          <c:showLegendKey val="0"/>
          <c:showVal val="0"/>
          <c:showCatName val="0"/>
          <c:showSerName val="0"/>
          <c:showPercent val="0"/>
          <c:showBubbleSize val="0"/>
        </c:dLbls>
        <c:marker val="1"/>
        <c:smooth val="0"/>
        <c:axId val="93877760"/>
        <c:axId val="93879680"/>
      </c:lineChart>
      <c:dateAx>
        <c:axId val="93877760"/>
        <c:scaling>
          <c:orientation val="minMax"/>
        </c:scaling>
        <c:delete val="1"/>
        <c:axPos val="b"/>
        <c:numFmt formatCode="ge" sourceLinked="1"/>
        <c:majorTickMark val="none"/>
        <c:minorTickMark val="none"/>
        <c:tickLblPos val="none"/>
        <c:crossAx val="93879680"/>
        <c:crosses val="autoZero"/>
        <c:auto val="1"/>
        <c:lblOffset val="100"/>
        <c:baseTimeUnit val="years"/>
      </c:dateAx>
      <c:valAx>
        <c:axId val="938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小値賀町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2503</v>
      </c>
      <c r="AM8" s="49"/>
      <c r="AN8" s="49"/>
      <c r="AO8" s="49"/>
      <c r="AP8" s="49"/>
      <c r="AQ8" s="49"/>
      <c r="AR8" s="49"/>
      <c r="AS8" s="49"/>
      <c r="AT8" s="45">
        <f>データ!$S$6</f>
        <v>25.52</v>
      </c>
      <c r="AU8" s="45"/>
      <c r="AV8" s="45"/>
      <c r="AW8" s="45"/>
      <c r="AX8" s="45"/>
      <c r="AY8" s="45"/>
      <c r="AZ8" s="45"/>
      <c r="BA8" s="45"/>
      <c r="BB8" s="45">
        <f>データ!$T$6</f>
        <v>98.08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99.8</v>
      </c>
      <c r="Q10" s="45"/>
      <c r="R10" s="45"/>
      <c r="S10" s="45"/>
      <c r="T10" s="45"/>
      <c r="U10" s="45"/>
      <c r="V10" s="45"/>
      <c r="W10" s="49">
        <f>データ!$Q$6</f>
        <v>4010</v>
      </c>
      <c r="X10" s="49"/>
      <c r="Y10" s="49"/>
      <c r="Z10" s="49"/>
      <c r="AA10" s="49"/>
      <c r="AB10" s="49"/>
      <c r="AC10" s="49"/>
      <c r="AD10" s="2"/>
      <c r="AE10" s="2"/>
      <c r="AF10" s="2"/>
      <c r="AG10" s="2"/>
      <c r="AH10" s="2"/>
      <c r="AI10" s="2"/>
      <c r="AJ10" s="2"/>
      <c r="AK10" s="2"/>
      <c r="AL10" s="49">
        <f>データ!$U$6</f>
        <v>2463</v>
      </c>
      <c r="AM10" s="49"/>
      <c r="AN10" s="49"/>
      <c r="AO10" s="49"/>
      <c r="AP10" s="49"/>
      <c r="AQ10" s="49"/>
      <c r="AR10" s="49"/>
      <c r="AS10" s="49"/>
      <c r="AT10" s="45">
        <f>データ!$V$6</f>
        <v>23.62</v>
      </c>
      <c r="AU10" s="45"/>
      <c r="AV10" s="45"/>
      <c r="AW10" s="45"/>
      <c r="AX10" s="45"/>
      <c r="AY10" s="45"/>
      <c r="AZ10" s="45"/>
      <c r="BA10" s="45"/>
      <c r="BB10" s="45">
        <f>データ!$W$6</f>
        <v>104.28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lu/9jy+H2J22KpbC4+rdarmdzsM58w+pOAZ7ChWqCx/pvKUk6qjHzGmArydIyDRg8Ji4nlp42ub5d4LBXAlX3A==" saltValue="LgOCvQSxsLDrsBi2ssylB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423831</v>
      </c>
      <c r="D6" s="33">
        <f t="shared" si="3"/>
        <v>47</v>
      </c>
      <c r="E6" s="33">
        <f t="shared" si="3"/>
        <v>1</v>
      </c>
      <c r="F6" s="33">
        <f t="shared" si="3"/>
        <v>0</v>
      </c>
      <c r="G6" s="33">
        <f t="shared" si="3"/>
        <v>0</v>
      </c>
      <c r="H6" s="33" t="str">
        <f t="shared" si="3"/>
        <v>長崎県　小値賀町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99.8</v>
      </c>
      <c r="Q6" s="34">
        <f t="shared" si="3"/>
        <v>4010</v>
      </c>
      <c r="R6" s="34">
        <f t="shared" si="3"/>
        <v>2503</v>
      </c>
      <c r="S6" s="34">
        <f t="shared" si="3"/>
        <v>25.52</v>
      </c>
      <c r="T6" s="34">
        <f t="shared" si="3"/>
        <v>98.08</v>
      </c>
      <c r="U6" s="34">
        <f t="shared" si="3"/>
        <v>2463</v>
      </c>
      <c r="V6" s="34">
        <f t="shared" si="3"/>
        <v>23.62</v>
      </c>
      <c r="W6" s="34">
        <f t="shared" si="3"/>
        <v>104.28</v>
      </c>
      <c r="X6" s="35">
        <f>IF(X7="",NA(),X7)</f>
        <v>75.56</v>
      </c>
      <c r="Y6" s="35">
        <f t="shared" ref="Y6:AG6" si="4">IF(Y7="",NA(),Y7)</f>
        <v>76.180000000000007</v>
      </c>
      <c r="Z6" s="35">
        <f t="shared" si="4"/>
        <v>75.33</v>
      </c>
      <c r="AA6" s="35">
        <f t="shared" si="4"/>
        <v>82.73</v>
      </c>
      <c r="AB6" s="35">
        <f t="shared" si="4"/>
        <v>97.24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758.61</v>
      </c>
      <c r="BF6" s="35">
        <f t="shared" ref="BF6:BN6" si="7">IF(BF7="",NA(),BF7)</f>
        <v>702.81</v>
      </c>
      <c r="BG6" s="35">
        <f t="shared" si="7"/>
        <v>637.67999999999995</v>
      </c>
      <c r="BH6" s="35">
        <f t="shared" si="7"/>
        <v>567.72</v>
      </c>
      <c r="BI6" s="35">
        <f t="shared" si="7"/>
        <v>515.15</v>
      </c>
      <c r="BJ6" s="35">
        <f t="shared" si="7"/>
        <v>1113.76</v>
      </c>
      <c r="BK6" s="35">
        <f t="shared" si="7"/>
        <v>1125.69</v>
      </c>
      <c r="BL6" s="35">
        <f t="shared" si="7"/>
        <v>1134.67</v>
      </c>
      <c r="BM6" s="35">
        <f t="shared" si="7"/>
        <v>1144.79</v>
      </c>
      <c r="BN6" s="35">
        <f t="shared" si="7"/>
        <v>1061.58</v>
      </c>
      <c r="BO6" s="34" t="str">
        <f>IF(BO7="","",IF(BO7="-","【-】","【"&amp;SUBSTITUTE(TEXT(BO7,"#,##0.00"),"-","△")&amp;"】"))</f>
        <v>【1,141.75】</v>
      </c>
      <c r="BP6" s="35">
        <f>IF(BP7="",NA(),BP7)</f>
        <v>67</v>
      </c>
      <c r="BQ6" s="35">
        <f t="shared" ref="BQ6:BY6" si="8">IF(BQ7="",NA(),BQ7)</f>
        <v>68.92</v>
      </c>
      <c r="BR6" s="35">
        <f t="shared" si="8"/>
        <v>69.14</v>
      </c>
      <c r="BS6" s="35">
        <f t="shared" si="8"/>
        <v>76.16</v>
      </c>
      <c r="BT6" s="35">
        <f t="shared" si="8"/>
        <v>90.47</v>
      </c>
      <c r="BU6" s="35">
        <f t="shared" si="8"/>
        <v>34.25</v>
      </c>
      <c r="BV6" s="35">
        <f t="shared" si="8"/>
        <v>46.48</v>
      </c>
      <c r="BW6" s="35">
        <f t="shared" si="8"/>
        <v>40.6</v>
      </c>
      <c r="BX6" s="35">
        <f t="shared" si="8"/>
        <v>56.04</v>
      </c>
      <c r="BY6" s="35">
        <f t="shared" si="8"/>
        <v>58.52</v>
      </c>
      <c r="BZ6" s="34" t="str">
        <f>IF(BZ7="","",IF(BZ7="-","【-】","【"&amp;SUBSTITUTE(TEXT(BZ7,"#,##0.00"),"-","△")&amp;"】"))</f>
        <v>【54.93】</v>
      </c>
      <c r="CA6" s="35">
        <f>IF(CA7="",NA(),CA7)</f>
        <v>356.41</v>
      </c>
      <c r="CB6" s="35">
        <f t="shared" ref="CB6:CJ6" si="9">IF(CB7="",NA(),CB7)</f>
        <v>363.34</v>
      </c>
      <c r="CC6" s="35">
        <f t="shared" si="9"/>
        <v>355.01</v>
      </c>
      <c r="CD6" s="35">
        <f t="shared" si="9"/>
        <v>322.38</v>
      </c>
      <c r="CE6" s="35">
        <f t="shared" si="9"/>
        <v>273.87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56.93</v>
      </c>
      <c r="CM6" s="35">
        <f t="shared" ref="CM6:CU6" si="10">IF(CM7="",NA(),CM7)</f>
        <v>55.05</v>
      </c>
      <c r="CN6" s="35">
        <f t="shared" si="10"/>
        <v>54.87</v>
      </c>
      <c r="CO6" s="35">
        <f t="shared" si="10"/>
        <v>55.77</v>
      </c>
      <c r="CP6" s="35">
        <f t="shared" si="10"/>
        <v>55.64</v>
      </c>
      <c r="CQ6" s="35">
        <f t="shared" si="10"/>
        <v>57.55</v>
      </c>
      <c r="CR6" s="35">
        <f t="shared" si="10"/>
        <v>57.43</v>
      </c>
      <c r="CS6" s="35">
        <f t="shared" si="10"/>
        <v>57.29</v>
      </c>
      <c r="CT6" s="35">
        <f t="shared" si="10"/>
        <v>55.9</v>
      </c>
      <c r="CU6" s="35">
        <f t="shared" si="10"/>
        <v>57.3</v>
      </c>
      <c r="CV6" s="34" t="str">
        <f>IF(CV7="","",IF(CV7="-","【-】","【"&amp;SUBSTITUTE(TEXT(CV7,"#,##0.00"),"-","△")&amp;"】"))</f>
        <v>【56.91】</v>
      </c>
      <c r="CW6" s="35">
        <f>IF(CW7="",NA(),CW7)</f>
        <v>84.8</v>
      </c>
      <c r="CX6" s="35">
        <f t="shared" ref="CX6:DF6" si="11">IF(CX7="",NA(),CX7)</f>
        <v>83</v>
      </c>
      <c r="CY6" s="35">
        <f t="shared" si="11"/>
        <v>85.59</v>
      </c>
      <c r="CZ6" s="35">
        <f t="shared" si="11"/>
        <v>86.4</v>
      </c>
      <c r="DA6" s="35">
        <f t="shared" si="11"/>
        <v>86.15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0.28999999999999998</v>
      </c>
      <c r="EH6" s="35">
        <f t="shared" si="14"/>
        <v>0.13</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423831</v>
      </c>
      <c r="D7" s="37">
        <v>47</v>
      </c>
      <c r="E7" s="37">
        <v>1</v>
      </c>
      <c r="F7" s="37">
        <v>0</v>
      </c>
      <c r="G7" s="37">
        <v>0</v>
      </c>
      <c r="H7" s="37" t="s">
        <v>107</v>
      </c>
      <c r="I7" s="37" t="s">
        <v>108</v>
      </c>
      <c r="J7" s="37" t="s">
        <v>109</v>
      </c>
      <c r="K7" s="37" t="s">
        <v>110</v>
      </c>
      <c r="L7" s="37" t="s">
        <v>111</v>
      </c>
      <c r="M7" s="37" t="s">
        <v>112</v>
      </c>
      <c r="N7" s="38" t="s">
        <v>113</v>
      </c>
      <c r="O7" s="38" t="s">
        <v>114</v>
      </c>
      <c r="P7" s="38">
        <v>99.8</v>
      </c>
      <c r="Q7" s="38">
        <v>4010</v>
      </c>
      <c r="R7" s="38">
        <v>2503</v>
      </c>
      <c r="S7" s="38">
        <v>25.52</v>
      </c>
      <c r="T7" s="38">
        <v>98.08</v>
      </c>
      <c r="U7" s="38">
        <v>2463</v>
      </c>
      <c r="V7" s="38">
        <v>23.62</v>
      </c>
      <c r="W7" s="38">
        <v>104.28</v>
      </c>
      <c r="X7" s="38">
        <v>75.56</v>
      </c>
      <c r="Y7" s="38">
        <v>76.180000000000007</v>
      </c>
      <c r="Z7" s="38">
        <v>75.33</v>
      </c>
      <c r="AA7" s="38">
        <v>82.73</v>
      </c>
      <c r="AB7" s="38">
        <v>97.24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758.61</v>
      </c>
      <c r="BF7" s="38">
        <v>702.81</v>
      </c>
      <c r="BG7" s="38">
        <v>637.67999999999995</v>
      </c>
      <c r="BH7" s="38">
        <v>567.72</v>
      </c>
      <c r="BI7" s="38">
        <v>515.15</v>
      </c>
      <c r="BJ7" s="38">
        <v>1113.76</v>
      </c>
      <c r="BK7" s="38">
        <v>1125.69</v>
      </c>
      <c r="BL7" s="38">
        <v>1134.67</v>
      </c>
      <c r="BM7" s="38">
        <v>1144.79</v>
      </c>
      <c r="BN7" s="38">
        <v>1061.58</v>
      </c>
      <c r="BO7" s="38">
        <v>1141.75</v>
      </c>
      <c r="BP7" s="38">
        <v>67</v>
      </c>
      <c r="BQ7" s="38">
        <v>68.92</v>
      </c>
      <c r="BR7" s="38">
        <v>69.14</v>
      </c>
      <c r="BS7" s="38">
        <v>76.16</v>
      </c>
      <c r="BT7" s="38">
        <v>90.47</v>
      </c>
      <c r="BU7" s="38">
        <v>34.25</v>
      </c>
      <c r="BV7" s="38">
        <v>46.48</v>
      </c>
      <c r="BW7" s="38">
        <v>40.6</v>
      </c>
      <c r="BX7" s="38">
        <v>56.04</v>
      </c>
      <c r="BY7" s="38">
        <v>58.52</v>
      </c>
      <c r="BZ7" s="38">
        <v>54.93</v>
      </c>
      <c r="CA7" s="38">
        <v>356.41</v>
      </c>
      <c r="CB7" s="38">
        <v>363.34</v>
      </c>
      <c r="CC7" s="38">
        <v>355.01</v>
      </c>
      <c r="CD7" s="38">
        <v>322.38</v>
      </c>
      <c r="CE7" s="38">
        <v>273.87</v>
      </c>
      <c r="CF7" s="38">
        <v>501.18</v>
      </c>
      <c r="CG7" s="38">
        <v>376.61</v>
      </c>
      <c r="CH7" s="38">
        <v>440.03</v>
      </c>
      <c r="CI7" s="38">
        <v>304.35000000000002</v>
      </c>
      <c r="CJ7" s="38">
        <v>296.3</v>
      </c>
      <c r="CK7" s="38">
        <v>292.18</v>
      </c>
      <c r="CL7" s="38">
        <v>56.93</v>
      </c>
      <c r="CM7" s="38">
        <v>55.05</v>
      </c>
      <c r="CN7" s="38">
        <v>54.87</v>
      </c>
      <c r="CO7" s="38">
        <v>55.77</v>
      </c>
      <c r="CP7" s="38">
        <v>55.64</v>
      </c>
      <c r="CQ7" s="38">
        <v>57.55</v>
      </c>
      <c r="CR7" s="38">
        <v>57.43</v>
      </c>
      <c r="CS7" s="38">
        <v>57.29</v>
      </c>
      <c r="CT7" s="38">
        <v>55.9</v>
      </c>
      <c r="CU7" s="38">
        <v>57.3</v>
      </c>
      <c r="CV7" s="38">
        <v>56.91</v>
      </c>
      <c r="CW7" s="38">
        <v>84.8</v>
      </c>
      <c r="CX7" s="38">
        <v>83</v>
      </c>
      <c r="CY7" s="38">
        <v>85.59</v>
      </c>
      <c r="CZ7" s="38">
        <v>86.4</v>
      </c>
      <c r="DA7" s="38">
        <v>86.15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0.28999999999999998</v>
      </c>
      <c r="EH7" s="38">
        <v>0.13</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2019-01-28T23:58:18Z</cp:lastPrinted>
  <dcterms:created xsi:type="dcterms:W3CDTF">2018-12-03T08:45:48Z</dcterms:created>
  <dcterms:modified xsi:type="dcterms:W3CDTF">2019-01-29T08:34:03Z</dcterms:modified>
</cp:coreProperties>
</file>