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1_水道事業　\"/>
    </mc:Choice>
  </mc:AlternateContent>
  <workbookProtection workbookAlgorithmName="SHA-512" workbookHashValue="kQ9yefrf0e9lWrd7MEMvojIm1xC0kEeW6lRlFJFzFMrt3191f89QI+x8IEF7uuZOaqsD3j2axqVMDStmNksnnA==" workbookSaltValue="COvgPJSkKapVJWAgdhSsww==" workbookSpinCount="100000" lockStructure="1"/>
  <bookViews>
    <workbookView xWindow="0" yWindow="0" windowWidth="28800" windowHeight="12120"/>
  </bookViews>
  <sheets>
    <sheet name="法適用_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AT8" i="4"/>
  <c r="AL8" i="4"/>
  <c r="AD8" i="4"/>
  <c r="P8" i="4"/>
  <c r="I8" i="4"/>
  <c r="B8"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<sst xmlns="http://schemas.openxmlformats.org/spreadsheetml/2006/main" count="232" uniqueCount="119">
  <si>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</si>
  <si>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</si>
  <si>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</si>
  <si>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</si>
  <si>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</si>
  <si>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</si>
  <si>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</si>
  <si>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</si>
  <si>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</si>
  <si>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</si>
  <si>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</si>
  <si>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</si>
  <si>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</si>
  <si>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</si>
  <si>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</si>
  <si>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</si>
  <si>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</si>
  <si>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</si>
  <si>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</si>
  <si>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</si>
  <si>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</si>
  <si>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</si>
  <si>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</si>
  <si>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</si>
  <si>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</si>
  <si>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</si>
  <si>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</si>
  <si>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</si>
  <si>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</si>
  <si>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</si>
  <si>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</si>
  <si>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</si>
  <si>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</si>
  <si>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</si>
  <si>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</si>
  <si>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</si>
  <si>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</si>
  <si>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</si>
  <si>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</si>
  <si>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</si>
  <si>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</si>
  <si>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</si>
  <si>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</si>
  <si>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</si>
  <si>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</si>
  <si>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</si>
  <si>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</si>
  <si>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</si>
  <si>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</si>
  <si>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</si>
  <si>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</si>
  <si>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</si>
  <si>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</si>
  <si>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</si>
  <si>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</si>
  <si>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</si>
  <si>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</si>
  <si>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</si>
  <si>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</si>
  <si>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</si>
  <si>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</si>
  <si>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</si>
  <si>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</si>
  <si>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</si>
  <si>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</si>
  <si>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</si>
  <si>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</si>
  <si>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</si>
  <si>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</si>
  <si>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</si>
  <si>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</si>
  <si>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</si>
  <si>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</si>
  <si>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</si>
  <si>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</si>
  <si>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</si>
  <si>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</si>
  <si>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</si>
  <si>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</si>
  <si>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</si>
  <si>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</si>
  <si>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</si>
  <si>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</si>
  <si>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</si>
  <si>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</si>
  <si>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</si>
  <si>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</si>
  <si>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</si>
  <si>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</si>
  <si>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</si>
  <si>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</si>
  <si>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</si>
  <si>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</si>
  <si>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</si>
  <si>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</si>
  <si>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</si>
  <si>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</si>
  <si>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</si>
  <si>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</si>
  <si>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</si>
  <si>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</si>
  <si>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</si>
  <si>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</si>
  <si>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</si>
  <si>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大村市</t>
  </si>
  <si>
    <t>法適用</t>
  </si>
  <si>
    <t>水道事業</t>
  </si>
  <si>
    <t>末端給水事業</t>
  </si>
  <si>
    <t>A4</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</si>
  <si>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</si>
  <si>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</si>
  <si>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</si>
  <si>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</si>
  <si>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</si>
  <si>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</si>
  <si>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</si>
  <si>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「上下水道事業中期経営計画（平成28年度～平成32年度）」や「管路更新計画（平成28年度～平成32年度）」に基づき、管路や施設の計画的な更新を行っています。
②管路経年化率
　管路の老朽化が進んでいるため「管路更新計画」に基づき管路の更新を行っています。統合した旧簡易水道地区の管路の計画は含まれていないため今後検討が必要です。
③管路更新率
　前年度と比較して数値が高いのは、「管路更新計画」に基づき年間6ｋｍの老朽管の更新を行ったためです。</t>
    <phoneticPr fontId="4"/>
  </si>
  <si>
    <t>①経常収支比率
　100％を上回っていますが、簡易水道事業を統合したことにより減価償却費等の費用が増加し、前年度に対し数値が下がっています。
③流動比率
　当該指標は、1年以内に支払うべき債務に対して支払うことができる現金等がある状況を示しており、100％以上であることが必要です。
　100％を上回っていますが、前年度に対し減少しており、主な要因として、簡易水道事業を統合したことにより企業債償還金が増加したことがあげられます。
④企業債残高対給水収益比率
　料金収入に対する企業債残高の割合を示す指標になりますが、大型事業の多額の費用を企業債で賄ったことや簡易水道事業を統合したことで料金収入の約6倍の企業債残高を抱えています。「上下水道事業中期経営計画（平成28年度～平成32年度）」に基づき企業債の発行を抑制し、企業債残高の縮小を図っています。
⑥給水原価
　簡易水道事業を統合したことにより、費用が増加したことで前年度に対し数値が高くなっています。
⑧有収率
　上水道区域の有収率89.1％に対し、統合した簡易水道区域の有収率が70.4%となっていることから、前年度に対し数値が下がっています。</t>
    <phoneticPr fontId="4"/>
  </si>
  <si>
    <t>　平成29年度は、平成20年度から取り組んできた簡易水道事業の統合を実施しました。また「上下水道事業中期経営計画（平成28年度～平成32年度）」に基づき事業を着実に実施し経営の効率化を図りました。
　今後は大型事業が予定されており、経営状況は厳しくなっていくことが見込まれますので、さらなる経営の改善を図っていきます。</t>
    <rPh sb="1" eb="3">
      <t>ヘイセイ</t>
    </rPh>
    <rPh sb="5" eb="6">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</si>
</sst>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0.49</c:v>
                </c:pt>
                <c:pt idx="1">
                  <c:v>0.5</c:v>
                </c:pt>
                <c:pt idx="2">
                  <c:v>0.36</c:v>
                </c:pt>
                <c:pt idx="3">
                  <c:v>0.39</c:v>
                </c:pt>
                <c:pt idx="4">
                  <c:v>1.03</c:v>
                </c:pt>
              </c:numCache>
            </c:numRef>
          </c:val>
          <c:extLst>
            <c:ext xmlns:c16="http://schemas.microsoft.com/office/drawing/2014/chart" uri="{C3380CC4-5D6E-409C-BE32-E72D297353CC}">
              <c16:uniqueId val="{00000000-28E9-45B9-AFA2-1996F6643CE8}"/>
            </c:ext>
          </c:extLst>
        </c:ser>
        <c:dLbls>
          <c:showLegendKey val="0"/>
          <c:showVal val="0"/>
          <c:showCatName val="0"/>
          <c:showSerName val="0"/>
          <c:showPercent val="0"/>
          <c:showBubbleSize val="0"/>
        </c:dLbls>
        <c:gapWidth val="150"/>
        <c:axId val="160964656"/>
        <c:axId val="16096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28E9-45B9-AFA2-1996F6643CE8}"/>
            </c:ext>
          </c:extLst>
        </c:ser>
        <c:dLbls>
          <c:showLegendKey val="0"/>
          <c:showVal val="0"/>
          <c:showCatName val="0"/>
          <c:showSerName val="0"/>
          <c:showPercent val="0"/>
          <c:showBubbleSize val="0"/>
        </c:dLbls>
        <c:marker val="1"/>
        <c:smooth val="0"/>
        <c:axId val="160964656"/>
        <c:axId val="160965040"/>
      </c:lineChart>
      <c:dateAx>
        <c:axId val="160964656"/>
        <c:scaling>
          <c:orientation val="minMax"/>
        </c:scaling>
        <c:delete val="1"/>
        <c:axPos val="b"/>
        <c:numFmt formatCode="ge" sourceLinked="1"/>
        <c:majorTickMark val="none"/>
        <c:minorTickMark val="none"/>
        <c:tickLblPos val="none"/>
        <c:crossAx val="160965040"/>
        <c:crosses val="autoZero"/>
        <c:auto val="1"/>
        <c:lblOffset val="100"/>
        <c:baseTimeUnit val="years"/>
      </c:dateAx>
      <c:valAx>
        <c:axId val="16096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6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70.52</c:v>
                </c:pt>
                <c:pt idx="1">
                  <c:v>65.34</c:v>
                </c:pt>
                <c:pt idx="2">
                  <c:v>65.790000000000006</c:v>
                </c:pt>
                <c:pt idx="3">
                  <c:v>66</c:v>
                </c:pt>
                <c:pt idx="4">
                  <c:v>67.97</c:v>
                </c:pt>
              </c:numCache>
            </c:numRef>
          </c:val>
          <c:extLst>
            <c:ext xmlns:c16="http://schemas.microsoft.com/office/drawing/2014/chart" uri="{C3380CC4-5D6E-409C-BE32-E72D297353CC}">
              <c16:uniqueId val="{00000000-AEBD-45C3-B3CA-7AD9BA24FB36}"/>
            </c:ext>
          </c:extLst>
        </c:ser>
        <c:dLbls>
          <c:showLegendKey val="0"/>
          <c:showVal val="0"/>
          <c:showCatName val="0"/>
          <c:showSerName val="0"/>
          <c:showPercent val="0"/>
          <c:showBubbleSize val="0"/>
        </c:dLbls>
        <c:gapWidth val="150"/>
        <c:axId val="161520120"/>
        <c:axId val="16152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AEBD-45C3-B3CA-7AD9BA24FB36}"/>
            </c:ext>
          </c:extLst>
        </c:ser>
        <c:dLbls>
          <c:showLegendKey val="0"/>
          <c:showVal val="0"/>
          <c:showCatName val="0"/>
          <c:showSerName val="0"/>
          <c:showPercent val="0"/>
          <c:showBubbleSize val="0"/>
        </c:dLbls>
        <c:marker val="1"/>
        <c:smooth val="0"/>
        <c:axId val="161520120"/>
        <c:axId val="161520512"/>
      </c:lineChart>
      <c:dateAx>
        <c:axId val="161520120"/>
        <c:scaling>
          <c:orientation val="minMax"/>
        </c:scaling>
        <c:delete val="1"/>
        <c:axPos val="b"/>
        <c:numFmt formatCode="ge" sourceLinked="1"/>
        <c:majorTickMark val="none"/>
        <c:minorTickMark val="none"/>
        <c:tickLblPos val="none"/>
        <c:crossAx val="161520512"/>
        <c:crosses val="autoZero"/>
        <c:auto val="1"/>
        <c:lblOffset val="100"/>
        <c:baseTimeUnit val="years"/>
      </c:dateAx>
      <c:valAx>
        <c:axId val="1615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52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85.31</c:v>
                </c:pt>
                <c:pt idx="1">
                  <c:v>90.97</c:v>
                </c:pt>
                <c:pt idx="2">
                  <c:v>90.77</c:v>
                </c:pt>
                <c:pt idx="3">
                  <c:v>91.19</c:v>
                </c:pt>
                <c:pt idx="4">
                  <c:v>88.66</c:v>
                </c:pt>
              </c:numCache>
            </c:numRef>
          </c:val>
          <c:extLst>
            <c:ext xmlns:c16="http://schemas.microsoft.com/office/drawing/2014/chart" uri="{C3380CC4-5D6E-409C-BE32-E72D297353CC}">
              <c16:uniqueId val="{00000000-A5F5-40F9-AFAD-CF16BFC4ADCB}"/>
            </c:ext>
          </c:extLst>
        </c:ser>
        <c:dLbls>
          <c:showLegendKey val="0"/>
          <c:showVal val="0"/>
          <c:showCatName val="0"/>
          <c:showSerName val="0"/>
          <c:showPercent val="0"/>
          <c:showBubbleSize val="0"/>
        </c:dLbls>
        <c:gapWidth val="150"/>
        <c:axId val="161521688"/>
        <c:axId val="16152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A5F5-40F9-AFAD-CF16BFC4ADCB}"/>
            </c:ext>
          </c:extLst>
        </c:ser>
        <c:dLbls>
          <c:showLegendKey val="0"/>
          <c:showVal val="0"/>
          <c:showCatName val="0"/>
          <c:showSerName val="0"/>
          <c:showPercent val="0"/>
          <c:showBubbleSize val="0"/>
        </c:dLbls>
        <c:marker val="1"/>
        <c:smooth val="0"/>
        <c:axId val="161521688"/>
        <c:axId val="161522080"/>
      </c:lineChart>
      <c:dateAx>
        <c:axId val="161521688"/>
        <c:scaling>
          <c:orientation val="minMax"/>
        </c:scaling>
        <c:delete val="1"/>
        <c:axPos val="b"/>
        <c:numFmt formatCode="ge" sourceLinked="1"/>
        <c:majorTickMark val="none"/>
        <c:minorTickMark val="none"/>
        <c:tickLblPos val="none"/>
        <c:crossAx val="161522080"/>
        <c:crosses val="autoZero"/>
        <c:auto val="1"/>
        <c:lblOffset val="100"/>
        <c:baseTimeUnit val="years"/>
      </c:dateAx>
      <c:valAx>
        <c:axId val="1615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52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106.02</c:v>
                </c:pt>
                <c:pt idx="1">
                  <c:v>106.26</c:v>
                </c:pt>
                <c:pt idx="2">
                  <c:v>111.24</c:v>
                </c:pt>
                <c:pt idx="3">
                  <c:v>120.94</c:v>
                </c:pt>
                <c:pt idx="4">
                  <c:v>119.43</c:v>
                </c:pt>
              </c:numCache>
            </c:numRef>
          </c:val>
          <c:extLst>
            <c:ext xmlns:c16="http://schemas.microsoft.com/office/drawing/2014/chart" uri="{C3380CC4-5D6E-409C-BE32-E72D297353CC}">
              <c16:uniqueId val="{00000000-AC70-45F1-8E2D-F96CBDCCDE5C}"/>
            </c:ext>
          </c:extLst>
        </c:ser>
        <c:dLbls>
          <c:showLegendKey val="0"/>
          <c:showVal val="0"/>
          <c:showCatName val="0"/>
          <c:showSerName val="0"/>
          <c:showPercent val="0"/>
          <c:showBubbleSize val="0"/>
        </c:dLbls>
        <c:gapWidth val="150"/>
        <c:axId val="161006768"/>
        <c:axId val="16100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AC70-45F1-8E2D-F96CBDCCDE5C}"/>
            </c:ext>
          </c:extLst>
        </c:ser>
        <c:dLbls>
          <c:showLegendKey val="0"/>
          <c:showVal val="0"/>
          <c:showCatName val="0"/>
          <c:showSerName val="0"/>
          <c:showPercent val="0"/>
          <c:showBubbleSize val="0"/>
        </c:dLbls>
        <c:marker val="1"/>
        <c:smooth val="0"/>
        <c:axId val="161006768"/>
        <c:axId val="161007152"/>
      </c:lineChart>
      <c:dateAx>
        <c:axId val="161006768"/>
        <c:scaling>
          <c:orientation val="minMax"/>
        </c:scaling>
        <c:delete val="1"/>
        <c:axPos val="b"/>
        <c:numFmt formatCode="ge" sourceLinked="1"/>
        <c:majorTickMark val="none"/>
        <c:minorTickMark val="none"/>
        <c:tickLblPos val="none"/>
        <c:crossAx val="161007152"/>
        <c:crosses val="autoZero"/>
        <c:auto val="1"/>
        <c:lblOffset val="100"/>
        <c:baseTimeUnit val="years"/>
      </c:dateAx>
      <c:valAx>
        <c:axId val="16100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100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43.26</c:v>
                </c:pt>
                <c:pt idx="1">
                  <c:v>46.18</c:v>
                </c:pt>
                <c:pt idx="2">
                  <c:v>48.07</c:v>
                </c:pt>
                <c:pt idx="3">
                  <c:v>49.42</c:v>
                </c:pt>
                <c:pt idx="4">
                  <c:v>47</c:v>
                </c:pt>
              </c:numCache>
            </c:numRef>
          </c:val>
          <c:extLst>
            <c:ext xmlns:c16="http://schemas.microsoft.com/office/drawing/2014/chart" uri="{C3380CC4-5D6E-409C-BE32-E72D297353CC}">
              <c16:uniqueId val="{00000000-CBFC-463A-A339-B5B596895AC9}"/>
            </c:ext>
          </c:extLst>
        </c:ser>
        <c:dLbls>
          <c:showLegendKey val="0"/>
          <c:showVal val="0"/>
          <c:showCatName val="0"/>
          <c:showSerName val="0"/>
          <c:showPercent val="0"/>
          <c:showBubbleSize val="0"/>
        </c:dLbls>
        <c:gapWidth val="150"/>
        <c:axId val="161407072"/>
        <c:axId val="16141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CBFC-463A-A339-B5B596895AC9}"/>
            </c:ext>
          </c:extLst>
        </c:ser>
        <c:dLbls>
          <c:showLegendKey val="0"/>
          <c:showVal val="0"/>
          <c:showCatName val="0"/>
          <c:showSerName val="0"/>
          <c:showPercent val="0"/>
          <c:showBubbleSize val="0"/>
        </c:dLbls>
        <c:marker val="1"/>
        <c:smooth val="0"/>
        <c:axId val="161407072"/>
        <c:axId val="161417696"/>
      </c:lineChart>
      <c:dateAx>
        <c:axId val="161407072"/>
        <c:scaling>
          <c:orientation val="minMax"/>
        </c:scaling>
        <c:delete val="1"/>
        <c:axPos val="b"/>
        <c:numFmt formatCode="ge" sourceLinked="1"/>
        <c:majorTickMark val="none"/>
        <c:minorTickMark val="none"/>
        <c:tickLblPos val="none"/>
        <c:crossAx val="161417696"/>
        <c:crosses val="autoZero"/>
        <c:auto val="1"/>
        <c:lblOffset val="100"/>
        <c:baseTimeUnit val="years"/>
      </c:dateAx>
      <c:valAx>
        <c:axId val="1614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3.19</c:v>
                </c:pt>
                <c:pt idx="1">
                  <c:v>4.68</c:v>
                </c:pt>
                <c:pt idx="2">
                  <c:v>5.53</c:v>
                </c:pt>
                <c:pt idx="3">
                  <c:v>6.35</c:v>
                </c:pt>
                <c:pt idx="4">
                  <c:v>9.3000000000000007</c:v>
                </c:pt>
              </c:numCache>
            </c:numRef>
          </c:val>
          <c:extLst>
            <c:ext xmlns:c16="http://schemas.microsoft.com/office/drawing/2014/chart" uri="{C3380CC4-5D6E-409C-BE32-E72D297353CC}">
              <c16:uniqueId val="{00000000-AEC0-4910-9208-55B9A6DDCB6F}"/>
            </c:ext>
          </c:extLst>
        </c:ser>
        <c:dLbls>
          <c:showLegendKey val="0"/>
          <c:showVal val="0"/>
          <c:showCatName val="0"/>
          <c:showSerName val="0"/>
          <c:showPercent val="0"/>
          <c:showBubbleSize val="0"/>
        </c:dLbls>
        <c:gapWidth val="150"/>
        <c:axId val="159423056"/>
        <c:axId val="15942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AEC0-4910-9208-55B9A6DDCB6F}"/>
            </c:ext>
          </c:extLst>
        </c:ser>
        <c:dLbls>
          <c:showLegendKey val="0"/>
          <c:showVal val="0"/>
          <c:showCatName val="0"/>
          <c:showSerName val="0"/>
          <c:showPercent val="0"/>
          <c:showBubbleSize val="0"/>
        </c:dLbls>
        <c:marker val="1"/>
        <c:smooth val="0"/>
        <c:axId val="159423056"/>
        <c:axId val="159424624"/>
      </c:lineChart>
      <c:dateAx>
        <c:axId val="159423056"/>
        <c:scaling>
          <c:orientation val="minMax"/>
        </c:scaling>
        <c:delete val="1"/>
        <c:axPos val="b"/>
        <c:numFmt formatCode="ge" sourceLinked="1"/>
        <c:majorTickMark val="none"/>
        <c:minorTickMark val="none"/>
        <c:tickLblPos val="none"/>
        <c:crossAx val="159424624"/>
        <c:crosses val="autoZero"/>
        <c:auto val="1"/>
        <c:lblOffset val="100"/>
        <c:baseTimeUnit val="years"/>
      </c:dateAx>
      <c:valAx>
        <c:axId val="15942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2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34.93</c:v>
                </c:pt>
                <c:pt idx="1">
                  <c:v>0</c:v>
                </c:pt>
                <c:pt idx="2">
                  <c:v>0</c:v>
                </c:pt>
                <c:pt idx="3">
                  <c:v>0</c:v>
                </c:pt>
                <c:pt idx="4">
                  <c:v>0</c:v>
                </c:pt>
              </c:numCache>
            </c:numRef>
          </c:val>
          <c:extLst>
            <c:ext xmlns:c16="http://schemas.microsoft.com/office/drawing/2014/chart" uri="{C3380CC4-5D6E-409C-BE32-E72D297353CC}">
              <c16:uniqueId val="{00000000-B77C-49E8-AB81-6A49D6293E14}"/>
            </c:ext>
          </c:extLst>
        </c:ser>
        <c:dLbls>
          <c:showLegendKey val="0"/>
          <c:showVal val="0"/>
          <c:showCatName val="0"/>
          <c:showSerName val="0"/>
          <c:showPercent val="0"/>
          <c:showBubbleSize val="0"/>
        </c:dLbls>
        <c:gapWidth val="150"/>
        <c:axId val="159425800"/>
        <c:axId val="15942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B77C-49E8-AB81-6A49D6293E14}"/>
            </c:ext>
          </c:extLst>
        </c:ser>
        <c:dLbls>
          <c:showLegendKey val="0"/>
          <c:showVal val="0"/>
          <c:showCatName val="0"/>
          <c:showSerName val="0"/>
          <c:showPercent val="0"/>
          <c:showBubbleSize val="0"/>
        </c:dLbls>
        <c:marker val="1"/>
        <c:smooth val="0"/>
        <c:axId val="159425800"/>
        <c:axId val="159426192"/>
      </c:lineChart>
      <c:dateAx>
        <c:axId val="159425800"/>
        <c:scaling>
          <c:orientation val="minMax"/>
        </c:scaling>
        <c:delete val="1"/>
        <c:axPos val="b"/>
        <c:numFmt formatCode="ge" sourceLinked="1"/>
        <c:majorTickMark val="none"/>
        <c:minorTickMark val="none"/>
        <c:tickLblPos val="none"/>
        <c:crossAx val="159426192"/>
        <c:crosses val="autoZero"/>
        <c:auto val="1"/>
        <c:lblOffset val="100"/>
        <c:baseTimeUnit val="years"/>
      </c:dateAx>
      <c:valAx>
        <c:axId val="159426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42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298.02</c:v>
                </c:pt>
                <c:pt idx="1">
                  <c:v>97.28</c:v>
                </c:pt>
                <c:pt idx="2">
                  <c:v>114.68</c:v>
                </c:pt>
                <c:pt idx="3">
                  <c:v>136.16999999999999</c:v>
                </c:pt>
                <c:pt idx="4">
                  <c:v>129.29</c:v>
                </c:pt>
              </c:numCache>
            </c:numRef>
          </c:val>
          <c:extLst>
            <c:ext xmlns:c16="http://schemas.microsoft.com/office/drawing/2014/chart" uri="{C3380CC4-5D6E-409C-BE32-E72D297353CC}">
              <c16:uniqueId val="{00000000-10C4-4240-B83C-8B5AF9ABFC8E}"/>
            </c:ext>
          </c:extLst>
        </c:ser>
        <c:dLbls>
          <c:showLegendKey val="0"/>
          <c:showVal val="0"/>
          <c:showCatName val="0"/>
          <c:showSerName val="0"/>
          <c:showPercent val="0"/>
          <c:showBubbleSize val="0"/>
        </c:dLbls>
        <c:gapWidth val="150"/>
        <c:axId val="161034536"/>
        <c:axId val="16103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10C4-4240-B83C-8B5AF9ABFC8E}"/>
            </c:ext>
          </c:extLst>
        </c:ser>
        <c:dLbls>
          <c:showLegendKey val="0"/>
          <c:showVal val="0"/>
          <c:showCatName val="0"/>
          <c:showSerName val="0"/>
          <c:showPercent val="0"/>
          <c:showBubbleSize val="0"/>
        </c:dLbls>
        <c:marker val="1"/>
        <c:smooth val="0"/>
        <c:axId val="161034536"/>
        <c:axId val="161034928"/>
      </c:lineChart>
      <c:dateAx>
        <c:axId val="161034536"/>
        <c:scaling>
          <c:orientation val="minMax"/>
        </c:scaling>
        <c:delete val="1"/>
        <c:axPos val="b"/>
        <c:numFmt formatCode="ge" sourceLinked="1"/>
        <c:majorTickMark val="none"/>
        <c:minorTickMark val="none"/>
        <c:tickLblPos val="none"/>
        <c:crossAx val="161034928"/>
        <c:crosses val="autoZero"/>
        <c:auto val="1"/>
        <c:lblOffset val="100"/>
        <c:baseTimeUnit val="years"/>
      </c:dateAx>
      <c:valAx>
        <c:axId val="161034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103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668.33</c:v>
                </c:pt>
                <c:pt idx="1">
                  <c:v>648.42999999999995</c:v>
                </c:pt>
                <c:pt idx="2">
                  <c:v>614.30999999999995</c:v>
                </c:pt>
                <c:pt idx="3">
                  <c:v>556.44000000000005</c:v>
                </c:pt>
                <c:pt idx="4">
                  <c:v>595.64</c:v>
                </c:pt>
              </c:numCache>
            </c:numRef>
          </c:val>
          <c:extLst>
            <c:ext xmlns:c16="http://schemas.microsoft.com/office/drawing/2014/chart" uri="{C3380CC4-5D6E-409C-BE32-E72D297353CC}">
              <c16:uniqueId val="{00000000-A657-4A39-A8BF-8D223D81ED7F}"/>
            </c:ext>
          </c:extLst>
        </c:ser>
        <c:dLbls>
          <c:showLegendKey val="0"/>
          <c:showVal val="0"/>
          <c:showCatName val="0"/>
          <c:showSerName val="0"/>
          <c:showPercent val="0"/>
          <c:showBubbleSize val="0"/>
        </c:dLbls>
        <c:gapWidth val="150"/>
        <c:axId val="227872272"/>
        <c:axId val="22787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A657-4A39-A8BF-8D223D81ED7F}"/>
            </c:ext>
          </c:extLst>
        </c:ser>
        <c:dLbls>
          <c:showLegendKey val="0"/>
          <c:showVal val="0"/>
          <c:showCatName val="0"/>
          <c:showSerName val="0"/>
          <c:showPercent val="0"/>
          <c:showBubbleSize val="0"/>
        </c:dLbls>
        <c:marker val="1"/>
        <c:smooth val="0"/>
        <c:axId val="227872272"/>
        <c:axId val="227871880"/>
      </c:lineChart>
      <c:dateAx>
        <c:axId val="227872272"/>
        <c:scaling>
          <c:orientation val="minMax"/>
        </c:scaling>
        <c:delete val="1"/>
        <c:axPos val="b"/>
        <c:numFmt formatCode="ge" sourceLinked="1"/>
        <c:majorTickMark val="none"/>
        <c:minorTickMark val="none"/>
        <c:tickLblPos val="none"/>
        <c:crossAx val="227871880"/>
        <c:crosses val="autoZero"/>
        <c:auto val="1"/>
        <c:lblOffset val="100"/>
        <c:baseTimeUnit val="years"/>
      </c:dateAx>
      <c:valAx>
        <c:axId val="227871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787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102.43</c:v>
                </c:pt>
                <c:pt idx="1">
                  <c:v>103.28</c:v>
                </c:pt>
                <c:pt idx="2">
                  <c:v>109.91</c:v>
                </c:pt>
                <c:pt idx="3">
                  <c:v>119.94</c:v>
                </c:pt>
                <c:pt idx="4">
                  <c:v>114.73</c:v>
                </c:pt>
              </c:numCache>
            </c:numRef>
          </c:val>
          <c:extLst>
            <c:ext xmlns:c16="http://schemas.microsoft.com/office/drawing/2014/chart" uri="{C3380CC4-5D6E-409C-BE32-E72D297353CC}">
              <c16:uniqueId val="{00000000-E08A-4AE0-84F2-57162CCB9E3D}"/>
            </c:ext>
          </c:extLst>
        </c:ser>
        <c:dLbls>
          <c:showLegendKey val="0"/>
          <c:showVal val="0"/>
          <c:showCatName val="0"/>
          <c:showSerName val="0"/>
          <c:showPercent val="0"/>
          <c:showBubbleSize val="0"/>
        </c:dLbls>
        <c:gapWidth val="150"/>
        <c:axId val="161036104"/>
        <c:axId val="16103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E08A-4AE0-84F2-57162CCB9E3D}"/>
            </c:ext>
          </c:extLst>
        </c:ser>
        <c:dLbls>
          <c:showLegendKey val="0"/>
          <c:showVal val="0"/>
          <c:showCatName val="0"/>
          <c:showSerName val="0"/>
          <c:showPercent val="0"/>
          <c:showBubbleSize val="0"/>
        </c:dLbls>
        <c:marker val="1"/>
        <c:smooth val="0"/>
        <c:axId val="161036104"/>
        <c:axId val="161036496"/>
      </c:lineChart>
      <c:dateAx>
        <c:axId val="161036104"/>
        <c:scaling>
          <c:orientation val="minMax"/>
        </c:scaling>
        <c:delete val="1"/>
        <c:axPos val="b"/>
        <c:numFmt formatCode="ge" sourceLinked="1"/>
        <c:majorTickMark val="none"/>
        <c:minorTickMark val="none"/>
        <c:tickLblPos val="none"/>
        <c:crossAx val="161036496"/>
        <c:crosses val="autoZero"/>
        <c:auto val="1"/>
        <c:lblOffset val="100"/>
        <c:baseTimeUnit val="years"/>
      </c:dateAx>
      <c:valAx>
        <c:axId val="16103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3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184.59</c:v>
                </c:pt>
                <c:pt idx="1">
                  <c:v>183.05</c:v>
                </c:pt>
                <c:pt idx="2">
                  <c:v>171.94</c:v>
                </c:pt>
                <c:pt idx="3">
                  <c:v>165.91</c:v>
                </c:pt>
                <c:pt idx="4">
                  <c:v>177.53</c:v>
                </c:pt>
              </c:numCache>
            </c:numRef>
          </c:val>
          <c:extLst>
            <c:ext xmlns:c16="http://schemas.microsoft.com/office/drawing/2014/chart" uri="{C3380CC4-5D6E-409C-BE32-E72D297353CC}">
              <c16:uniqueId val="{00000000-6595-44CD-A585-28B0C962F152}"/>
            </c:ext>
          </c:extLst>
        </c:ser>
        <c:dLbls>
          <c:showLegendKey val="0"/>
          <c:showVal val="0"/>
          <c:showCatName val="0"/>
          <c:showSerName val="0"/>
          <c:showPercent val="0"/>
          <c:showBubbleSize val="0"/>
        </c:dLbls>
        <c:gapWidth val="150"/>
        <c:axId val="161034144"/>
        <c:axId val="16103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6595-44CD-A585-28B0C962F152}"/>
            </c:ext>
          </c:extLst>
        </c:ser>
        <c:dLbls>
          <c:showLegendKey val="0"/>
          <c:showVal val="0"/>
          <c:showCatName val="0"/>
          <c:showSerName val="0"/>
          <c:showPercent val="0"/>
          <c:showBubbleSize val="0"/>
        </c:dLbls>
        <c:marker val="1"/>
        <c:smooth val="0"/>
        <c:axId val="161034144"/>
        <c:axId val="161037672"/>
      </c:lineChart>
      <c:dateAx>
        <c:axId val="161034144"/>
        <c:scaling>
          <c:orientation val="minMax"/>
        </c:scaling>
        <c:delete val="1"/>
        <c:axPos val="b"/>
        <c:numFmt formatCode="ge" sourceLinked="1"/>
        <c:majorTickMark val="none"/>
        <c:minorTickMark val="none"/>
        <c:tickLblPos val="none"/>
        <c:crossAx val="161037672"/>
        <c:crosses val="autoZero"/>
        <c:auto val="1"/>
        <c:lblOffset val="100"/>
        <c:baseTimeUnit val="years"/>
      </c:dateAx>
      <c:valAx>
        <c:axId val="16103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5"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長崎県　大村市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自治体職員 民間企業出身</v>
      </c>
      <c r="AE8" s="82"/>
      <c r="AF8" s="82"/>
      <c r="AG8" s="82"/>
      <c r="AH8" s="82"/>
      <c r="AI8" s="82"/>
      <c r="AJ8" s="82"/>
      <c r="AK8" s="4"/>
      <c r="AL8" s="70">
        <f>データ!$R$6</f>
        <v>95784</v>
      </c>
      <c r="AM8" s="70"/>
      <c r="AN8" s="70"/>
      <c r="AO8" s="70"/>
      <c r="AP8" s="70"/>
      <c r="AQ8" s="70"/>
      <c r="AR8" s="70"/>
      <c r="AS8" s="70"/>
      <c r="AT8" s="66">
        <f>データ!$S$6</f>
        <v>126.64</v>
      </c>
      <c r="AU8" s="67"/>
      <c r="AV8" s="67"/>
      <c r="AW8" s="67"/>
      <c r="AX8" s="67"/>
      <c r="AY8" s="67"/>
      <c r="AZ8" s="67"/>
      <c r="BA8" s="67"/>
      <c r="BB8" s="69">
        <f>データ!$T$6</f>
        <v>756.35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40.17</v>
      </c>
      <c r="J10" s="67"/>
      <c r="K10" s="67"/>
      <c r="L10" s="67"/>
      <c r="M10" s="67"/>
      <c r="N10" s="67"/>
      <c r="O10" s="68"/>
      <c r="P10" s="69">
        <f>データ!$P$6</f>
        <v>96.39</v>
      </c>
      <c r="Q10" s="69"/>
      <c r="R10" s="69"/>
      <c r="S10" s="69"/>
      <c r="T10" s="69"/>
      <c r="U10" s="69"/>
      <c r="V10" s="69"/>
      <c r="W10" s="70">
        <f>データ!$Q$6</f>
        <v>3834</v>
      </c>
      <c r="X10" s="70"/>
      <c r="Y10" s="70"/>
      <c r="Z10" s="70"/>
      <c r="AA10" s="70"/>
      <c r="AB10" s="70"/>
      <c r="AC10" s="70"/>
      <c r="AD10" s="2"/>
      <c r="AE10" s="2"/>
      <c r="AF10" s="2"/>
      <c r="AG10" s="2"/>
      <c r="AH10" s="4"/>
      <c r="AI10" s="4"/>
      <c r="AJ10" s="4"/>
      <c r="AK10" s="4"/>
      <c r="AL10" s="70">
        <f>データ!$U$6</f>
        <v>92197</v>
      </c>
      <c r="AM10" s="70"/>
      <c r="AN10" s="70"/>
      <c r="AO10" s="70"/>
      <c r="AP10" s="70"/>
      <c r="AQ10" s="70"/>
      <c r="AR10" s="70"/>
      <c r="AS10" s="70"/>
      <c r="AT10" s="66">
        <f>データ!$V$6</f>
        <v>64.900000000000006</v>
      </c>
      <c r="AU10" s="67"/>
      <c r="AV10" s="67"/>
      <c r="AW10" s="67"/>
      <c r="AX10" s="67"/>
      <c r="AY10" s="67"/>
      <c r="AZ10" s="67"/>
      <c r="BA10" s="67"/>
      <c r="BB10" s="69">
        <f>データ!$W$6</f>
        <v>1420.6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116</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SWZup7nQhzaiWHf5zcpK6fJ7hugqy/ng7ylsOy18DxcCcnpSfzbF6JZZblfe9xVtiuyd7TMTfcOHrb8S57RcA==" saltValue="7Z+OL+eS15pSKWIPQBpGX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422053</v>
      </c>
      <c r="D6" s="33">
        <f t="shared" si="3"/>
        <v>46</v>
      </c>
      <c r="E6" s="33">
        <f t="shared" si="3"/>
        <v>1</v>
      </c>
      <c r="F6" s="33">
        <f t="shared" si="3"/>
        <v>0</v>
      </c>
      <c r="G6" s="33">
        <f t="shared" si="3"/>
        <v>1</v>
      </c>
      <c r="H6" s="33" t="str">
        <f t="shared" si="3"/>
        <v>長崎県　大村市</v>
      </c>
      <c r="I6" s="33" t="str">
        <f t="shared" si="3"/>
        <v>法適用</v>
      </c>
      <c r="J6" s="33" t="str">
        <f t="shared" si="3"/>
        <v>水道事業</v>
      </c>
      <c r="K6" s="33" t="str">
        <f t="shared" si="3"/>
        <v>末端給水事業</v>
      </c>
      <c r="L6" s="33" t="str">
        <f t="shared" si="3"/>
        <v>A4</v>
      </c>
      <c r="M6" s="33" t="str">
        <f t="shared" si="3"/>
        <v>自治体職員 民間企業出身</v>
      </c>
      <c r="N6" s="34" t="str">
        <f t="shared" si="3"/>
        <v>-</v>
      </c>
      <c r="O6" s="34">
        <f t="shared" si="3"/>
        <v>40.17</v>
      </c>
      <c r="P6" s="34">
        <f t="shared" si="3"/>
        <v>96.39</v>
      </c>
      <c r="Q6" s="34">
        <f t="shared" si="3"/>
        <v>3834</v>
      </c>
      <c r="R6" s="34">
        <f t="shared" si="3"/>
        <v>95784</v>
      </c>
      <c r="S6" s="34">
        <f t="shared" si="3"/>
        <v>126.64</v>
      </c>
      <c r="T6" s="34">
        <f t="shared" si="3"/>
        <v>756.35</v>
      </c>
      <c r="U6" s="34">
        <f t="shared" si="3"/>
        <v>92197</v>
      </c>
      <c r="V6" s="34">
        <f t="shared" si="3"/>
        <v>64.900000000000006</v>
      </c>
      <c r="W6" s="34">
        <f t="shared" si="3"/>
        <v>1420.6</v>
      </c>
      <c r="X6" s="35">
        <f>IF(X7="",NA(),X7)</f>
        <v>106.02</v>
      </c>
      <c r="Y6" s="35">
        <f t="shared" ref="Y6:AG6" si="4">IF(Y7="",NA(),Y7)</f>
        <v>106.26</v>
      </c>
      <c r="Z6" s="35">
        <f t="shared" si="4"/>
        <v>111.24</v>
      </c>
      <c r="AA6" s="35">
        <f t="shared" si="4"/>
        <v>120.94</v>
      </c>
      <c r="AB6" s="35">
        <f t="shared" si="4"/>
        <v>119.43</v>
      </c>
      <c r="AC6" s="35">
        <f t="shared" si="4"/>
        <v>107.8</v>
      </c>
      <c r="AD6" s="35">
        <f t="shared" si="4"/>
        <v>111.96</v>
      </c>
      <c r="AE6" s="35">
        <f t="shared" si="4"/>
        <v>112.69</v>
      </c>
      <c r="AF6" s="35">
        <f t="shared" si="4"/>
        <v>113.16</v>
      </c>
      <c r="AG6" s="35">
        <f t="shared" si="4"/>
        <v>112.15</v>
      </c>
      <c r="AH6" s="34" t="str">
        <f>IF(AH7="","",IF(AH7="-","【-】","【"&amp;SUBSTITUTE(TEXT(AH7,"#,##0.00"),"-","△")&amp;"】"))</f>
        <v>【113.39】</v>
      </c>
      <c r="AI6" s="35">
        <f>IF(AI7="",NA(),AI7)</f>
        <v>34.93</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298.02</v>
      </c>
      <c r="AU6" s="35">
        <f t="shared" ref="AU6:BC6" si="6">IF(AU7="",NA(),AU7)</f>
        <v>97.28</v>
      </c>
      <c r="AV6" s="35">
        <f t="shared" si="6"/>
        <v>114.68</v>
      </c>
      <c r="AW6" s="35">
        <f t="shared" si="6"/>
        <v>136.16999999999999</v>
      </c>
      <c r="AX6" s="35">
        <f t="shared" si="6"/>
        <v>129.29</v>
      </c>
      <c r="AY6" s="35">
        <f t="shared" si="6"/>
        <v>739.59</v>
      </c>
      <c r="AZ6" s="35">
        <f t="shared" si="6"/>
        <v>335.95</v>
      </c>
      <c r="BA6" s="35">
        <f t="shared" si="6"/>
        <v>346.59</v>
      </c>
      <c r="BB6" s="35">
        <f t="shared" si="6"/>
        <v>357.82</v>
      </c>
      <c r="BC6" s="35">
        <f t="shared" si="6"/>
        <v>355.5</v>
      </c>
      <c r="BD6" s="34" t="str">
        <f>IF(BD7="","",IF(BD7="-","【-】","【"&amp;SUBSTITUTE(TEXT(BD7,"#,##0.00"),"-","△")&amp;"】"))</f>
        <v>【264.34】</v>
      </c>
      <c r="BE6" s="35">
        <f>IF(BE7="",NA(),BE7)</f>
        <v>668.33</v>
      </c>
      <c r="BF6" s="35">
        <f t="shared" ref="BF6:BN6" si="7">IF(BF7="",NA(),BF7)</f>
        <v>648.42999999999995</v>
      </c>
      <c r="BG6" s="35">
        <f t="shared" si="7"/>
        <v>614.30999999999995</v>
      </c>
      <c r="BH6" s="35">
        <f t="shared" si="7"/>
        <v>556.44000000000005</v>
      </c>
      <c r="BI6" s="35">
        <f t="shared" si="7"/>
        <v>595.64</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102.43</v>
      </c>
      <c r="BQ6" s="35">
        <f t="shared" ref="BQ6:BY6" si="8">IF(BQ7="",NA(),BQ7)</f>
        <v>103.28</v>
      </c>
      <c r="BR6" s="35">
        <f t="shared" si="8"/>
        <v>109.91</v>
      </c>
      <c r="BS6" s="35">
        <f t="shared" si="8"/>
        <v>119.94</v>
      </c>
      <c r="BT6" s="35">
        <f t="shared" si="8"/>
        <v>114.73</v>
      </c>
      <c r="BU6" s="35">
        <f t="shared" si="8"/>
        <v>99.46</v>
      </c>
      <c r="BV6" s="35">
        <f t="shared" si="8"/>
        <v>105.21</v>
      </c>
      <c r="BW6" s="35">
        <f t="shared" si="8"/>
        <v>105.71</v>
      </c>
      <c r="BX6" s="35">
        <f t="shared" si="8"/>
        <v>106.01</v>
      </c>
      <c r="BY6" s="35">
        <f t="shared" si="8"/>
        <v>104.57</v>
      </c>
      <c r="BZ6" s="34" t="str">
        <f>IF(BZ7="","",IF(BZ7="-","【-】","【"&amp;SUBSTITUTE(TEXT(BZ7,"#,##0.00"),"-","△")&amp;"】"))</f>
        <v>【104.36】</v>
      </c>
      <c r="CA6" s="35">
        <f>IF(CA7="",NA(),CA7)</f>
        <v>184.59</v>
      </c>
      <c r="CB6" s="35">
        <f t="shared" ref="CB6:CJ6" si="9">IF(CB7="",NA(),CB7)</f>
        <v>183.05</v>
      </c>
      <c r="CC6" s="35">
        <f t="shared" si="9"/>
        <v>171.94</v>
      </c>
      <c r="CD6" s="35">
        <f t="shared" si="9"/>
        <v>165.91</v>
      </c>
      <c r="CE6" s="35">
        <f t="shared" si="9"/>
        <v>177.53</v>
      </c>
      <c r="CF6" s="35">
        <f t="shared" si="9"/>
        <v>171.78</v>
      </c>
      <c r="CG6" s="35">
        <f t="shared" si="9"/>
        <v>162.59</v>
      </c>
      <c r="CH6" s="35">
        <f t="shared" si="9"/>
        <v>162.15</v>
      </c>
      <c r="CI6" s="35">
        <f t="shared" si="9"/>
        <v>162.24</v>
      </c>
      <c r="CJ6" s="35">
        <f t="shared" si="9"/>
        <v>165.47</v>
      </c>
      <c r="CK6" s="34" t="str">
        <f>IF(CK7="","",IF(CK7="-","【-】","【"&amp;SUBSTITUTE(TEXT(CK7,"#,##0.00"),"-","△")&amp;"】"))</f>
        <v>【165.71】</v>
      </c>
      <c r="CL6" s="35">
        <f>IF(CL7="",NA(),CL7)</f>
        <v>70.52</v>
      </c>
      <c r="CM6" s="35">
        <f t="shared" ref="CM6:CU6" si="10">IF(CM7="",NA(),CM7)</f>
        <v>65.34</v>
      </c>
      <c r="CN6" s="35">
        <f t="shared" si="10"/>
        <v>65.790000000000006</v>
      </c>
      <c r="CO6" s="35">
        <f t="shared" si="10"/>
        <v>66</v>
      </c>
      <c r="CP6" s="35">
        <f t="shared" si="10"/>
        <v>67.97</v>
      </c>
      <c r="CQ6" s="35">
        <f t="shared" si="10"/>
        <v>59.68</v>
      </c>
      <c r="CR6" s="35">
        <f t="shared" si="10"/>
        <v>59.17</v>
      </c>
      <c r="CS6" s="35">
        <f t="shared" si="10"/>
        <v>59.34</v>
      </c>
      <c r="CT6" s="35">
        <f t="shared" si="10"/>
        <v>59.11</v>
      </c>
      <c r="CU6" s="35">
        <f t="shared" si="10"/>
        <v>59.74</v>
      </c>
      <c r="CV6" s="34" t="str">
        <f>IF(CV7="","",IF(CV7="-","【-】","【"&amp;SUBSTITUTE(TEXT(CV7,"#,##0.00"),"-","△")&amp;"】"))</f>
        <v>【60.41】</v>
      </c>
      <c r="CW6" s="35">
        <f>IF(CW7="",NA(),CW7)</f>
        <v>85.31</v>
      </c>
      <c r="CX6" s="35">
        <f t="shared" ref="CX6:DF6" si="11">IF(CX7="",NA(),CX7)</f>
        <v>90.97</v>
      </c>
      <c r="CY6" s="35">
        <f t="shared" si="11"/>
        <v>90.77</v>
      </c>
      <c r="CZ6" s="35">
        <f t="shared" si="11"/>
        <v>91.19</v>
      </c>
      <c r="DA6" s="35">
        <f t="shared" si="11"/>
        <v>88.66</v>
      </c>
      <c r="DB6" s="35">
        <f t="shared" si="11"/>
        <v>87.63</v>
      </c>
      <c r="DC6" s="35">
        <f t="shared" si="11"/>
        <v>87.6</v>
      </c>
      <c r="DD6" s="35">
        <f t="shared" si="11"/>
        <v>87.74</v>
      </c>
      <c r="DE6" s="35">
        <f t="shared" si="11"/>
        <v>87.91</v>
      </c>
      <c r="DF6" s="35">
        <f t="shared" si="11"/>
        <v>87.28</v>
      </c>
      <c r="DG6" s="34" t="str">
        <f>IF(DG7="","",IF(DG7="-","【-】","【"&amp;SUBSTITUTE(TEXT(DG7,"#,##0.00"),"-","△")&amp;"】"))</f>
        <v>【89.93】</v>
      </c>
      <c r="DH6" s="35">
        <f>IF(DH7="",NA(),DH7)</f>
        <v>43.26</v>
      </c>
      <c r="DI6" s="35">
        <f t="shared" ref="DI6:DQ6" si="12">IF(DI7="",NA(),DI7)</f>
        <v>46.18</v>
      </c>
      <c r="DJ6" s="35">
        <f t="shared" si="12"/>
        <v>48.07</v>
      </c>
      <c r="DK6" s="35">
        <f t="shared" si="12"/>
        <v>49.42</v>
      </c>
      <c r="DL6" s="35">
        <f t="shared" si="12"/>
        <v>47</v>
      </c>
      <c r="DM6" s="35">
        <f t="shared" si="12"/>
        <v>39.65</v>
      </c>
      <c r="DN6" s="35">
        <f t="shared" si="12"/>
        <v>45.25</v>
      </c>
      <c r="DO6" s="35">
        <f t="shared" si="12"/>
        <v>46.27</v>
      </c>
      <c r="DP6" s="35">
        <f t="shared" si="12"/>
        <v>46.88</v>
      </c>
      <c r="DQ6" s="35">
        <f t="shared" si="12"/>
        <v>46.94</v>
      </c>
      <c r="DR6" s="34" t="str">
        <f>IF(DR7="","",IF(DR7="-","【-】","【"&amp;SUBSTITUTE(TEXT(DR7,"#,##0.00"),"-","△")&amp;"】"))</f>
        <v>【48.12】</v>
      </c>
      <c r="DS6" s="35">
        <f>IF(DS7="",NA(),DS7)</f>
        <v>3.19</v>
      </c>
      <c r="DT6" s="35">
        <f t="shared" ref="DT6:EB6" si="13">IF(DT7="",NA(),DT7)</f>
        <v>4.68</v>
      </c>
      <c r="DU6" s="35">
        <f t="shared" si="13"/>
        <v>5.53</v>
      </c>
      <c r="DV6" s="35">
        <f t="shared" si="13"/>
        <v>6.35</v>
      </c>
      <c r="DW6" s="35">
        <f t="shared" si="13"/>
        <v>9.3000000000000007</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0.49</v>
      </c>
      <c r="EE6" s="35">
        <f t="shared" ref="EE6:EM6" si="14">IF(EE7="",NA(),EE7)</f>
        <v>0.5</v>
      </c>
      <c r="EF6" s="35">
        <f t="shared" si="14"/>
        <v>0.36</v>
      </c>
      <c r="EG6" s="35">
        <f t="shared" si="14"/>
        <v>0.39</v>
      </c>
      <c r="EH6" s="35">
        <f t="shared" si="14"/>
        <v>1.03</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422053</v>
      </c>
      <c r="D7" s="37">
        <v>46</v>
      </c>
      <c r="E7" s="37">
        <v>1</v>
      </c>
      <c r="F7" s="37">
        <v>0</v>
      </c>
      <c r="G7" s="37">
        <v>1</v>
      </c>
      <c r="H7" s="37" t="s">
        <v>104</v>
      </c>
      <c r="I7" s="37" t="s">
        <v>105</v>
      </c>
      <c r="J7" s="37" t="s">
        <v>106</v>
      </c>
      <c r="K7" s="37" t="s">
        <v>107</v>
      </c>
      <c r="L7" s="37" t="s">
        <v>108</v>
      </c>
      <c r="M7" s="37" t="s">
        <v>109</v>
      </c>
      <c r="N7" s="38" t="s">
        <v>110</v>
      </c>
      <c r="O7" s="38">
        <v>40.17</v>
      </c>
      <c r="P7" s="38">
        <v>96.39</v>
      </c>
      <c r="Q7" s="38">
        <v>3834</v>
      </c>
      <c r="R7" s="38">
        <v>95784</v>
      </c>
      <c r="S7" s="38">
        <v>126.64</v>
      </c>
      <c r="T7" s="38">
        <v>756.35</v>
      </c>
      <c r="U7" s="38">
        <v>92197</v>
      </c>
      <c r="V7" s="38">
        <v>64.900000000000006</v>
      </c>
      <c r="W7" s="38">
        <v>1420.6</v>
      </c>
      <c r="X7" s="38">
        <v>106.02</v>
      </c>
      <c r="Y7" s="38">
        <v>106.26</v>
      </c>
      <c r="Z7" s="38">
        <v>111.24</v>
      </c>
      <c r="AA7" s="38">
        <v>120.94</v>
      </c>
      <c r="AB7" s="38">
        <v>119.43</v>
      </c>
      <c r="AC7" s="38">
        <v>107.8</v>
      </c>
      <c r="AD7" s="38">
        <v>111.96</v>
      </c>
      <c r="AE7" s="38">
        <v>112.69</v>
      </c>
      <c r="AF7" s="38">
        <v>113.16</v>
      </c>
      <c r="AG7" s="38">
        <v>112.15</v>
      </c>
      <c r="AH7" s="38">
        <v>113.39</v>
      </c>
      <c r="AI7" s="38">
        <v>34.93</v>
      </c>
      <c r="AJ7" s="38">
        <v>0</v>
      </c>
      <c r="AK7" s="38">
        <v>0</v>
      </c>
      <c r="AL7" s="38">
        <v>0</v>
      </c>
      <c r="AM7" s="38">
        <v>0</v>
      </c>
      <c r="AN7" s="38">
        <v>4.3899999999999997</v>
      </c>
      <c r="AO7" s="38">
        <v>0.41</v>
      </c>
      <c r="AP7" s="38">
        <v>0.54</v>
      </c>
      <c r="AQ7" s="38">
        <v>0.68</v>
      </c>
      <c r="AR7" s="38">
        <v>1</v>
      </c>
      <c r="AS7" s="38">
        <v>0.85</v>
      </c>
      <c r="AT7" s="38">
        <v>298.02</v>
      </c>
      <c r="AU7" s="38">
        <v>97.28</v>
      </c>
      <c r="AV7" s="38">
        <v>114.68</v>
      </c>
      <c r="AW7" s="38">
        <v>136.16999999999999</v>
      </c>
      <c r="AX7" s="38">
        <v>129.29</v>
      </c>
      <c r="AY7" s="38">
        <v>739.59</v>
      </c>
      <c r="AZ7" s="38">
        <v>335.95</v>
      </c>
      <c r="BA7" s="38">
        <v>346.59</v>
      </c>
      <c r="BB7" s="38">
        <v>357.82</v>
      </c>
      <c r="BC7" s="38">
        <v>355.5</v>
      </c>
      <c r="BD7" s="38">
        <v>264.33999999999997</v>
      </c>
      <c r="BE7" s="38">
        <v>668.33</v>
      </c>
      <c r="BF7" s="38">
        <v>648.42999999999995</v>
      </c>
      <c r="BG7" s="38">
        <v>614.30999999999995</v>
      </c>
      <c r="BH7" s="38">
        <v>556.44000000000005</v>
      </c>
      <c r="BI7" s="38">
        <v>595.64</v>
      </c>
      <c r="BJ7" s="38">
        <v>324.08999999999997</v>
      </c>
      <c r="BK7" s="38">
        <v>319.82</v>
      </c>
      <c r="BL7" s="38">
        <v>312.02999999999997</v>
      </c>
      <c r="BM7" s="38">
        <v>307.45999999999998</v>
      </c>
      <c r="BN7" s="38">
        <v>312.58</v>
      </c>
      <c r="BO7" s="38">
        <v>274.27</v>
      </c>
      <c r="BP7" s="38">
        <v>102.43</v>
      </c>
      <c r="BQ7" s="38">
        <v>103.28</v>
      </c>
      <c r="BR7" s="38">
        <v>109.91</v>
      </c>
      <c r="BS7" s="38">
        <v>119.94</v>
      </c>
      <c r="BT7" s="38">
        <v>114.73</v>
      </c>
      <c r="BU7" s="38">
        <v>99.46</v>
      </c>
      <c r="BV7" s="38">
        <v>105.21</v>
      </c>
      <c r="BW7" s="38">
        <v>105.71</v>
      </c>
      <c r="BX7" s="38">
        <v>106.01</v>
      </c>
      <c r="BY7" s="38">
        <v>104.57</v>
      </c>
      <c r="BZ7" s="38">
        <v>104.36</v>
      </c>
      <c r="CA7" s="38">
        <v>184.59</v>
      </c>
      <c r="CB7" s="38">
        <v>183.05</v>
      </c>
      <c r="CC7" s="38">
        <v>171.94</v>
      </c>
      <c r="CD7" s="38">
        <v>165.91</v>
      </c>
      <c r="CE7" s="38">
        <v>177.53</v>
      </c>
      <c r="CF7" s="38">
        <v>171.78</v>
      </c>
      <c r="CG7" s="38">
        <v>162.59</v>
      </c>
      <c r="CH7" s="38">
        <v>162.15</v>
      </c>
      <c r="CI7" s="38">
        <v>162.24</v>
      </c>
      <c r="CJ7" s="38">
        <v>165.47</v>
      </c>
      <c r="CK7" s="38">
        <v>165.71</v>
      </c>
      <c r="CL7" s="38">
        <v>70.52</v>
      </c>
      <c r="CM7" s="38">
        <v>65.34</v>
      </c>
      <c r="CN7" s="38">
        <v>65.790000000000006</v>
      </c>
      <c r="CO7" s="38">
        <v>66</v>
      </c>
      <c r="CP7" s="38">
        <v>67.97</v>
      </c>
      <c r="CQ7" s="38">
        <v>59.68</v>
      </c>
      <c r="CR7" s="38">
        <v>59.17</v>
      </c>
      <c r="CS7" s="38">
        <v>59.34</v>
      </c>
      <c r="CT7" s="38">
        <v>59.11</v>
      </c>
      <c r="CU7" s="38">
        <v>59.74</v>
      </c>
      <c r="CV7" s="38">
        <v>60.41</v>
      </c>
      <c r="CW7" s="38">
        <v>85.31</v>
      </c>
      <c r="CX7" s="38">
        <v>90.97</v>
      </c>
      <c r="CY7" s="38">
        <v>90.77</v>
      </c>
      <c r="CZ7" s="38">
        <v>91.19</v>
      </c>
      <c r="DA7" s="38">
        <v>88.66</v>
      </c>
      <c r="DB7" s="38">
        <v>87.63</v>
      </c>
      <c r="DC7" s="38">
        <v>87.6</v>
      </c>
      <c r="DD7" s="38">
        <v>87.74</v>
      </c>
      <c r="DE7" s="38">
        <v>87.91</v>
      </c>
      <c r="DF7" s="38">
        <v>87.28</v>
      </c>
      <c r="DG7" s="38">
        <v>89.93</v>
      </c>
      <c r="DH7" s="38">
        <v>43.26</v>
      </c>
      <c r="DI7" s="38">
        <v>46.18</v>
      </c>
      <c r="DJ7" s="38">
        <v>48.07</v>
      </c>
      <c r="DK7" s="38">
        <v>49.42</v>
      </c>
      <c r="DL7" s="38">
        <v>47</v>
      </c>
      <c r="DM7" s="38">
        <v>39.65</v>
      </c>
      <c r="DN7" s="38">
        <v>45.25</v>
      </c>
      <c r="DO7" s="38">
        <v>46.27</v>
      </c>
      <c r="DP7" s="38">
        <v>46.88</v>
      </c>
      <c r="DQ7" s="38">
        <v>46.94</v>
      </c>
      <c r="DR7" s="38">
        <v>48.12</v>
      </c>
      <c r="DS7" s="38">
        <v>3.19</v>
      </c>
      <c r="DT7" s="38">
        <v>4.68</v>
      </c>
      <c r="DU7" s="38">
        <v>5.53</v>
      </c>
      <c r="DV7" s="38">
        <v>6.35</v>
      </c>
      <c r="DW7" s="38">
        <v>9.3000000000000007</v>
      </c>
      <c r="DX7" s="38">
        <v>9.7100000000000009</v>
      </c>
      <c r="DY7" s="38">
        <v>10.71</v>
      </c>
      <c r="DZ7" s="38">
        <v>10.93</v>
      </c>
      <c r="EA7" s="38">
        <v>13.39</v>
      </c>
      <c r="EB7" s="38">
        <v>14.48</v>
      </c>
      <c r="EC7" s="38">
        <v>15.89</v>
      </c>
      <c r="ED7" s="38">
        <v>0.49</v>
      </c>
      <c r="EE7" s="38">
        <v>0.5</v>
      </c>
      <c r="EF7" s="38">
        <v>0.36</v>
      </c>
      <c r="EG7" s="38">
        <v>0.39</v>
      </c>
      <c r="EH7" s="38">
        <v>1.03</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由貴</cp:lastModifiedBy>
  <cp:lastPrinted>2019-02-01T08:02:43Z</cp:lastPrinted>
  <dcterms:created xsi:type="dcterms:W3CDTF">2018-12-03T08:38:35Z</dcterms:created>
  <dcterms:modified xsi:type="dcterms:W3CDTF">2019-02-26T08:26:42Z</dcterms:modified>
  <cp:category/>
</cp:coreProperties>
</file>