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SLRvcaStviuKNu28lMcL5IXIMOl4jBR7ZPSO2b/YFBkmf+kl49PcsoWeCPpGvNSi71xW7SiJN8Z3kZzSR5cNQg==" workbookSaltValue="H04AhZnw25jp9jmJG9DBpQ==" workbookSpinCount="100000" lockStructure="1"/>
  <bookViews>
    <workbookView xWindow="0" yWindow="0" windowWidth="15360" windowHeight="763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<sst xmlns="http://schemas.openxmlformats.org/spreadsheetml/2006/main" count="232" uniqueCount="119">
  <si>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</si>
  <si>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</si>
  <si>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</si>
  <si>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</si>
  <si>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</si>
  <si>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</si>
  <si>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</si>
  <si>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</si>
  <si>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</si>
  <si>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</si>
  <si>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</si>
  <si>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</si>
  <si>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</si>
  <si>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</si>
  <si>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</si>
  <si>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</si>
  <si>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</si>
  <si>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</si>
  <si>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</si>
  <si>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</si>
  <si>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</si>
  <si>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</si>
  <si>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</si>
  <si>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</si>
  <si>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</si>
  <si>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</si>
  <si>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</si>
  <si>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</si>
  <si>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</si>
  <si>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</si>
  <si>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</si>
  <si>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</si>
  <si>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</si>
  <si>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</si>
  <si>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</si>
  <si>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</si>
  <si>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</si>
  <si>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</si>
  <si>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</si>
  <si>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</si>
  <si>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</si>
  <si>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</si>
  <si>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</si>
  <si>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</si>
  <si>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</si>
  <si>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</si>
  <si>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</si>
  <si>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</si>
  <si>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</si>
  <si>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</si>
  <si>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</si>
  <si>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</si>
  <si>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</si>
  <si>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</si>
  <si>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</si>
  <si>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</si>
  <si>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</si>
  <si>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</si>
  <si>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</si>
  <si>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</si>
  <si>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</si>
  <si>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</si>
  <si>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</si>
  <si>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</si>
  <si>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</si>
  <si>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</si>
  <si>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</si>
  <si>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</si>
  <si>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</si>
  <si>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</si>
  <si>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</si>
  <si>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</si>
  <si>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</si>
  <si>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</si>
  <si>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</si>
  <si>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</si>
  <si>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</si>
  <si>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</si>
  <si>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</si>
  <si>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</si>
  <si>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</si>
  <si>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</si>
  <si>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</si>
  <si>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</si>
  <si>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</si>
  <si>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</si>
  <si>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</si>
  <si>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</si>
  <si>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</si>
  <si>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</si>
  <si>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</si>
  <si>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</si>
  <si>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</si>
  <si>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</si>
  <si>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</si>
  <si>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</si>
  <si>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</si>
  <si>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</si>
  <si>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</si>
  <si>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</si>
  <si>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</si>
  <si>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</si>
  <si>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</si>
  <si>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</si>
  <si>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</si>
  <si>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</si>
  <si>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</si>
  <si>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</si>
  <si>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</si>
  <si>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</si>
  <si>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</si>
  <si>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</si>
  <si>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</si>
  <si>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</si>
  <si>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</si>
  <si>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</si>
  <si>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0"/>
        <color theme="1"/>
        <rFont val="ＭＳ ゴシック"/>
        <family val="3"/>
        <charset val="128"/>
      </rPr>
      <t>①経常収支比率</t>
    </r>
    <r>
      <rPr>
        <sz val="10"/>
        <color theme="1"/>
        <rFont val="ＭＳ ゴシック"/>
        <family val="3"/>
        <charset val="128"/>
      </rPr>
      <t xml:space="preserve">
　例年110％前後で推移しており、平成29年度は給水収益は前年度並みであったものの、営業費用が増加したためやや低下した。今後も健全経営を維持するため、経費節減策に努めていく。
</t>
    </r>
    <r>
      <rPr>
        <b/>
        <sz val="10"/>
        <color theme="1"/>
        <rFont val="ＭＳ ゴシック"/>
        <family val="3"/>
        <charset val="128"/>
      </rPr>
      <t>③流動比率</t>
    </r>
    <r>
      <rPr>
        <sz val="10"/>
        <color theme="1"/>
        <rFont val="ＭＳ ゴシック"/>
        <family val="3"/>
        <charset val="128"/>
      </rPr>
      <t xml:space="preserve">
　平成29年度は600％を超えており、十分な資金は確保できている。
</t>
    </r>
    <r>
      <rPr>
        <b/>
        <sz val="10"/>
        <color theme="1"/>
        <rFont val="ＭＳ ゴシック"/>
        <family val="3"/>
        <charset val="128"/>
      </rPr>
      <t>④企業債残高対給水収益比率</t>
    </r>
    <r>
      <rPr>
        <sz val="10"/>
        <color theme="1"/>
        <rFont val="ＭＳ ゴシック"/>
        <family val="3"/>
        <charset val="128"/>
      </rPr>
      <t xml:space="preserve">
　企業債残高が年々減少しているのに対し、給水収益は前年度並みであったため、前年度よりも低下した。企業債については、事業費と資金残高を考慮して、計画的な借り入れに努めていく。
</t>
    </r>
    <r>
      <rPr>
        <b/>
        <sz val="10"/>
        <color theme="1"/>
        <rFont val="ＭＳ ゴシック"/>
        <family val="3"/>
        <charset val="128"/>
      </rPr>
      <t>⑤料金回収率、⑥給水原価</t>
    </r>
    <r>
      <rPr>
        <sz val="10"/>
        <color theme="1"/>
        <rFont val="ＭＳ ゴシック"/>
        <family val="3"/>
        <charset val="128"/>
      </rPr>
      <t xml:space="preserve">
　概ね良好な値と考えるが、給水原価は類似団体平均値を11円程度上回っている。地形や人口密度とも関連することであり、給水量が減少しても、地下水やダムの水などを取水してから浄水処理を行って水道水を供給するまでの工程は何ら変わらないため、費用を大幅に削減することは難しいが、施設の統廃合も視野に入れ、経費節減に努めていく必要がある。
</t>
    </r>
    <r>
      <rPr>
        <b/>
        <sz val="10"/>
        <color theme="1"/>
        <rFont val="ＭＳ ゴシック"/>
        <family val="3"/>
        <charset val="128"/>
      </rPr>
      <t>⑦施設利用率</t>
    </r>
    <r>
      <rPr>
        <sz val="10"/>
        <color theme="1"/>
        <rFont val="ＭＳ ゴシック"/>
        <family val="3"/>
        <charset val="128"/>
      </rPr>
      <t xml:space="preserve">
　類似団体平均値と比較して高い値となっているが、さらに効率的な給水ができるよう、今後施設の統廃合について検討していく。
</t>
    </r>
    <r>
      <rPr>
        <b/>
        <sz val="10"/>
        <color theme="1"/>
        <rFont val="ＭＳ ゴシック"/>
        <family val="3"/>
        <charset val="128"/>
      </rPr>
      <t>⑧有収率</t>
    </r>
    <r>
      <rPr>
        <sz val="10"/>
        <color theme="1"/>
        <rFont val="ＭＳ ゴシック"/>
        <family val="3"/>
        <charset val="128"/>
      </rPr>
      <t xml:space="preserve">
　前年度よりも上昇したが、類似団体の平均値を下回っているため、今後も修繕や更新を適宜行い、有収率の向上を図っていく。</t>
    </r>
    <rPh sb="37" eb="39">
      <t>ゼンネン</t>
    </rPh>
    <rPh sb="39" eb="40">
      <t>ド</t>
    </rPh>
    <rPh sb="40" eb="41">
      <t>ナ</t>
    </rPh>
    <rPh sb="50" eb="52">
      <t>エイギョウ</t>
    </rPh>
    <rPh sb="52" eb="54">
      <t>ヒヨウ</t>
    </rPh>
    <rPh sb="55" eb="56">
      <t>ゾウ</t>
    </rPh>
    <rPh sb="56" eb="57">
      <t>カ</t>
    </rPh>
    <rPh sb="63" eb="65">
      <t>テイカ</t>
    </rPh>
    <rPh sb="89" eb="90">
      <t>ツト</t>
    </rPh>
    <rPh sb="115" eb="116">
      <t>コ</t>
    </rPh>
    <rPh sb="167" eb="168">
      <t>タイ</t>
    </rPh>
    <rPh sb="175" eb="177">
      <t>ゼンネン</t>
    </rPh>
    <rPh sb="177" eb="178">
      <t>ド</t>
    </rPh>
    <rPh sb="178" eb="179">
      <t>ナ</t>
    </rPh>
    <rPh sb="258" eb="259">
      <t>カンガ</t>
    </rPh>
    <rPh sb="278" eb="279">
      <t>エン</t>
    </rPh>
    <rPh sb="279" eb="281">
      <t>テイド</t>
    </rPh>
    <rPh sb="288" eb="290">
      <t>チケイ</t>
    </rPh>
    <rPh sb="291" eb="293">
      <t>ジンコウ</t>
    </rPh>
    <rPh sb="293" eb="295">
      <t>ミツド</t>
    </rPh>
    <rPh sb="297" eb="299">
      <t>カンレン</t>
    </rPh>
    <rPh sb="384" eb="386">
      <t>シ</t>
    </rPh>
    <rPh sb="387" eb="390">
      <t>トウハイゴウ</t>
    </rPh>
    <rPh sb="391" eb="393">
      <t>シヤ</t>
    </rPh>
    <rPh sb="394" eb="395">
      <t>イ</t>
    </rPh>
    <rPh sb="430" eb="432">
      <t>ヒカク</t>
    </rPh>
    <rPh sb="434" eb="435">
      <t>タカ</t>
    </rPh>
    <rPh sb="436" eb="437">
      <t>アタイ</t>
    </rPh>
    <rPh sb="493" eb="495">
      <t>ジョウショウ</t>
    </rPh>
    <phoneticPr fontId="17"/>
  </si>
  <si>
    <t>　管路については、昭和40年代後半からの大規模な宅地開発に伴い布設した配水管等が老朽化しつつあるため、経年化率が上昇している。管路の重要度や漏水の発生状況を考慮しながら、効率的かつ計画的に更新を進めていく必要がある。
　市内の主要な浄水場についても、現在のところ機能に大きな問題は生じていないが、昭和40年代～50年代前半にかけて建設されていることから、更新等について検討していく必要がある。</t>
    <phoneticPr fontId="4"/>
  </si>
  <si>
    <t>　経営状況は現時点において概ね良好ではあるが、人口減少等に伴う給水収益の減少傾向は続くと見込まれるため、今後厳しい経営となることが予想される。
　平成28年4月1日に、市内の上水道5事業、簡易水道15事業の全20事業を統合したので、効率的・効果的な水運用を行うための整備に着手している。今後は施設の統廃合も視野に入れつつ、人口減少社会に対応した効率的な給水方法を検討するなど、経費の節減に努めていく。</t>
    <rPh sb="116" eb="119">
      <t>コウリツテキ</t>
    </rPh>
    <rPh sb="120" eb="123">
      <t>コウカテキ</t>
    </rPh>
    <rPh sb="124" eb="125">
      <t>ミズ</t>
    </rPh>
    <rPh sb="125" eb="127">
      <t>ウンヨウ</t>
    </rPh>
    <rPh sb="128" eb="129">
      <t>オコナ</t>
    </rPh>
    <rPh sb="133" eb="135">
      <t>セイビ</t>
    </rPh>
    <rPh sb="136" eb="138">
      <t>チャクシュ</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</si>
</sst>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0" fontId="16" fillId="0" borderId="0">
      <alignment vertical="center"/>
    </xf>
    <xf numFmtId="0" fontId="1"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6" fillId="0" borderId="0">
      <alignment vertical="center"/>
    </xf>
    <xf numFmtId="0" fontId="1" fillId="0" borderId="0">
      <alignment vertical="center"/>
    </xf>
    <xf numFmtId="0" fontId="18" fillId="0" borderId="0"/>
    <xf numFmtId="0" fontId="15" fillId="0" borderId="0"/>
    <xf numFmtId="0" fontId="19" fillId="0" borderId="0">
      <alignment vertical="center"/>
    </xf>
    <xf numFmtId="0" fontId="13" fillId="0" borderId="0">
      <alignment vertical="center"/>
    </xf>
    <xf numFmtId="0" fontId="18" fillId="0" borderId="0"/>
    <xf numFmtId="0" fontId="16" fillId="0" borderId="0">
      <alignment vertical="center"/>
    </xf>
    <xf numFmtId="0" fontId="15" fillId="0" borderId="0"/>
    <xf numFmtId="0" fontId="20" fillId="0" borderId="0">
      <alignment vertical="center"/>
    </xf>
    <xf numFmtId="0" fontId="21" fillId="0" borderId="0"/>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22" fillId="0" borderId="9" xfId="3" applyFont="1" applyBorder="1" applyAlignment="1" applyProtection="1">
      <alignment horizontal="left" vertical="top" wrapText="1"/>
      <protection locked="0"/>
    </xf>
    <xf numFmtId="0" fontId="22" fillId="0" borderId="0" xfId="3" applyFont="1" applyBorder="1" applyAlignment="1" applyProtection="1">
      <alignment horizontal="left" vertical="top" wrapText="1"/>
      <protection locked="0"/>
    </xf>
    <xf numFmtId="0" fontId="22" fillId="0" borderId="10" xfId="3" applyFont="1" applyBorder="1" applyAlignment="1" applyProtection="1">
      <alignment horizontal="left" vertical="top" wrapText="1"/>
      <protection locked="0"/>
    </xf>
    <xf numFmtId="0" fontId="22" fillId="0" borderId="11" xfId="3" applyFont="1" applyBorder="1" applyAlignment="1" applyProtection="1">
      <alignment horizontal="left" vertical="top" wrapText="1"/>
      <protection locked="0"/>
    </xf>
    <xf numFmtId="0" fontId="22" fillId="0" borderId="1" xfId="3" applyFont="1" applyBorder="1" applyAlignment="1" applyProtection="1">
      <alignment horizontal="left" vertical="top" wrapText="1"/>
      <protection locked="0"/>
    </xf>
    <xf numFmtId="0" fontId="22" fillId="0" borderId="12" xfId="3" applyFont="1" applyBorder="1" applyAlignment="1" applyProtection="1">
      <alignment horizontal="left" vertical="top" wrapText="1"/>
      <protection locked="0"/>
    </xf>
    <xf numFmtId="0" fontId="5" fillId="0" borderId="9"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10" xfId="3" applyFont="1" applyBorder="1" applyAlignment="1" applyProtection="1">
      <alignment horizontal="left" vertical="top" wrapText="1"/>
      <protection locked="0"/>
    </xf>
    <xf numFmtId="0" fontId="5" fillId="0" borderId="11"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5" fillId="0" borderId="12" xfId="3"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0">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2.34</c:v>
                </c:pt>
                <c:pt idx="1">
                  <c:v>1.91</c:v>
                </c:pt>
                <c:pt idx="2">
                  <c:v>0.49</c:v>
                </c:pt>
                <c:pt idx="3">
                  <c:v>0.74</c:v>
                </c:pt>
                <c:pt idx="4">
                  <c:v>0.87</c:v>
                </c:pt>
              </c:numCache>
            </c:numRef>
          </c:val>
          <c:extLst xmlns:c16r2="http://schemas.microsoft.com/office/drawing/2015/06/chart">
            <c:ext xmlns:c16="http://schemas.microsoft.com/office/drawing/2014/chart" uri="{C3380CC4-5D6E-409C-BE32-E72D297353CC}">
              <c16:uniqueId val="{00000000-A5E7-47FF-AAE0-E6C146B8806C}"/>
            </c:ext>
          </c:extLst>
        </c:ser>
        <c:dLbls>
          <c:showLegendKey val="0"/>
          <c:showVal val="0"/>
          <c:showCatName val="0"/>
          <c:showSerName val="0"/>
          <c:showPercent val="0"/>
          <c:showBubbleSize val="0"/>
        </c:dLbls>
        <c:gapWidth val="150"/>
        <c:axId val="97068544"/>
        <c:axId val="9707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A5E7-47FF-AAE0-E6C146B8806C}"/>
            </c:ext>
          </c:extLst>
        </c:ser>
        <c:dLbls>
          <c:showLegendKey val="0"/>
          <c:showVal val="0"/>
          <c:showCatName val="0"/>
          <c:showSerName val="0"/>
          <c:showPercent val="0"/>
          <c:showBubbleSize val="0"/>
        </c:dLbls>
        <c:marker val="1"/>
        <c:smooth val="0"/>
        <c:axId val="97068544"/>
        <c:axId val="97070464"/>
      </c:lineChart>
      <c:dateAx>
        <c:axId val="97068544"/>
        <c:scaling>
          <c:orientation val="minMax"/>
        </c:scaling>
        <c:delete val="1"/>
        <c:axPos val="b"/>
        <c:numFmt formatCode="ge" sourceLinked="1"/>
        <c:majorTickMark val="none"/>
        <c:minorTickMark val="none"/>
        <c:tickLblPos val="none"/>
        <c:crossAx val="97070464"/>
        <c:crosses val="autoZero"/>
        <c:auto val="1"/>
        <c:lblOffset val="100"/>
        <c:baseTimeUnit val="years"/>
      </c:dateAx>
      <c:valAx>
        <c:axId val="970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63.5</c:v>
                </c:pt>
                <c:pt idx="1">
                  <c:v>61.97</c:v>
                </c:pt>
                <c:pt idx="2">
                  <c:v>61.17</c:v>
                </c:pt>
                <c:pt idx="3">
                  <c:v>71.489999999999995</c:v>
                </c:pt>
                <c:pt idx="4">
                  <c:v>71.42</c:v>
                </c:pt>
              </c:numCache>
            </c:numRef>
          </c:val>
          <c:extLst xmlns:c16r2="http://schemas.microsoft.com/office/drawing/2015/06/chart">
            <c:ext xmlns:c16="http://schemas.microsoft.com/office/drawing/2014/chart" uri="{C3380CC4-5D6E-409C-BE32-E72D297353CC}">
              <c16:uniqueId val="{00000000-D316-4FCD-B6C2-C8BF2CD54C14}"/>
            </c:ext>
          </c:extLst>
        </c:ser>
        <c:dLbls>
          <c:showLegendKey val="0"/>
          <c:showVal val="0"/>
          <c:showCatName val="0"/>
          <c:showSerName val="0"/>
          <c:showPercent val="0"/>
          <c:showBubbleSize val="0"/>
        </c:dLbls>
        <c:gapWidth val="150"/>
        <c:axId val="125584512"/>
        <c:axId val="12558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D316-4FCD-B6C2-C8BF2CD54C14}"/>
            </c:ext>
          </c:extLst>
        </c:ser>
        <c:dLbls>
          <c:showLegendKey val="0"/>
          <c:showVal val="0"/>
          <c:showCatName val="0"/>
          <c:showSerName val="0"/>
          <c:showPercent val="0"/>
          <c:showBubbleSize val="0"/>
        </c:dLbls>
        <c:marker val="1"/>
        <c:smooth val="0"/>
        <c:axId val="125584512"/>
        <c:axId val="125586432"/>
      </c:lineChart>
      <c:dateAx>
        <c:axId val="125584512"/>
        <c:scaling>
          <c:orientation val="minMax"/>
        </c:scaling>
        <c:delete val="1"/>
        <c:axPos val="b"/>
        <c:numFmt formatCode="ge" sourceLinked="1"/>
        <c:majorTickMark val="none"/>
        <c:minorTickMark val="none"/>
        <c:tickLblPos val="none"/>
        <c:crossAx val="125586432"/>
        <c:crosses val="autoZero"/>
        <c:auto val="1"/>
        <c:lblOffset val="100"/>
        <c:baseTimeUnit val="years"/>
      </c:dateAx>
      <c:valAx>
        <c:axId val="12558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8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87.48</c:v>
                </c:pt>
                <c:pt idx="1">
                  <c:v>87.24</c:v>
                </c:pt>
                <c:pt idx="2">
                  <c:v>88.91</c:v>
                </c:pt>
                <c:pt idx="3">
                  <c:v>88.01</c:v>
                </c:pt>
                <c:pt idx="4">
                  <c:v>88.45</c:v>
                </c:pt>
              </c:numCache>
            </c:numRef>
          </c:val>
          <c:extLst xmlns:c16r2="http://schemas.microsoft.com/office/drawing/2015/06/chart">
            <c:ext xmlns:c16="http://schemas.microsoft.com/office/drawing/2014/chart" uri="{C3380CC4-5D6E-409C-BE32-E72D297353CC}">
              <c16:uniqueId val="{00000000-31E0-4B31-9C6A-965DED8B0829}"/>
            </c:ext>
          </c:extLst>
        </c:ser>
        <c:dLbls>
          <c:showLegendKey val="0"/>
          <c:showVal val="0"/>
          <c:showCatName val="0"/>
          <c:showSerName val="0"/>
          <c:showPercent val="0"/>
          <c:showBubbleSize val="0"/>
        </c:dLbls>
        <c:gapWidth val="150"/>
        <c:axId val="129893888"/>
        <c:axId val="12989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31E0-4B31-9C6A-965DED8B0829}"/>
            </c:ext>
          </c:extLst>
        </c:ser>
        <c:dLbls>
          <c:showLegendKey val="0"/>
          <c:showVal val="0"/>
          <c:showCatName val="0"/>
          <c:showSerName val="0"/>
          <c:showPercent val="0"/>
          <c:showBubbleSize val="0"/>
        </c:dLbls>
        <c:marker val="1"/>
        <c:smooth val="0"/>
        <c:axId val="129893888"/>
        <c:axId val="129895808"/>
      </c:lineChart>
      <c:dateAx>
        <c:axId val="129893888"/>
        <c:scaling>
          <c:orientation val="minMax"/>
        </c:scaling>
        <c:delete val="1"/>
        <c:axPos val="b"/>
        <c:numFmt formatCode="ge" sourceLinked="1"/>
        <c:majorTickMark val="none"/>
        <c:minorTickMark val="none"/>
        <c:tickLblPos val="none"/>
        <c:crossAx val="129895808"/>
        <c:crosses val="autoZero"/>
        <c:auto val="1"/>
        <c:lblOffset val="100"/>
        <c:baseTimeUnit val="years"/>
      </c:dateAx>
      <c:valAx>
        <c:axId val="12989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89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109.92</c:v>
                </c:pt>
                <c:pt idx="1">
                  <c:v>111.04</c:v>
                </c:pt>
                <c:pt idx="2">
                  <c:v>111.78</c:v>
                </c:pt>
                <c:pt idx="3">
                  <c:v>114.5</c:v>
                </c:pt>
                <c:pt idx="4">
                  <c:v>112.91</c:v>
                </c:pt>
              </c:numCache>
            </c:numRef>
          </c:val>
          <c:extLst xmlns:c16r2="http://schemas.microsoft.com/office/drawing/2015/06/chart">
            <c:ext xmlns:c16="http://schemas.microsoft.com/office/drawing/2014/chart" uri="{C3380CC4-5D6E-409C-BE32-E72D297353CC}">
              <c16:uniqueId val="{00000000-9DD2-4B16-87F1-CCB932E9E1ED}"/>
            </c:ext>
          </c:extLst>
        </c:ser>
        <c:dLbls>
          <c:showLegendKey val="0"/>
          <c:showVal val="0"/>
          <c:showCatName val="0"/>
          <c:showSerName val="0"/>
          <c:showPercent val="0"/>
          <c:showBubbleSize val="0"/>
        </c:dLbls>
        <c:gapWidth val="150"/>
        <c:axId val="96810880"/>
        <c:axId val="9682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9DD2-4B16-87F1-CCB932E9E1ED}"/>
            </c:ext>
          </c:extLst>
        </c:ser>
        <c:dLbls>
          <c:showLegendKey val="0"/>
          <c:showVal val="0"/>
          <c:showCatName val="0"/>
          <c:showSerName val="0"/>
          <c:showPercent val="0"/>
          <c:showBubbleSize val="0"/>
        </c:dLbls>
        <c:marker val="1"/>
        <c:smooth val="0"/>
        <c:axId val="96810880"/>
        <c:axId val="96825344"/>
      </c:lineChart>
      <c:dateAx>
        <c:axId val="96810880"/>
        <c:scaling>
          <c:orientation val="minMax"/>
        </c:scaling>
        <c:delete val="1"/>
        <c:axPos val="b"/>
        <c:numFmt formatCode="ge" sourceLinked="1"/>
        <c:majorTickMark val="none"/>
        <c:minorTickMark val="none"/>
        <c:tickLblPos val="none"/>
        <c:crossAx val="96825344"/>
        <c:crosses val="autoZero"/>
        <c:auto val="1"/>
        <c:lblOffset val="100"/>
        <c:baseTimeUnit val="years"/>
      </c:dateAx>
      <c:valAx>
        <c:axId val="96825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8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44.13</c:v>
                </c:pt>
                <c:pt idx="1">
                  <c:v>44.45</c:v>
                </c:pt>
                <c:pt idx="2">
                  <c:v>45.47</c:v>
                </c:pt>
                <c:pt idx="3">
                  <c:v>46.84</c:v>
                </c:pt>
                <c:pt idx="4">
                  <c:v>47.97</c:v>
                </c:pt>
              </c:numCache>
            </c:numRef>
          </c:val>
          <c:extLst xmlns:c16r2="http://schemas.microsoft.com/office/drawing/2015/06/chart">
            <c:ext xmlns:c16="http://schemas.microsoft.com/office/drawing/2014/chart" uri="{C3380CC4-5D6E-409C-BE32-E72D297353CC}">
              <c16:uniqueId val="{00000000-CCA1-4415-B546-19E393A2DBCC}"/>
            </c:ext>
          </c:extLst>
        </c:ser>
        <c:dLbls>
          <c:showLegendKey val="0"/>
          <c:showVal val="0"/>
          <c:showCatName val="0"/>
          <c:showSerName val="0"/>
          <c:showPercent val="0"/>
          <c:showBubbleSize val="0"/>
        </c:dLbls>
        <c:gapWidth val="150"/>
        <c:axId val="96848128"/>
        <c:axId val="9751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CCA1-4415-B546-19E393A2DBCC}"/>
            </c:ext>
          </c:extLst>
        </c:ser>
        <c:dLbls>
          <c:showLegendKey val="0"/>
          <c:showVal val="0"/>
          <c:showCatName val="0"/>
          <c:showSerName val="0"/>
          <c:showPercent val="0"/>
          <c:showBubbleSize val="0"/>
        </c:dLbls>
        <c:marker val="1"/>
        <c:smooth val="0"/>
        <c:axId val="96848128"/>
        <c:axId val="97517952"/>
      </c:lineChart>
      <c:dateAx>
        <c:axId val="96848128"/>
        <c:scaling>
          <c:orientation val="minMax"/>
        </c:scaling>
        <c:delete val="1"/>
        <c:axPos val="b"/>
        <c:numFmt formatCode="ge" sourceLinked="1"/>
        <c:majorTickMark val="none"/>
        <c:minorTickMark val="none"/>
        <c:tickLblPos val="none"/>
        <c:crossAx val="97517952"/>
        <c:crosses val="autoZero"/>
        <c:auto val="1"/>
        <c:lblOffset val="100"/>
        <c:baseTimeUnit val="years"/>
      </c:dateAx>
      <c:valAx>
        <c:axId val="975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4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9.8800000000000008</c:v>
                </c:pt>
                <c:pt idx="1">
                  <c:v>10.57</c:v>
                </c:pt>
                <c:pt idx="2">
                  <c:v>11.35</c:v>
                </c:pt>
                <c:pt idx="3">
                  <c:v>11.61</c:v>
                </c:pt>
                <c:pt idx="4">
                  <c:v>12.43</c:v>
                </c:pt>
              </c:numCache>
            </c:numRef>
          </c:val>
          <c:extLst xmlns:c16r2="http://schemas.microsoft.com/office/drawing/2015/06/chart">
            <c:ext xmlns:c16="http://schemas.microsoft.com/office/drawing/2014/chart" uri="{C3380CC4-5D6E-409C-BE32-E72D297353CC}">
              <c16:uniqueId val="{00000000-9C93-47F7-9933-47527B12B9DA}"/>
            </c:ext>
          </c:extLst>
        </c:ser>
        <c:dLbls>
          <c:showLegendKey val="0"/>
          <c:showVal val="0"/>
          <c:showCatName val="0"/>
          <c:showSerName val="0"/>
          <c:showPercent val="0"/>
          <c:showBubbleSize val="0"/>
        </c:dLbls>
        <c:gapWidth val="150"/>
        <c:axId val="97558912"/>
        <c:axId val="9756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9C93-47F7-9933-47527B12B9DA}"/>
            </c:ext>
          </c:extLst>
        </c:ser>
        <c:dLbls>
          <c:showLegendKey val="0"/>
          <c:showVal val="0"/>
          <c:showCatName val="0"/>
          <c:showSerName val="0"/>
          <c:showPercent val="0"/>
          <c:showBubbleSize val="0"/>
        </c:dLbls>
        <c:marker val="1"/>
        <c:smooth val="0"/>
        <c:axId val="97558912"/>
        <c:axId val="97560832"/>
      </c:lineChart>
      <c:dateAx>
        <c:axId val="97558912"/>
        <c:scaling>
          <c:orientation val="minMax"/>
        </c:scaling>
        <c:delete val="1"/>
        <c:axPos val="b"/>
        <c:numFmt formatCode="ge" sourceLinked="1"/>
        <c:majorTickMark val="none"/>
        <c:minorTickMark val="none"/>
        <c:tickLblPos val="none"/>
        <c:crossAx val="97560832"/>
        <c:crosses val="autoZero"/>
        <c:auto val="1"/>
        <c:lblOffset val="100"/>
        <c:baseTimeUnit val="years"/>
      </c:dateAx>
      <c:valAx>
        <c:axId val="975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96B-417B-97AD-5201A2B0B04C}"/>
            </c:ext>
          </c:extLst>
        </c:ser>
        <c:dLbls>
          <c:showLegendKey val="0"/>
          <c:showVal val="0"/>
          <c:showCatName val="0"/>
          <c:showSerName val="0"/>
          <c:showPercent val="0"/>
          <c:showBubbleSize val="0"/>
        </c:dLbls>
        <c:gapWidth val="150"/>
        <c:axId val="122242176"/>
        <c:axId val="12224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896B-417B-97AD-5201A2B0B04C}"/>
            </c:ext>
          </c:extLst>
        </c:ser>
        <c:dLbls>
          <c:showLegendKey val="0"/>
          <c:showVal val="0"/>
          <c:showCatName val="0"/>
          <c:showSerName val="0"/>
          <c:showPercent val="0"/>
          <c:showBubbleSize val="0"/>
        </c:dLbls>
        <c:marker val="1"/>
        <c:smooth val="0"/>
        <c:axId val="122242176"/>
        <c:axId val="122244096"/>
      </c:lineChart>
      <c:dateAx>
        <c:axId val="122242176"/>
        <c:scaling>
          <c:orientation val="minMax"/>
        </c:scaling>
        <c:delete val="1"/>
        <c:axPos val="b"/>
        <c:numFmt formatCode="ge" sourceLinked="1"/>
        <c:majorTickMark val="none"/>
        <c:minorTickMark val="none"/>
        <c:tickLblPos val="none"/>
        <c:crossAx val="122244096"/>
        <c:crosses val="autoZero"/>
        <c:auto val="1"/>
        <c:lblOffset val="100"/>
        <c:baseTimeUnit val="years"/>
      </c:dateAx>
      <c:valAx>
        <c:axId val="122244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2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971.63</c:v>
                </c:pt>
                <c:pt idx="1">
                  <c:v>499.85</c:v>
                </c:pt>
                <c:pt idx="2">
                  <c:v>443.55</c:v>
                </c:pt>
                <c:pt idx="3">
                  <c:v>595.42999999999995</c:v>
                </c:pt>
                <c:pt idx="4">
                  <c:v>630.92999999999995</c:v>
                </c:pt>
              </c:numCache>
            </c:numRef>
          </c:val>
          <c:extLst xmlns:c16r2="http://schemas.microsoft.com/office/drawing/2015/06/chart">
            <c:ext xmlns:c16="http://schemas.microsoft.com/office/drawing/2014/chart" uri="{C3380CC4-5D6E-409C-BE32-E72D297353CC}">
              <c16:uniqueId val="{00000000-896F-4733-B214-E48B9EDDF546}"/>
            </c:ext>
          </c:extLst>
        </c:ser>
        <c:dLbls>
          <c:showLegendKey val="0"/>
          <c:showVal val="0"/>
          <c:showCatName val="0"/>
          <c:showSerName val="0"/>
          <c:showPercent val="0"/>
          <c:showBubbleSize val="0"/>
        </c:dLbls>
        <c:gapWidth val="150"/>
        <c:axId val="122288000"/>
        <c:axId val="12249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896F-4733-B214-E48B9EDDF546}"/>
            </c:ext>
          </c:extLst>
        </c:ser>
        <c:dLbls>
          <c:showLegendKey val="0"/>
          <c:showVal val="0"/>
          <c:showCatName val="0"/>
          <c:showSerName val="0"/>
          <c:showPercent val="0"/>
          <c:showBubbleSize val="0"/>
        </c:dLbls>
        <c:marker val="1"/>
        <c:smooth val="0"/>
        <c:axId val="122288000"/>
        <c:axId val="122490880"/>
      </c:lineChart>
      <c:dateAx>
        <c:axId val="122288000"/>
        <c:scaling>
          <c:orientation val="minMax"/>
        </c:scaling>
        <c:delete val="1"/>
        <c:axPos val="b"/>
        <c:numFmt formatCode="ge" sourceLinked="1"/>
        <c:majorTickMark val="none"/>
        <c:minorTickMark val="none"/>
        <c:tickLblPos val="none"/>
        <c:crossAx val="122490880"/>
        <c:crosses val="autoZero"/>
        <c:auto val="1"/>
        <c:lblOffset val="100"/>
        <c:baseTimeUnit val="years"/>
      </c:dateAx>
      <c:valAx>
        <c:axId val="122490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2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305.83999999999997</c:v>
                </c:pt>
                <c:pt idx="1">
                  <c:v>314.04000000000002</c:v>
                </c:pt>
                <c:pt idx="2">
                  <c:v>307.85000000000002</c:v>
                </c:pt>
                <c:pt idx="3">
                  <c:v>303.74</c:v>
                </c:pt>
                <c:pt idx="4">
                  <c:v>301.55</c:v>
                </c:pt>
              </c:numCache>
            </c:numRef>
          </c:val>
          <c:extLst xmlns:c16r2="http://schemas.microsoft.com/office/drawing/2015/06/chart">
            <c:ext xmlns:c16="http://schemas.microsoft.com/office/drawing/2014/chart" uri="{C3380CC4-5D6E-409C-BE32-E72D297353CC}">
              <c16:uniqueId val="{00000000-3289-47E9-BE77-5F5405691ADE}"/>
            </c:ext>
          </c:extLst>
        </c:ser>
        <c:dLbls>
          <c:showLegendKey val="0"/>
          <c:showVal val="0"/>
          <c:showCatName val="0"/>
          <c:showSerName val="0"/>
          <c:showPercent val="0"/>
          <c:showBubbleSize val="0"/>
        </c:dLbls>
        <c:gapWidth val="150"/>
        <c:axId val="122534144"/>
        <c:axId val="12254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3289-47E9-BE77-5F5405691ADE}"/>
            </c:ext>
          </c:extLst>
        </c:ser>
        <c:dLbls>
          <c:showLegendKey val="0"/>
          <c:showVal val="0"/>
          <c:showCatName val="0"/>
          <c:showSerName val="0"/>
          <c:showPercent val="0"/>
          <c:showBubbleSize val="0"/>
        </c:dLbls>
        <c:marker val="1"/>
        <c:smooth val="0"/>
        <c:axId val="122534144"/>
        <c:axId val="122540416"/>
      </c:lineChart>
      <c:dateAx>
        <c:axId val="122534144"/>
        <c:scaling>
          <c:orientation val="minMax"/>
        </c:scaling>
        <c:delete val="1"/>
        <c:axPos val="b"/>
        <c:numFmt formatCode="ge" sourceLinked="1"/>
        <c:majorTickMark val="none"/>
        <c:minorTickMark val="none"/>
        <c:tickLblPos val="none"/>
        <c:crossAx val="122540416"/>
        <c:crosses val="autoZero"/>
        <c:auto val="1"/>
        <c:lblOffset val="100"/>
        <c:baseTimeUnit val="years"/>
      </c:dateAx>
      <c:valAx>
        <c:axId val="122540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5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104.4</c:v>
                </c:pt>
                <c:pt idx="1">
                  <c:v>105.17</c:v>
                </c:pt>
                <c:pt idx="2">
                  <c:v>106.1</c:v>
                </c:pt>
                <c:pt idx="3">
                  <c:v>108.82</c:v>
                </c:pt>
                <c:pt idx="4">
                  <c:v>107.5</c:v>
                </c:pt>
              </c:numCache>
            </c:numRef>
          </c:val>
          <c:extLst xmlns:c16r2="http://schemas.microsoft.com/office/drawing/2015/06/chart">
            <c:ext xmlns:c16="http://schemas.microsoft.com/office/drawing/2014/chart" uri="{C3380CC4-5D6E-409C-BE32-E72D297353CC}">
              <c16:uniqueId val="{00000000-9DEC-47F7-9E1E-EFC5D9EF4547}"/>
            </c:ext>
          </c:extLst>
        </c:ser>
        <c:dLbls>
          <c:showLegendKey val="0"/>
          <c:showVal val="0"/>
          <c:showCatName val="0"/>
          <c:showSerName val="0"/>
          <c:showPercent val="0"/>
          <c:showBubbleSize val="0"/>
        </c:dLbls>
        <c:gapWidth val="150"/>
        <c:axId val="125518976"/>
        <c:axId val="12552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9DEC-47F7-9E1E-EFC5D9EF4547}"/>
            </c:ext>
          </c:extLst>
        </c:ser>
        <c:dLbls>
          <c:showLegendKey val="0"/>
          <c:showVal val="0"/>
          <c:showCatName val="0"/>
          <c:showSerName val="0"/>
          <c:showPercent val="0"/>
          <c:showBubbleSize val="0"/>
        </c:dLbls>
        <c:marker val="1"/>
        <c:smooth val="0"/>
        <c:axId val="125518976"/>
        <c:axId val="125520896"/>
      </c:lineChart>
      <c:dateAx>
        <c:axId val="125518976"/>
        <c:scaling>
          <c:orientation val="minMax"/>
        </c:scaling>
        <c:delete val="1"/>
        <c:axPos val="b"/>
        <c:numFmt formatCode="ge" sourceLinked="1"/>
        <c:majorTickMark val="none"/>
        <c:minorTickMark val="none"/>
        <c:tickLblPos val="none"/>
        <c:crossAx val="125520896"/>
        <c:crosses val="autoZero"/>
        <c:auto val="1"/>
        <c:lblOffset val="100"/>
        <c:baseTimeUnit val="years"/>
      </c:dateAx>
      <c:valAx>
        <c:axId val="1255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1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175.75</c:v>
                </c:pt>
                <c:pt idx="1">
                  <c:v>173.43</c:v>
                </c:pt>
                <c:pt idx="2">
                  <c:v>171.99</c:v>
                </c:pt>
                <c:pt idx="3">
                  <c:v>167.78</c:v>
                </c:pt>
                <c:pt idx="4">
                  <c:v>169.84</c:v>
                </c:pt>
              </c:numCache>
            </c:numRef>
          </c:val>
          <c:extLst xmlns:c16r2="http://schemas.microsoft.com/office/drawing/2015/06/chart">
            <c:ext xmlns:c16="http://schemas.microsoft.com/office/drawing/2014/chart" uri="{C3380CC4-5D6E-409C-BE32-E72D297353CC}">
              <c16:uniqueId val="{00000000-E2AD-463C-832D-EA0C307EDCFF}"/>
            </c:ext>
          </c:extLst>
        </c:ser>
        <c:dLbls>
          <c:showLegendKey val="0"/>
          <c:showVal val="0"/>
          <c:showCatName val="0"/>
          <c:showSerName val="0"/>
          <c:showPercent val="0"/>
          <c:showBubbleSize val="0"/>
        </c:dLbls>
        <c:gapWidth val="150"/>
        <c:axId val="125547264"/>
        <c:axId val="12554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E2AD-463C-832D-EA0C307EDCFF}"/>
            </c:ext>
          </c:extLst>
        </c:ser>
        <c:dLbls>
          <c:showLegendKey val="0"/>
          <c:showVal val="0"/>
          <c:showCatName val="0"/>
          <c:showSerName val="0"/>
          <c:showPercent val="0"/>
          <c:showBubbleSize val="0"/>
        </c:dLbls>
        <c:marker val="1"/>
        <c:smooth val="0"/>
        <c:axId val="125547264"/>
        <c:axId val="125549184"/>
      </c:lineChart>
      <c:dateAx>
        <c:axId val="125547264"/>
        <c:scaling>
          <c:orientation val="minMax"/>
        </c:scaling>
        <c:delete val="1"/>
        <c:axPos val="b"/>
        <c:numFmt formatCode="ge" sourceLinked="1"/>
        <c:majorTickMark val="none"/>
        <c:minorTickMark val="none"/>
        <c:tickLblPos val="none"/>
        <c:crossAx val="125549184"/>
        <c:crosses val="autoZero"/>
        <c:auto val="1"/>
        <c:lblOffset val="100"/>
        <c:baseTimeUnit val="years"/>
      </c:dateAx>
      <c:valAx>
        <c:axId val="12554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4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BR5" sqref="BR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長崎県　諫早市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A3</v>
      </c>
      <c r="X8" s="58"/>
      <c r="Y8" s="58"/>
      <c r="Z8" s="58"/>
      <c r="AA8" s="58"/>
      <c r="AB8" s="58"/>
      <c r="AC8" s="58"/>
      <c r="AD8" s="58" t="str">
        <f>データ!$M$6</f>
        <v>自治体職員</v>
      </c>
      <c r="AE8" s="58"/>
      <c r="AF8" s="58"/>
      <c r="AG8" s="58"/>
      <c r="AH8" s="58"/>
      <c r="AI8" s="58"/>
      <c r="AJ8" s="58"/>
      <c r="AK8" s="4"/>
      <c r="AL8" s="59">
        <f>データ!$R$6</f>
        <v>138512</v>
      </c>
      <c r="AM8" s="59"/>
      <c r="AN8" s="59"/>
      <c r="AO8" s="59"/>
      <c r="AP8" s="59"/>
      <c r="AQ8" s="59"/>
      <c r="AR8" s="59"/>
      <c r="AS8" s="59"/>
      <c r="AT8" s="50">
        <f>データ!$S$6</f>
        <v>341.79</v>
      </c>
      <c r="AU8" s="51"/>
      <c r="AV8" s="51"/>
      <c r="AW8" s="51"/>
      <c r="AX8" s="51"/>
      <c r="AY8" s="51"/>
      <c r="AZ8" s="51"/>
      <c r="BA8" s="51"/>
      <c r="BB8" s="52">
        <f>データ!$T$6</f>
        <v>405.25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75.790000000000006</v>
      </c>
      <c r="J10" s="51"/>
      <c r="K10" s="51"/>
      <c r="L10" s="51"/>
      <c r="M10" s="51"/>
      <c r="N10" s="51"/>
      <c r="O10" s="62"/>
      <c r="P10" s="52">
        <f>データ!$P$6</f>
        <v>91.08</v>
      </c>
      <c r="Q10" s="52"/>
      <c r="R10" s="52"/>
      <c r="S10" s="52"/>
      <c r="T10" s="52"/>
      <c r="U10" s="52"/>
      <c r="V10" s="52"/>
      <c r="W10" s="59">
        <f>データ!$Q$6</f>
        <v>3530</v>
      </c>
      <c r="X10" s="59"/>
      <c r="Y10" s="59"/>
      <c r="Z10" s="59"/>
      <c r="AA10" s="59"/>
      <c r="AB10" s="59"/>
      <c r="AC10" s="59"/>
      <c r="AD10" s="2"/>
      <c r="AE10" s="2"/>
      <c r="AF10" s="2"/>
      <c r="AG10" s="2"/>
      <c r="AH10" s="4"/>
      <c r="AI10" s="4"/>
      <c r="AJ10" s="4"/>
      <c r="AK10" s="4"/>
      <c r="AL10" s="59">
        <f>データ!$U$6</f>
        <v>125538</v>
      </c>
      <c r="AM10" s="59"/>
      <c r="AN10" s="59"/>
      <c r="AO10" s="59"/>
      <c r="AP10" s="59"/>
      <c r="AQ10" s="59"/>
      <c r="AR10" s="59"/>
      <c r="AS10" s="59"/>
      <c r="AT10" s="50">
        <f>データ!$V$6</f>
        <v>112.57</v>
      </c>
      <c r="AU10" s="51"/>
      <c r="AV10" s="51"/>
      <c r="AW10" s="51"/>
      <c r="AX10" s="51"/>
      <c r="AY10" s="51"/>
      <c r="AZ10" s="51"/>
      <c r="BA10" s="51"/>
      <c r="BB10" s="52">
        <f>データ!$W$6</f>
        <v>1115.2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0" t="s">
        <v>116</v>
      </c>
      <c r="BM16" s="81"/>
      <c r="BN16" s="81"/>
      <c r="BO16" s="81"/>
      <c r="BP16" s="81"/>
      <c r="BQ16" s="81"/>
      <c r="BR16" s="81"/>
      <c r="BS16" s="81"/>
      <c r="BT16" s="81"/>
      <c r="BU16" s="81"/>
      <c r="BV16" s="81"/>
      <c r="BW16" s="81"/>
      <c r="BX16" s="81"/>
      <c r="BY16" s="81"/>
      <c r="BZ16" s="82"/>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0"/>
      <c r="BM17" s="81"/>
      <c r="BN17" s="81"/>
      <c r="BO17" s="81"/>
      <c r="BP17" s="81"/>
      <c r="BQ17" s="81"/>
      <c r="BR17" s="81"/>
      <c r="BS17" s="81"/>
      <c r="BT17" s="81"/>
      <c r="BU17" s="81"/>
      <c r="BV17" s="81"/>
      <c r="BW17" s="81"/>
      <c r="BX17" s="81"/>
      <c r="BY17" s="81"/>
      <c r="BZ17" s="82"/>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0"/>
      <c r="BM18" s="81"/>
      <c r="BN18" s="81"/>
      <c r="BO18" s="81"/>
      <c r="BP18" s="81"/>
      <c r="BQ18" s="81"/>
      <c r="BR18" s="81"/>
      <c r="BS18" s="81"/>
      <c r="BT18" s="81"/>
      <c r="BU18" s="81"/>
      <c r="BV18" s="81"/>
      <c r="BW18" s="81"/>
      <c r="BX18" s="81"/>
      <c r="BY18" s="81"/>
      <c r="BZ18" s="82"/>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0"/>
      <c r="BM19" s="81"/>
      <c r="BN19" s="81"/>
      <c r="BO19" s="81"/>
      <c r="BP19" s="81"/>
      <c r="BQ19" s="81"/>
      <c r="BR19" s="81"/>
      <c r="BS19" s="81"/>
      <c r="BT19" s="81"/>
      <c r="BU19" s="81"/>
      <c r="BV19" s="81"/>
      <c r="BW19" s="81"/>
      <c r="BX19" s="81"/>
      <c r="BY19" s="81"/>
      <c r="BZ19" s="82"/>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0"/>
      <c r="BM20" s="81"/>
      <c r="BN20" s="81"/>
      <c r="BO20" s="81"/>
      <c r="BP20" s="81"/>
      <c r="BQ20" s="81"/>
      <c r="BR20" s="81"/>
      <c r="BS20" s="81"/>
      <c r="BT20" s="81"/>
      <c r="BU20" s="81"/>
      <c r="BV20" s="81"/>
      <c r="BW20" s="81"/>
      <c r="BX20" s="81"/>
      <c r="BY20" s="81"/>
      <c r="BZ20" s="82"/>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0"/>
      <c r="BM21" s="81"/>
      <c r="BN21" s="81"/>
      <c r="BO21" s="81"/>
      <c r="BP21" s="81"/>
      <c r="BQ21" s="81"/>
      <c r="BR21" s="81"/>
      <c r="BS21" s="81"/>
      <c r="BT21" s="81"/>
      <c r="BU21" s="81"/>
      <c r="BV21" s="81"/>
      <c r="BW21" s="81"/>
      <c r="BX21" s="81"/>
      <c r="BY21" s="81"/>
      <c r="BZ21" s="82"/>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0"/>
      <c r="BM22" s="81"/>
      <c r="BN22" s="81"/>
      <c r="BO22" s="81"/>
      <c r="BP22" s="81"/>
      <c r="BQ22" s="81"/>
      <c r="BR22" s="81"/>
      <c r="BS22" s="81"/>
      <c r="BT22" s="81"/>
      <c r="BU22" s="81"/>
      <c r="BV22" s="81"/>
      <c r="BW22" s="81"/>
      <c r="BX22" s="81"/>
      <c r="BY22" s="81"/>
      <c r="BZ22" s="82"/>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0"/>
      <c r="BM23" s="81"/>
      <c r="BN23" s="81"/>
      <c r="BO23" s="81"/>
      <c r="BP23" s="81"/>
      <c r="BQ23" s="81"/>
      <c r="BR23" s="81"/>
      <c r="BS23" s="81"/>
      <c r="BT23" s="81"/>
      <c r="BU23" s="81"/>
      <c r="BV23" s="81"/>
      <c r="BW23" s="81"/>
      <c r="BX23" s="81"/>
      <c r="BY23" s="81"/>
      <c r="BZ23" s="82"/>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0"/>
      <c r="BM24" s="81"/>
      <c r="BN24" s="81"/>
      <c r="BO24" s="81"/>
      <c r="BP24" s="81"/>
      <c r="BQ24" s="81"/>
      <c r="BR24" s="81"/>
      <c r="BS24" s="81"/>
      <c r="BT24" s="81"/>
      <c r="BU24" s="81"/>
      <c r="BV24" s="81"/>
      <c r="BW24" s="81"/>
      <c r="BX24" s="81"/>
      <c r="BY24" s="81"/>
      <c r="BZ24" s="82"/>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0"/>
      <c r="BM25" s="81"/>
      <c r="BN25" s="81"/>
      <c r="BO25" s="81"/>
      <c r="BP25" s="81"/>
      <c r="BQ25" s="81"/>
      <c r="BR25" s="81"/>
      <c r="BS25" s="81"/>
      <c r="BT25" s="81"/>
      <c r="BU25" s="81"/>
      <c r="BV25" s="81"/>
      <c r="BW25" s="81"/>
      <c r="BX25" s="81"/>
      <c r="BY25" s="81"/>
      <c r="BZ25" s="82"/>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0"/>
      <c r="BM26" s="81"/>
      <c r="BN26" s="81"/>
      <c r="BO26" s="81"/>
      <c r="BP26" s="81"/>
      <c r="BQ26" s="81"/>
      <c r="BR26" s="81"/>
      <c r="BS26" s="81"/>
      <c r="BT26" s="81"/>
      <c r="BU26" s="81"/>
      <c r="BV26" s="81"/>
      <c r="BW26" s="81"/>
      <c r="BX26" s="81"/>
      <c r="BY26" s="81"/>
      <c r="BZ26" s="82"/>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0"/>
      <c r="BM27" s="81"/>
      <c r="BN27" s="81"/>
      <c r="BO27" s="81"/>
      <c r="BP27" s="81"/>
      <c r="BQ27" s="81"/>
      <c r="BR27" s="81"/>
      <c r="BS27" s="81"/>
      <c r="BT27" s="81"/>
      <c r="BU27" s="81"/>
      <c r="BV27" s="81"/>
      <c r="BW27" s="81"/>
      <c r="BX27" s="81"/>
      <c r="BY27" s="81"/>
      <c r="BZ27" s="82"/>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0"/>
      <c r="BM28" s="81"/>
      <c r="BN28" s="81"/>
      <c r="BO28" s="81"/>
      <c r="BP28" s="81"/>
      <c r="BQ28" s="81"/>
      <c r="BR28" s="81"/>
      <c r="BS28" s="81"/>
      <c r="BT28" s="81"/>
      <c r="BU28" s="81"/>
      <c r="BV28" s="81"/>
      <c r="BW28" s="81"/>
      <c r="BX28" s="81"/>
      <c r="BY28" s="81"/>
      <c r="BZ28" s="82"/>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0"/>
      <c r="BM29" s="81"/>
      <c r="BN29" s="81"/>
      <c r="BO29" s="81"/>
      <c r="BP29" s="81"/>
      <c r="BQ29" s="81"/>
      <c r="BR29" s="81"/>
      <c r="BS29" s="81"/>
      <c r="BT29" s="81"/>
      <c r="BU29" s="81"/>
      <c r="BV29" s="81"/>
      <c r="BW29" s="81"/>
      <c r="BX29" s="81"/>
      <c r="BY29" s="81"/>
      <c r="BZ29" s="82"/>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0"/>
      <c r="BM30" s="81"/>
      <c r="BN30" s="81"/>
      <c r="BO30" s="81"/>
      <c r="BP30" s="81"/>
      <c r="BQ30" s="81"/>
      <c r="BR30" s="81"/>
      <c r="BS30" s="81"/>
      <c r="BT30" s="81"/>
      <c r="BU30" s="81"/>
      <c r="BV30" s="81"/>
      <c r="BW30" s="81"/>
      <c r="BX30" s="81"/>
      <c r="BY30" s="81"/>
      <c r="BZ30" s="82"/>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0"/>
      <c r="BM31" s="81"/>
      <c r="BN31" s="81"/>
      <c r="BO31" s="81"/>
      <c r="BP31" s="81"/>
      <c r="BQ31" s="81"/>
      <c r="BR31" s="81"/>
      <c r="BS31" s="81"/>
      <c r="BT31" s="81"/>
      <c r="BU31" s="81"/>
      <c r="BV31" s="81"/>
      <c r="BW31" s="81"/>
      <c r="BX31" s="81"/>
      <c r="BY31" s="81"/>
      <c r="BZ31" s="82"/>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0"/>
      <c r="BM32" s="81"/>
      <c r="BN32" s="81"/>
      <c r="BO32" s="81"/>
      <c r="BP32" s="81"/>
      <c r="BQ32" s="81"/>
      <c r="BR32" s="81"/>
      <c r="BS32" s="81"/>
      <c r="BT32" s="81"/>
      <c r="BU32" s="81"/>
      <c r="BV32" s="81"/>
      <c r="BW32" s="81"/>
      <c r="BX32" s="81"/>
      <c r="BY32" s="81"/>
      <c r="BZ32" s="82"/>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0"/>
      <c r="BM33" s="81"/>
      <c r="BN33" s="81"/>
      <c r="BO33" s="81"/>
      <c r="BP33" s="81"/>
      <c r="BQ33" s="81"/>
      <c r="BR33" s="81"/>
      <c r="BS33" s="81"/>
      <c r="BT33" s="81"/>
      <c r="BU33" s="81"/>
      <c r="BV33" s="81"/>
      <c r="BW33" s="81"/>
      <c r="BX33" s="81"/>
      <c r="BY33" s="81"/>
      <c r="BZ33" s="82"/>
    </row>
    <row r="34" spans="1:78" ht="13.5" customHeight="1">
      <c r="A34" s="2"/>
      <c r="B34" s="17"/>
      <c r="C34" s="79" t="s">
        <v>26</v>
      </c>
      <c r="D34" s="79"/>
      <c r="E34" s="79"/>
      <c r="F34" s="79"/>
      <c r="G34" s="79"/>
      <c r="H34" s="79"/>
      <c r="I34" s="79"/>
      <c r="J34" s="79"/>
      <c r="K34" s="79"/>
      <c r="L34" s="79"/>
      <c r="M34" s="79"/>
      <c r="N34" s="79"/>
      <c r="O34" s="79"/>
      <c r="P34" s="79"/>
      <c r="Q34" s="19"/>
      <c r="R34" s="79" t="s">
        <v>27</v>
      </c>
      <c r="S34" s="79"/>
      <c r="T34" s="79"/>
      <c r="U34" s="79"/>
      <c r="V34" s="79"/>
      <c r="W34" s="79"/>
      <c r="X34" s="79"/>
      <c r="Y34" s="79"/>
      <c r="Z34" s="79"/>
      <c r="AA34" s="79"/>
      <c r="AB34" s="79"/>
      <c r="AC34" s="79"/>
      <c r="AD34" s="79"/>
      <c r="AE34" s="79"/>
      <c r="AF34" s="19"/>
      <c r="AG34" s="79" t="s">
        <v>28</v>
      </c>
      <c r="AH34" s="79"/>
      <c r="AI34" s="79"/>
      <c r="AJ34" s="79"/>
      <c r="AK34" s="79"/>
      <c r="AL34" s="79"/>
      <c r="AM34" s="79"/>
      <c r="AN34" s="79"/>
      <c r="AO34" s="79"/>
      <c r="AP34" s="79"/>
      <c r="AQ34" s="79"/>
      <c r="AR34" s="79"/>
      <c r="AS34" s="79"/>
      <c r="AT34" s="79"/>
      <c r="AU34" s="19"/>
      <c r="AV34" s="79" t="s">
        <v>29</v>
      </c>
      <c r="AW34" s="79"/>
      <c r="AX34" s="79"/>
      <c r="AY34" s="79"/>
      <c r="AZ34" s="79"/>
      <c r="BA34" s="79"/>
      <c r="BB34" s="79"/>
      <c r="BC34" s="79"/>
      <c r="BD34" s="79"/>
      <c r="BE34" s="79"/>
      <c r="BF34" s="79"/>
      <c r="BG34" s="79"/>
      <c r="BH34" s="79"/>
      <c r="BI34" s="79"/>
      <c r="BJ34" s="18"/>
      <c r="BK34" s="2"/>
      <c r="BL34" s="80"/>
      <c r="BM34" s="81"/>
      <c r="BN34" s="81"/>
      <c r="BO34" s="81"/>
      <c r="BP34" s="81"/>
      <c r="BQ34" s="81"/>
      <c r="BR34" s="81"/>
      <c r="BS34" s="81"/>
      <c r="BT34" s="81"/>
      <c r="BU34" s="81"/>
      <c r="BV34" s="81"/>
      <c r="BW34" s="81"/>
      <c r="BX34" s="81"/>
      <c r="BY34" s="81"/>
      <c r="BZ34" s="82"/>
    </row>
    <row r="35" spans="1:78" ht="13.5" customHeight="1">
      <c r="A35" s="2"/>
      <c r="B35" s="17"/>
      <c r="C35" s="79"/>
      <c r="D35" s="79"/>
      <c r="E35" s="79"/>
      <c r="F35" s="79"/>
      <c r="G35" s="79"/>
      <c r="H35" s="79"/>
      <c r="I35" s="79"/>
      <c r="J35" s="79"/>
      <c r="K35" s="79"/>
      <c r="L35" s="79"/>
      <c r="M35" s="79"/>
      <c r="N35" s="79"/>
      <c r="O35" s="79"/>
      <c r="P35" s="79"/>
      <c r="Q35" s="19"/>
      <c r="R35" s="79"/>
      <c r="S35" s="79"/>
      <c r="T35" s="79"/>
      <c r="U35" s="79"/>
      <c r="V35" s="79"/>
      <c r="W35" s="79"/>
      <c r="X35" s="79"/>
      <c r="Y35" s="79"/>
      <c r="Z35" s="79"/>
      <c r="AA35" s="79"/>
      <c r="AB35" s="79"/>
      <c r="AC35" s="79"/>
      <c r="AD35" s="79"/>
      <c r="AE35" s="79"/>
      <c r="AF35" s="19"/>
      <c r="AG35" s="79"/>
      <c r="AH35" s="79"/>
      <c r="AI35" s="79"/>
      <c r="AJ35" s="79"/>
      <c r="AK35" s="79"/>
      <c r="AL35" s="79"/>
      <c r="AM35" s="79"/>
      <c r="AN35" s="79"/>
      <c r="AO35" s="79"/>
      <c r="AP35" s="79"/>
      <c r="AQ35" s="79"/>
      <c r="AR35" s="79"/>
      <c r="AS35" s="79"/>
      <c r="AT35" s="79"/>
      <c r="AU35" s="19"/>
      <c r="AV35" s="79"/>
      <c r="AW35" s="79"/>
      <c r="AX35" s="79"/>
      <c r="AY35" s="79"/>
      <c r="AZ35" s="79"/>
      <c r="BA35" s="79"/>
      <c r="BB35" s="79"/>
      <c r="BC35" s="79"/>
      <c r="BD35" s="79"/>
      <c r="BE35" s="79"/>
      <c r="BF35" s="79"/>
      <c r="BG35" s="79"/>
      <c r="BH35" s="79"/>
      <c r="BI35" s="79"/>
      <c r="BJ35" s="18"/>
      <c r="BK35" s="2"/>
      <c r="BL35" s="80"/>
      <c r="BM35" s="81"/>
      <c r="BN35" s="81"/>
      <c r="BO35" s="81"/>
      <c r="BP35" s="81"/>
      <c r="BQ35" s="81"/>
      <c r="BR35" s="81"/>
      <c r="BS35" s="81"/>
      <c r="BT35" s="81"/>
      <c r="BU35" s="81"/>
      <c r="BV35" s="81"/>
      <c r="BW35" s="81"/>
      <c r="BX35" s="81"/>
      <c r="BY35" s="81"/>
      <c r="BZ35" s="82"/>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0"/>
      <c r="BM36" s="81"/>
      <c r="BN36" s="81"/>
      <c r="BO36" s="81"/>
      <c r="BP36" s="81"/>
      <c r="BQ36" s="81"/>
      <c r="BR36" s="81"/>
      <c r="BS36" s="81"/>
      <c r="BT36" s="81"/>
      <c r="BU36" s="81"/>
      <c r="BV36" s="81"/>
      <c r="BW36" s="81"/>
      <c r="BX36" s="81"/>
      <c r="BY36" s="81"/>
      <c r="BZ36" s="82"/>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0"/>
      <c r="BM37" s="81"/>
      <c r="BN37" s="81"/>
      <c r="BO37" s="81"/>
      <c r="BP37" s="81"/>
      <c r="BQ37" s="81"/>
      <c r="BR37" s="81"/>
      <c r="BS37" s="81"/>
      <c r="BT37" s="81"/>
      <c r="BU37" s="81"/>
      <c r="BV37" s="81"/>
      <c r="BW37" s="81"/>
      <c r="BX37" s="81"/>
      <c r="BY37" s="81"/>
      <c r="BZ37" s="82"/>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0"/>
      <c r="BM38" s="81"/>
      <c r="BN38" s="81"/>
      <c r="BO38" s="81"/>
      <c r="BP38" s="81"/>
      <c r="BQ38" s="81"/>
      <c r="BR38" s="81"/>
      <c r="BS38" s="81"/>
      <c r="BT38" s="81"/>
      <c r="BU38" s="81"/>
      <c r="BV38" s="81"/>
      <c r="BW38" s="81"/>
      <c r="BX38" s="81"/>
      <c r="BY38" s="81"/>
      <c r="BZ38" s="82"/>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0"/>
      <c r="BM39" s="81"/>
      <c r="BN39" s="81"/>
      <c r="BO39" s="81"/>
      <c r="BP39" s="81"/>
      <c r="BQ39" s="81"/>
      <c r="BR39" s="81"/>
      <c r="BS39" s="81"/>
      <c r="BT39" s="81"/>
      <c r="BU39" s="81"/>
      <c r="BV39" s="81"/>
      <c r="BW39" s="81"/>
      <c r="BX39" s="81"/>
      <c r="BY39" s="81"/>
      <c r="BZ39" s="82"/>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0"/>
      <c r="BM40" s="81"/>
      <c r="BN40" s="81"/>
      <c r="BO40" s="81"/>
      <c r="BP40" s="81"/>
      <c r="BQ40" s="81"/>
      <c r="BR40" s="81"/>
      <c r="BS40" s="81"/>
      <c r="BT40" s="81"/>
      <c r="BU40" s="81"/>
      <c r="BV40" s="81"/>
      <c r="BW40" s="81"/>
      <c r="BX40" s="81"/>
      <c r="BY40" s="81"/>
      <c r="BZ40" s="82"/>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0"/>
      <c r="BM41" s="81"/>
      <c r="BN41" s="81"/>
      <c r="BO41" s="81"/>
      <c r="BP41" s="81"/>
      <c r="BQ41" s="81"/>
      <c r="BR41" s="81"/>
      <c r="BS41" s="81"/>
      <c r="BT41" s="81"/>
      <c r="BU41" s="81"/>
      <c r="BV41" s="81"/>
      <c r="BW41" s="81"/>
      <c r="BX41" s="81"/>
      <c r="BY41" s="81"/>
      <c r="BZ41" s="82"/>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0"/>
      <c r="BM42" s="81"/>
      <c r="BN42" s="81"/>
      <c r="BO42" s="81"/>
      <c r="BP42" s="81"/>
      <c r="BQ42" s="81"/>
      <c r="BR42" s="81"/>
      <c r="BS42" s="81"/>
      <c r="BT42" s="81"/>
      <c r="BU42" s="81"/>
      <c r="BV42" s="81"/>
      <c r="BW42" s="81"/>
      <c r="BX42" s="81"/>
      <c r="BY42" s="81"/>
      <c r="BZ42" s="82"/>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0"/>
      <c r="BM43" s="81"/>
      <c r="BN43" s="81"/>
      <c r="BO43" s="81"/>
      <c r="BP43" s="81"/>
      <c r="BQ43" s="81"/>
      <c r="BR43" s="81"/>
      <c r="BS43" s="81"/>
      <c r="BT43" s="81"/>
      <c r="BU43" s="81"/>
      <c r="BV43" s="81"/>
      <c r="BW43" s="81"/>
      <c r="BX43" s="81"/>
      <c r="BY43" s="81"/>
      <c r="BZ43" s="82"/>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3"/>
      <c r="BM44" s="84"/>
      <c r="BN44" s="84"/>
      <c r="BO44" s="84"/>
      <c r="BP44" s="84"/>
      <c r="BQ44" s="84"/>
      <c r="BR44" s="84"/>
      <c r="BS44" s="84"/>
      <c r="BT44" s="84"/>
      <c r="BU44" s="84"/>
      <c r="BV44" s="84"/>
      <c r="BW44" s="84"/>
      <c r="BX44" s="84"/>
      <c r="BY44" s="84"/>
      <c r="BZ44" s="85"/>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117</v>
      </c>
      <c r="BM47" s="87"/>
      <c r="BN47" s="87"/>
      <c r="BO47" s="87"/>
      <c r="BP47" s="87"/>
      <c r="BQ47" s="87"/>
      <c r="BR47" s="87"/>
      <c r="BS47" s="87"/>
      <c r="BT47" s="87"/>
      <c r="BU47" s="87"/>
      <c r="BV47" s="87"/>
      <c r="BW47" s="87"/>
      <c r="BX47" s="87"/>
      <c r="BY47" s="87"/>
      <c r="BZ47" s="88"/>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c r="A56" s="2"/>
      <c r="B56" s="17"/>
      <c r="C56" s="79" t="s">
        <v>31</v>
      </c>
      <c r="D56" s="79"/>
      <c r="E56" s="79"/>
      <c r="F56" s="79"/>
      <c r="G56" s="79"/>
      <c r="H56" s="79"/>
      <c r="I56" s="79"/>
      <c r="J56" s="79"/>
      <c r="K56" s="79"/>
      <c r="L56" s="79"/>
      <c r="M56" s="79"/>
      <c r="N56" s="79"/>
      <c r="O56" s="79"/>
      <c r="P56" s="79"/>
      <c r="Q56" s="19"/>
      <c r="R56" s="79" t="s">
        <v>32</v>
      </c>
      <c r="S56" s="79"/>
      <c r="T56" s="79"/>
      <c r="U56" s="79"/>
      <c r="V56" s="79"/>
      <c r="W56" s="79"/>
      <c r="X56" s="79"/>
      <c r="Y56" s="79"/>
      <c r="Z56" s="79"/>
      <c r="AA56" s="79"/>
      <c r="AB56" s="79"/>
      <c r="AC56" s="79"/>
      <c r="AD56" s="79"/>
      <c r="AE56" s="79"/>
      <c r="AF56" s="19"/>
      <c r="AG56" s="79" t="s">
        <v>33</v>
      </c>
      <c r="AH56" s="79"/>
      <c r="AI56" s="79"/>
      <c r="AJ56" s="79"/>
      <c r="AK56" s="79"/>
      <c r="AL56" s="79"/>
      <c r="AM56" s="79"/>
      <c r="AN56" s="79"/>
      <c r="AO56" s="79"/>
      <c r="AP56" s="79"/>
      <c r="AQ56" s="79"/>
      <c r="AR56" s="79"/>
      <c r="AS56" s="79"/>
      <c r="AT56" s="79"/>
      <c r="AU56" s="19"/>
      <c r="AV56" s="79" t="s">
        <v>34</v>
      </c>
      <c r="AW56" s="79"/>
      <c r="AX56" s="79"/>
      <c r="AY56" s="79"/>
      <c r="AZ56" s="79"/>
      <c r="BA56" s="79"/>
      <c r="BB56" s="79"/>
      <c r="BC56" s="79"/>
      <c r="BD56" s="79"/>
      <c r="BE56" s="79"/>
      <c r="BF56" s="79"/>
      <c r="BG56" s="79"/>
      <c r="BH56" s="79"/>
      <c r="BI56" s="79"/>
      <c r="BJ56" s="18"/>
      <c r="BK56" s="2"/>
      <c r="BL56" s="86"/>
      <c r="BM56" s="87"/>
      <c r="BN56" s="87"/>
      <c r="BO56" s="87"/>
      <c r="BP56" s="87"/>
      <c r="BQ56" s="87"/>
      <c r="BR56" s="87"/>
      <c r="BS56" s="87"/>
      <c r="BT56" s="87"/>
      <c r="BU56" s="87"/>
      <c r="BV56" s="87"/>
      <c r="BW56" s="87"/>
      <c r="BX56" s="87"/>
      <c r="BY56" s="87"/>
      <c r="BZ56" s="88"/>
    </row>
    <row r="57" spans="1:78" ht="13.5" customHeight="1">
      <c r="A57" s="2"/>
      <c r="B57" s="17"/>
      <c r="C57" s="79"/>
      <c r="D57" s="79"/>
      <c r="E57" s="79"/>
      <c r="F57" s="79"/>
      <c r="G57" s="79"/>
      <c r="H57" s="79"/>
      <c r="I57" s="79"/>
      <c r="J57" s="79"/>
      <c r="K57" s="79"/>
      <c r="L57" s="79"/>
      <c r="M57" s="79"/>
      <c r="N57" s="79"/>
      <c r="O57" s="79"/>
      <c r="P57" s="79"/>
      <c r="Q57" s="19"/>
      <c r="R57" s="79"/>
      <c r="S57" s="79"/>
      <c r="T57" s="79"/>
      <c r="U57" s="79"/>
      <c r="V57" s="79"/>
      <c r="W57" s="79"/>
      <c r="X57" s="79"/>
      <c r="Y57" s="79"/>
      <c r="Z57" s="79"/>
      <c r="AA57" s="79"/>
      <c r="AB57" s="79"/>
      <c r="AC57" s="79"/>
      <c r="AD57" s="79"/>
      <c r="AE57" s="79"/>
      <c r="AF57" s="19"/>
      <c r="AG57" s="79"/>
      <c r="AH57" s="79"/>
      <c r="AI57" s="79"/>
      <c r="AJ57" s="79"/>
      <c r="AK57" s="79"/>
      <c r="AL57" s="79"/>
      <c r="AM57" s="79"/>
      <c r="AN57" s="79"/>
      <c r="AO57" s="79"/>
      <c r="AP57" s="79"/>
      <c r="AQ57" s="79"/>
      <c r="AR57" s="79"/>
      <c r="AS57" s="79"/>
      <c r="AT57" s="79"/>
      <c r="AU57" s="19"/>
      <c r="AV57" s="79"/>
      <c r="AW57" s="79"/>
      <c r="AX57" s="79"/>
      <c r="AY57" s="79"/>
      <c r="AZ57" s="79"/>
      <c r="BA57" s="79"/>
      <c r="BB57" s="79"/>
      <c r="BC57" s="79"/>
      <c r="BD57" s="79"/>
      <c r="BE57" s="79"/>
      <c r="BF57" s="79"/>
      <c r="BG57" s="79"/>
      <c r="BH57" s="79"/>
      <c r="BI57" s="79"/>
      <c r="BJ57" s="18"/>
      <c r="BK57" s="2"/>
      <c r="BL57" s="86"/>
      <c r="BM57" s="87"/>
      <c r="BN57" s="87"/>
      <c r="BO57" s="87"/>
      <c r="BP57" s="87"/>
      <c r="BQ57" s="87"/>
      <c r="BR57" s="87"/>
      <c r="BS57" s="87"/>
      <c r="BT57" s="87"/>
      <c r="BU57" s="87"/>
      <c r="BV57" s="87"/>
      <c r="BW57" s="87"/>
      <c r="BX57" s="87"/>
      <c r="BY57" s="87"/>
      <c r="BZ57" s="88"/>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6"/>
      <c r="BM58" s="87"/>
      <c r="BN58" s="87"/>
      <c r="BO58" s="87"/>
      <c r="BP58" s="87"/>
      <c r="BQ58" s="87"/>
      <c r="BR58" s="87"/>
      <c r="BS58" s="87"/>
      <c r="BT58" s="87"/>
      <c r="BU58" s="87"/>
      <c r="BV58" s="87"/>
      <c r="BW58" s="87"/>
      <c r="BX58" s="87"/>
      <c r="BY58" s="87"/>
      <c r="BZ58" s="8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6"/>
      <c r="BM59" s="87"/>
      <c r="BN59" s="87"/>
      <c r="BO59" s="87"/>
      <c r="BP59" s="87"/>
      <c r="BQ59" s="87"/>
      <c r="BR59" s="87"/>
      <c r="BS59" s="87"/>
      <c r="BT59" s="87"/>
      <c r="BU59" s="87"/>
      <c r="BV59" s="87"/>
      <c r="BW59" s="87"/>
      <c r="BX59" s="87"/>
      <c r="BY59" s="87"/>
      <c r="BZ59" s="88"/>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6"/>
      <c r="BM60" s="87"/>
      <c r="BN60" s="87"/>
      <c r="BO60" s="87"/>
      <c r="BP60" s="87"/>
      <c r="BQ60" s="87"/>
      <c r="BR60" s="87"/>
      <c r="BS60" s="87"/>
      <c r="BT60" s="87"/>
      <c r="BU60" s="87"/>
      <c r="BV60" s="87"/>
      <c r="BW60" s="87"/>
      <c r="BX60" s="87"/>
      <c r="BY60" s="87"/>
      <c r="BZ60" s="88"/>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6"/>
      <c r="BM61" s="87"/>
      <c r="BN61" s="87"/>
      <c r="BO61" s="87"/>
      <c r="BP61" s="87"/>
      <c r="BQ61" s="87"/>
      <c r="BR61" s="87"/>
      <c r="BS61" s="87"/>
      <c r="BT61" s="87"/>
      <c r="BU61" s="87"/>
      <c r="BV61" s="87"/>
      <c r="BW61" s="87"/>
      <c r="BX61" s="87"/>
      <c r="BY61" s="87"/>
      <c r="BZ61" s="88"/>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6" t="s">
        <v>118</v>
      </c>
      <c r="BM66" s="87"/>
      <c r="BN66" s="87"/>
      <c r="BO66" s="87"/>
      <c r="BP66" s="87"/>
      <c r="BQ66" s="87"/>
      <c r="BR66" s="87"/>
      <c r="BS66" s="87"/>
      <c r="BT66" s="87"/>
      <c r="BU66" s="87"/>
      <c r="BV66" s="87"/>
      <c r="BW66" s="87"/>
      <c r="BX66" s="87"/>
      <c r="BY66" s="87"/>
      <c r="BZ66" s="88"/>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6"/>
      <c r="BM67" s="87"/>
      <c r="BN67" s="87"/>
      <c r="BO67" s="87"/>
      <c r="BP67" s="87"/>
      <c r="BQ67" s="87"/>
      <c r="BR67" s="87"/>
      <c r="BS67" s="87"/>
      <c r="BT67" s="87"/>
      <c r="BU67" s="87"/>
      <c r="BV67" s="87"/>
      <c r="BW67" s="87"/>
      <c r="BX67" s="87"/>
      <c r="BY67" s="87"/>
      <c r="BZ67" s="88"/>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6"/>
      <c r="BM68" s="87"/>
      <c r="BN68" s="87"/>
      <c r="BO68" s="87"/>
      <c r="BP68" s="87"/>
      <c r="BQ68" s="87"/>
      <c r="BR68" s="87"/>
      <c r="BS68" s="87"/>
      <c r="BT68" s="87"/>
      <c r="BU68" s="87"/>
      <c r="BV68" s="87"/>
      <c r="BW68" s="87"/>
      <c r="BX68" s="87"/>
      <c r="BY68" s="87"/>
      <c r="BZ68" s="88"/>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6"/>
      <c r="BM69" s="87"/>
      <c r="BN69" s="87"/>
      <c r="BO69" s="87"/>
      <c r="BP69" s="87"/>
      <c r="BQ69" s="87"/>
      <c r="BR69" s="87"/>
      <c r="BS69" s="87"/>
      <c r="BT69" s="87"/>
      <c r="BU69" s="87"/>
      <c r="BV69" s="87"/>
      <c r="BW69" s="87"/>
      <c r="BX69" s="87"/>
      <c r="BY69" s="87"/>
      <c r="BZ69" s="88"/>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6"/>
      <c r="BM70" s="87"/>
      <c r="BN70" s="87"/>
      <c r="BO70" s="87"/>
      <c r="BP70" s="87"/>
      <c r="BQ70" s="87"/>
      <c r="BR70" s="87"/>
      <c r="BS70" s="87"/>
      <c r="BT70" s="87"/>
      <c r="BU70" s="87"/>
      <c r="BV70" s="87"/>
      <c r="BW70" s="87"/>
      <c r="BX70" s="87"/>
      <c r="BY70" s="87"/>
      <c r="BZ70" s="88"/>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6"/>
      <c r="BM71" s="87"/>
      <c r="BN71" s="87"/>
      <c r="BO71" s="87"/>
      <c r="BP71" s="87"/>
      <c r="BQ71" s="87"/>
      <c r="BR71" s="87"/>
      <c r="BS71" s="87"/>
      <c r="BT71" s="87"/>
      <c r="BU71" s="87"/>
      <c r="BV71" s="87"/>
      <c r="BW71" s="87"/>
      <c r="BX71" s="87"/>
      <c r="BY71" s="87"/>
      <c r="BZ71" s="88"/>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6"/>
      <c r="BM72" s="87"/>
      <c r="BN72" s="87"/>
      <c r="BO72" s="87"/>
      <c r="BP72" s="87"/>
      <c r="BQ72" s="87"/>
      <c r="BR72" s="87"/>
      <c r="BS72" s="87"/>
      <c r="BT72" s="87"/>
      <c r="BU72" s="87"/>
      <c r="BV72" s="87"/>
      <c r="BW72" s="87"/>
      <c r="BX72" s="87"/>
      <c r="BY72" s="87"/>
      <c r="BZ72" s="88"/>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6"/>
      <c r="BM73" s="87"/>
      <c r="BN73" s="87"/>
      <c r="BO73" s="87"/>
      <c r="BP73" s="87"/>
      <c r="BQ73" s="87"/>
      <c r="BR73" s="87"/>
      <c r="BS73" s="87"/>
      <c r="BT73" s="87"/>
      <c r="BU73" s="87"/>
      <c r="BV73" s="87"/>
      <c r="BW73" s="87"/>
      <c r="BX73" s="87"/>
      <c r="BY73" s="87"/>
      <c r="BZ73" s="88"/>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6"/>
      <c r="BM74" s="87"/>
      <c r="BN74" s="87"/>
      <c r="BO74" s="87"/>
      <c r="BP74" s="87"/>
      <c r="BQ74" s="87"/>
      <c r="BR74" s="87"/>
      <c r="BS74" s="87"/>
      <c r="BT74" s="87"/>
      <c r="BU74" s="87"/>
      <c r="BV74" s="87"/>
      <c r="BW74" s="87"/>
      <c r="BX74" s="87"/>
      <c r="BY74" s="87"/>
      <c r="BZ74" s="88"/>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6"/>
      <c r="BM75" s="87"/>
      <c r="BN75" s="87"/>
      <c r="BO75" s="87"/>
      <c r="BP75" s="87"/>
      <c r="BQ75" s="87"/>
      <c r="BR75" s="87"/>
      <c r="BS75" s="87"/>
      <c r="BT75" s="87"/>
      <c r="BU75" s="87"/>
      <c r="BV75" s="87"/>
      <c r="BW75" s="87"/>
      <c r="BX75" s="87"/>
      <c r="BY75" s="87"/>
      <c r="BZ75" s="88"/>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6"/>
      <c r="BM76" s="87"/>
      <c r="BN76" s="87"/>
      <c r="BO76" s="87"/>
      <c r="BP76" s="87"/>
      <c r="BQ76" s="87"/>
      <c r="BR76" s="87"/>
      <c r="BS76" s="87"/>
      <c r="BT76" s="87"/>
      <c r="BU76" s="87"/>
      <c r="BV76" s="87"/>
      <c r="BW76" s="87"/>
      <c r="BX76" s="87"/>
      <c r="BY76" s="87"/>
      <c r="BZ76" s="88"/>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6"/>
      <c r="BM77" s="87"/>
      <c r="BN77" s="87"/>
      <c r="BO77" s="87"/>
      <c r="BP77" s="87"/>
      <c r="BQ77" s="87"/>
      <c r="BR77" s="87"/>
      <c r="BS77" s="87"/>
      <c r="BT77" s="87"/>
      <c r="BU77" s="87"/>
      <c r="BV77" s="87"/>
      <c r="BW77" s="87"/>
      <c r="BX77" s="87"/>
      <c r="BY77" s="87"/>
      <c r="BZ77" s="88"/>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6"/>
      <c r="BM78" s="87"/>
      <c r="BN78" s="87"/>
      <c r="BO78" s="87"/>
      <c r="BP78" s="87"/>
      <c r="BQ78" s="87"/>
      <c r="BR78" s="87"/>
      <c r="BS78" s="87"/>
      <c r="BT78" s="87"/>
      <c r="BU78" s="87"/>
      <c r="BV78" s="87"/>
      <c r="BW78" s="87"/>
      <c r="BX78" s="87"/>
      <c r="BY78" s="87"/>
      <c r="BZ78" s="88"/>
    </row>
    <row r="79" spans="1:78" ht="13.5" customHeight="1">
      <c r="A79" s="2"/>
      <c r="B79" s="17"/>
      <c r="C79" s="79" t="s">
        <v>37</v>
      </c>
      <c r="D79" s="79"/>
      <c r="E79" s="79"/>
      <c r="F79" s="79"/>
      <c r="G79" s="79"/>
      <c r="H79" s="79"/>
      <c r="I79" s="79"/>
      <c r="J79" s="79"/>
      <c r="K79" s="79"/>
      <c r="L79" s="79"/>
      <c r="M79" s="79"/>
      <c r="N79" s="79"/>
      <c r="O79" s="79"/>
      <c r="P79" s="79"/>
      <c r="Q79" s="79"/>
      <c r="R79" s="79"/>
      <c r="S79" s="79"/>
      <c r="T79" s="79"/>
      <c r="U79" s="19"/>
      <c r="V79" s="19"/>
      <c r="W79" s="79" t="s">
        <v>38</v>
      </c>
      <c r="X79" s="79"/>
      <c r="Y79" s="79"/>
      <c r="Z79" s="79"/>
      <c r="AA79" s="79"/>
      <c r="AB79" s="79"/>
      <c r="AC79" s="79"/>
      <c r="AD79" s="79"/>
      <c r="AE79" s="79"/>
      <c r="AF79" s="79"/>
      <c r="AG79" s="79"/>
      <c r="AH79" s="79"/>
      <c r="AI79" s="79"/>
      <c r="AJ79" s="79"/>
      <c r="AK79" s="79"/>
      <c r="AL79" s="79"/>
      <c r="AM79" s="79"/>
      <c r="AN79" s="79"/>
      <c r="AO79" s="19"/>
      <c r="AP79" s="19"/>
      <c r="AQ79" s="79" t="s">
        <v>39</v>
      </c>
      <c r="AR79" s="79"/>
      <c r="AS79" s="79"/>
      <c r="AT79" s="79"/>
      <c r="AU79" s="79"/>
      <c r="AV79" s="79"/>
      <c r="AW79" s="79"/>
      <c r="AX79" s="79"/>
      <c r="AY79" s="79"/>
      <c r="AZ79" s="79"/>
      <c r="BA79" s="79"/>
      <c r="BB79" s="79"/>
      <c r="BC79" s="79"/>
      <c r="BD79" s="79"/>
      <c r="BE79" s="79"/>
      <c r="BF79" s="79"/>
      <c r="BG79" s="79"/>
      <c r="BH79" s="79"/>
      <c r="BI79" s="4"/>
      <c r="BJ79" s="18"/>
      <c r="BK79" s="2"/>
      <c r="BL79" s="86"/>
      <c r="BM79" s="87"/>
      <c r="BN79" s="87"/>
      <c r="BO79" s="87"/>
      <c r="BP79" s="87"/>
      <c r="BQ79" s="87"/>
      <c r="BR79" s="87"/>
      <c r="BS79" s="87"/>
      <c r="BT79" s="87"/>
      <c r="BU79" s="87"/>
      <c r="BV79" s="87"/>
      <c r="BW79" s="87"/>
      <c r="BX79" s="87"/>
      <c r="BY79" s="87"/>
      <c r="BZ79" s="88"/>
    </row>
    <row r="80" spans="1:78" ht="13.5" customHeight="1">
      <c r="A80" s="2"/>
      <c r="B80" s="17"/>
      <c r="C80" s="79"/>
      <c r="D80" s="79"/>
      <c r="E80" s="79"/>
      <c r="F80" s="79"/>
      <c r="G80" s="79"/>
      <c r="H80" s="79"/>
      <c r="I80" s="79"/>
      <c r="J80" s="79"/>
      <c r="K80" s="79"/>
      <c r="L80" s="79"/>
      <c r="M80" s="79"/>
      <c r="N80" s="79"/>
      <c r="O80" s="79"/>
      <c r="P80" s="79"/>
      <c r="Q80" s="79"/>
      <c r="R80" s="79"/>
      <c r="S80" s="79"/>
      <c r="T80" s="79"/>
      <c r="U80" s="19"/>
      <c r="V80" s="19"/>
      <c r="W80" s="79"/>
      <c r="X80" s="79"/>
      <c r="Y80" s="79"/>
      <c r="Z80" s="79"/>
      <c r="AA80" s="79"/>
      <c r="AB80" s="79"/>
      <c r="AC80" s="79"/>
      <c r="AD80" s="79"/>
      <c r="AE80" s="79"/>
      <c r="AF80" s="79"/>
      <c r="AG80" s="79"/>
      <c r="AH80" s="79"/>
      <c r="AI80" s="79"/>
      <c r="AJ80" s="79"/>
      <c r="AK80" s="79"/>
      <c r="AL80" s="79"/>
      <c r="AM80" s="79"/>
      <c r="AN80" s="79"/>
      <c r="AO80" s="19"/>
      <c r="AP80" s="19"/>
      <c r="AQ80" s="79"/>
      <c r="AR80" s="79"/>
      <c r="AS80" s="79"/>
      <c r="AT80" s="79"/>
      <c r="AU80" s="79"/>
      <c r="AV80" s="79"/>
      <c r="AW80" s="79"/>
      <c r="AX80" s="79"/>
      <c r="AY80" s="79"/>
      <c r="AZ80" s="79"/>
      <c r="BA80" s="79"/>
      <c r="BB80" s="79"/>
      <c r="BC80" s="79"/>
      <c r="BD80" s="79"/>
      <c r="BE80" s="79"/>
      <c r="BF80" s="79"/>
      <c r="BG80" s="79"/>
      <c r="BH80" s="79"/>
      <c r="BI80" s="4"/>
      <c r="BJ80" s="18"/>
      <c r="BK80" s="2"/>
      <c r="BL80" s="86"/>
      <c r="BM80" s="87"/>
      <c r="BN80" s="87"/>
      <c r="BO80" s="87"/>
      <c r="BP80" s="87"/>
      <c r="BQ80" s="87"/>
      <c r="BR80" s="87"/>
      <c r="BS80" s="87"/>
      <c r="BT80" s="87"/>
      <c r="BU80" s="87"/>
      <c r="BV80" s="87"/>
      <c r="BW80" s="87"/>
      <c r="BX80" s="87"/>
      <c r="BY80" s="87"/>
      <c r="BZ80" s="88"/>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6"/>
      <c r="BM81" s="87"/>
      <c r="BN81" s="87"/>
      <c r="BO81" s="87"/>
      <c r="BP81" s="87"/>
      <c r="BQ81" s="87"/>
      <c r="BR81" s="87"/>
      <c r="BS81" s="87"/>
      <c r="BT81" s="87"/>
      <c r="BU81" s="87"/>
      <c r="BV81" s="87"/>
      <c r="BW81" s="87"/>
      <c r="BX81" s="87"/>
      <c r="BY81" s="87"/>
      <c r="BZ81" s="8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9"/>
      <c r="BM82" s="90"/>
      <c r="BN82" s="90"/>
      <c r="BO82" s="90"/>
      <c r="BP82" s="90"/>
      <c r="BQ82" s="90"/>
      <c r="BR82" s="90"/>
      <c r="BS82" s="90"/>
      <c r="BT82" s="90"/>
      <c r="BU82" s="90"/>
      <c r="BV82" s="90"/>
      <c r="BW82" s="90"/>
      <c r="BX82" s="90"/>
      <c r="BY82" s="90"/>
      <c r="BZ82" s="91"/>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MkZhcCvnd8B9OZpXXyXcBAbdvnrKxlej/NKFaQYTp+xXgg5p2y9IUs3i43Zv6ra0QX1ktWE2Gwgx6USzaOpWiA==" saltValue="RjDVf5cbuuVKicM9cZ/Eqg==" spinCount="100000" sheet="1" objects="1" scenarios="1" formatCells="0" formatColumns="0" formatRows="0"/>
  <mergeCells count="55">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35</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c r="A4" s="28" t="s">
        <v>64</v>
      </c>
      <c r="B4" s="30"/>
      <c r="C4" s="30"/>
      <c r="D4" s="30"/>
      <c r="E4" s="30"/>
      <c r="F4" s="30"/>
      <c r="G4" s="30"/>
      <c r="H4" s="96"/>
      <c r="I4" s="97"/>
      <c r="J4" s="97"/>
      <c r="K4" s="97"/>
      <c r="L4" s="97"/>
      <c r="M4" s="97"/>
      <c r="N4" s="97"/>
      <c r="O4" s="97"/>
      <c r="P4" s="97"/>
      <c r="Q4" s="97"/>
      <c r="R4" s="97"/>
      <c r="S4" s="97"/>
      <c r="T4" s="97"/>
      <c r="U4" s="97"/>
      <c r="V4" s="97"/>
      <c r="W4" s="98"/>
      <c r="X4" s="92" t="s">
        <v>65</v>
      </c>
      <c r="Y4" s="92"/>
      <c r="Z4" s="92"/>
      <c r="AA4" s="92"/>
      <c r="AB4" s="92"/>
      <c r="AC4" s="92"/>
      <c r="AD4" s="92"/>
      <c r="AE4" s="92"/>
      <c r="AF4" s="92"/>
      <c r="AG4" s="92"/>
      <c r="AH4" s="92"/>
      <c r="AI4" s="92" t="s">
        <v>66</v>
      </c>
      <c r="AJ4" s="92"/>
      <c r="AK4" s="92"/>
      <c r="AL4" s="92"/>
      <c r="AM4" s="92"/>
      <c r="AN4" s="92"/>
      <c r="AO4" s="92"/>
      <c r="AP4" s="92"/>
      <c r="AQ4" s="92"/>
      <c r="AR4" s="92"/>
      <c r="AS4" s="92"/>
      <c r="AT4" s="92" t="s">
        <v>67</v>
      </c>
      <c r="AU4" s="92"/>
      <c r="AV4" s="92"/>
      <c r="AW4" s="92"/>
      <c r="AX4" s="92"/>
      <c r="AY4" s="92"/>
      <c r="AZ4" s="92"/>
      <c r="BA4" s="92"/>
      <c r="BB4" s="92"/>
      <c r="BC4" s="92"/>
      <c r="BD4" s="92"/>
      <c r="BE4" s="92" t="s">
        <v>68</v>
      </c>
      <c r="BF4" s="92"/>
      <c r="BG4" s="92"/>
      <c r="BH4" s="92"/>
      <c r="BI4" s="92"/>
      <c r="BJ4" s="92"/>
      <c r="BK4" s="92"/>
      <c r="BL4" s="92"/>
      <c r="BM4" s="92"/>
      <c r="BN4" s="92"/>
      <c r="BO4" s="92"/>
      <c r="BP4" s="92" t="s">
        <v>69</v>
      </c>
      <c r="BQ4" s="92"/>
      <c r="BR4" s="92"/>
      <c r="BS4" s="92"/>
      <c r="BT4" s="92"/>
      <c r="BU4" s="92"/>
      <c r="BV4" s="92"/>
      <c r="BW4" s="92"/>
      <c r="BX4" s="92"/>
      <c r="BY4" s="92"/>
      <c r="BZ4" s="92"/>
      <c r="CA4" s="92" t="s">
        <v>70</v>
      </c>
      <c r="CB4" s="92"/>
      <c r="CC4" s="92"/>
      <c r="CD4" s="92"/>
      <c r="CE4" s="92"/>
      <c r="CF4" s="92"/>
      <c r="CG4" s="92"/>
      <c r="CH4" s="92"/>
      <c r="CI4" s="92"/>
      <c r="CJ4" s="92"/>
      <c r="CK4" s="92"/>
      <c r="CL4" s="92" t="s">
        <v>71</v>
      </c>
      <c r="CM4" s="92"/>
      <c r="CN4" s="92"/>
      <c r="CO4" s="92"/>
      <c r="CP4" s="92"/>
      <c r="CQ4" s="92"/>
      <c r="CR4" s="92"/>
      <c r="CS4" s="92"/>
      <c r="CT4" s="92"/>
      <c r="CU4" s="92"/>
      <c r="CV4" s="92"/>
      <c r="CW4" s="92" t="s">
        <v>72</v>
      </c>
      <c r="CX4" s="92"/>
      <c r="CY4" s="92"/>
      <c r="CZ4" s="92"/>
      <c r="DA4" s="92"/>
      <c r="DB4" s="92"/>
      <c r="DC4" s="92"/>
      <c r="DD4" s="92"/>
      <c r="DE4" s="92"/>
      <c r="DF4" s="92"/>
      <c r="DG4" s="92"/>
      <c r="DH4" s="92" t="s">
        <v>73</v>
      </c>
      <c r="DI4" s="92"/>
      <c r="DJ4" s="92"/>
      <c r="DK4" s="92"/>
      <c r="DL4" s="92"/>
      <c r="DM4" s="92"/>
      <c r="DN4" s="92"/>
      <c r="DO4" s="92"/>
      <c r="DP4" s="92"/>
      <c r="DQ4" s="92"/>
      <c r="DR4" s="92"/>
      <c r="DS4" s="92" t="s">
        <v>74</v>
      </c>
      <c r="DT4" s="92"/>
      <c r="DU4" s="92"/>
      <c r="DV4" s="92"/>
      <c r="DW4" s="92"/>
      <c r="DX4" s="92"/>
      <c r="DY4" s="92"/>
      <c r="DZ4" s="92"/>
      <c r="EA4" s="92"/>
      <c r="EB4" s="92"/>
      <c r="EC4" s="92"/>
      <c r="ED4" s="92" t="s">
        <v>75</v>
      </c>
      <c r="EE4" s="92"/>
      <c r="EF4" s="92"/>
      <c r="EG4" s="92"/>
      <c r="EH4" s="92"/>
      <c r="EI4" s="92"/>
      <c r="EJ4" s="92"/>
      <c r="EK4" s="92"/>
      <c r="EL4" s="92"/>
      <c r="EM4" s="92"/>
      <c r="EN4" s="92"/>
    </row>
    <row r="5" spans="1:144">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c r="A6" s="28" t="s">
        <v>103</v>
      </c>
      <c r="B6" s="33">
        <f>B7</f>
        <v>2017</v>
      </c>
      <c r="C6" s="33">
        <f t="shared" ref="C6:W6" si="3">C7</f>
        <v>422045</v>
      </c>
      <c r="D6" s="33">
        <f t="shared" si="3"/>
        <v>46</v>
      </c>
      <c r="E6" s="33">
        <f t="shared" si="3"/>
        <v>1</v>
      </c>
      <c r="F6" s="33">
        <f t="shared" si="3"/>
        <v>0</v>
      </c>
      <c r="G6" s="33">
        <f t="shared" si="3"/>
        <v>1</v>
      </c>
      <c r="H6" s="33" t="str">
        <f t="shared" si="3"/>
        <v>長崎県　諫早市</v>
      </c>
      <c r="I6" s="33" t="str">
        <f t="shared" si="3"/>
        <v>法適用</v>
      </c>
      <c r="J6" s="33" t="str">
        <f t="shared" si="3"/>
        <v>水道事業</v>
      </c>
      <c r="K6" s="33" t="str">
        <f t="shared" si="3"/>
        <v>末端給水事業</v>
      </c>
      <c r="L6" s="33" t="str">
        <f t="shared" si="3"/>
        <v>A3</v>
      </c>
      <c r="M6" s="33" t="str">
        <f t="shared" si="3"/>
        <v>自治体職員</v>
      </c>
      <c r="N6" s="34" t="str">
        <f t="shared" si="3"/>
        <v>-</v>
      </c>
      <c r="O6" s="34">
        <f t="shared" si="3"/>
        <v>75.790000000000006</v>
      </c>
      <c r="P6" s="34">
        <f t="shared" si="3"/>
        <v>91.08</v>
      </c>
      <c r="Q6" s="34">
        <f t="shared" si="3"/>
        <v>3530</v>
      </c>
      <c r="R6" s="34">
        <f t="shared" si="3"/>
        <v>138512</v>
      </c>
      <c r="S6" s="34">
        <f t="shared" si="3"/>
        <v>341.79</v>
      </c>
      <c r="T6" s="34">
        <f t="shared" si="3"/>
        <v>405.25</v>
      </c>
      <c r="U6" s="34">
        <f t="shared" si="3"/>
        <v>125538</v>
      </c>
      <c r="V6" s="34">
        <f t="shared" si="3"/>
        <v>112.57</v>
      </c>
      <c r="W6" s="34">
        <f t="shared" si="3"/>
        <v>1115.2</v>
      </c>
      <c r="X6" s="35">
        <f>IF(X7="",NA(),X7)</f>
        <v>109.92</v>
      </c>
      <c r="Y6" s="35">
        <f t="shared" ref="Y6:AG6" si="4">IF(Y7="",NA(),Y7)</f>
        <v>111.04</v>
      </c>
      <c r="Z6" s="35">
        <f t="shared" si="4"/>
        <v>111.78</v>
      </c>
      <c r="AA6" s="35">
        <f t="shared" si="4"/>
        <v>114.5</v>
      </c>
      <c r="AB6" s="35">
        <f t="shared" si="4"/>
        <v>112.91</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971.63</v>
      </c>
      <c r="AU6" s="35">
        <f t="shared" ref="AU6:BC6" si="6">IF(AU7="",NA(),AU7)</f>
        <v>499.85</v>
      </c>
      <c r="AV6" s="35">
        <f t="shared" si="6"/>
        <v>443.55</v>
      </c>
      <c r="AW6" s="35">
        <f t="shared" si="6"/>
        <v>595.42999999999995</v>
      </c>
      <c r="AX6" s="35">
        <f t="shared" si="6"/>
        <v>630.92999999999995</v>
      </c>
      <c r="AY6" s="35">
        <f t="shared" si="6"/>
        <v>648.09</v>
      </c>
      <c r="AZ6" s="35">
        <f t="shared" si="6"/>
        <v>344.19</v>
      </c>
      <c r="BA6" s="35">
        <f t="shared" si="6"/>
        <v>352.05</v>
      </c>
      <c r="BB6" s="35">
        <f t="shared" si="6"/>
        <v>349.04</v>
      </c>
      <c r="BC6" s="35">
        <f t="shared" si="6"/>
        <v>337.49</v>
      </c>
      <c r="BD6" s="34" t="str">
        <f>IF(BD7="","",IF(BD7="-","【-】","【"&amp;SUBSTITUTE(TEXT(BD7,"#,##0.00"),"-","△")&amp;"】"))</f>
        <v>【264.34】</v>
      </c>
      <c r="BE6" s="35">
        <f>IF(BE7="",NA(),BE7)</f>
        <v>305.83999999999997</v>
      </c>
      <c r="BF6" s="35">
        <f t="shared" ref="BF6:BN6" si="7">IF(BF7="",NA(),BF7)</f>
        <v>314.04000000000002</v>
      </c>
      <c r="BG6" s="35">
        <f t="shared" si="7"/>
        <v>307.85000000000002</v>
      </c>
      <c r="BH6" s="35">
        <f t="shared" si="7"/>
        <v>303.74</v>
      </c>
      <c r="BI6" s="35">
        <f t="shared" si="7"/>
        <v>301.55</v>
      </c>
      <c r="BJ6" s="35">
        <f t="shared" si="7"/>
        <v>253.86</v>
      </c>
      <c r="BK6" s="35">
        <f t="shared" si="7"/>
        <v>252.09</v>
      </c>
      <c r="BL6" s="35">
        <f t="shared" si="7"/>
        <v>250.76</v>
      </c>
      <c r="BM6" s="35">
        <f t="shared" si="7"/>
        <v>254.54</v>
      </c>
      <c r="BN6" s="35">
        <f t="shared" si="7"/>
        <v>265.92</v>
      </c>
      <c r="BO6" s="34" t="str">
        <f>IF(BO7="","",IF(BO7="-","【-】","【"&amp;SUBSTITUTE(TEXT(BO7,"#,##0.00"),"-","△")&amp;"】"))</f>
        <v>【274.27】</v>
      </c>
      <c r="BP6" s="35">
        <f>IF(BP7="",NA(),BP7)</f>
        <v>104.4</v>
      </c>
      <c r="BQ6" s="35">
        <f t="shared" ref="BQ6:BY6" si="8">IF(BQ7="",NA(),BQ7)</f>
        <v>105.17</v>
      </c>
      <c r="BR6" s="35">
        <f t="shared" si="8"/>
        <v>106.1</v>
      </c>
      <c r="BS6" s="35">
        <f t="shared" si="8"/>
        <v>108.82</v>
      </c>
      <c r="BT6" s="35">
        <f t="shared" si="8"/>
        <v>107.5</v>
      </c>
      <c r="BU6" s="35">
        <f t="shared" si="8"/>
        <v>100.07</v>
      </c>
      <c r="BV6" s="35">
        <f t="shared" si="8"/>
        <v>106.22</v>
      </c>
      <c r="BW6" s="35">
        <f t="shared" si="8"/>
        <v>106.69</v>
      </c>
      <c r="BX6" s="35">
        <f t="shared" si="8"/>
        <v>106.52</v>
      </c>
      <c r="BY6" s="35">
        <f t="shared" si="8"/>
        <v>105.86</v>
      </c>
      <c r="BZ6" s="34" t="str">
        <f>IF(BZ7="","",IF(BZ7="-","【-】","【"&amp;SUBSTITUTE(TEXT(BZ7,"#,##0.00"),"-","△")&amp;"】"))</f>
        <v>【104.36】</v>
      </c>
      <c r="CA6" s="35">
        <f>IF(CA7="",NA(),CA7)</f>
        <v>175.75</v>
      </c>
      <c r="CB6" s="35">
        <f t="shared" ref="CB6:CJ6" si="9">IF(CB7="",NA(),CB7)</f>
        <v>173.43</v>
      </c>
      <c r="CC6" s="35">
        <f t="shared" si="9"/>
        <v>171.99</v>
      </c>
      <c r="CD6" s="35">
        <f t="shared" si="9"/>
        <v>167.78</v>
      </c>
      <c r="CE6" s="35">
        <f t="shared" si="9"/>
        <v>169.84</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63.5</v>
      </c>
      <c r="CM6" s="35">
        <f t="shared" ref="CM6:CU6" si="10">IF(CM7="",NA(),CM7)</f>
        <v>61.97</v>
      </c>
      <c r="CN6" s="35">
        <f t="shared" si="10"/>
        <v>61.17</v>
      </c>
      <c r="CO6" s="35">
        <f t="shared" si="10"/>
        <v>71.489999999999995</v>
      </c>
      <c r="CP6" s="35">
        <f t="shared" si="10"/>
        <v>71.42</v>
      </c>
      <c r="CQ6" s="35">
        <f t="shared" si="10"/>
        <v>62.45</v>
      </c>
      <c r="CR6" s="35">
        <f t="shared" si="10"/>
        <v>62.12</v>
      </c>
      <c r="CS6" s="35">
        <f t="shared" si="10"/>
        <v>62.26</v>
      </c>
      <c r="CT6" s="35">
        <f t="shared" si="10"/>
        <v>62.1</v>
      </c>
      <c r="CU6" s="35">
        <f t="shared" si="10"/>
        <v>62.38</v>
      </c>
      <c r="CV6" s="34" t="str">
        <f>IF(CV7="","",IF(CV7="-","【-】","【"&amp;SUBSTITUTE(TEXT(CV7,"#,##0.00"),"-","△")&amp;"】"))</f>
        <v>【60.41】</v>
      </c>
      <c r="CW6" s="35">
        <f>IF(CW7="",NA(),CW7)</f>
        <v>87.48</v>
      </c>
      <c r="CX6" s="35">
        <f t="shared" ref="CX6:DF6" si="11">IF(CX7="",NA(),CX7)</f>
        <v>87.24</v>
      </c>
      <c r="CY6" s="35">
        <f t="shared" si="11"/>
        <v>88.91</v>
      </c>
      <c r="CZ6" s="35">
        <f t="shared" si="11"/>
        <v>88.01</v>
      </c>
      <c r="DA6" s="35">
        <f t="shared" si="11"/>
        <v>88.45</v>
      </c>
      <c r="DB6" s="35">
        <f t="shared" si="11"/>
        <v>89.76</v>
      </c>
      <c r="DC6" s="35">
        <f t="shared" si="11"/>
        <v>89.45</v>
      </c>
      <c r="DD6" s="35">
        <f t="shared" si="11"/>
        <v>89.5</v>
      </c>
      <c r="DE6" s="35">
        <f t="shared" si="11"/>
        <v>89.52</v>
      </c>
      <c r="DF6" s="35">
        <f t="shared" si="11"/>
        <v>89.17</v>
      </c>
      <c r="DG6" s="34" t="str">
        <f>IF(DG7="","",IF(DG7="-","【-】","【"&amp;SUBSTITUTE(TEXT(DG7,"#,##0.00"),"-","△")&amp;"】"))</f>
        <v>【89.93】</v>
      </c>
      <c r="DH6" s="35">
        <f>IF(DH7="",NA(),DH7)</f>
        <v>44.13</v>
      </c>
      <c r="DI6" s="35">
        <f t="shared" ref="DI6:DQ6" si="12">IF(DI7="",NA(),DI7)</f>
        <v>44.45</v>
      </c>
      <c r="DJ6" s="35">
        <f t="shared" si="12"/>
        <v>45.47</v>
      </c>
      <c r="DK6" s="35">
        <f t="shared" si="12"/>
        <v>46.84</v>
      </c>
      <c r="DL6" s="35">
        <f t="shared" si="12"/>
        <v>47.97</v>
      </c>
      <c r="DM6" s="35">
        <f t="shared" si="12"/>
        <v>41.12</v>
      </c>
      <c r="DN6" s="35">
        <f t="shared" si="12"/>
        <v>44.91</v>
      </c>
      <c r="DO6" s="35">
        <f t="shared" si="12"/>
        <v>45.89</v>
      </c>
      <c r="DP6" s="35">
        <f t="shared" si="12"/>
        <v>46.58</v>
      </c>
      <c r="DQ6" s="35">
        <f t="shared" si="12"/>
        <v>46.99</v>
      </c>
      <c r="DR6" s="34" t="str">
        <f>IF(DR7="","",IF(DR7="-","【-】","【"&amp;SUBSTITUTE(TEXT(DR7,"#,##0.00"),"-","△")&amp;"】"))</f>
        <v>【48.12】</v>
      </c>
      <c r="DS6" s="35">
        <f>IF(DS7="",NA(),DS7)</f>
        <v>9.8800000000000008</v>
      </c>
      <c r="DT6" s="35">
        <f t="shared" ref="DT6:EB6" si="13">IF(DT7="",NA(),DT7)</f>
        <v>10.57</v>
      </c>
      <c r="DU6" s="35">
        <f t="shared" si="13"/>
        <v>11.35</v>
      </c>
      <c r="DV6" s="35">
        <f t="shared" si="13"/>
        <v>11.61</v>
      </c>
      <c r="DW6" s="35">
        <f t="shared" si="13"/>
        <v>12.43</v>
      </c>
      <c r="DX6" s="35">
        <f t="shared" si="13"/>
        <v>10.9</v>
      </c>
      <c r="DY6" s="35">
        <f t="shared" si="13"/>
        <v>12.03</v>
      </c>
      <c r="DZ6" s="35">
        <f t="shared" si="13"/>
        <v>13.14</v>
      </c>
      <c r="EA6" s="35">
        <f t="shared" si="13"/>
        <v>14.45</v>
      </c>
      <c r="EB6" s="35">
        <f t="shared" si="13"/>
        <v>15.83</v>
      </c>
      <c r="EC6" s="34" t="str">
        <f>IF(EC7="","",IF(EC7="-","【-】","【"&amp;SUBSTITUTE(TEXT(EC7,"#,##0.00"),"-","△")&amp;"】"))</f>
        <v>【15.89】</v>
      </c>
      <c r="ED6" s="35">
        <f>IF(ED7="",NA(),ED7)</f>
        <v>2.34</v>
      </c>
      <c r="EE6" s="35">
        <f t="shared" ref="EE6:EM6" si="14">IF(EE7="",NA(),EE7)</f>
        <v>1.91</v>
      </c>
      <c r="EF6" s="35">
        <f t="shared" si="14"/>
        <v>0.49</v>
      </c>
      <c r="EG6" s="35">
        <f t="shared" si="14"/>
        <v>0.74</v>
      </c>
      <c r="EH6" s="35">
        <f t="shared" si="14"/>
        <v>0.87</v>
      </c>
      <c r="EI6" s="35">
        <f t="shared" si="14"/>
        <v>0.85</v>
      </c>
      <c r="EJ6" s="35">
        <f t="shared" si="14"/>
        <v>0.75</v>
      </c>
      <c r="EK6" s="35">
        <f t="shared" si="14"/>
        <v>0.95</v>
      </c>
      <c r="EL6" s="35">
        <f t="shared" si="14"/>
        <v>0.74</v>
      </c>
      <c r="EM6" s="35">
        <f t="shared" si="14"/>
        <v>0.74</v>
      </c>
      <c r="EN6" s="34" t="str">
        <f>IF(EN7="","",IF(EN7="-","【-】","【"&amp;SUBSTITUTE(TEXT(EN7,"#,##0.00"),"-","△")&amp;"】"))</f>
        <v>【0.69】</v>
      </c>
    </row>
    <row r="7" spans="1:144" s="36" customFormat="1">
      <c r="A7" s="28"/>
      <c r="B7" s="37">
        <v>2017</v>
      </c>
      <c r="C7" s="37">
        <v>422045</v>
      </c>
      <c r="D7" s="37">
        <v>46</v>
      </c>
      <c r="E7" s="37">
        <v>1</v>
      </c>
      <c r="F7" s="37">
        <v>0</v>
      </c>
      <c r="G7" s="37">
        <v>1</v>
      </c>
      <c r="H7" s="37" t="s">
        <v>104</v>
      </c>
      <c r="I7" s="37" t="s">
        <v>105</v>
      </c>
      <c r="J7" s="37" t="s">
        <v>106</v>
      </c>
      <c r="K7" s="37" t="s">
        <v>107</v>
      </c>
      <c r="L7" s="37" t="s">
        <v>108</v>
      </c>
      <c r="M7" s="37" t="s">
        <v>109</v>
      </c>
      <c r="N7" s="38" t="s">
        <v>110</v>
      </c>
      <c r="O7" s="38">
        <v>75.790000000000006</v>
      </c>
      <c r="P7" s="38">
        <v>91.08</v>
      </c>
      <c r="Q7" s="38">
        <v>3530</v>
      </c>
      <c r="R7" s="38">
        <v>138512</v>
      </c>
      <c r="S7" s="38">
        <v>341.79</v>
      </c>
      <c r="T7" s="38">
        <v>405.25</v>
      </c>
      <c r="U7" s="38">
        <v>125538</v>
      </c>
      <c r="V7" s="38">
        <v>112.57</v>
      </c>
      <c r="W7" s="38">
        <v>1115.2</v>
      </c>
      <c r="X7" s="38">
        <v>109.92</v>
      </c>
      <c r="Y7" s="38">
        <v>111.04</v>
      </c>
      <c r="Z7" s="38">
        <v>111.78</v>
      </c>
      <c r="AA7" s="38">
        <v>114.5</v>
      </c>
      <c r="AB7" s="38">
        <v>112.91</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971.63</v>
      </c>
      <c r="AU7" s="38">
        <v>499.85</v>
      </c>
      <c r="AV7" s="38">
        <v>443.55</v>
      </c>
      <c r="AW7" s="38">
        <v>595.42999999999995</v>
      </c>
      <c r="AX7" s="38">
        <v>630.92999999999995</v>
      </c>
      <c r="AY7" s="38">
        <v>648.09</v>
      </c>
      <c r="AZ7" s="38">
        <v>344.19</v>
      </c>
      <c r="BA7" s="38">
        <v>352.05</v>
      </c>
      <c r="BB7" s="38">
        <v>349.04</v>
      </c>
      <c r="BC7" s="38">
        <v>337.49</v>
      </c>
      <c r="BD7" s="38">
        <v>264.33999999999997</v>
      </c>
      <c r="BE7" s="38">
        <v>305.83999999999997</v>
      </c>
      <c r="BF7" s="38">
        <v>314.04000000000002</v>
      </c>
      <c r="BG7" s="38">
        <v>307.85000000000002</v>
      </c>
      <c r="BH7" s="38">
        <v>303.74</v>
      </c>
      <c r="BI7" s="38">
        <v>301.55</v>
      </c>
      <c r="BJ7" s="38">
        <v>253.86</v>
      </c>
      <c r="BK7" s="38">
        <v>252.09</v>
      </c>
      <c r="BL7" s="38">
        <v>250.76</v>
      </c>
      <c r="BM7" s="38">
        <v>254.54</v>
      </c>
      <c r="BN7" s="38">
        <v>265.92</v>
      </c>
      <c r="BO7" s="38">
        <v>274.27</v>
      </c>
      <c r="BP7" s="38">
        <v>104.4</v>
      </c>
      <c r="BQ7" s="38">
        <v>105.17</v>
      </c>
      <c r="BR7" s="38">
        <v>106.1</v>
      </c>
      <c r="BS7" s="38">
        <v>108.82</v>
      </c>
      <c r="BT7" s="38">
        <v>107.5</v>
      </c>
      <c r="BU7" s="38">
        <v>100.07</v>
      </c>
      <c r="BV7" s="38">
        <v>106.22</v>
      </c>
      <c r="BW7" s="38">
        <v>106.69</v>
      </c>
      <c r="BX7" s="38">
        <v>106.52</v>
      </c>
      <c r="BY7" s="38">
        <v>105.86</v>
      </c>
      <c r="BZ7" s="38">
        <v>104.36</v>
      </c>
      <c r="CA7" s="38">
        <v>175.75</v>
      </c>
      <c r="CB7" s="38">
        <v>173.43</v>
      </c>
      <c r="CC7" s="38">
        <v>171.99</v>
      </c>
      <c r="CD7" s="38">
        <v>167.78</v>
      </c>
      <c r="CE7" s="38">
        <v>169.84</v>
      </c>
      <c r="CF7" s="38">
        <v>164.93</v>
      </c>
      <c r="CG7" s="38">
        <v>155.22999999999999</v>
      </c>
      <c r="CH7" s="38">
        <v>154.91999999999999</v>
      </c>
      <c r="CI7" s="38">
        <v>155.80000000000001</v>
      </c>
      <c r="CJ7" s="38">
        <v>158.58000000000001</v>
      </c>
      <c r="CK7" s="38">
        <v>165.71</v>
      </c>
      <c r="CL7" s="38">
        <v>63.5</v>
      </c>
      <c r="CM7" s="38">
        <v>61.97</v>
      </c>
      <c r="CN7" s="38">
        <v>61.17</v>
      </c>
      <c r="CO7" s="38">
        <v>71.489999999999995</v>
      </c>
      <c r="CP7" s="38">
        <v>71.42</v>
      </c>
      <c r="CQ7" s="38">
        <v>62.45</v>
      </c>
      <c r="CR7" s="38">
        <v>62.12</v>
      </c>
      <c r="CS7" s="38">
        <v>62.26</v>
      </c>
      <c r="CT7" s="38">
        <v>62.1</v>
      </c>
      <c r="CU7" s="38">
        <v>62.38</v>
      </c>
      <c r="CV7" s="38">
        <v>60.41</v>
      </c>
      <c r="CW7" s="38">
        <v>87.48</v>
      </c>
      <c r="CX7" s="38">
        <v>87.24</v>
      </c>
      <c r="CY7" s="38">
        <v>88.91</v>
      </c>
      <c r="CZ7" s="38">
        <v>88.01</v>
      </c>
      <c r="DA7" s="38">
        <v>88.45</v>
      </c>
      <c r="DB7" s="38">
        <v>89.76</v>
      </c>
      <c r="DC7" s="38">
        <v>89.45</v>
      </c>
      <c r="DD7" s="38">
        <v>89.5</v>
      </c>
      <c r="DE7" s="38">
        <v>89.52</v>
      </c>
      <c r="DF7" s="38">
        <v>89.17</v>
      </c>
      <c r="DG7" s="38">
        <v>89.93</v>
      </c>
      <c r="DH7" s="38">
        <v>44.13</v>
      </c>
      <c r="DI7" s="38">
        <v>44.45</v>
      </c>
      <c r="DJ7" s="38">
        <v>45.47</v>
      </c>
      <c r="DK7" s="38">
        <v>46.84</v>
      </c>
      <c r="DL7" s="38">
        <v>47.97</v>
      </c>
      <c r="DM7" s="38">
        <v>41.12</v>
      </c>
      <c r="DN7" s="38">
        <v>44.91</v>
      </c>
      <c r="DO7" s="38">
        <v>45.89</v>
      </c>
      <c r="DP7" s="38">
        <v>46.58</v>
      </c>
      <c r="DQ7" s="38">
        <v>46.99</v>
      </c>
      <c r="DR7" s="38">
        <v>48.12</v>
      </c>
      <c r="DS7" s="38">
        <v>9.8800000000000008</v>
      </c>
      <c r="DT7" s="38">
        <v>10.57</v>
      </c>
      <c r="DU7" s="38">
        <v>11.35</v>
      </c>
      <c r="DV7" s="38">
        <v>11.61</v>
      </c>
      <c r="DW7" s="38">
        <v>12.43</v>
      </c>
      <c r="DX7" s="38">
        <v>10.9</v>
      </c>
      <c r="DY7" s="38">
        <v>12.03</v>
      </c>
      <c r="DZ7" s="38">
        <v>13.14</v>
      </c>
      <c r="EA7" s="38">
        <v>14.45</v>
      </c>
      <c r="EB7" s="38">
        <v>15.83</v>
      </c>
      <c r="EC7" s="38">
        <v>15.89</v>
      </c>
      <c r="ED7" s="38">
        <v>2.34</v>
      </c>
      <c r="EE7" s="38">
        <v>1.91</v>
      </c>
      <c r="EF7" s="38">
        <v>0.49</v>
      </c>
      <c r="EG7" s="38">
        <v>0.74</v>
      </c>
      <c r="EH7" s="38">
        <v>0.87</v>
      </c>
      <c r="EI7" s="38">
        <v>0.85</v>
      </c>
      <c r="EJ7" s="38">
        <v>0.75</v>
      </c>
      <c r="EK7" s="38">
        <v>0.95</v>
      </c>
      <c r="EL7" s="38">
        <v>0.74</v>
      </c>
      <c r="EM7" s="38">
        <v>0.74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上下水道局</cp:lastModifiedBy>
  <cp:lastPrinted>2019-01-30T02:58:34Z</cp:lastPrinted>
  <dcterms:created xsi:type="dcterms:W3CDTF">2018-12-03T08:38:34Z</dcterms:created>
  <dcterms:modified xsi:type="dcterms:W3CDTF">2019-01-30T11:03:51Z</dcterms:modified>
  <cp:category/>
</cp:coreProperties>
</file>