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91.10.100\f\02作業用\02経理課\経理係文書\経営戦略（経営比較分析表）\経営比較分析表\H30\2_回答\"/>
    </mc:Choice>
  </mc:AlternateContent>
  <workbookProtection workbookAlgorithmName="SHA-512" workbookHashValue="1xOXxeHx0vWXeAZaQZ+kCJSzlAWAZgtIb7p2r4IUB1BJO1GRZAW6DNQuCkqinQyXyfFxPcyjnZKYibtTcS1zeQ==" workbookSaltValue="l2TtXE+F8AxWioaY/rhCTg==" workbookSpinCount="100000" lockStructure="1"/>
  <bookViews>
    <workbookView xWindow="0" yWindow="0" windowWidth="14370" windowHeight="618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<sst xmlns="http://schemas.openxmlformats.org/spreadsheetml/2006/main" count="232" uniqueCount="120">
  <si>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</si>
  <si>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</si>
  <si>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</si>
  <si>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</si>
  <si>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</si>
  <si>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</si>
  <si>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</si>
  <si>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</si>
  <si>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</si>
  <si>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</si>
  <si>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</si>
  <si>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</si>
  <si>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</si>
  <si>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</si>
  <si>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</si>
  <si>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</si>
  <si>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</si>
  <si>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</si>
  <si>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</si>
  <si>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</si>
  <si>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</si>
  <si>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</si>
  <si>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</si>
  <si>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</si>
  <si>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</si>
  <si>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</si>
  <si>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</si>
  <si>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</si>
  <si>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</si>
  <si>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</si>
  <si>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</si>
  <si>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</si>
  <si>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</si>
  <si>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</si>
  <si>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</si>
  <si>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</si>
  <si>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</si>
  <si>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</si>
  <si>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</si>
  <si>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</si>
  <si>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</si>
  <si>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</si>
  <si>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</si>
  <si>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</si>
  <si>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</si>
  <si>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</si>
  <si>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</si>
  <si>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</si>
  <si>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</si>
  <si>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</si>
  <si>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</si>
  <si>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</si>
  <si>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</si>
  <si>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</si>
  <si>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</si>
  <si>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</si>
  <si>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</si>
  <si>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</si>
  <si>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</si>
  <si>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</si>
  <si>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</si>
  <si>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</si>
  <si>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</si>
  <si>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</si>
  <si>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</si>
  <si>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</si>
  <si>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</si>
  <si>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</si>
  <si>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</si>
  <si>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</si>
  <si>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</si>
  <si>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</si>
  <si>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</si>
  <si>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</si>
  <si>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</si>
  <si>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</si>
  <si>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</si>
  <si>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</si>
  <si>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</si>
  <si>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</si>
  <si>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</si>
  <si>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</si>
  <si>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</si>
  <si>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</si>
  <si>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</si>
  <si>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</si>
  <si>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</si>
  <si>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</si>
  <si>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</si>
  <si>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</si>
  <si>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</si>
  <si>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</si>
  <si>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</si>
  <si>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</si>
  <si>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</si>
  <si>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</si>
  <si>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</si>
  <si>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</si>
  <si>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</si>
  <si>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</si>
  <si>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</si>
  <si>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</si>
  <si>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</si>
  <si>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</si>
  <si>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</si>
  <si>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</si>
  <si>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</si>
  <si>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</si>
  <si>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</si>
  <si>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</si>
  <si>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</si>
  <si>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</si>
  <si>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</si>
  <si>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</si>
  <si>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</si>
  <si>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</si>
  <si>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</si>
  <si>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一定の純利益を確保し、企業債残高も着実に減少するなど、経営の健全性は維持している。
　しかしながら、今後、人口減少等に伴い有収水量及び給水収益の減少や更新需要の増大が見込まれ、中長期的に経営は厳しい状況になることが予測される。
そのため、
①施設の統廃合をより一層推進することによる運営体制の効率化
②国の補助メニューや繰出金を活用した老朽管更新・耐震化促進
③アセットマネジメントの取り組みによる効率的かつ効果的な事業運営
に重点的に取り組み、合わせて漏水調査を継続的に行うなど、今後とも引き続き有収率の向上を図る必要がある。</t>
    <rPh sb="1" eb="3">
      <t>イッテイ</t>
    </rPh>
    <rPh sb="4" eb="7">
      <t>ジュンリエキ</t>
    </rPh>
    <rPh sb="8" eb="10">
      <t>カクホ</t>
    </rPh>
    <rPh sb="12" eb="14">
      <t>キギョウ</t>
    </rPh>
    <rPh sb="14" eb="15">
      <t>サイ</t>
    </rPh>
    <rPh sb="15" eb="17">
      <t>ザンダカ</t>
    </rPh>
    <rPh sb="18" eb="20">
      <t>チャクジツ</t>
    </rPh>
    <rPh sb="21" eb="23">
      <t>ゲンショウ</t>
    </rPh>
    <rPh sb="28" eb="30">
      <t>ケイエイ</t>
    </rPh>
    <rPh sb="31" eb="33">
      <t>ケンゼン</t>
    </rPh>
    <rPh sb="33" eb="34">
      <t>セイ</t>
    </rPh>
    <rPh sb="35" eb="37">
      <t>イジ</t>
    </rPh>
    <rPh sb="51" eb="53">
      <t>コンゴ</t>
    </rPh>
    <rPh sb="54" eb="56">
      <t>ジンコウ</t>
    </rPh>
    <rPh sb="56" eb="58">
      <t>ゲンショウ</t>
    </rPh>
    <rPh sb="58" eb="59">
      <t>トウ</t>
    </rPh>
    <rPh sb="60" eb="61">
      <t>トモナ</t>
    </rPh>
    <rPh sb="62" eb="64">
      <t>ユウシュウ</t>
    </rPh>
    <rPh sb="64" eb="66">
      <t>スイリョウ</t>
    </rPh>
    <rPh sb="66" eb="67">
      <t>オヨ</t>
    </rPh>
    <rPh sb="68" eb="70">
      <t>キュウスイ</t>
    </rPh>
    <rPh sb="70" eb="72">
      <t>シュウエキ</t>
    </rPh>
    <rPh sb="73" eb="75">
      <t>ゲンショウ</t>
    </rPh>
    <rPh sb="76" eb="78">
      <t>コウシン</t>
    </rPh>
    <rPh sb="78" eb="80">
      <t>ジュヨウ</t>
    </rPh>
    <rPh sb="81" eb="83">
      <t>ゾウダイ</t>
    </rPh>
    <rPh sb="84" eb="86">
      <t>ミコ</t>
    </rPh>
    <rPh sb="89" eb="93">
      <t>チュウチョウキテキ</t>
    </rPh>
    <rPh sb="94" eb="96">
      <t>ケイエイ</t>
    </rPh>
    <rPh sb="97" eb="98">
      <t>キビ</t>
    </rPh>
    <rPh sb="100" eb="102">
      <t>ジョウキョウ</t>
    </rPh>
    <rPh sb="108" eb="110">
      <t>ヨソク</t>
    </rPh>
    <rPh sb="122" eb="124">
      <t>シセツ</t>
    </rPh>
    <rPh sb="125" eb="128">
      <t>トウハイゴウ</t>
    </rPh>
    <rPh sb="131" eb="133">
      <t>イッソウ</t>
    </rPh>
    <rPh sb="133" eb="135">
      <t>スイシン</t>
    </rPh>
    <rPh sb="142" eb="144">
      <t>ウンエイ</t>
    </rPh>
    <rPh sb="144" eb="146">
      <t>タイセイ</t>
    </rPh>
    <rPh sb="147" eb="150">
      <t>コウリツカ</t>
    </rPh>
    <rPh sb="152" eb="153">
      <t>クニ</t>
    </rPh>
    <rPh sb="154" eb="156">
      <t>ホジョ</t>
    </rPh>
    <rPh sb="161" eb="163">
      <t>クリダ</t>
    </rPh>
    <rPh sb="163" eb="164">
      <t>カネ</t>
    </rPh>
    <rPh sb="165" eb="167">
      <t>カツヨウ</t>
    </rPh>
    <rPh sb="169" eb="171">
      <t>ロウキュウ</t>
    </rPh>
    <rPh sb="171" eb="172">
      <t>カン</t>
    </rPh>
    <rPh sb="172" eb="174">
      <t>コウシン</t>
    </rPh>
    <rPh sb="175" eb="178">
      <t>タイシンカ</t>
    </rPh>
    <rPh sb="178" eb="180">
      <t>ソクシン</t>
    </rPh>
    <rPh sb="193" eb="194">
      <t>ト</t>
    </rPh>
    <rPh sb="195" eb="196">
      <t>ク</t>
    </rPh>
    <rPh sb="200" eb="203">
      <t>コウリツテキ</t>
    </rPh>
    <rPh sb="205" eb="208">
      <t>コウカテキ</t>
    </rPh>
    <rPh sb="209" eb="211">
      <t>ジギョウ</t>
    </rPh>
    <rPh sb="211" eb="213">
      <t>ウンエイ</t>
    </rPh>
    <rPh sb="215" eb="218">
      <t>ジュウテンテキ</t>
    </rPh>
    <rPh sb="219" eb="220">
      <t>ト</t>
    </rPh>
    <rPh sb="221" eb="222">
      <t>ク</t>
    </rPh>
    <rPh sb="224" eb="225">
      <t>ア</t>
    </rPh>
    <rPh sb="228" eb="230">
      <t>ロウスイ</t>
    </rPh>
    <rPh sb="230" eb="232">
      <t>チョウサ</t>
    </rPh>
    <rPh sb="233" eb="236">
      <t>ケイゾクテキ</t>
    </rPh>
    <rPh sb="237" eb="238">
      <t>オコナ</t>
    </rPh>
    <rPh sb="242" eb="244">
      <t>コンゴ</t>
    </rPh>
    <rPh sb="246" eb="247">
      <t>ヒ</t>
    </rPh>
    <rPh sb="248" eb="249">
      <t>ツヅ</t>
    </rPh>
    <rPh sb="250" eb="252">
      <t>ユウシュウ</t>
    </rPh>
    <rPh sb="252" eb="253">
      <t>リツ</t>
    </rPh>
    <rPh sb="254" eb="256">
      <t>コウジョウ</t>
    </rPh>
    <rPh sb="257" eb="258">
      <t>ハカ</t>
    </rPh>
    <rPh sb="259" eb="261">
      <t>ヒツヨウ</t>
    </rPh>
    <phoneticPr fontId="16"/>
  </si>
  <si>
    <t xml:space="preserve">　経営状況は、経常収支比率が安定して100％を超え、累積欠損金も生じておらず、流動比率も100％を超え、着実に企業債残高も減少しており、給水収益の減少に伴い、企業債残高対給水収益比率は微増となったものの、引き続き健全な状態を維持している。
　本市は主に地形的な要因により、水源を近隣市にも求めており、浄水場及び配水施設の数も多く、維持管理（減価償却費を含む）に多額の費用を要しているため、類似団体平均と比べると給水原価が高くなっている。
　施設利用率は60％台前半で推移しているが、今後は人口減少等により数値が悪化するおそれがあることから、施設のダウンサイジング等による効率的な経営が引き続き求められる。
　有収率は漏水等の影響により前年度より減少し、依然として80％台後半を推移しており、類似団体平均を下回っているため、漏水調査や老朽管更新などにより有収率の改善を図る必要がある。
※平成26年度の新会計基準適用による長期前受金戻入（現金を伴わない収入）の影響を除く⑤料金回収率と⑥給水原価は次のとおり。
H26：料金回収率101.59　給水原価230.87
H27：料金回収率103.38　給水原価227.14
H28：料金回収率102.07　給水原価230.37
H29：料金回収率100.82　給水原価233.19
本市は類似団体平均よりも長期前受金戻入額が多いことから、料金回収率・給水原価の数値への影響が大きいと考えられる。
</t>
    <rPh sb="1" eb="3">
      <t>ケイエイ</t>
    </rPh>
    <rPh sb="3" eb="5">
      <t>ジョウキョウ</t>
    </rPh>
    <rPh sb="7" eb="9">
      <t>ケイジョウ</t>
    </rPh>
    <rPh sb="9" eb="11">
      <t>シュウシ</t>
    </rPh>
    <rPh sb="11" eb="13">
      <t>ヒリツ</t>
    </rPh>
    <rPh sb="14" eb="16">
      <t>アンテイ</t>
    </rPh>
    <rPh sb="23" eb="24">
      <t>コ</t>
    </rPh>
    <rPh sb="26" eb="28">
      <t>ルイセキ</t>
    </rPh>
    <rPh sb="28" eb="31">
      <t>ケッソンキン</t>
    </rPh>
    <rPh sb="32" eb="33">
      <t>ショウ</t>
    </rPh>
    <rPh sb="39" eb="41">
      <t>リュウドウ</t>
    </rPh>
    <rPh sb="41" eb="43">
      <t>ヒリツ</t>
    </rPh>
    <rPh sb="49" eb="50">
      <t>コ</t>
    </rPh>
    <rPh sb="52" eb="54">
      <t>チャクジツ</t>
    </rPh>
    <rPh sb="55" eb="57">
      <t>キギョウ</t>
    </rPh>
    <rPh sb="57" eb="58">
      <t>サイ</t>
    </rPh>
    <rPh sb="58" eb="60">
      <t>ザンダカ</t>
    </rPh>
    <rPh sb="61" eb="63">
      <t>ゲンショウ</t>
    </rPh>
    <rPh sb="68" eb="70">
      <t>キュウスイ</t>
    </rPh>
    <rPh sb="70" eb="72">
      <t>シュウエキ</t>
    </rPh>
    <rPh sb="73" eb="75">
      <t>ゲンショウ</t>
    </rPh>
    <rPh sb="76" eb="77">
      <t>トモナ</t>
    </rPh>
    <rPh sb="79" eb="81">
      <t>キギョウ</t>
    </rPh>
    <rPh sb="81" eb="82">
      <t>サイ</t>
    </rPh>
    <rPh sb="82" eb="84">
      <t>ザンダカ</t>
    </rPh>
    <rPh sb="84" eb="85">
      <t>タイ</t>
    </rPh>
    <rPh sb="85" eb="87">
      <t>キュウスイ</t>
    </rPh>
    <rPh sb="87" eb="89">
      <t>シュウエキ</t>
    </rPh>
    <rPh sb="89" eb="91">
      <t>ヒリツ</t>
    </rPh>
    <rPh sb="92" eb="94">
      <t>ビゾウ</t>
    </rPh>
    <rPh sb="102" eb="103">
      <t>ヒ</t>
    </rPh>
    <rPh sb="104" eb="105">
      <t>ツヅ</t>
    </rPh>
    <rPh sb="106" eb="108">
      <t>ケンゼン</t>
    </rPh>
    <rPh sb="109" eb="111">
      <t>ジョウタイ</t>
    </rPh>
    <rPh sb="112" eb="114">
      <t>イジ</t>
    </rPh>
    <rPh sb="252" eb="254">
      <t>スウチ</t>
    </rPh>
    <rPh sb="255" eb="257">
      <t>アッカ</t>
    </rPh>
    <rPh sb="292" eb="293">
      <t>ヒ</t>
    </rPh>
    <rPh sb="294" eb="295">
      <t>ツヅ</t>
    </rPh>
    <rPh sb="326" eb="328">
      <t>イゼン</t>
    </rPh>
    <rPh sb="334" eb="335">
      <t>ダイ</t>
    </rPh>
    <rPh sb="335" eb="337">
      <t>コウハン</t>
    </rPh>
    <rPh sb="338" eb="340">
      <t>スイイ</t>
    </rPh>
    <rPh sb="345" eb="347">
      <t>ルイジ</t>
    </rPh>
    <rPh sb="347" eb="349">
      <t>ダンタイ</t>
    </rPh>
    <rPh sb="349" eb="351">
      <t>ヘイキン</t>
    </rPh>
    <rPh sb="352" eb="354">
      <t>シタマワ</t>
    </rPh>
    <rPh sb="361" eb="363">
      <t>ロウスイ</t>
    </rPh>
    <rPh sb="363" eb="365">
      <t>チョウサ</t>
    </rPh>
    <rPh sb="366" eb="368">
      <t>ロウキュウ</t>
    </rPh>
    <rPh sb="368" eb="369">
      <t>カン</t>
    </rPh>
    <rPh sb="369" eb="371">
      <t>コウシン</t>
    </rPh>
    <rPh sb="376" eb="378">
      <t>ユウシュウ</t>
    </rPh>
    <rPh sb="378" eb="379">
      <t>リツ</t>
    </rPh>
    <rPh sb="380" eb="382">
      <t>カイゼン</t>
    </rPh>
    <rPh sb="383" eb="384">
      <t>ハカ</t>
    </rPh>
    <rPh sb="385" eb="387">
      <t>ヒツヨウ</t>
    </rPh>
    <rPh sb="394" eb="396">
      <t>ヘイセイ</t>
    </rPh>
    <rPh sb="398" eb="400">
      <t>ネンド</t>
    </rPh>
    <rPh sb="401" eb="402">
      <t>シン</t>
    </rPh>
    <rPh sb="402" eb="404">
      <t>カイケイ</t>
    </rPh>
    <rPh sb="404" eb="406">
      <t>キジュン</t>
    </rPh>
    <rPh sb="406" eb="408">
      <t>テキヨウ</t>
    </rPh>
    <rPh sb="411" eb="413">
      <t>チョウキ</t>
    </rPh>
    <rPh sb="413" eb="415">
      <t>マエウケ</t>
    </rPh>
    <rPh sb="415" eb="416">
      <t>キン</t>
    </rPh>
    <rPh sb="416" eb="418">
      <t>レイニュウ</t>
    </rPh>
    <rPh sb="419" eb="421">
      <t>ゲンキン</t>
    </rPh>
    <rPh sb="422" eb="423">
      <t>トモナ</t>
    </rPh>
    <rPh sb="426" eb="428">
      <t>シュウニュウ</t>
    </rPh>
    <rPh sb="430" eb="432">
      <t>エイキョウ</t>
    </rPh>
    <rPh sb="433" eb="434">
      <t>ノゾ</t>
    </rPh>
    <rPh sb="436" eb="438">
      <t>リョウキン</t>
    </rPh>
    <rPh sb="438" eb="440">
      <t>カイシュウ</t>
    </rPh>
    <rPh sb="440" eb="441">
      <t>リツ</t>
    </rPh>
    <rPh sb="443" eb="445">
      <t>キュウスイ</t>
    </rPh>
    <rPh sb="445" eb="447">
      <t>ゲンカ</t>
    </rPh>
    <rPh sb="448" eb="449">
      <t>ツギ</t>
    </rPh>
    <rPh sb="459" eb="461">
      <t>リョウキン</t>
    </rPh>
    <rPh sb="461" eb="463">
      <t>カイシュウ</t>
    </rPh>
    <rPh sb="463" eb="464">
      <t>リツ</t>
    </rPh>
    <rPh sb="471" eb="473">
      <t>キュウスイ</t>
    </rPh>
    <rPh sb="473" eb="475">
      <t>ゲンカ</t>
    </rPh>
    <rPh sb="486" eb="488">
      <t>リョウキン</t>
    </rPh>
    <rPh sb="488" eb="490">
      <t>カイシュウ</t>
    </rPh>
    <rPh sb="490" eb="491">
      <t>リツ</t>
    </rPh>
    <rPh sb="498" eb="500">
      <t>キュウスイ</t>
    </rPh>
    <rPh sb="500" eb="502">
      <t>ゲンカ</t>
    </rPh>
    <rPh sb="513" eb="515">
      <t>リョウキン</t>
    </rPh>
    <rPh sb="515" eb="517">
      <t>カイシュウ</t>
    </rPh>
    <rPh sb="517" eb="518">
      <t>リツ</t>
    </rPh>
    <rPh sb="525" eb="527">
      <t>キュウスイ</t>
    </rPh>
    <rPh sb="527" eb="529">
      <t>ゲンカ</t>
    </rPh>
    <rPh sb="563" eb="564">
      <t>ホン</t>
    </rPh>
    <rPh sb="564" eb="565">
      <t>シ</t>
    </rPh>
    <rPh sb="566" eb="568">
      <t>ルイジ</t>
    </rPh>
    <rPh sb="568" eb="570">
      <t>ダンタイ</t>
    </rPh>
    <rPh sb="570" eb="572">
      <t>ヘイキン</t>
    </rPh>
    <rPh sb="575" eb="577">
      <t>チョウキ</t>
    </rPh>
    <rPh sb="577" eb="579">
      <t>マエウケ</t>
    </rPh>
    <rPh sb="579" eb="580">
      <t>キン</t>
    </rPh>
    <rPh sb="580" eb="582">
      <t>レイニュウ</t>
    </rPh>
    <rPh sb="582" eb="583">
      <t>ガク</t>
    </rPh>
    <rPh sb="584" eb="585">
      <t>オオイ</t>
    </rPh>
    <rPh sb="591" eb="593">
      <t>リョウキン</t>
    </rPh>
    <rPh sb="593" eb="595">
      <t>カイシュウ</t>
    </rPh>
    <rPh sb="595" eb="596">
      <t>リツ</t>
    </rPh>
    <rPh sb="597" eb="599">
      <t>キュウスイ</t>
    </rPh>
    <rPh sb="599" eb="601">
      <t>ゲンカ</t>
    </rPh>
    <rPh sb="602" eb="604">
      <t>スウチ</t>
    </rPh>
    <rPh sb="606" eb="608">
      <t>エイキョウ</t>
    </rPh>
    <rPh sb="609" eb="610">
      <t>オオ</t>
    </rPh>
    <rPh sb="613" eb="614">
      <t>カンガ</t>
    </rPh>
    <phoneticPr fontId="16"/>
  </si>
  <si>
    <t>　水道水の安定給水を持続するため、施設・管路の更新等を計画的に進めており、有形固定資産減価償却率・管路経年化率ともに類似団体平均を下回っている。
　しかしながら、これらの数値は上昇傾向にあり、施設・管路の老朽化が進行している状況がうかがえる。
　このことからも今後見込まれる多額の更新需要について、更新の適切な時期や規模を把握し、これまで以上に効率的かつ効果的な事業運営を図りつつ、適切な施設更新が必要である。
　なお、管路更新率は類似団体平均より低くなっているが、平成30年度からは更新ペースを見直し、更新事業費を4億円/年増額するなど、市民生活に影響を及ぼさないよう管路の更新を行うこととしている。</t>
    <rPh sb="1" eb="4">
      <t>スイドウスイ</t>
    </rPh>
    <rPh sb="5" eb="7">
      <t>アンテイ</t>
    </rPh>
    <rPh sb="7" eb="9">
      <t>キュウスイ</t>
    </rPh>
    <rPh sb="10" eb="12">
      <t>ジゾク</t>
    </rPh>
    <rPh sb="17" eb="19">
      <t>シセツ</t>
    </rPh>
    <rPh sb="20" eb="22">
      <t>カンロ</t>
    </rPh>
    <rPh sb="23" eb="25">
      <t>コウシン</t>
    </rPh>
    <rPh sb="25" eb="26">
      <t>トウ</t>
    </rPh>
    <rPh sb="27" eb="29">
      <t>ケイカク</t>
    </rPh>
    <rPh sb="29" eb="30">
      <t>テキ</t>
    </rPh>
    <rPh sb="31" eb="32">
      <t>スス</t>
    </rPh>
    <rPh sb="58" eb="60">
      <t>ルイジ</t>
    </rPh>
    <rPh sb="60" eb="62">
      <t>ダンタイ</t>
    </rPh>
    <rPh sb="62" eb="64">
      <t>ヘイキン</t>
    </rPh>
    <rPh sb="65" eb="67">
      <t>シタマワ</t>
    </rPh>
    <rPh sb="85" eb="87">
      <t>スウチ</t>
    </rPh>
    <rPh sb="88" eb="90">
      <t>ジョウショウ</t>
    </rPh>
    <rPh sb="90" eb="92">
      <t>ケイコウ</t>
    </rPh>
    <rPh sb="99" eb="101">
      <t>カンロ</t>
    </rPh>
    <rPh sb="102" eb="105">
      <t>ロウキュウカ</t>
    </rPh>
    <rPh sb="106" eb="108">
      <t>シンコウ</t>
    </rPh>
    <rPh sb="112" eb="114">
      <t>ジョウキョウ</t>
    </rPh>
    <rPh sb="130" eb="132">
      <t>コンゴ</t>
    </rPh>
    <rPh sb="132" eb="134">
      <t>ミコ</t>
    </rPh>
    <rPh sb="137" eb="139">
      <t>タガク</t>
    </rPh>
    <rPh sb="140" eb="142">
      <t>コウシン</t>
    </rPh>
    <rPh sb="142" eb="144">
      <t>ジュヨウ</t>
    </rPh>
    <rPh sb="149" eb="151">
      <t>コウシン</t>
    </rPh>
    <rPh sb="152" eb="154">
      <t>テキセツ</t>
    </rPh>
    <rPh sb="155" eb="157">
      <t>ジキ</t>
    </rPh>
    <rPh sb="158" eb="160">
      <t>キボ</t>
    </rPh>
    <rPh sb="161" eb="163">
      <t>ハアク</t>
    </rPh>
    <rPh sb="169" eb="171">
      <t>イジョウ</t>
    </rPh>
    <rPh sb="172" eb="175">
      <t>コウリツテキ</t>
    </rPh>
    <rPh sb="177" eb="180">
      <t>コウカテキ</t>
    </rPh>
    <rPh sb="181" eb="183">
      <t>ジギョウ</t>
    </rPh>
    <rPh sb="183" eb="185">
      <t>ウンエイ</t>
    </rPh>
    <rPh sb="186" eb="187">
      <t>ハカ</t>
    </rPh>
    <rPh sb="191" eb="193">
      <t>テキセツ</t>
    </rPh>
    <rPh sb="194" eb="196">
      <t>シセツ</t>
    </rPh>
    <rPh sb="196" eb="198">
      <t>コウシン</t>
    </rPh>
    <rPh sb="199" eb="201">
      <t>ヒツヨウ</t>
    </rPh>
    <rPh sb="210" eb="212">
      <t>カンロ</t>
    </rPh>
    <rPh sb="212" eb="214">
      <t>コウシン</t>
    </rPh>
    <rPh sb="214" eb="215">
      <t>リツ</t>
    </rPh>
    <rPh sb="216" eb="218">
      <t>ルイジ</t>
    </rPh>
    <rPh sb="218" eb="220">
      <t>ダンタイ</t>
    </rPh>
    <rPh sb="220" eb="222">
      <t>ヘイキン</t>
    </rPh>
    <rPh sb="224" eb="225">
      <t>ヒク</t>
    </rPh>
    <rPh sb="233" eb="235">
      <t>ヘイセイ</t>
    </rPh>
    <rPh sb="237" eb="239">
      <t>ネンド</t>
    </rPh>
    <rPh sb="252" eb="254">
      <t>コウシン</t>
    </rPh>
    <rPh sb="254" eb="257">
      <t>ジギョウヒ</t>
    </rPh>
    <rPh sb="259" eb="261">
      <t>オクエン</t>
    </rPh>
    <rPh sb="262" eb="263">
      <t>ネン</t>
    </rPh>
    <rPh sb="263" eb="265">
      <t>ゾウガク</t>
    </rPh>
    <rPh sb="270" eb="272">
      <t>シミン</t>
    </rPh>
    <rPh sb="272" eb="274">
      <t>セイカツ</t>
    </rPh>
    <rPh sb="275" eb="277">
      <t>エイキョウ</t>
    </rPh>
    <rPh sb="278" eb="279">
      <t>オヨ</t>
    </rPh>
    <rPh sb="285" eb="287">
      <t>カンロ</t>
    </rPh>
    <rPh sb="288" eb="290">
      <t>コウシン</t>
    </rPh>
    <rPh sb="291" eb="292">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</si>
</sst>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2" applyFont="1" applyBorder="1" applyAlignment="1" applyProtection="1">
      <alignment horizontal="left" vertical="center" wrapText="1"/>
      <protection locked="0"/>
    </xf>
    <xf numFmtId="0" fontId="17" fillId="0" borderId="0" xfId="2" applyFont="1" applyBorder="1" applyAlignment="1" applyProtection="1">
      <alignment horizontal="left" vertical="center" wrapText="1"/>
      <protection locked="0"/>
    </xf>
    <xf numFmtId="0" fontId="17" fillId="0" borderId="10" xfId="2" applyFont="1" applyBorder="1" applyAlignment="1" applyProtection="1">
      <alignment horizontal="left" vertical="center" wrapText="1"/>
      <protection locked="0"/>
    </xf>
    <xf numFmtId="0" fontId="3" fillId="0" borderId="0" xfId="0" applyFont="1" applyBorder="1" applyAlignment="1">
      <alignment horizontal="center" vertical="center"/>
    </xf>
    <xf numFmtId="0" fontId="5" fillId="0" borderId="9" xfId="2" applyFont="1" applyBorder="1" applyAlignment="1" applyProtection="1">
      <alignment horizontal="left" vertical="center" wrapText="1"/>
      <protection locked="0"/>
    </xf>
    <xf numFmtId="0" fontId="5" fillId="0" borderId="0" xfId="2" applyFont="1" applyBorder="1" applyAlignment="1" applyProtection="1">
      <alignment horizontal="left" vertical="center" wrapText="1"/>
      <protection locked="0"/>
    </xf>
    <xf numFmtId="0" fontId="5" fillId="0" borderId="10" xfId="2" applyFont="1" applyBorder="1" applyAlignment="1" applyProtection="1">
      <alignment horizontal="left" vertical="center" wrapText="1"/>
      <protection locked="0"/>
    </xf>
    <xf numFmtId="0" fontId="5" fillId="0" borderId="11" xfId="2" applyFont="1" applyBorder="1" applyAlignment="1" applyProtection="1">
      <alignment horizontal="left" vertical="center" wrapText="1"/>
      <protection locked="0"/>
    </xf>
    <xf numFmtId="0" fontId="5" fillId="0" borderId="1" xfId="2" applyFont="1" applyBorder="1" applyAlignment="1" applyProtection="1">
      <alignment horizontal="left" vertical="center" wrapText="1"/>
      <protection locked="0"/>
    </xf>
    <xf numFmtId="0" fontId="5" fillId="0" borderId="12" xfId="2" applyFont="1" applyBorder="1" applyAlignment="1" applyProtection="1">
      <alignment horizontal="left" vertical="center"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0.46</c:v>
                </c:pt>
                <c:pt idx="1">
                  <c:v>0.8</c:v>
                </c:pt>
                <c:pt idx="2">
                  <c:v>0.62</c:v>
                </c:pt>
                <c:pt idx="3">
                  <c:v>0.57999999999999996</c:v>
                </c:pt>
                <c:pt idx="4">
                  <c:v>0.4</c:v>
                </c:pt>
              </c:numCache>
            </c:numRef>
          </c:val>
          <c:extLst xmlns:c16r2="http://schemas.microsoft.com/office/drawing/2015/06/chart">
            <c:ext xmlns:c16="http://schemas.microsoft.com/office/drawing/2014/chart" uri="{C3380CC4-5D6E-409C-BE32-E72D297353CC}">
              <c16:uniqueId val="{00000000-76FC-47C0-B9F2-E0A6069CB632}"/>
            </c:ext>
          </c:extLst>
        </c:ser>
        <c:dLbls>
          <c:showLegendKey val="0"/>
          <c:showVal val="0"/>
          <c:showCatName val="0"/>
          <c:showSerName val="0"/>
          <c:showPercent val="0"/>
          <c:showBubbleSize val="0"/>
        </c:dLbls>
        <c:gapWidth val="150"/>
        <c:axId val="189235704"/>
        <c:axId val="18928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xmlns:c16r2="http://schemas.microsoft.com/office/drawing/2015/06/chart">
            <c:ext xmlns:c16="http://schemas.microsoft.com/office/drawing/2014/chart" uri="{C3380CC4-5D6E-409C-BE32-E72D297353CC}">
              <c16:uniqueId val="{00000001-76FC-47C0-B9F2-E0A6069CB632}"/>
            </c:ext>
          </c:extLst>
        </c:ser>
        <c:dLbls>
          <c:showLegendKey val="0"/>
          <c:showVal val="0"/>
          <c:showCatName val="0"/>
          <c:showSerName val="0"/>
          <c:showPercent val="0"/>
          <c:showBubbleSize val="0"/>
        </c:dLbls>
        <c:marker val="1"/>
        <c:smooth val="0"/>
        <c:axId val="189235704"/>
        <c:axId val="189283880"/>
      </c:lineChart>
      <c:dateAx>
        <c:axId val="189235704"/>
        <c:scaling>
          <c:orientation val="minMax"/>
        </c:scaling>
        <c:delete val="1"/>
        <c:axPos val="b"/>
        <c:numFmt formatCode="ge" sourceLinked="1"/>
        <c:majorTickMark val="none"/>
        <c:minorTickMark val="none"/>
        <c:tickLblPos val="none"/>
        <c:crossAx val="189283880"/>
        <c:crosses val="autoZero"/>
        <c:auto val="1"/>
        <c:lblOffset val="100"/>
        <c:baseTimeUnit val="years"/>
      </c:dateAx>
      <c:valAx>
        <c:axId val="18928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3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64.239999999999995</c:v>
                </c:pt>
                <c:pt idx="1">
                  <c:v>63.77</c:v>
                </c:pt>
                <c:pt idx="2">
                  <c:v>64.569999999999993</c:v>
                </c:pt>
                <c:pt idx="3">
                  <c:v>64.180000000000007</c:v>
                </c:pt>
                <c:pt idx="4">
                  <c:v>64.59</c:v>
                </c:pt>
              </c:numCache>
            </c:numRef>
          </c:val>
          <c:extLst xmlns:c16r2="http://schemas.microsoft.com/office/drawing/2015/06/chart">
            <c:ext xmlns:c16="http://schemas.microsoft.com/office/drawing/2014/chart" uri="{C3380CC4-5D6E-409C-BE32-E72D297353CC}">
              <c16:uniqueId val="{00000000-7C2A-4991-AC5C-0D9F57C6E2F8}"/>
            </c:ext>
          </c:extLst>
        </c:ser>
        <c:dLbls>
          <c:showLegendKey val="0"/>
          <c:showVal val="0"/>
          <c:showCatName val="0"/>
          <c:showSerName val="0"/>
          <c:showPercent val="0"/>
          <c:showBubbleSize val="0"/>
        </c:dLbls>
        <c:gapWidth val="150"/>
        <c:axId val="269276336"/>
        <c:axId val="26927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xmlns:c16r2="http://schemas.microsoft.com/office/drawing/2015/06/chart">
            <c:ext xmlns:c16="http://schemas.microsoft.com/office/drawing/2014/chart" uri="{C3380CC4-5D6E-409C-BE32-E72D297353CC}">
              <c16:uniqueId val="{00000001-7C2A-4991-AC5C-0D9F57C6E2F8}"/>
            </c:ext>
          </c:extLst>
        </c:ser>
        <c:dLbls>
          <c:showLegendKey val="0"/>
          <c:showVal val="0"/>
          <c:showCatName val="0"/>
          <c:showSerName val="0"/>
          <c:showPercent val="0"/>
          <c:showBubbleSize val="0"/>
        </c:dLbls>
        <c:marker val="1"/>
        <c:smooth val="0"/>
        <c:axId val="269276336"/>
        <c:axId val="269276728"/>
      </c:lineChart>
      <c:dateAx>
        <c:axId val="269276336"/>
        <c:scaling>
          <c:orientation val="minMax"/>
        </c:scaling>
        <c:delete val="1"/>
        <c:axPos val="b"/>
        <c:numFmt formatCode="ge" sourceLinked="1"/>
        <c:majorTickMark val="none"/>
        <c:minorTickMark val="none"/>
        <c:tickLblPos val="none"/>
        <c:crossAx val="269276728"/>
        <c:crosses val="autoZero"/>
        <c:auto val="1"/>
        <c:lblOffset val="100"/>
        <c:baseTimeUnit val="years"/>
      </c:dateAx>
      <c:valAx>
        <c:axId val="26927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27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89.93</c:v>
                </c:pt>
                <c:pt idx="1">
                  <c:v>89.46</c:v>
                </c:pt>
                <c:pt idx="2">
                  <c:v>88.69</c:v>
                </c:pt>
                <c:pt idx="3">
                  <c:v>89.28</c:v>
                </c:pt>
                <c:pt idx="4">
                  <c:v>87.9</c:v>
                </c:pt>
              </c:numCache>
            </c:numRef>
          </c:val>
          <c:extLst xmlns:c16r2="http://schemas.microsoft.com/office/drawing/2015/06/chart">
            <c:ext xmlns:c16="http://schemas.microsoft.com/office/drawing/2014/chart" uri="{C3380CC4-5D6E-409C-BE32-E72D297353CC}">
              <c16:uniqueId val="{00000000-9BCD-4F13-A0F3-82C593E968DC}"/>
            </c:ext>
          </c:extLst>
        </c:ser>
        <c:dLbls>
          <c:showLegendKey val="0"/>
          <c:showVal val="0"/>
          <c:showCatName val="0"/>
          <c:showSerName val="0"/>
          <c:showPercent val="0"/>
          <c:showBubbleSize val="0"/>
        </c:dLbls>
        <c:gapWidth val="150"/>
        <c:axId val="269277904"/>
        <c:axId val="26927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xmlns:c16r2="http://schemas.microsoft.com/office/drawing/2015/06/chart">
            <c:ext xmlns:c16="http://schemas.microsoft.com/office/drawing/2014/chart" uri="{C3380CC4-5D6E-409C-BE32-E72D297353CC}">
              <c16:uniqueId val="{00000001-9BCD-4F13-A0F3-82C593E968DC}"/>
            </c:ext>
          </c:extLst>
        </c:ser>
        <c:dLbls>
          <c:showLegendKey val="0"/>
          <c:showVal val="0"/>
          <c:showCatName val="0"/>
          <c:showSerName val="0"/>
          <c:showPercent val="0"/>
          <c:showBubbleSize val="0"/>
        </c:dLbls>
        <c:marker val="1"/>
        <c:smooth val="0"/>
        <c:axId val="269277904"/>
        <c:axId val="269278296"/>
      </c:lineChart>
      <c:dateAx>
        <c:axId val="269277904"/>
        <c:scaling>
          <c:orientation val="minMax"/>
        </c:scaling>
        <c:delete val="1"/>
        <c:axPos val="b"/>
        <c:numFmt formatCode="ge" sourceLinked="1"/>
        <c:majorTickMark val="none"/>
        <c:minorTickMark val="none"/>
        <c:tickLblPos val="none"/>
        <c:crossAx val="269278296"/>
        <c:crosses val="autoZero"/>
        <c:auto val="1"/>
        <c:lblOffset val="100"/>
        <c:baseTimeUnit val="years"/>
      </c:dateAx>
      <c:valAx>
        <c:axId val="26927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27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109.56</c:v>
                </c:pt>
                <c:pt idx="1">
                  <c:v>121.15</c:v>
                </c:pt>
                <c:pt idx="2">
                  <c:v>124.15</c:v>
                </c:pt>
                <c:pt idx="3">
                  <c:v>125.69</c:v>
                </c:pt>
                <c:pt idx="4">
                  <c:v>122.34</c:v>
                </c:pt>
              </c:numCache>
            </c:numRef>
          </c:val>
          <c:extLst xmlns:c16r2="http://schemas.microsoft.com/office/drawing/2015/06/chart">
            <c:ext xmlns:c16="http://schemas.microsoft.com/office/drawing/2014/chart" uri="{C3380CC4-5D6E-409C-BE32-E72D297353CC}">
              <c16:uniqueId val="{00000000-F331-4901-ADD6-7103B9DA5827}"/>
            </c:ext>
          </c:extLst>
        </c:ser>
        <c:dLbls>
          <c:showLegendKey val="0"/>
          <c:showVal val="0"/>
          <c:showCatName val="0"/>
          <c:showSerName val="0"/>
          <c:showPercent val="0"/>
          <c:showBubbleSize val="0"/>
        </c:dLbls>
        <c:gapWidth val="150"/>
        <c:axId val="188639048"/>
        <c:axId val="26843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xmlns:c16r2="http://schemas.microsoft.com/office/drawing/2015/06/chart">
            <c:ext xmlns:c16="http://schemas.microsoft.com/office/drawing/2014/chart" uri="{C3380CC4-5D6E-409C-BE32-E72D297353CC}">
              <c16:uniqueId val="{00000001-F331-4901-ADD6-7103B9DA5827}"/>
            </c:ext>
          </c:extLst>
        </c:ser>
        <c:dLbls>
          <c:showLegendKey val="0"/>
          <c:showVal val="0"/>
          <c:showCatName val="0"/>
          <c:showSerName val="0"/>
          <c:showPercent val="0"/>
          <c:showBubbleSize val="0"/>
        </c:dLbls>
        <c:marker val="1"/>
        <c:smooth val="0"/>
        <c:axId val="188639048"/>
        <c:axId val="268438840"/>
      </c:lineChart>
      <c:dateAx>
        <c:axId val="188639048"/>
        <c:scaling>
          <c:orientation val="minMax"/>
        </c:scaling>
        <c:delete val="1"/>
        <c:axPos val="b"/>
        <c:numFmt formatCode="ge" sourceLinked="1"/>
        <c:majorTickMark val="none"/>
        <c:minorTickMark val="none"/>
        <c:tickLblPos val="none"/>
        <c:crossAx val="268438840"/>
        <c:crosses val="autoZero"/>
        <c:auto val="1"/>
        <c:lblOffset val="100"/>
        <c:baseTimeUnit val="years"/>
      </c:dateAx>
      <c:valAx>
        <c:axId val="268438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63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45.32</c:v>
                </c:pt>
                <c:pt idx="1">
                  <c:v>46.21</c:v>
                </c:pt>
                <c:pt idx="2">
                  <c:v>45.35</c:v>
                </c:pt>
                <c:pt idx="3">
                  <c:v>46.39</c:v>
                </c:pt>
                <c:pt idx="4">
                  <c:v>46.7</c:v>
                </c:pt>
              </c:numCache>
            </c:numRef>
          </c:val>
          <c:extLst xmlns:c16r2="http://schemas.microsoft.com/office/drawing/2015/06/chart">
            <c:ext xmlns:c16="http://schemas.microsoft.com/office/drawing/2014/chart" uri="{C3380CC4-5D6E-409C-BE32-E72D297353CC}">
              <c16:uniqueId val="{00000000-5503-4FF1-80CC-9CE0558E87F8}"/>
            </c:ext>
          </c:extLst>
        </c:ser>
        <c:dLbls>
          <c:showLegendKey val="0"/>
          <c:showVal val="0"/>
          <c:showCatName val="0"/>
          <c:showSerName val="0"/>
          <c:showPercent val="0"/>
          <c:showBubbleSize val="0"/>
        </c:dLbls>
        <c:gapWidth val="150"/>
        <c:axId val="268155792"/>
        <c:axId val="26883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xmlns:c16r2="http://schemas.microsoft.com/office/drawing/2015/06/chart">
            <c:ext xmlns:c16="http://schemas.microsoft.com/office/drawing/2014/chart" uri="{C3380CC4-5D6E-409C-BE32-E72D297353CC}">
              <c16:uniqueId val="{00000001-5503-4FF1-80CC-9CE0558E87F8}"/>
            </c:ext>
          </c:extLst>
        </c:ser>
        <c:dLbls>
          <c:showLegendKey val="0"/>
          <c:showVal val="0"/>
          <c:showCatName val="0"/>
          <c:showSerName val="0"/>
          <c:showPercent val="0"/>
          <c:showBubbleSize val="0"/>
        </c:dLbls>
        <c:marker val="1"/>
        <c:smooth val="0"/>
        <c:axId val="268155792"/>
        <c:axId val="268832904"/>
      </c:lineChart>
      <c:dateAx>
        <c:axId val="268155792"/>
        <c:scaling>
          <c:orientation val="minMax"/>
        </c:scaling>
        <c:delete val="1"/>
        <c:axPos val="b"/>
        <c:numFmt formatCode="ge" sourceLinked="1"/>
        <c:majorTickMark val="none"/>
        <c:minorTickMark val="none"/>
        <c:tickLblPos val="none"/>
        <c:crossAx val="268832904"/>
        <c:crosses val="autoZero"/>
        <c:auto val="1"/>
        <c:lblOffset val="100"/>
        <c:baseTimeUnit val="years"/>
      </c:dateAx>
      <c:valAx>
        <c:axId val="26883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15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12.88</c:v>
                </c:pt>
                <c:pt idx="1">
                  <c:v>13.05</c:v>
                </c:pt>
                <c:pt idx="2">
                  <c:v>13.51</c:v>
                </c:pt>
                <c:pt idx="3">
                  <c:v>13.88</c:v>
                </c:pt>
                <c:pt idx="4">
                  <c:v>14.85</c:v>
                </c:pt>
              </c:numCache>
            </c:numRef>
          </c:val>
          <c:extLst xmlns:c16r2="http://schemas.microsoft.com/office/drawing/2015/06/chart">
            <c:ext xmlns:c16="http://schemas.microsoft.com/office/drawing/2014/chart" uri="{C3380CC4-5D6E-409C-BE32-E72D297353CC}">
              <c16:uniqueId val="{00000000-D04B-44A0-9FFD-0288E9C8CEEB}"/>
            </c:ext>
          </c:extLst>
        </c:ser>
        <c:dLbls>
          <c:showLegendKey val="0"/>
          <c:showVal val="0"/>
          <c:showCatName val="0"/>
          <c:showSerName val="0"/>
          <c:showPercent val="0"/>
          <c:showBubbleSize val="0"/>
        </c:dLbls>
        <c:gapWidth val="150"/>
        <c:axId val="268993000"/>
        <c:axId val="18875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xmlns:c16r2="http://schemas.microsoft.com/office/drawing/2015/06/chart">
            <c:ext xmlns:c16="http://schemas.microsoft.com/office/drawing/2014/chart" uri="{C3380CC4-5D6E-409C-BE32-E72D297353CC}">
              <c16:uniqueId val="{00000001-D04B-44A0-9FFD-0288E9C8CEEB}"/>
            </c:ext>
          </c:extLst>
        </c:ser>
        <c:dLbls>
          <c:showLegendKey val="0"/>
          <c:showVal val="0"/>
          <c:showCatName val="0"/>
          <c:showSerName val="0"/>
          <c:showPercent val="0"/>
          <c:showBubbleSize val="0"/>
        </c:dLbls>
        <c:marker val="1"/>
        <c:smooth val="0"/>
        <c:axId val="268993000"/>
        <c:axId val="188756816"/>
      </c:lineChart>
      <c:dateAx>
        <c:axId val="268993000"/>
        <c:scaling>
          <c:orientation val="minMax"/>
        </c:scaling>
        <c:delete val="1"/>
        <c:axPos val="b"/>
        <c:numFmt formatCode="ge" sourceLinked="1"/>
        <c:majorTickMark val="none"/>
        <c:minorTickMark val="none"/>
        <c:tickLblPos val="none"/>
        <c:crossAx val="188756816"/>
        <c:crosses val="autoZero"/>
        <c:auto val="1"/>
        <c:lblOffset val="100"/>
        <c:baseTimeUnit val="years"/>
      </c:dateAx>
      <c:valAx>
        <c:axId val="18875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99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46C-4EB8-BC02-ED8ED1955D98}"/>
            </c:ext>
          </c:extLst>
        </c:ser>
        <c:dLbls>
          <c:showLegendKey val="0"/>
          <c:showVal val="0"/>
          <c:showCatName val="0"/>
          <c:showSerName val="0"/>
          <c:showPercent val="0"/>
          <c:showBubbleSize val="0"/>
        </c:dLbls>
        <c:gapWidth val="150"/>
        <c:axId val="188757992"/>
        <c:axId val="18875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xmlns:c16r2="http://schemas.microsoft.com/office/drawing/2015/06/chart">
            <c:ext xmlns:c16="http://schemas.microsoft.com/office/drawing/2014/chart" uri="{C3380CC4-5D6E-409C-BE32-E72D297353CC}">
              <c16:uniqueId val="{00000001-A46C-4EB8-BC02-ED8ED1955D98}"/>
            </c:ext>
          </c:extLst>
        </c:ser>
        <c:dLbls>
          <c:showLegendKey val="0"/>
          <c:showVal val="0"/>
          <c:showCatName val="0"/>
          <c:showSerName val="0"/>
          <c:showPercent val="0"/>
          <c:showBubbleSize val="0"/>
        </c:dLbls>
        <c:marker val="1"/>
        <c:smooth val="0"/>
        <c:axId val="188757992"/>
        <c:axId val="188758384"/>
      </c:lineChart>
      <c:dateAx>
        <c:axId val="188757992"/>
        <c:scaling>
          <c:orientation val="minMax"/>
        </c:scaling>
        <c:delete val="1"/>
        <c:axPos val="b"/>
        <c:numFmt formatCode="ge" sourceLinked="1"/>
        <c:majorTickMark val="none"/>
        <c:minorTickMark val="none"/>
        <c:tickLblPos val="none"/>
        <c:crossAx val="188758384"/>
        <c:crosses val="autoZero"/>
        <c:auto val="1"/>
        <c:lblOffset val="100"/>
        <c:baseTimeUnit val="years"/>
      </c:dateAx>
      <c:valAx>
        <c:axId val="188758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75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556.41999999999996</c:v>
                </c:pt>
                <c:pt idx="1">
                  <c:v>414.24</c:v>
                </c:pt>
                <c:pt idx="2">
                  <c:v>467.33</c:v>
                </c:pt>
                <c:pt idx="3">
                  <c:v>545.29999999999995</c:v>
                </c:pt>
                <c:pt idx="4">
                  <c:v>485.64</c:v>
                </c:pt>
              </c:numCache>
            </c:numRef>
          </c:val>
          <c:extLst xmlns:c16r2="http://schemas.microsoft.com/office/drawing/2015/06/chart">
            <c:ext xmlns:c16="http://schemas.microsoft.com/office/drawing/2014/chart" uri="{C3380CC4-5D6E-409C-BE32-E72D297353CC}">
              <c16:uniqueId val="{00000000-F712-409D-B85B-03348687FE9A}"/>
            </c:ext>
          </c:extLst>
        </c:ser>
        <c:dLbls>
          <c:showLegendKey val="0"/>
          <c:showVal val="0"/>
          <c:showCatName val="0"/>
          <c:showSerName val="0"/>
          <c:showPercent val="0"/>
          <c:showBubbleSize val="0"/>
        </c:dLbls>
        <c:gapWidth val="150"/>
        <c:axId val="188759952"/>
        <c:axId val="26943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xmlns:c16r2="http://schemas.microsoft.com/office/drawing/2015/06/chart">
            <c:ext xmlns:c16="http://schemas.microsoft.com/office/drawing/2014/chart" uri="{C3380CC4-5D6E-409C-BE32-E72D297353CC}">
              <c16:uniqueId val="{00000001-F712-409D-B85B-03348687FE9A}"/>
            </c:ext>
          </c:extLst>
        </c:ser>
        <c:dLbls>
          <c:showLegendKey val="0"/>
          <c:showVal val="0"/>
          <c:showCatName val="0"/>
          <c:showSerName val="0"/>
          <c:showPercent val="0"/>
          <c:showBubbleSize val="0"/>
        </c:dLbls>
        <c:marker val="1"/>
        <c:smooth val="0"/>
        <c:axId val="188759952"/>
        <c:axId val="269432816"/>
      </c:lineChart>
      <c:dateAx>
        <c:axId val="188759952"/>
        <c:scaling>
          <c:orientation val="minMax"/>
        </c:scaling>
        <c:delete val="1"/>
        <c:axPos val="b"/>
        <c:numFmt formatCode="ge" sourceLinked="1"/>
        <c:majorTickMark val="none"/>
        <c:minorTickMark val="none"/>
        <c:tickLblPos val="none"/>
        <c:crossAx val="269432816"/>
        <c:crosses val="autoZero"/>
        <c:auto val="1"/>
        <c:lblOffset val="100"/>
        <c:baseTimeUnit val="years"/>
      </c:dateAx>
      <c:valAx>
        <c:axId val="269432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75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187.67</c:v>
                </c:pt>
                <c:pt idx="1">
                  <c:v>172.01</c:v>
                </c:pt>
                <c:pt idx="2">
                  <c:v>161.13</c:v>
                </c:pt>
                <c:pt idx="3">
                  <c:v>154.1</c:v>
                </c:pt>
                <c:pt idx="4">
                  <c:v>154.46</c:v>
                </c:pt>
              </c:numCache>
            </c:numRef>
          </c:val>
          <c:extLst xmlns:c16r2="http://schemas.microsoft.com/office/drawing/2015/06/chart">
            <c:ext xmlns:c16="http://schemas.microsoft.com/office/drawing/2014/chart" uri="{C3380CC4-5D6E-409C-BE32-E72D297353CC}">
              <c16:uniqueId val="{00000000-3E35-4CBF-A2C6-A291A2F05E36}"/>
            </c:ext>
          </c:extLst>
        </c:ser>
        <c:dLbls>
          <c:showLegendKey val="0"/>
          <c:showVal val="0"/>
          <c:showCatName val="0"/>
          <c:showSerName val="0"/>
          <c:showPercent val="0"/>
          <c:showBubbleSize val="0"/>
        </c:dLbls>
        <c:gapWidth val="150"/>
        <c:axId val="188759560"/>
        <c:axId val="26943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xmlns:c16r2="http://schemas.microsoft.com/office/drawing/2015/06/chart">
            <c:ext xmlns:c16="http://schemas.microsoft.com/office/drawing/2014/chart" uri="{C3380CC4-5D6E-409C-BE32-E72D297353CC}">
              <c16:uniqueId val="{00000001-3E35-4CBF-A2C6-A291A2F05E36}"/>
            </c:ext>
          </c:extLst>
        </c:ser>
        <c:dLbls>
          <c:showLegendKey val="0"/>
          <c:showVal val="0"/>
          <c:showCatName val="0"/>
          <c:showSerName val="0"/>
          <c:showPercent val="0"/>
          <c:showBubbleSize val="0"/>
        </c:dLbls>
        <c:marker val="1"/>
        <c:smooth val="0"/>
        <c:axId val="188759560"/>
        <c:axId val="269433992"/>
      </c:lineChart>
      <c:dateAx>
        <c:axId val="188759560"/>
        <c:scaling>
          <c:orientation val="minMax"/>
        </c:scaling>
        <c:delete val="1"/>
        <c:axPos val="b"/>
        <c:numFmt formatCode="ge" sourceLinked="1"/>
        <c:majorTickMark val="none"/>
        <c:minorTickMark val="none"/>
        <c:tickLblPos val="none"/>
        <c:crossAx val="269433992"/>
        <c:crosses val="autoZero"/>
        <c:auto val="1"/>
        <c:lblOffset val="100"/>
        <c:baseTimeUnit val="years"/>
      </c:dateAx>
      <c:valAx>
        <c:axId val="269433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75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103.81</c:v>
                </c:pt>
                <c:pt idx="1">
                  <c:v>118.23</c:v>
                </c:pt>
                <c:pt idx="2">
                  <c:v>120.31</c:v>
                </c:pt>
                <c:pt idx="3">
                  <c:v>122.35</c:v>
                </c:pt>
                <c:pt idx="4">
                  <c:v>117.22</c:v>
                </c:pt>
              </c:numCache>
            </c:numRef>
          </c:val>
          <c:extLst xmlns:c16r2="http://schemas.microsoft.com/office/drawing/2015/06/chart">
            <c:ext xmlns:c16="http://schemas.microsoft.com/office/drawing/2014/chart" uri="{C3380CC4-5D6E-409C-BE32-E72D297353CC}">
              <c16:uniqueId val="{00000000-5984-40B2-810C-FED67FD23B04}"/>
            </c:ext>
          </c:extLst>
        </c:ser>
        <c:dLbls>
          <c:showLegendKey val="0"/>
          <c:showVal val="0"/>
          <c:showCatName val="0"/>
          <c:showSerName val="0"/>
          <c:showPercent val="0"/>
          <c:showBubbleSize val="0"/>
        </c:dLbls>
        <c:gapWidth val="150"/>
        <c:axId val="269435168"/>
        <c:axId val="26943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xmlns:c16r2="http://schemas.microsoft.com/office/drawing/2015/06/chart">
            <c:ext xmlns:c16="http://schemas.microsoft.com/office/drawing/2014/chart" uri="{C3380CC4-5D6E-409C-BE32-E72D297353CC}">
              <c16:uniqueId val="{00000001-5984-40B2-810C-FED67FD23B04}"/>
            </c:ext>
          </c:extLst>
        </c:ser>
        <c:dLbls>
          <c:showLegendKey val="0"/>
          <c:showVal val="0"/>
          <c:showCatName val="0"/>
          <c:showSerName val="0"/>
          <c:showPercent val="0"/>
          <c:showBubbleSize val="0"/>
        </c:dLbls>
        <c:marker val="1"/>
        <c:smooth val="0"/>
        <c:axId val="269435168"/>
        <c:axId val="269435560"/>
      </c:lineChart>
      <c:dateAx>
        <c:axId val="269435168"/>
        <c:scaling>
          <c:orientation val="minMax"/>
        </c:scaling>
        <c:delete val="1"/>
        <c:axPos val="b"/>
        <c:numFmt formatCode="ge" sourceLinked="1"/>
        <c:majorTickMark val="none"/>
        <c:minorTickMark val="none"/>
        <c:tickLblPos val="none"/>
        <c:crossAx val="269435560"/>
        <c:crosses val="autoZero"/>
        <c:auto val="1"/>
        <c:lblOffset val="100"/>
        <c:baseTimeUnit val="years"/>
      </c:dateAx>
      <c:valAx>
        <c:axId val="26943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4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226.01</c:v>
                </c:pt>
                <c:pt idx="1">
                  <c:v>198.36</c:v>
                </c:pt>
                <c:pt idx="2">
                  <c:v>195.18</c:v>
                </c:pt>
                <c:pt idx="3">
                  <c:v>192.18</c:v>
                </c:pt>
                <c:pt idx="4">
                  <c:v>200.57</c:v>
                </c:pt>
              </c:numCache>
            </c:numRef>
          </c:val>
          <c:extLst xmlns:c16r2="http://schemas.microsoft.com/office/drawing/2015/06/chart">
            <c:ext xmlns:c16="http://schemas.microsoft.com/office/drawing/2014/chart" uri="{C3380CC4-5D6E-409C-BE32-E72D297353CC}">
              <c16:uniqueId val="{00000000-243D-4852-80DA-C0E27F984189}"/>
            </c:ext>
          </c:extLst>
        </c:ser>
        <c:dLbls>
          <c:showLegendKey val="0"/>
          <c:showVal val="0"/>
          <c:showCatName val="0"/>
          <c:showSerName val="0"/>
          <c:showPercent val="0"/>
          <c:showBubbleSize val="0"/>
        </c:dLbls>
        <c:gapWidth val="150"/>
        <c:axId val="269274768"/>
        <c:axId val="26927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xmlns:c16r2="http://schemas.microsoft.com/office/drawing/2015/06/chart">
            <c:ext xmlns:c16="http://schemas.microsoft.com/office/drawing/2014/chart" uri="{C3380CC4-5D6E-409C-BE32-E72D297353CC}">
              <c16:uniqueId val="{00000001-243D-4852-80DA-C0E27F984189}"/>
            </c:ext>
          </c:extLst>
        </c:ser>
        <c:dLbls>
          <c:showLegendKey val="0"/>
          <c:showVal val="0"/>
          <c:showCatName val="0"/>
          <c:showSerName val="0"/>
          <c:showPercent val="0"/>
          <c:showBubbleSize val="0"/>
        </c:dLbls>
        <c:marker val="1"/>
        <c:smooth val="0"/>
        <c:axId val="269274768"/>
        <c:axId val="269275160"/>
      </c:lineChart>
      <c:dateAx>
        <c:axId val="269274768"/>
        <c:scaling>
          <c:orientation val="minMax"/>
        </c:scaling>
        <c:delete val="1"/>
        <c:axPos val="b"/>
        <c:numFmt formatCode="ge" sourceLinked="1"/>
        <c:majorTickMark val="none"/>
        <c:minorTickMark val="none"/>
        <c:tickLblPos val="none"/>
        <c:crossAx val="269275160"/>
        <c:crosses val="autoZero"/>
        <c:auto val="1"/>
        <c:lblOffset val="100"/>
        <c:baseTimeUnit val="years"/>
      </c:dateAx>
      <c:valAx>
        <c:axId val="26927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27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5"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長崎県　長崎市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A1</v>
      </c>
      <c r="X8" s="58"/>
      <c r="Y8" s="58"/>
      <c r="Z8" s="58"/>
      <c r="AA8" s="58"/>
      <c r="AB8" s="58"/>
      <c r="AC8" s="58"/>
      <c r="AD8" s="58" t="str">
        <f>データ!$M$6</f>
        <v>自治体職員</v>
      </c>
      <c r="AE8" s="58"/>
      <c r="AF8" s="58"/>
      <c r="AG8" s="58"/>
      <c r="AH8" s="58"/>
      <c r="AI8" s="58"/>
      <c r="AJ8" s="58"/>
      <c r="AK8" s="4"/>
      <c r="AL8" s="59">
        <f>データ!$R$6</f>
        <v>426631</v>
      </c>
      <c r="AM8" s="59"/>
      <c r="AN8" s="59"/>
      <c r="AO8" s="59"/>
      <c r="AP8" s="59"/>
      <c r="AQ8" s="59"/>
      <c r="AR8" s="59"/>
      <c r="AS8" s="59"/>
      <c r="AT8" s="50">
        <f>データ!$S$6</f>
        <v>405.86</v>
      </c>
      <c r="AU8" s="51"/>
      <c r="AV8" s="51"/>
      <c r="AW8" s="51"/>
      <c r="AX8" s="51"/>
      <c r="AY8" s="51"/>
      <c r="AZ8" s="51"/>
      <c r="BA8" s="51"/>
      <c r="BB8" s="52">
        <f>データ!$T$6</f>
        <v>1051.18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86.23</v>
      </c>
      <c r="J10" s="51"/>
      <c r="K10" s="51"/>
      <c r="L10" s="51"/>
      <c r="M10" s="51"/>
      <c r="N10" s="51"/>
      <c r="O10" s="62"/>
      <c r="P10" s="52">
        <f>データ!$P$6</f>
        <v>95.62</v>
      </c>
      <c r="Q10" s="52"/>
      <c r="R10" s="52"/>
      <c r="S10" s="52"/>
      <c r="T10" s="52"/>
      <c r="U10" s="52"/>
      <c r="V10" s="52"/>
      <c r="W10" s="59">
        <f>データ!$Q$6</f>
        <v>4433</v>
      </c>
      <c r="X10" s="59"/>
      <c r="Y10" s="59"/>
      <c r="Z10" s="59"/>
      <c r="AA10" s="59"/>
      <c r="AB10" s="59"/>
      <c r="AC10" s="59"/>
      <c r="AD10" s="2"/>
      <c r="AE10" s="2"/>
      <c r="AF10" s="2"/>
      <c r="AG10" s="2"/>
      <c r="AH10" s="4"/>
      <c r="AI10" s="4"/>
      <c r="AJ10" s="4"/>
      <c r="AK10" s="4"/>
      <c r="AL10" s="59">
        <f>データ!$U$6</f>
        <v>405524</v>
      </c>
      <c r="AM10" s="59"/>
      <c r="AN10" s="59"/>
      <c r="AO10" s="59"/>
      <c r="AP10" s="59"/>
      <c r="AQ10" s="59"/>
      <c r="AR10" s="59"/>
      <c r="AS10" s="59"/>
      <c r="AT10" s="50">
        <f>データ!$V$6</f>
        <v>128.94999999999999</v>
      </c>
      <c r="AU10" s="51"/>
      <c r="AV10" s="51"/>
      <c r="AW10" s="51"/>
      <c r="AX10" s="51"/>
      <c r="AY10" s="51"/>
      <c r="AZ10" s="51"/>
      <c r="BA10" s="51"/>
      <c r="BB10" s="52">
        <f>データ!$W$6</f>
        <v>3144.82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119</v>
      </c>
      <c r="BM47" s="84"/>
      <c r="BN47" s="84"/>
      <c r="BO47" s="84"/>
      <c r="BP47" s="84"/>
      <c r="BQ47" s="84"/>
      <c r="BR47" s="84"/>
      <c r="BS47" s="84"/>
      <c r="BT47" s="84"/>
      <c r="BU47" s="84"/>
      <c r="BV47" s="84"/>
      <c r="BW47" s="84"/>
      <c r="BX47" s="84"/>
      <c r="BY47" s="84"/>
      <c r="BZ47" s="85"/>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117</v>
      </c>
      <c r="BM66" s="84"/>
      <c r="BN66" s="84"/>
      <c r="BO66" s="84"/>
      <c r="BP66" s="84"/>
      <c r="BQ66" s="84"/>
      <c r="BR66" s="84"/>
      <c r="BS66" s="84"/>
      <c r="BT66" s="84"/>
      <c r="BU66" s="84"/>
      <c r="BV66" s="84"/>
      <c r="BW66" s="84"/>
      <c r="BX66" s="84"/>
      <c r="BY66" s="84"/>
      <c r="BZ66" s="85"/>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4bI1YMzpXVOQ6m2IrSwwIgTS2EEX/SW6AzXr9bTkxk1bEFggbG02AajyCQL8FHFhudM1qEfRreZehwPWfxllQ==" saltValue="sYv4AV16uv6ZkOU1ZmIai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422011</v>
      </c>
      <c r="D6" s="33">
        <f t="shared" si="3"/>
        <v>46</v>
      </c>
      <c r="E6" s="33">
        <f t="shared" si="3"/>
        <v>1</v>
      </c>
      <c r="F6" s="33">
        <f t="shared" si="3"/>
        <v>0</v>
      </c>
      <c r="G6" s="33">
        <f t="shared" si="3"/>
        <v>1</v>
      </c>
      <c r="H6" s="33" t="str">
        <f t="shared" si="3"/>
        <v>長崎県　長崎市</v>
      </c>
      <c r="I6" s="33" t="str">
        <f t="shared" si="3"/>
        <v>法適用</v>
      </c>
      <c r="J6" s="33" t="str">
        <f t="shared" si="3"/>
        <v>水道事業</v>
      </c>
      <c r="K6" s="33" t="str">
        <f t="shared" si="3"/>
        <v>末端給水事業</v>
      </c>
      <c r="L6" s="33" t="str">
        <f t="shared" si="3"/>
        <v>A1</v>
      </c>
      <c r="M6" s="33" t="str">
        <f t="shared" si="3"/>
        <v>自治体職員</v>
      </c>
      <c r="N6" s="34" t="str">
        <f t="shared" si="3"/>
        <v>-</v>
      </c>
      <c r="O6" s="34">
        <f t="shared" si="3"/>
        <v>86.23</v>
      </c>
      <c r="P6" s="34">
        <f t="shared" si="3"/>
        <v>95.62</v>
      </c>
      <c r="Q6" s="34">
        <f t="shared" si="3"/>
        <v>4433</v>
      </c>
      <c r="R6" s="34">
        <f t="shared" si="3"/>
        <v>426631</v>
      </c>
      <c r="S6" s="34">
        <f t="shared" si="3"/>
        <v>405.86</v>
      </c>
      <c r="T6" s="34">
        <f t="shared" si="3"/>
        <v>1051.18</v>
      </c>
      <c r="U6" s="34">
        <f t="shared" si="3"/>
        <v>405524</v>
      </c>
      <c r="V6" s="34">
        <f t="shared" si="3"/>
        <v>128.94999999999999</v>
      </c>
      <c r="W6" s="34">
        <f t="shared" si="3"/>
        <v>3144.82</v>
      </c>
      <c r="X6" s="35">
        <f>IF(X7="",NA(),X7)</f>
        <v>109.56</v>
      </c>
      <c r="Y6" s="35">
        <f t="shared" ref="Y6:AG6" si="4">IF(Y7="",NA(),Y7)</f>
        <v>121.15</v>
      </c>
      <c r="Z6" s="35">
        <f t="shared" si="4"/>
        <v>124.15</v>
      </c>
      <c r="AA6" s="35">
        <f t="shared" si="4"/>
        <v>125.69</v>
      </c>
      <c r="AB6" s="35">
        <f t="shared" si="4"/>
        <v>122.34</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556.41999999999996</v>
      </c>
      <c r="AU6" s="35">
        <f t="shared" ref="AU6:BC6" si="6">IF(AU7="",NA(),AU7)</f>
        <v>414.24</v>
      </c>
      <c r="AV6" s="35">
        <f t="shared" si="6"/>
        <v>467.33</v>
      </c>
      <c r="AW6" s="35">
        <f t="shared" si="6"/>
        <v>545.29999999999995</v>
      </c>
      <c r="AX6" s="35">
        <f t="shared" si="6"/>
        <v>485.64</v>
      </c>
      <c r="AY6" s="35">
        <f t="shared" si="6"/>
        <v>473.46</v>
      </c>
      <c r="AZ6" s="35">
        <f t="shared" si="6"/>
        <v>240.81</v>
      </c>
      <c r="BA6" s="35">
        <f t="shared" si="6"/>
        <v>241.71</v>
      </c>
      <c r="BB6" s="35">
        <f t="shared" si="6"/>
        <v>249.08</v>
      </c>
      <c r="BC6" s="35">
        <f t="shared" si="6"/>
        <v>254.05</v>
      </c>
      <c r="BD6" s="34" t="str">
        <f>IF(BD7="","",IF(BD7="-","【-】","【"&amp;SUBSTITUTE(TEXT(BD7,"#,##0.00"),"-","△")&amp;"】"))</f>
        <v>【264.34】</v>
      </c>
      <c r="BE6" s="35">
        <f>IF(BE7="",NA(),BE7)</f>
        <v>187.67</v>
      </c>
      <c r="BF6" s="35">
        <f t="shared" ref="BF6:BN6" si="7">IF(BF7="",NA(),BF7)</f>
        <v>172.01</v>
      </c>
      <c r="BG6" s="35">
        <f t="shared" si="7"/>
        <v>161.13</v>
      </c>
      <c r="BH6" s="35">
        <f t="shared" si="7"/>
        <v>154.1</v>
      </c>
      <c r="BI6" s="35">
        <f t="shared" si="7"/>
        <v>154.46</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103.81</v>
      </c>
      <c r="BQ6" s="35">
        <f t="shared" ref="BQ6:BY6" si="8">IF(BQ7="",NA(),BQ7)</f>
        <v>118.23</v>
      </c>
      <c r="BR6" s="35">
        <f t="shared" si="8"/>
        <v>120.31</v>
      </c>
      <c r="BS6" s="35">
        <f t="shared" si="8"/>
        <v>122.35</v>
      </c>
      <c r="BT6" s="35">
        <f t="shared" si="8"/>
        <v>117.22</v>
      </c>
      <c r="BU6" s="35">
        <f t="shared" si="8"/>
        <v>100.77</v>
      </c>
      <c r="BV6" s="35">
        <f t="shared" si="8"/>
        <v>107.74</v>
      </c>
      <c r="BW6" s="35">
        <f t="shared" si="8"/>
        <v>108.81</v>
      </c>
      <c r="BX6" s="35">
        <f t="shared" si="8"/>
        <v>110.87</v>
      </c>
      <c r="BY6" s="35">
        <f t="shared" si="8"/>
        <v>110.3</v>
      </c>
      <c r="BZ6" s="34" t="str">
        <f>IF(BZ7="","",IF(BZ7="-","【-】","【"&amp;SUBSTITUTE(TEXT(BZ7,"#,##0.00"),"-","△")&amp;"】"))</f>
        <v>【104.36】</v>
      </c>
      <c r="CA6" s="35">
        <f>IF(CA7="",NA(),CA7)</f>
        <v>226.01</v>
      </c>
      <c r="CB6" s="35">
        <f t="shared" ref="CB6:CJ6" si="9">IF(CB7="",NA(),CB7)</f>
        <v>198.36</v>
      </c>
      <c r="CC6" s="35">
        <f t="shared" si="9"/>
        <v>195.18</v>
      </c>
      <c r="CD6" s="35">
        <f t="shared" si="9"/>
        <v>192.18</v>
      </c>
      <c r="CE6" s="35">
        <f t="shared" si="9"/>
        <v>200.57</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64.239999999999995</v>
      </c>
      <c r="CM6" s="35">
        <f t="shared" ref="CM6:CU6" si="10">IF(CM7="",NA(),CM7)</f>
        <v>63.77</v>
      </c>
      <c r="CN6" s="35">
        <f t="shared" si="10"/>
        <v>64.569999999999993</v>
      </c>
      <c r="CO6" s="35">
        <f t="shared" si="10"/>
        <v>64.180000000000007</v>
      </c>
      <c r="CP6" s="35">
        <f t="shared" si="10"/>
        <v>64.59</v>
      </c>
      <c r="CQ6" s="35">
        <f t="shared" si="10"/>
        <v>63.91</v>
      </c>
      <c r="CR6" s="35">
        <f t="shared" si="10"/>
        <v>63.25</v>
      </c>
      <c r="CS6" s="35">
        <f t="shared" si="10"/>
        <v>63.03</v>
      </c>
      <c r="CT6" s="35">
        <f t="shared" si="10"/>
        <v>63.18</v>
      </c>
      <c r="CU6" s="35">
        <f t="shared" si="10"/>
        <v>63.54</v>
      </c>
      <c r="CV6" s="34" t="str">
        <f>IF(CV7="","",IF(CV7="-","【-】","【"&amp;SUBSTITUTE(TEXT(CV7,"#,##0.00"),"-","△")&amp;"】"))</f>
        <v>【60.41】</v>
      </c>
      <c r="CW6" s="35">
        <f>IF(CW7="",NA(),CW7)</f>
        <v>89.93</v>
      </c>
      <c r="CX6" s="35">
        <f t="shared" ref="CX6:DF6" si="11">IF(CX7="",NA(),CX7)</f>
        <v>89.46</v>
      </c>
      <c r="CY6" s="35">
        <f t="shared" si="11"/>
        <v>88.69</v>
      </c>
      <c r="CZ6" s="35">
        <f t="shared" si="11"/>
        <v>89.28</v>
      </c>
      <c r="DA6" s="35">
        <f t="shared" si="11"/>
        <v>87.9</v>
      </c>
      <c r="DB6" s="35">
        <f t="shared" si="11"/>
        <v>91.45</v>
      </c>
      <c r="DC6" s="35">
        <f t="shared" si="11"/>
        <v>91.07</v>
      </c>
      <c r="DD6" s="35">
        <f t="shared" si="11"/>
        <v>91.21</v>
      </c>
      <c r="DE6" s="35">
        <f t="shared" si="11"/>
        <v>91.6</v>
      </c>
      <c r="DF6" s="35">
        <f t="shared" si="11"/>
        <v>91.48</v>
      </c>
      <c r="DG6" s="34" t="str">
        <f>IF(DG7="","",IF(DG7="-","【-】","【"&amp;SUBSTITUTE(TEXT(DG7,"#,##0.00"),"-","△")&amp;"】"))</f>
        <v>【89.93】</v>
      </c>
      <c r="DH6" s="35">
        <f>IF(DH7="",NA(),DH7)</f>
        <v>45.32</v>
      </c>
      <c r="DI6" s="35">
        <f t="shared" ref="DI6:DQ6" si="12">IF(DI7="",NA(),DI7)</f>
        <v>46.21</v>
      </c>
      <c r="DJ6" s="35">
        <f t="shared" si="12"/>
        <v>45.35</v>
      </c>
      <c r="DK6" s="35">
        <f t="shared" si="12"/>
        <v>46.39</v>
      </c>
      <c r="DL6" s="35">
        <f t="shared" si="12"/>
        <v>46.7</v>
      </c>
      <c r="DM6" s="35">
        <f t="shared" si="12"/>
        <v>45.38</v>
      </c>
      <c r="DN6" s="35">
        <f t="shared" si="12"/>
        <v>47.7</v>
      </c>
      <c r="DO6" s="35">
        <f t="shared" si="12"/>
        <v>48.41</v>
      </c>
      <c r="DP6" s="35">
        <f t="shared" si="12"/>
        <v>49.1</v>
      </c>
      <c r="DQ6" s="35">
        <f t="shared" si="12"/>
        <v>49.66</v>
      </c>
      <c r="DR6" s="34" t="str">
        <f>IF(DR7="","",IF(DR7="-","【-】","【"&amp;SUBSTITUTE(TEXT(DR7,"#,##0.00"),"-","△")&amp;"】"))</f>
        <v>【48.12】</v>
      </c>
      <c r="DS6" s="35">
        <f>IF(DS7="",NA(),DS7)</f>
        <v>12.88</v>
      </c>
      <c r="DT6" s="35">
        <f t="shared" ref="DT6:EB6" si="13">IF(DT7="",NA(),DT7)</f>
        <v>13.05</v>
      </c>
      <c r="DU6" s="35">
        <f t="shared" si="13"/>
        <v>13.51</v>
      </c>
      <c r="DV6" s="35">
        <f t="shared" si="13"/>
        <v>13.88</v>
      </c>
      <c r="DW6" s="35">
        <f t="shared" si="13"/>
        <v>14.85</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0.46</v>
      </c>
      <c r="EE6" s="35">
        <f t="shared" ref="EE6:EM6" si="14">IF(EE7="",NA(),EE7)</f>
        <v>0.8</v>
      </c>
      <c r="EF6" s="35">
        <f t="shared" si="14"/>
        <v>0.62</v>
      </c>
      <c r="EG6" s="35">
        <f t="shared" si="14"/>
        <v>0.57999999999999996</v>
      </c>
      <c r="EH6" s="35">
        <f t="shared" si="14"/>
        <v>0.4</v>
      </c>
      <c r="EI6" s="35">
        <f t="shared" si="14"/>
        <v>0.76</v>
      </c>
      <c r="EJ6" s="35">
        <f t="shared" si="14"/>
        <v>0.69</v>
      </c>
      <c r="EK6" s="35">
        <f t="shared" si="14"/>
        <v>0.74</v>
      </c>
      <c r="EL6" s="35">
        <f t="shared" si="14"/>
        <v>0.73</v>
      </c>
      <c r="EM6" s="35">
        <f t="shared" si="14"/>
        <v>0.74</v>
      </c>
      <c r="EN6" s="34" t="str">
        <f>IF(EN7="","",IF(EN7="-","【-】","【"&amp;SUBSTITUTE(TEXT(EN7,"#,##0.00"),"-","△")&amp;"】"))</f>
        <v>【0.69】</v>
      </c>
    </row>
    <row r="7" spans="1:144" s="36" customFormat="1">
      <c r="A7" s="28"/>
      <c r="B7" s="37">
        <v>2017</v>
      </c>
      <c r="C7" s="37">
        <v>422011</v>
      </c>
      <c r="D7" s="37">
        <v>46</v>
      </c>
      <c r="E7" s="37">
        <v>1</v>
      </c>
      <c r="F7" s="37">
        <v>0</v>
      </c>
      <c r="G7" s="37">
        <v>1</v>
      </c>
      <c r="H7" s="37" t="s">
        <v>105</v>
      </c>
      <c r="I7" s="37" t="s">
        <v>106</v>
      </c>
      <c r="J7" s="37" t="s">
        <v>107</v>
      </c>
      <c r="K7" s="37" t="s">
        <v>108</v>
      </c>
      <c r="L7" s="37" t="s">
        <v>109</v>
      </c>
      <c r="M7" s="37" t="s">
        <v>110</v>
      </c>
      <c r="N7" s="38" t="s">
        <v>111</v>
      </c>
      <c r="O7" s="38">
        <v>86.23</v>
      </c>
      <c r="P7" s="38">
        <v>95.62</v>
      </c>
      <c r="Q7" s="38">
        <v>4433</v>
      </c>
      <c r="R7" s="38">
        <v>426631</v>
      </c>
      <c r="S7" s="38">
        <v>405.86</v>
      </c>
      <c r="T7" s="38">
        <v>1051.18</v>
      </c>
      <c r="U7" s="38">
        <v>405524</v>
      </c>
      <c r="V7" s="38">
        <v>128.94999999999999</v>
      </c>
      <c r="W7" s="38">
        <v>3144.82</v>
      </c>
      <c r="X7" s="38">
        <v>109.56</v>
      </c>
      <c r="Y7" s="38">
        <v>121.15</v>
      </c>
      <c r="Z7" s="38">
        <v>124.15</v>
      </c>
      <c r="AA7" s="38">
        <v>125.69</v>
      </c>
      <c r="AB7" s="38">
        <v>122.34</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556.41999999999996</v>
      </c>
      <c r="AU7" s="38">
        <v>414.24</v>
      </c>
      <c r="AV7" s="38">
        <v>467.33</v>
      </c>
      <c r="AW7" s="38">
        <v>545.29999999999995</v>
      </c>
      <c r="AX7" s="38">
        <v>485.64</v>
      </c>
      <c r="AY7" s="38">
        <v>473.46</v>
      </c>
      <c r="AZ7" s="38">
        <v>240.81</v>
      </c>
      <c r="BA7" s="38">
        <v>241.71</v>
      </c>
      <c r="BB7" s="38">
        <v>249.08</v>
      </c>
      <c r="BC7" s="38">
        <v>254.05</v>
      </c>
      <c r="BD7" s="38">
        <v>264.33999999999997</v>
      </c>
      <c r="BE7" s="38">
        <v>187.67</v>
      </c>
      <c r="BF7" s="38">
        <v>172.01</v>
      </c>
      <c r="BG7" s="38">
        <v>161.13</v>
      </c>
      <c r="BH7" s="38">
        <v>154.1</v>
      </c>
      <c r="BI7" s="38">
        <v>154.46</v>
      </c>
      <c r="BJ7" s="38">
        <v>285.77</v>
      </c>
      <c r="BK7" s="38">
        <v>283.10000000000002</v>
      </c>
      <c r="BL7" s="38">
        <v>274.14</v>
      </c>
      <c r="BM7" s="38">
        <v>266.66000000000003</v>
      </c>
      <c r="BN7" s="38">
        <v>258.63</v>
      </c>
      <c r="BO7" s="38">
        <v>274.27</v>
      </c>
      <c r="BP7" s="38">
        <v>103.81</v>
      </c>
      <c r="BQ7" s="38">
        <v>118.23</v>
      </c>
      <c r="BR7" s="38">
        <v>120.31</v>
      </c>
      <c r="BS7" s="38">
        <v>122.35</v>
      </c>
      <c r="BT7" s="38">
        <v>117.22</v>
      </c>
      <c r="BU7" s="38">
        <v>100.77</v>
      </c>
      <c r="BV7" s="38">
        <v>107.74</v>
      </c>
      <c r="BW7" s="38">
        <v>108.81</v>
      </c>
      <c r="BX7" s="38">
        <v>110.87</v>
      </c>
      <c r="BY7" s="38">
        <v>110.3</v>
      </c>
      <c r="BZ7" s="38">
        <v>104.36</v>
      </c>
      <c r="CA7" s="38">
        <v>226.01</v>
      </c>
      <c r="CB7" s="38">
        <v>198.36</v>
      </c>
      <c r="CC7" s="38">
        <v>195.18</v>
      </c>
      <c r="CD7" s="38">
        <v>192.18</v>
      </c>
      <c r="CE7" s="38">
        <v>200.57</v>
      </c>
      <c r="CF7" s="38">
        <v>165.74</v>
      </c>
      <c r="CG7" s="38">
        <v>154.33000000000001</v>
      </c>
      <c r="CH7" s="38">
        <v>152.94999999999999</v>
      </c>
      <c r="CI7" s="38">
        <v>150.54</v>
      </c>
      <c r="CJ7" s="38">
        <v>151.85</v>
      </c>
      <c r="CK7" s="38">
        <v>165.71</v>
      </c>
      <c r="CL7" s="38">
        <v>64.239999999999995</v>
      </c>
      <c r="CM7" s="38">
        <v>63.77</v>
      </c>
      <c r="CN7" s="38">
        <v>64.569999999999993</v>
      </c>
      <c r="CO7" s="38">
        <v>64.180000000000007</v>
      </c>
      <c r="CP7" s="38">
        <v>64.59</v>
      </c>
      <c r="CQ7" s="38">
        <v>63.91</v>
      </c>
      <c r="CR7" s="38">
        <v>63.25</v>
      </c>
      <c r="CS7" s="38">
        <v>63.03</v>
      </c>
      <c r="CT7" s="38">
        <v>63.18</v>
      </c>
      <c r="CU7" s="38">
        <v>63.54</v>
      </c>
      <c r="CV7" s="38">
        <v>60.41</v>
      </c>
      <c r="CW7" s="38">
        <v>89.93</v>
      </c>
      <c r="CX7" s="38">
        <v>89.46</v>
      </c>
      <c r="CY7" s="38">
        <v>88.69</v>
      </c>
      <c r="CZ7" s="38">
        <v>89.28</v>
      </c>
      <c r="DA7" s="38">
        <v>87.9</v>
      </c>
      <c r="DB7" s="38">
        <v>91.45</v>
      </c>
      <c r="DC7" s="38">
        <v>91.07</v>
      </c>
      <c r="DD7" s="38">
        <v>91.21</v>
      </c>
      <c r="DE7" s="38">
        <v>91.6</v>
      </c>
      <c r="DF7" s="38">
        <v>91.48</v>
      </c>
      <c r="DG7" s="38">
        <v>89.93</v>
      </c>
      <c r="DH7" s="38">
        <v>45.32</v>
      </c>
      <c r="DI7" s="38">
        <v>46.21</v>
      </c>
      <c r="DJ7" s="38">
        <v>45.35</v>
      </c>
      <c r="DK7" s="38">
        <v>46.39</v>
      </c>
      <c r="DL7" s="38">
        <v>46.7</v>
      </c>
      <c r="DM7" s="38">
        <v>45.38</v>
      </c>
      <c r="DN7" s="38">
        <v>47.7</v>
      </c>
      <c r="DO7" s="38">
        <v>48.41</v>
      </c>
      <c r="DP7" s="38">
        <v>49.1</v>
      </c>
      <c r="DQ7" s="38">
        <v>49.66</v>
      </c>
      <c r="DR7" s="38">
        <v>48.12</v>
      </c>
      <c r="DS7" s="38">
        <v>12.88</v>
      </c>
      <c r="DT7" s="38">
        <v>13.05</v>
      </c>
      <c r="DU7" s="38">
        <v>13.51</v>
      </c>
      <c r="DV7" s="38">
        <v>13.88</v>
      </c>
      <c r="DW7" s="38">
        <v>14.85</v>
      </c>
      <c r="DX7" s="38">
        <v>13.33</v>
      </c>
      <c r="DY7" s="38">
        <v>14.54</v>
      </c>
      <c r="DZ7" s="38">
        <v>16.16</v>
      </c>
      <c r="EA7" s="38">
        <v>17.420000000000002</v>
      </c>
      <c r="EB7" s="38">
        <v>18.940000000000001</v>
      </c>
      <c r="EC7" s="38">
        <v>15.89</v>
      </c>
      <c r="ED7" s="38">
        <v>0.46</v>
      </c>
      <c r="EE7" s="38">
        <v>0.8</v>
      </c>
      <c r="EF7" s="38">
        <v>0.62</v>
      </c>
      <c r="EG7" s="38">
        <v>0.57999999999999996</v>
      </c>
      <c r="EH7" s="38">
        <v>0.4</v>
      </c>
      <c r="EI7" s="38">
        <v>0.76</v>
      </c>
      <c r="EJ7" s="38">
        <v>0.69</v>
      </c>
      <c r="EK7" s="38">
        <v>0.74</v>
      </c>
      <c r="EL7" s="38">
        <v>0.73</v>
      </c>
      <c r="EM7" s="38">
        <v>0.74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兼頭 彩季</cp:lastModifiedBy>
  <cp:lastPrinted>2019-01-31T10:51:31Z</cp:lastPrinted>
  <dcterms:created xsi:type="dcterms:W3CDTF">2018-12-03T08:38:32Z</dcterms:created>
  <dcterms:modified xsi:type="dcterms:W3CDTF">2019-02-06T00:42:43Z</dcterms:modified>
  <cp:category/>
</cp:coreProperties>
</file>