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90" windowWidth="19215" windowHeight="6435" tabRatio="82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BE36" i="9"/>
  <c r="AM36" i="9"/>
  <c r="AM35" i="9"/>
  <c r="BW34" i="9"/>
  <c r="BW35" i="9" s="1"/>
  <c r="BW36" i="9" s="1"/>
  <c r="BW37" i="9" s="1"/>
  <c r="BW38" i="9" s="1"/>
  <c r="BW39" i="9" s="1"/>
  <c r="BW40" i="9" s="1"/>
  <c r="BW41" i="9" s="1"/>
  <c r="BW42" i="9" s="1"/>
  <c r="CO34" i="9" s="1"/>
  <c r="CO35" i="9" s="1"/>
  <c r="CO36" i="9" s="1"/>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alcChain>
</file>

<file path=xl/sharedStrings.xml><?xml version="1.0" encoding="utf-8"?>
<sst xmlns="http://schemas.openxmlformats.org/spreadsheetml/2006/main" count="1064" uniqueCount="564">
  <si>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</si>
  <si>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</si>
  <si>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</si>
  <si>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</si>
  <si>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</si>
  <si>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</si>
  <si>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</si>
  <si>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</si>
  <si>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</si>
  <si>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</si>
  <si>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</si>
  <si>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</si>
  <si>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</si>
  <si>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</si>
  <si>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</si>
  <si>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</si>
  <si>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</si>
  <si>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</si>
  <si>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</si>
  <si>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</si>
  <si>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</si>
  <si>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</si>
  <si>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</si>
  <si>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</si>
  <si>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</si>
  <si>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</si>
  <si>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</si>
  <si>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</si>
  <si>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</si>
  <si>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</si>
  <si>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</si>
  <si>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</si>
  <si>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</si>
  <si>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</si>
  <si>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</si>
  <si>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</si>
  <si>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</si>
  <si>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</si>
  <si>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</si>
  <si>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</si>
  <si>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</si>
  <si>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</si>
  <si>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</si>
  <si>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</si>
  <si>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</si>
  <si>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</si>
  <si>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</si>
  <si>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</si>
  <si>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</si>
  <si>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</si>
  <si>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</si>
  <si>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</si>
  <si>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</si>
  <si>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</si>
  <si>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</si>
  <si>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</si>
  <si>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</si>
  <si>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</si>
  <si>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</si>
  <si>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</si>
  <si>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</si>
  <si>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</si>
  <si>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</si>
  <si>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</si>
  <si>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</si>
  <si>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</si>
  <si>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</si>
  <si>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</si>
  <si>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</si>
  <si>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</si>
  <si>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</si>
  <si>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</si>
  <si>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</si>
  <si>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</si>
  <si>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</si>
  <si>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</si>
  <si>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</si>
  <si>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</si>
  <si>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</si>
  <si>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</si>
  <si>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</si>
  <si>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</si>
  <si>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新上五島町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</si>
  <si>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</si>
  <si>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</si>
  <si>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</si>
  <si>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</si>
  <si>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</si>
  <si>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</si>
  <si>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</si>
  <si>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</si>
  <si>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</si>
  <si>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</si>
  <si>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</si>
  <si>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</si>
  <si>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</si>
  <si>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</si>
  <si>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</si>
  <si>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</si>
  <si>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</si>
  <si>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</si>
  <si>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</si>
  <si>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</si>
  <si>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</si>
  <si>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</si>
  <si>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</si>
  <si>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</si>
  <si>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</si>
  <si>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</si>
  <si>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</si>
  <si>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</si>
  <si>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</si>
  <si>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</si>
  <si>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</si>
  <si>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</si>
  <si>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</si>
  <si>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</si>
  <si>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</si>
  <si>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</si>
  <si>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</si>
  <si>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</si>
  <si>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</si>
  <si>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</si>
  <si>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</si>
  <si>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</si>
  <si>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</si>
  <si>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</si>
  <si>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</si>
  <si>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</si>
  <si>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</si>
  <si>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</si>
  <si>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</si>
  <si>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</si>
  <si>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</si>
  <si>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</si>
  <si>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</si>
  <si>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</si>
  <si>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</si>
  <si>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</si>
  <si>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</si>
  <si>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</si>
  <si>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</si>
  <si>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</si>
  <si>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</si>
  <si>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</si>
  <si>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</si>
  <si>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</si>
  <si>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</si>
  <si>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</si>
  <si>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</si>
  <si>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</si>
  <si>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</si>
  <si>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</si>
  <si>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</si>
  <si>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</si>
  <si>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</si>
  <si>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</si>
  <si>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</si>
  <si>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</si>
  <si>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</si>
  <si>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</si>
  <si>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</si>
  <si>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</si>
  <si>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</si>
  <si>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</si>
  <si>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</si>
  <si>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</si>
  <si>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</si>
  <si>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</si>
  <si>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</si>
  <si>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</si>
  <si>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</si>
  <si>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</si>
  <si>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</si>
  <si>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</si>
  <si>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</si>
  <si>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</si>
  <si>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</si>
  <si>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</si>
  <si>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</si>
  <si>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</si>
  <si>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</si>
  <si>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</si>
  <si>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</si>
  <si>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</si>
  <si>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</si>
  <si>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</si>
  <si>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</si>
  <si>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</si>
  <si>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</si>
  <si>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</si>
  <si>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</si>
  <si>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</si>
  <si>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</si>
  <si>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</si>
  <si>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</si>
  <si>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長崎県新上五島町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</si>
  <si>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</si>
  <si>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</si>
  <si>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</si>
  <si>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</si>
  <si>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</si>
  <si>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</si>
  <si>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</si>
  <si>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</si>
  <si>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</si>
  <si>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</si>
  <si>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</si>
  <si>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</si>
  <si>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</si>
  <si>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</si>
  <si>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</si>
  <si>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</si>
  <si>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</si>
  <si>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</si>
  <si>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</si>
  <si>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</si>
  <si>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</si>
  <si>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</si>
  <si>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</si>
  <si>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</si>
  <si>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</si>
  <si>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</si>
  <si>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</si>
  <si>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</si>
  <si>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</si>
  <si>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</si>
  <si>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</si>
  <si>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</si>
  <si>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</si>
  <si>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</si>
  <si>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</si>
  <si>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</si>
  <si>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</si>
  <si>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</si>
  <si>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</si>
  <si>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</si>
  <si>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</si>
  <si>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</si>
  <si>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</si>
  <si>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</si>
  <si>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</si>
  <si>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</si>
  <si>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</si>
  <si>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</si>
  <si>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</si>
  <si>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</si>
  <si>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</si>
  <si>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</si>
  <si>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</si>
  <si>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</si>
  <si>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</si>
  <si>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</si>
  <si>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</si>
  <si>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</si>
  <si>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</si>
  <si>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</si>
  <si>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</si>
  <si>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</si>
  <si>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</si>
  <si>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</si>
  <si>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</si>
  <si>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</si>
  <si>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</si>
  <si>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</si>
  <si>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</si>
  <si>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</si>
  <si>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</si>
  <si>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</si>
  <si>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</si>
  <si>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</si>
  <si>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</si>
  <si>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</si>
  <si>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</si>
  <si>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</si>
  <si>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</si>
  <si>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</si>
  <si>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</si>
  <si>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</si>
  <si>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</si>
  <si>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</si>
  <si>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</si>
  <si>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</si>
  <si>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</si>
  <si>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</si>
  <si>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</si>
  <si>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</si>
  <si>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</si>
  <si>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</si>
  <si>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</si>
  <si>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</si>
  <si>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</si>
  <si>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</si>
  <si>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</si>
  <si>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</si>
  <si>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</si>
  <si>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</si>
  <si>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</si>
  <si>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</si>
  <si>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</si>
  <si>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</si>
  <si>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</si>
  <si>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</si>
  <si>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</si>
  <si>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</si>
  <si>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</si>
  <si>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</si>
  <si>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</si>
  <si>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</si>
  <si>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</si>
  <si>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</si>
  <si>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</si>
  <si>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</si>
  <si>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</si>
  <si>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</si>
  <si>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</si>
  <si>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</si>
  <si>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</si>
  <si>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</si>
  <si>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</si>
  <si>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</si>
  <si>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</si>
  <si>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</si>
  <si>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</si>
  <si>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</si>
  <si>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</si>
  <si>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</si>
  <si>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</si>
  <si>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</si>
  <si>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</si>
  <si>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</si>
  <si>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</si>
  <si>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</si>
  <si>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</si>
  <si>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</si>
  <si>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</si>
  <si>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</si>
  <si>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</si>
  <si>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</si>
  <si>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</si>
  <si>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</si>
  <si>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</si>
  <si>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</si>
  <si>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</si>
  <si>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</si>
  <si>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</si>
  <si>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長崎県新上五島町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</si>
  <si>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</si>
  <si>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</si>
  <si>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</si>
  <si>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</si>
  <si>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</si>
  <si>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</si>
  <si>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</si>
  <si>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</si>
  <si>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</si>
  <si>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</si>
  <si>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</si>
  <si>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</si>
  <si>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</si>
  <si>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</si>
  <si>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</si>
  <si>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</si>
  <si>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</si>
  <si>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</si>
  <si>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</si>
  <si>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</si>
  <si>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</si>
  <si>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上五島海洋青少年の家事業特別会計</t>
    <phoneticPr fontId="5"/>
  </si>
  <si>
    <t>ターミナルビル特別会計（漁港分）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</si>
  <si>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</si>
  <si>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</si>
  <si>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</si>
  <si>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</si>
  <si>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</si>
  <si>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</si>
  <si>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</si>
  <si>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</si>
  <si>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</si>
  <si>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</si>
  <si>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</si>
  <si>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</si>
  <si>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</si>
  <si>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</si>
  <si>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</si>
  <si>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</si>
  <si>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</si>
  <si>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農業共済事業特別会計</t>
    <phoneticPr fontId="5"/>
  </si>
  <si>
    <t>簡易水道特別会計</t>
    <phoneticPr fontId="5"/>
  </si>
  <si>
    <t>法非適用企業</t>
    <phoneticPr fontId="5"/>
  </si>
  <si>
    <t>ターミナルビル特別会計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</si>
  <si>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</si>
  <si>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</si>
  <si>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</si>
  <si>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</si>
  <si>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</si>
  <si>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</si>
  <si>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</si>
  <si>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</si>
  <si>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</si>
  <si>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</si>
  <si>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</si>
  <si>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</si>
  <si>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</si>
  <si>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</si>
  <si>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</si>
  <si>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</si>
  <si>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</si>
  <si>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</si>
  <si>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</si>
  <si>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</si>
  <si>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</si>
  <si>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</si>
  <si>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</si>
  <si>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</si>
  <si>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</si>
  <si>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</si>
  <si>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</si>
  <si>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</si>
  <si>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</si>
  <si>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</si>
  <si>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</si>
  <si>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</si>
  <si>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</si>
  <si>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</si>
  <si>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</si>
  <si>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</si>
  <si>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</si>
  <si>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</si>
  <si>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</si>
  <si>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</si>
  <si>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</si>
  <si>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</si>
  <si>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</si>
  <si>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</si>
  <si>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</si>
  <si>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</si>
  <si>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</si>
  <si>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</si>
  <si>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</si>
  <si>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</si>
  <si>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</si>
  <si>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</si>
  <si>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</si>
  <si>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</si>
  <si>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</si>
  <si>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</si>
  <si>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</si>
  <si>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</si>
  <si>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</si>
  <si>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</si>
  <si>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</si>
  <si>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</si>
  <si>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</si>
  <si>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</si>
  <si>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</si>
  <si>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</si>
  <si>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</si>
  <si>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</si>
  <si>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</si>
  <si>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</si>
  <si>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</si>
  <si>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</si>
  <si>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</si>
  <si>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</si>
  <si>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</si>
  <si>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</si>
  <si>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</si>
  <si>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</si>
  <si>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</si>
  <si>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</si>
  <si>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</si>
  <si>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</si>
  <si>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</si>
  <si>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</si>
  <si>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</si>
  <si>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</si>
  <si>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</si>
  <si>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</si>
  <si>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</si>
  <si>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</si>
  <si>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</si>
  <si>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</si>
  <si>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</si>
  <si>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</si>
  <si>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</si>
  <si>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</si>
  <si>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</si>
  <si>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</si>
  <si>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</si>
  <si>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</si>
  <si>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</si>
  <si>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</si>
  <si>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</si>
  <si>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</si>
  <si>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</si>
  <si>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</si>
  <si>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</si>
  <si>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</si>
  <si>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</si>
  <si>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</si>
  <si>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</si>
  <si>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</si>
  <si>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</si>
  <si>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</si>
  <si>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</si>
  <si>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</si>
  <si>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</si>
  <si>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</si>
  <si>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</si>
  <si>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</si>
  <si>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</si>
  <si>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</si>
  <si>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</si>
  <si>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</si>
  <si>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</si>
  <si>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</si>
  <si>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</si>
  <si>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</si>
  <si>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</si>
  <si>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</si>
  <si>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</si>
  <si>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</si>
  <si>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</si>
  <si>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</si>
  <si>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</si>
  <si>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</si>
  <si>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簡易水道特別会計</t>
  </si>
  <si>
    <t>介護保険特別会計</t>
  </si>
  <si>
    <t>国民健康保険特別会計</t>
  </si>
  <si>
    <t>農業共済事業特別会計</t>
  </si>
  <si>
    <t>国民健康保険診療所特別会計</t>
  </si>
  <si>
    <t>診療所特別会計</t>
  </si>
  <si>
    <t>ターミナルビル特別会計</t>
  </si>
  <si>
    <t>その他会計（赤字）</t>
  </si>
  <si>
    <t>その他会計（黒字）</t>
  </si>
  <si>
    <t>-</t>
    <phoneticPr fontId="2"/>
  </si>
  <si>
    <t>-</t>
    <phoneticPr fontId="2"/>
  </si>
  <si>
    <t>-</t>
    <phoneticPr fontId="2"/>
  </si>
  <si>
    <t>-</t>
    <phoneticPr fontId="2"/>
  </si>
  <si>
    <t>長崎県病院企業団</t>
    <rPh sb="0" eb="3">
      <t>ナガサキケン</t>
    </rPh>
    <rPh sb="3" eb="5">
      <t>ビョウイン</t>
    </rPh>
    <rPh sb="5" eb="7">
      <t>キギョウ</t>
    </rPh>
    <rPh sb="7" eb="8">
      <t>ダン</t>
    </rPh>
    <phoneticPr fontId="24"/>
  </si>
  <si>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4"/>
  </si>
  <si>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4"/>
  </si>
  <si>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</si>
  <si>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4"/>
  </si>
  <si>
    <t>長崎県市町村総合事務組合（交通災害共済事業会計）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カイケイ</t>
    </rPh>
    <phoneticPr fontId="24"/>
  </si>
  <si>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4"/>
  </si>
  <si>
    <t>長崎県後期高齢者医療広域連合（特別会計）</t>
    <rPh sb="0" eb="3">
      <t>ナガサキケン</t>
    </rPh>
    <rPh sb="3" eb="5">
      <t>コウキ</t>
    </rPh>
    <rPh sb="5" eb="8">
      <t>コウレイシャ</t>
    </rPh>
    <rPh sb="8" eb="10">
      <t>イリョウ</t>
    </rPh>
    <rPh sb="10" eb="12">
      <t>コウイキ</t>
    </rPh>
    <rPh sb="12" eb="14">
      <t>レンゴウ</t>
    </rPh>
    <rPh sb="15" eb="17">
      <t>トクベツ</t>
    </rPh>
    <rPh sb="17" eb="19">
      <t>カイケイ</t>
    </rPh>
    <phoneticPr fontId="24"/>
  </si>
  <si>
    <t>長崎県林業公社</t>
    <rPh sb="0" eb="3">
      <t>ナガサキケン</t>
    </rPh>
    <rPh sb="3" eb="5">
      <t>リンギョウ</t>
    </rPh>
    <rPh sb="5" eb="7">
      <t>コウシャ</t>
    </rPh>
    <phoneticPr fontId="2"/>
  </si>
  <si>
    <t>若松町中央漁業協同組合</t>
    <rPh sb="0" eb="2">
      <t>ワカマツ</t>
    </rPh>
    <rPh sb="2" eb="3">
      <t>チョウ</t>
    </rPh>
    <rPh sb="3" eb="5">
      <t>チュウオウ</t>
    </rPh>
    <rPh sb="5" eb="7">
      <t>ギョギョウ</t>
    </rPh>
    <rPh sb="7" eb="9">
      <t>キョウドウ</t>
    </rPh>
    <rPh sb="9" eb="11">
      <t>クミアイ</t>
    </rPh>
    <phoneticPr fontId="2"/>
  </si>
  <si>
    <t>西肥自動車株式会社</t>
    <rPh sb="0" eb="2">
      <t>サイヒ</t>
    </rPh>
    <rPh sb="2" eb="4">
      <t>ジドウ</t>
    </rPh>
    <rPh sb="4" eb="5">
      <t>シャ</t>
    </rPh>
    <rPh sb="5" eb="9">
      <t>カブシキガイシャ</t>
    </rPh>
    <phoneticPr fontId="2"/>
  </si>
  <si>
    <t>長崎県市町村総合事務組合（行政不服審査会事業特別会計）</t>
    <rPh sb="0" eb="3">
      <t>ナガサキケン</t>
    </rPh>
    <rPh sb="3" eb="6">
      <t>シチョウソン</t>
    </rPh>
    <rPh sb="6" eb="8">
      <t>ソウゴウ</t>
    </rPh>
    <rPh sb="8" eb="10">
      <t>ジム</t>
    </rPh>
    <rPh sb="10" eb="12">
      <t>クミアイ</t>
    </rPh>
    <rPh sb="13" eb="15">
      <t>ギョウセイ</t>
    </rPh>
    <rPh sb="15" eb="17">
      <t>フフク</t>
    </rPh>
    <rPh sb="17" eb="19">
      <t>シンサ</t>
    </rPh>
    <rPh sb="19" eb="20">
      <t>カイ</t>
    </rPh>
    <rPh sb="20" eb="21">
      <t>ジ</t>
    </rPh>
    <rPh sb="21" eb="22">
      <t>ギョウ</t>
    </rPh>
    <rPh sb="22" eb="24">
      <t>トクベツ</t>
    </rPh>
    <rPh sb="24" eb="26">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</si>
  <si>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</si>
  <si>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</si>
  <si>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</si>
  <si>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</si>
  <si>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</si>
  <si>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</si>
  <si>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</si>
  <si>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</si>
  <si>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</si>
  <si>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23年3月に策定し、平成27年11月に見直しを行った「財政運営適正化計画」に基づく地方債の発行上限の設定により、新規発行を抑制するとともに、計画的な繰上償還を実施してきたことで、類似団体平均を下回った。今後も、「財政運営適正化計画」に基づき、後世への負担を少しでも軽減するよう財政の健全化を図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</si>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</sst>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94630</c:v>
                </c:pt>
                <c:pt idx="1">
                  <c:v>169637</c:v>
                </c:pt>
                <c:pt idx="2">
                  <c:v>128555</c:v>
                </c:pt>
                <c:pt idx="3">
                  <c:v>110129</c:v>
                </c:pt>
                <c:pt idx="4">
                  <c:v>125366</c:v>
                </c:pt>
              </c:numCache>
            </c:numRef>
          </c:val>
          <c:smooth val="0"/>
        </c:ser>
        <c:dLbls>
          <c:showLegendKey val="0"/>
          <c:showVal val="0"/>
          <c:showCatName val="0"/>
          <c:showSerName val="0"/>
          <c:showPercent val="0"/>
          <c:showBubbleSize val="0"/>
        </c:dLbls>
        <c:marker val="1"/>
        <c:smooth val="0"/>
        <c:axId val="113191552"/>
        <c:axId val="113197824"/>
      </c:lineChart>
      <c:catAx>
        <c:axId val="113191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97824"/>
        <c:crosses val="autoZero"/>
        <c:auto val="1"/>
        <c:lblAlgn val="ctr"/>
        <c:lblOffset val="100"/>
        <c:tickLblSkip val="1"/>
        <c:tickMarkSkip val="1"/>
        <c:noMultiLvlLbl val="0"/>
      </c:catAx>
      <c:valAx>
        <c:axId val="113197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9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1.88</c:v>
                </c:pt>
                <c:pt idx="1">
                  <c:v>2.17</c:v>
                </c:pt>
                <c:pt idx="2">
                  <c:v>1.82</c:v>
                </c:pt>
                <c:pt idx="3">
                  <c:v>2.06</c:v>
                </c:pt>
                <c:pt idx="4">
                  <c:v>2.2799999999999998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17.21</c:v>
                </c:pt>
                <c:pt idx="1">
                  <c:v>18.48</c:v>
                </c:pt>
                <c:pt idx="2">
                  <c:v>19.8</c:v>
                </c:pt>
                <c:pt idx="3">
                  <c:v>19.47</c:v>
                </c:pt>
                <c:pt idx="4">
                  <c:v>18.739999999999998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044352"/>
        <c:axId val="11905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7.49</c:v>
                </c:pt>
                <c:pt idx="1">
                  <c:v>7.87</c:v>
                </c:pt>
                <c:pt idx="2">
                  <c:v>9.9499999999999993</c:v>
                </c:pt>
                <c:pt idx="3">
                  <c:v>8.3699999999999992</c:v>
                </c:pt>
                <c:pt idx="4">
                  <c:v>9.35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044352"/>
        <c:axId val="119058816"/>
      </c:lineChart>
      <c:catAx>
        <c:axId val="11904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058816"/>
        <c:crosses val="autoZero"/>
        <c:auto val="1"/>
        <c:lblAlgn val="ctr"/>
        <c:lblOffset val="100"/>
        <c:tickLblSkip val="1"/>
        <c:tickMarkSkip val="1"/>
        <c:noMultiLvlLbl val="0"/>
      </c:catAx>
      <c:valAx>
        <c:axId val="11905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4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ターミナルビル特別会計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0.12</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0.39</c:v>
                </c:pt>
                <c:pt idx="4">
                  <c:v>#N/A</c:v>
                </c:pt>
                <c:pt idx="5">
                  <c:v>0.44</c:v>
                </c:pt>
                <c:pt idx="6">
                  <c:v>#N/A</c:v>
                </c:pt>
                <c:pt idx="7">
                  <c:v>0.03</c:v>
                </c:pt>
                <c:pt idx="8">
                  <c:v>#N/A</c:v>
                </c:pt>
                <c:pt idx="9">
                  <c:v>0.35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0.16</c:v>
                </c:pt>
                <c:pt idx="2">
                  <c:v>#N/A</c:v>
                </c:pt>
                <c:pt idx="3">
                  <c:v>0.26</c:v>
                </c:pt>
                <c:pt idx="4">
                  <c:v>#N/A</c:v>
                </c:pt>
                <c:pt idx="5">
                  <c:v>0.23</c:v>
                </c:pt>
                <c:pt idx="6">
                  <c:v>#N/A</c:v>
                </c:pt>
                <c:pt idx="7">
                  <c:v>0.08</c:v>
                </c:pt>
                <c:pt idx="8">
                  <c:v>#N/A</c:v>
                </c:pt>
                <c:pt idx="9">
                  <c:v>0.36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0.03</c:v>
                </c:pt>
                <c:pt idx="2">
                  <c:v>#N/A</c:v>
                </c:pt>
                <c:pt idx="3">
                  <c:v>0.04</c:v>
                </c:pt>
                <c:pt idx="4">
                  <c:v>#N/A</c:v>
                </c:pt>
                <c:pt idx="5">
                  <c:v>0.05</c:v>
                </c:pt>
                <c:pt idx="6">
                  <c:v>#N/A</c:v>
                </c:pt>
                <c:pt idx="7">
                  <c:v>0.03</c:v>
                </c:pt>
                <c:pt idx="8">
                  <c:v>#N/A</c:v>
                </c:pt>
                <c:pt idx="9">
                  <c:v>2.2000000000000002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1.86</c:v>
                </c:pt>
                <c:pt idx="2">
                  <c:v>#N/A</c:v>
                </c:pt>
                <c:pt idx="3">
                  <c:v>2.16</c:v>
                </c:pt>
                <c:pt idx="4">
                  <c:v>#N/A</c:v>
                </c:pt>
                <c:pt idx="5">
                  <c:v>1.81</c:v>
                </c:pt>
                <c:pt idx="6">
                  <c:v>#N/A</c:v>
                </c:pt>
                <c:pt idx="7">
                  <c:v>2.0499999999999998</c:v>
                </c:pt>
                <c:pt idx="8">
                  <c:v>#N/A</c:v>
                </c:pt>
                <c:pt idx="9">
                  <c:v>2.27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898496"/>
        <c:axId val="119900032"/>
      </c:barChart>
      <c:catAx>
        <c:axId val="1198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00032"/>
        <c:crosses val="autoZero"/>
        <c:auto val="1"/>
        <c:lblAlgn val="ctr"/>
        <c:lblOffset val="100"/>
        <c:tickLblSkip val="1"/>
        <c:tickMarkSkip val="1"/>
        <c:noMultiLvlLbl val="0"/>
      </c:catAx>
      <c:valAx>
        <c:axId val="1199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9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2535</c:v>
                </c:pt>
                <c:pt idx="5">
                  <c:v>2499</c:v>
                </c:pt>
                <c:pt idx="8">
                  <c:v>2522</c:v>
                </c:pt>
                <c:pt idx="11">
                  <c:v>2500</c:v>
                </c:pt>
                <c:pt idx="14">
                  <c:v>2341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c:v>
                </c:pt>
                <c:pt idx="3">
                  <c:v>9</c:v>
                </c:pt>
                <c:pt idx="6">
                  <c:v>5</c:v>
                </c:pt>
                <c:pt idx="9">
                  <c:v>4</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49</c:v>
                </c:pt>
                <c:pt idx="3">
                  <c:v>55</c:v>
                </c:pt>
                <c:pt idx="6">
                  <c:v>54</c:v>
                </c:pt>
                <c:pt idx="9">
                  <c:v>53</c:v>
                </c:pt>
                <c:pt idx="12">
                  <c:v>55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253</c:v>
                </c:pt>
                <c:pt idx="3">
                  <c:v>232</c:v>
                </c:pt>
                <c:pt idx="6">
                  <c:v>207</c:v>
                </c:pt>
                <c:pt idx="9">
                  <c:v>192</c:v>
                </c:pt>
                <c:pt idx="12">
                  <c:v>185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3346</c:v>
                </c:pt>
                <c:pt idx="3">
                  <c:v>3177</c:v>
                </c:pt>
                <c:pt idx="6">
                  <c:v>2960</c:v>
                </c:pt>
                <c:pt idx="9">
                  <c:v>2746</c:v>
                </c:pt>
                <c:pt idx="12">
                  <c:v>2448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513600"/>
        <c:axId val="11351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1121</c:v>
                </c:pt>
                <c:pt idx="2">
                  <c:v>#N/A</c:v>
                </c:pt>
                <c:pt idx="3">
                  <c:v>#N/A</c:v>
                </c:pt>
                <c:pt idx="4">
                  <c:v>974</c:v>
                </c:pt>
                <c:pt idx="5">
                  <c:v>#N/A</c:v>
                </c:pt>
                <c:pt idx="6">
                  <c:v>#N/A</c:v>
                </c:pt>
                <c:pt idx="7">
                  <c:v>704</c:v>
                </c:pt>
                <c:pt idx="8">
                  <c:v>#N/A</c:v>
                </c:pt>
                <c:pt idx="9">
                  <c:v>#N/A</c:v>
                </c:pt>
                <c:pt idx="10">
                  <c:v>495</c:v>
                </c:pt>
                <c:pt idx="11">
                  <c:v>#N/A</c:v>
                </c:pt>
                <c:pt idx="12">
                  <c:v>#N/A</c:v>
                </c:pt>
                <c:pt idx="13">
                  <c:v>350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513600"/>
        <c:axId val="113515520"/>
      </c:lineChart>
      <c:catAx>
        <c:axId val="11351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15520"/>
        <c:crosses val="autoZero"/>
        <c:auto val="1"/>
        <c:lblAlgn val="ctr"/>
        <c:lblOffset val="100"/>
        <c:tickLblSkip val="1"/>
        <c:tickMarkSkip val="1"/>
        <c:noMultiLvlLbl val="0"/>
      </c:catAx>
      <c:valAx>
        <c:axId val="11351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1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21501</c:v>
                </c:pt>
                <c:pt idx="5">
                  <c:v>21211</c:v>
                </c:pt>
                <c:pt idx="8">
                  <c:v>21270</c:v>
                </c:pt>
                <c:pt idx="11">
                  <c:v>21161</c:v>
                </c:pt>
                <c:pt idx="14">
                  <c:v>20506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325</c:v>
                </c:pt>
                <c:pt idx="5">
                  <c:v>279</c:v>
                </c:pt>
                <c:pt idx="8">
                  <c:v>231</c:v>
                </c:pt>
                <c:pt idx="11">
                  <c:v>274</c:v>
                </c:pt>
                <c:pt idx="14">
                  <c:v>312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3971</c:v>
                </c:pt>
                <c:pt idx="5">
                  <c:v>4392</c:v>
                </c:pt>
                <c:pt idx="8">
                  <c:v>5147</c:v>
                </c:pt>
                <c:pt idx="11">
                  <c:v>6252</c:v>
                </c:pt>
                <c:pt idx="14">
                  <c:v>6552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565</c:v>
                </c:pt>
                <c:pt idx="3">
                  <c:v>577</c:v>
                </c:pt>
                <c:pt idx="6">
                  <c:v>590</c:v>
                </c:pt>
                <c:pt idx="9">
                  <c:v>200</c:v>
                </c:pt>
                <c:pt idx="12">
                  <c:v>208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1256</c:v>
                </c:pt>
                <c:pt idx="3">
                  <c:v>1620</c:v>
                </c:pt>
                <c:pt idx="6">
                  <c:v>1162</c:v>
                </c:pt>
                <c:pt idx="9">
                  <c:v>1171</c:v>
                </c:pt>
                <c:pt idx="12">
                  <c:v>1517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165</c:v>
                </c:pt>
                <c:pt idx="3">
                  <c:v>157</c:v>
                </c:pt>
                <c:pt idx="6">
                  <c:v>143</c:v>
                </c:pt>
                <c:pt idx="9">
                  <c:v>187</c:v>
                </c:pt>
                <c:pt idx="12">
                  <c:v>207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2122</c:v>
                </c:pt>
                <c:pt idx="3">
                  <c:v>2057</c:v>
                </c:pt>
                <c:pt idx="6">
                  <c:v>1973</c:v>
                </c:pt>
                <c:pt idx="9">
                  <c:v>1881</c:v>
                </c:pt>
                <c:pt idx="12">
                  <c:v>1794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438</c:v>
                </c:pt>
                <c:pt idx="12">
                  <c:v>438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26525</c:v>
                </c:pt>
                <c:pt idx="3">
                  <c:v>25409</c:v>
                </c:pt>
                <c:pt idx="6">
                  <c:v>24417</c:v>
                </c:pt>
                <c:pt idx="9">
                  <c:v>23215</c:v>
                </c:pt>
                <c:pt idx="12">
                  <c:v>21578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939072"/>
        <c:axId val="119940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4836</c:v>
                </c:pt>
                <c:pt idx="2">
                  <c:v>#N/A</c:v>
                </c:pt>
                <c:pt idx="3">
                  <c:v>#N/A</c:v>
                </c:pt>
                <c:pt idx="4">
                  <c:v>3938</c:v>
                </c:pt>
                <c:pt idx="5">
                  <c:v>#N/A</c:v>
                </c:pt>
                <c:pt idx="6">
                  <c:v>#N/A</c:v>
                </c:pt>
                <c:pt idx="7">
                  <c:v>1637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939072"/>
        <c:axId val="119940992"/>
      </c:lineChart>
      <c:catAx>
        <c:axId val="11993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940992"/>
        <c:crosses val="autoZero"/>
        <c:auto val="1"/>
        <c:lblAlgn val="ctr"/>
        <c:lblOffset val="100"/>
        <c:tickLblSkip val="1"/>
        <c:tickMarkSkip val="1"/>
        <c:noMultiLvlLbl val="0"/>
      </c:catAx>
      <c:valAx>
        <c:axId val="11994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3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3457152"/>
        <c:axId val="103459072"/>
      </c:scatterChart>
      <c:valAx>
        <c:axId val="1034571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59072"/>
        <c:crosses val="autoZero"/>
        <c:crossBetween val="midCat"/>
      </c:valAx>
      <c:valAx>
        <c:axId val="1034590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457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11.8</c:v>
                </c:pt>
                <c:pt idx="2">
                  <c:v>10.199999999999999</c:v>
                </c:pt>
                <c:pt idx="3">
                  <c:v>7.9</c:v>
                </c:pt>
                <c:pt idx="4">
                  <c:v>5.7</c:v>
                </c:pt>
              </c:numCache>
            </c:numRef>
          </c:xVal>
          <c:yVal>
            <c:numRef>
              <c:f>公会計指標分析・財政指標組合せ分析表!$K$73:$O$73</c:f>
              <c:numCache>
                <c:formatCode>#,##0.0;"▲ "#,##0.0</c:formatCode>
                <c:ptCount val="5"/>
                <c:pt idx="0">
                  <c:v>52.2</c:v>
                </c:pt>
                <c:pt idx="1">
                  <c:v>43</c:v>
                </c:pt>
                <c:pt idx="2">
                  <c:v>18.100000000000001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9</c:v>
                </c:pt>
                <c:pt idx="4">
                  <c:v>8.1999999999999993</c:v>
                </c:pt>
              </c:numCache>
            </c:numRef>
          </c:xVal>
          <c:yVal>
            <c:numRef>
              <c:f>公会計指標分析・財政指標組合せ分析表!$K$77:$O$77</c:f>
              <c:numCache>
                <c:formatCode>#,##0.0;"▲ "#,##0.0</c:formatCode>
                <c:ptCount val="5"/>
                <c:pt idx="0">
                  <c:v>30.7</c:v>
                </c:pt>
                <c:pt idx="1">
                  <c:v>22.3</c:v>
                </c:pt>
                <c:pt idx="2">
                  <c:v>20.3</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3383040"/>
        <c:axId val="103384960"/>
      </c:scatterChart>
      <c:valAx>
        <c:axId val="103383040"/>
        <c:scaling>
          <c:orientation val="minMax"/>
          <c:max val="13.2"/>
          <c:min val="7.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84960"/>
        <c:crosses val="autoZero"/>
        <c:crossBetween val="midCat"/>
      </c:valAx>
      <c:valAx>
        <c:axId val="103384960"/>
        <c:scaling>
          <c:orientation val="minMax"/>
          <c:max val="5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383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○人口の減少や全国平均を上回る高齢化率（</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38.6</a:t>
          </a:r>
          <a:r>
            <a:rPr kumimoji="1" lang="ja-JP" altLang="en-US" sz="1300">
              <a:latin typeface="ＭＳ Ｐゴシック"/>
            </a:rPr>
            <a:t>％）に加え、町内に中心となる産業がないこと等により、財政基盤が弱く、類似団体平均をかなり下回っている。このため、平成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月に「第</a:t>
          </a:r>
          <a:r>
            <a:rPr kumimoji="1" lang="en-US" altLang="ja-JP" sz="1300">
              <a:latin typeface="ＭＳ Ｐゴシック"/>
            </a:rPr>
            <a:t>3</a:t>
          </a:r>
          <a:r>
            <a:rPr kumimoji="1" lang="ja-JP" altLang="en-US" sz="1300">
              <a:latin typeface="ＭＳ Ｐゴシック"/>
            </a:rPr>
            <a:t>次行財政改革大綱」を定め、歳入・歳出の見直しを行い、行政の効率化に努めることにより、財政の健全化を図る。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15724</xdr:rowOff>
    </xdr:from>
    <xdr:to>
      <xdr:col>7</xdr:col>
      <xdr:colOff>152400</xdr:colOff>
      <xdr:row>44</xdr:row>
      <xdr:rowOff>27215</xdr:rowOff>
    </xdr:to>
    <xdr:cxnSp macro="">
      <xdr:nvCxnSpPr>
        <xdr:cNvPr id="69" name="直線コネクタ 68"/>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15724</xdr:rowOff>
    </xdr:to>
    <xdr:cxnSp macro="">
      <xdr:nvCxnSpPr>
        <xdr:cNvPr id="72" name="直線コネクタ 71"/>
        <xdr:cNvCxnSpPr/>
      </xdr:nvCxnSpPr>
      <xdr:spPr>
        <a:xfrm>
          <a:off x="3225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5" name="直線コネクタ 74"/>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6" name="フローチャート : 判断 75"/>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7" name="テキスト ボックス 76"/>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136374</xdr:rowOff>
    </xdr:from>
    <xdr:to>
      <xdr:col>6</xdr:col>
      <xdr:colOff>50800</xdr:colOff>
      <xdr:row>44</xdr:row>
      <xdr:rowOff>66524</xdr:rowOff>
    </xdr:to>
    <xdr:sp macro="" textlink="">
      <xdr:nvSpPr>
        <xdr:cNvPr id="90" name="円/楕円 89"/>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51301</xdr:rowOff>
    </xdr:from>
    <xdr:ext cx="736600" cy="259045"/>
    <xdr:sp macro="" textlink="">
      <xdr:nvSpPr>
        <xdr:cNvPr id="91" name="テキスト ボックス 90"/>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2" name="円/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○類似団体平均を下回っているのは、平成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月に「財政健全化計画」を策定し、徹底した歳出削減と歳入の見直しを実施したのことが主な要因となっている。今後も、平成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に見直しを行った「財政運営適正化計画」に基づき、内部管理経費及び職員数の削減、投資的経費の抑制など、歳入規模に見合った歳出構造への転換、また、将来の公債費負担抑制のための繰上償還の実施など、財政の硬直化が進行しないよう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53022</xdr:rowOff>
    </xdr:from>
    <xdr:to>
      <xdr:col>7</xdr:col>
      <xdr:colOff>152400</xdr:colOff>
      <xdr:row>61</xdr:row>
      <xdr:rowOff>62071</xdr:rowOff>
    </xdr:to>
    <xdr:cxnSp macro="">
      <xdr:nvCxnSpPr>
        <xdr:cNvPr id="136" name="直線コネクタ 135"/>
        <xdr:cNvCxnSpPr/>
      </xdr:nvCxnSpPr>
      <xdr:spPr>
        <a:xfrm flipV="1">
          <a:off x="4114800" y="10511472"/>
          <a:ext cx="8382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59231</xdr:rowOff>
    </xdr:from>
    <xdr:ext cx="762000" cy="259045"/>
    <xdr:sp macro="" textlink="">
      <xdr:nvSpPr>
        <xdr:cNvPr id="137" name="財政構造の弾力性平均値テキスト"/>
        <xdr:cNvSpPr txBox="1"/>
      </xdr:nvSpPr>
      <xdr:spPr>
        <a:xfrm>
          <a:off x="5041900" y="10689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62071</xdr:rowOff>
    </xdr:from>
    <xdr:to>
      <xdr:col>6</xdr:col>
      <xdr:colOff>0</xdr:colOff>
      <xdr:row>62</xdr:row>
      <xdr:rowOff>14288</xdr:rowOff>
    </xdr:to>
    <xdr:cxnSp macro="">
      <xdr:nvCxnSpPr>
        <xdr:cNvPr id="139" name="直線コネクタ 138"/>
        <xdr:cNvCxnSpPr/>
      </xdr:nvCxnSpPr>
      <xdr:spPr>
        <a:xfrm flipV="1">
          <a:off x="3225800" y="10520521"/>
          <a:ext cx="889000" cy="12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62</xdr:row>
      <xdr:rowOff>116840</xdr:rowOff>
    </xdr:to>
    <xdr:cxnSp macro="">
      <xdr:nvCxnSpPr>
        <xdr:cNvPr id="142" name="直線コネクタ 141"/>
        <xdr:cNvCxnSpPr/>
      </xdr:nvCxnSpPr>
      <xdr:spPr>
        <a:xfrm flipV="1">
          <a:off x="2336800" y="1064418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66040</xdr:rowOff>
    </xdr:from>
    <xdr:to>
      <xdr:col>4</xdr:col>
      <xdr:colOff>533400</xdr:colOff>
      <xdr:row>62</xdr:row>
      <xdr:rowOff>167640</xdr:rowOff>
    </xdr:to>
    <xdr:sp macro="" textlink="">
      <xdr:nvSpPr>
        <xdr:cNvPr id="143" name="フローチャート : 判断 142"/>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44" name="テキスト ボックス 14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87154</xdr:rowOff>
    </xdr:to>
    <xdr:cxnSp macro="">
      <xdr:nvCxnSpPr>
        <xdr:cNvPr id="145" name="直線コネクタ 144"/>
        <xdr:cNvCxnSpPr/>
      </xdr:nvCxnSpPr>
      <xdr:spPr>
        <a:xfrm flipV="1">
          <a:off x="1447800" y="10746740"/>
          <a:ext cx="889000" cy="1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6" name="フローチャート : 判断 145"/>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7" name="テキスト ボックス 146"/>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8" name="フローチャート : 判断 147"/>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141622</xdr:rowOff>
    </xdr:from>
    <xdr:ext cx="762000" cy="259045"/>
    <xdr:sp macro="" textlink="">
      <xdr:nvSpPr>
        <xdr:cNvPr id="149" name="テキスト ボックス 148"/>
        <xdr:cNvSpPr txBox="1"/>
      </xdr:nvSpPr>
      <xdr:spPr>
        <a:xfrm>
          <a:off x="1066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2222</xdr:rowOff>
    </xdr:from>
    <xdr:to>
      <xdr:col>7</xdr:col>
      <xdr:colOff>203200</xdr:colOff>
      <xdr:row>61</xdr:row>
      <xdr:rowOff>103822</xdr:rowOff>
    </xdr:to>
    <xdr:sp macro="" textlink="">
      <xdr:nvSpPr>
        <xdr:cNvPr id="155" name="円/楕円 154"/>
        <xdr:cNvSpPr/>
      </xdr:nvSpPr>
      <xdr:spPr>
        <a:xfrm>
          <a:off x="4902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18749</xdr:rowOff>
    </xdr:from>
    <xdr:ext cx="762000" cy="259045"/>
    <xdr:sp macro="" textlink="">
      <xdr:nvSpPr>
        <xdr:cNvPr id="156" name="財政構造の弾力性該当値テキスト"/>
        <xdr:cNvSpPr txBox="1"/>
      </xdr:nvSpPr>
      <xdr:spPr>
        <a:xfrm>
          <a:off x="5041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11271</xdr:rowOff>
    </xdr:from>
    <xdr:to>
      <xdr:col>6</xdr:col>
      <xdr:colOff>50800</xdr:colOff>
      <xdr:row>61</xdr:row>
      <xdr:rowOff>112871</xdr:rowOff>
    </xdr:to>
    <xdr:sp macro="" textlink="">
      <xdr:nvSpPr>
        <xdr:cNvPr id="157" name="円/楕円 156"/>
        <xdr:cNvSpPr/>
      </xdr:nvSpPr>
      <xdr:spPr>
        <a:xfrm>
          <a:off x="4064000" y="104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123048</xdr:rowOff>
    </xdr:from>
    <xdr:ext cx="736600" cy="259045"/>
    <xdr:sp macro="" textlink="">
      <xdr:nvSpPr>
        <xdr:cNvPr id="158" name="テキスト ボックス 157"/>
        <xdr:cNvSpPr txBox="1"/>
      </xdr:nvSpPr>
      <xdr:spPr>
        <a:xfrm>
          <a:off x="3733800" y="10238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134938</xdr:rowOff>
    </xdr:from>
    <xdr:to>
      <xdr:col>4</xdr:col>
      <xdr:colOff>533400</xdr:colOff>
      <xdr:row>62</xdr:row>
      <xdr:rowOff>65088</xdr:rowOff>
    </xdr:to>
    <xdr:sp macro="" textlink="">
      <xdr:nvSpPr>
        <xdr:cNvPr id="159" name="円/楕円 158"/>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75265</xdr:rowOff>
    </xdr:from>
    <xdr:ext cx="762000" cy="259045"/>
    <xdr:sp macro="" textlink="">
      <xdr:nvSpPr>
        <xdr:cNvPr id="160" name="テキスト ボックス 159"/>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61" name="円/楕円 160"/>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152417</xdr:rowOff>
    </xdr:from>
    <xdr:ext cx="762000" cy="259045"/>
    <xdr:sp macro="" textlink="">
      <xdr:nvSpPr>
        <xdr:cNvPr id="162" name="テキスト ボックス 16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36354</xdr:rowOff>
    </xdr:from>
    <xdr:to>
      <xdr:col>2</xdr:col>
      <xdr:colOff>127000</xdr:colOff>
      <xdr:row>63</xdr:row>
      <xdr:rowOff>137954</xdr:rowOff>
    </xdr:to>
    <xdr:sp macro="" textlink="">
      <xdr:nvSpPr>
        <xdr:cNvPr id="163" name="円/楕円 162"/>
        <xdr:cNvSpPr/>
      </xdr:nvSpPr>
      <xdr:spPr>
        <a:xfrm>
          <a:off x="13970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122731</xdr:rowOff>
    </xdr:from>
    <xdr:ext cx="762000" cy="259045"/>
    <xdr:sp macro="" textlink="">
      <xdr:nvSpPr>
        <xdr:cNvPr id="164" name="テキスト ボックス 163"/>
        <xdr:cNvSpPr txBox="1"/>
      </xdr:nvSpPr>
      <xdr:spPr>
        <a:xfrm>
          <a:off x="1066800" y="1092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[248,521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人当たりの金額が類似団体平均を上回っているのは、主に人件費が要因となっている。これは、合併による職員数の増加によるもので、平成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339</a:t>
          </a:r>
          <a:r>
            <a:rPr kumimoji="1" lang="ja-JP" altLang="en-US" sz="1300">
              <a:latin typeface="ＭＳ Ｐゴシック"/>
            </a:rPr>
            <a:t>人と類似団体と比べてかなり多いためである。このことを踏まえ、平成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次定員適正化計画」を基に職員数の削減に努めており、今後も計画を遵守して平成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299</a:t>
          </a:r>
          <a:r>
            <a:rPr kumimoji="1" lang="ja-JP" altLang="en-US" sz="1300">
              <a:latin typeface="ＭＳ Ｐゴシック"/>
            </a:rPr>
            <a:t>人体制を目指していく。</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24612</xdr:rowOff>
    </xdr:from>
    <xdr:to>
      <xdr:col>7</xdr:col>
      <xdr:colOff>152400</xdr:colOff>
      <xdr:row>85</xdr:row>
      <xdr:rowOff>39429</xdr:rowOff>
    </xdr:to>
    <xdr:cxnSp macro="">
      <xdr:nvCxnSpPr>
        <xdr:cNvPr id="197" name="直線コネクタ 196"/>
        <xdr:cNvCxnSpPr/>
      </xdr:nvCxnSpPr>
      <xdr:spPr>
        <a:xfrm flipV="1">
          <a:off x="4114800" y="14597862"/>
          <a:ext cx="838200" cy="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39429</xdr:rowOff>
    </xdr:from>
    <xdr:to>
      <xdr:col>6</xdr:col>
      <xdr:colOff>0</xdr:colOff>
      <xdr:row>85</xdr:row>
      <xdr:rowOff>78374</xdr:rowOff>
    </xdr:to>
    <xdr:cxnSp macro="">
      <xdr:nvCxnSpPr>
        <xdr:cNvPr id="200" name="直線コネクタ 199"/>
        <xdr:cNvCxnSpPr/>
      </xdr:nvCxnSpPr>
      <xdr:spPr>
        <a:xfrm flipV="1">
          <a:off x="3225800" y="14612679"/>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60585</xdr:rowOff>
    </xdr:from>
    <xdr:to>
      <xdr:col>4</xdr:col>
      <xdr:colOff>482600</xdr:colOff>
      <xdr:row>85</xdr:row>
      <xdr:rowOff>78374</xdr:rowOff>
    </xdr:to>
    <xdr:cxnSp macro="">
      <xdr:nvCxnSpPr>
        <xdr:cNvPr id="203" name="直線コネクタ 202"/>
        <xdr:cNvCxnSpPr/>
      </xdr:nvCxnSpPr>
      <xdr:spPr>
        <a:xfrm>
          <a:off x="2336800" y="14633835"/>
          <a:ext cx="8890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204" name="フローチャート : 判断 203"/>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205" name="テキスト ボックス 204"/>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55556</xdr:rowOff>
    </xdr:from>
    <xdr:to>
      <xdr:col>3</xdr:col>
      <xdr:colOff>279400</xdr:colOff>
      <xdr:row>85</xdr:row>
      <xdr:rowOff>60585</xdr:rowOff>
    </xdr:to>
    <xdr:cxnSp macro="">
      <xdr:nvCxnSpPr>
        <xdr:cNvPr id="206" name="直線コネクタ 205"/>
        <xdr:cNvCxnSpPr/>
      </xdr:nvCxnSpPr>
      <xdr:spPr>
        <a:xfrm>
          <a:off x="1447800" y="1462880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7" name="フローチャート : 判断 206"/>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8" name="テキスト ボックス 207"/>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9" name="フローチャート : 判断 208"/>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10" name="テキスト ボックス 209"/>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145262</xdr:rowOff>
    </xdr:from>
    <xdr:to>
      <xdr:col>7</xdr:col>
      <xdr:colOff>203200</xdr:colOff>
      <xdr:row>85</xdr:row>
      <xdr:rowOff>75412</xdr:rowOff>
    </xdr:to>
    <xdr:sp macro="" textlink="">
      <xdr:nvSpPr>
        <xdr:cNvPr id="216" name="円/楕円 215"/>
        <xdr:cNvSpPr/>
      </xdr:nvSpPr>
      <xdr:spPr>
        <a:xfrm>
          <a:off x="4902200" y="145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117339</xdr:rowOff>
    </xdr:from>
    <xdr:ext cx="762000" cy="259045"/>
    <xdr:sp macro="" textlink="">
      <xdr:nvSpPr>
        <xdr:cNvPr id="217" name="人件費・物件費等の状況該当値テキスト"/>
        <xdr:cNvSpPr txBox="1"/>
      </xdr:nvSpPr>
      <xdr:spPr>
        <a:xfrm>
          <a:off x="5041900" y="1451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248,521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160079</xdr:rowOff>
    </xdr:from>
    <xdr:to>
      <xdr:col>6</xdr:col>
      <xdr:colOff>50800</xdr:colOff>
      <xdr:row>85</xdr:row>
      <xdr:rowOff>90229</xdr:rowOff>
    </xdr:to>
    <xdr:sp macro="" textlink="">
      <xdr:nvSpPr>
        <xdr:cNvPr id="218" name="円/楕円 217"/>
        <xdr:cNvSpPr/>
      </xdr:nvSpPr>
      <xdr:spPr>
        <a:xfrm>
          <a:off x="4064000" y="145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75006</xdr:rowOff>
    </xdr:from>
    <xdr:ext cx="736600" cy="259045"/>
    <xdr:sp macro="" textlink="">
      <xdr:nvSpPr>
        <xdr:cNvPr id="219" name="テキスト ボックス 218"/>
        <xdr:cNvSpPr txBox="1"/>
      </xdr:nvSpPr>
      <xdr:spPr>
        <a:xfrm>
          <a:off x="3733800" y="1464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251,591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27574</xdr:rowOff>
    </xdr:from>
    <xdr:to>
      <xdr:col>4</xdr:col>
      <xdr:colOff>533400</xdr:colOff>
      <xdr:row>85</xdr:row>
      <xdr:rowOff>129174</xdr:rowOff>
    </xdr:to>
    <xdr:sp macro="" textlink="">
      <xdr:nvSpPr>
        <xdr:cNvPr id="220" name="円/楕円 219"/>
        <xdr:cNvSpPr/>
      </xdr:nvSpPr>
      <xdr:spPr>
        <a:xfrm>
          <a:off x="3175000" y="1460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113951</xdr:rowOff>
    </xdr:from>
    <xdr:ext cx="762000" cy="259045"/>
    <xdr:sp macro="" textlink="">
      <xdr:nvSpPr>
        <xdr:cNvPr id="221" name="テキスト ボックス 220"/>
        <xdr:cNvSpPr txBox="1"/>
      </xdr:nvSpPr>
      <xdr:spPr>
        <a:xfrm>
          <a:off x="2844800" y="1468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259,661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9785</xdr:rowOff>
    </xdr:from>
    <xdr:to>
      <xdr:col>3</xdr:col>
      <xdr:colOff>330200</xdr:colOff>
      <xdr:row>85</xdr:row>
      <xdr:rowOff>111385</xdr:rowOff>
    </xdr:to>
    <xdr:sp macro="" textlink="">
      <xdr:nvSpPr>
        <xdr:cNvPr id="222" name="円/楕円 221"/>
        <xdr:cNvSpPr/>
      </xdr:nvSpPr>
      <xdr:spPr>
        <a:xfrm>
          <a:off x="2286000" y="145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96162</xdr:rowOff>
    </xdr:from>
    <xdr:ext cx="762000" cy="259045"/>
    <xdr:sp macro="" textlink="">
      <xdr:nvSpPr>
        <xdr:cNvPr id="223" name="テキスト ボックス 222"/>
        <xdr:cNvSpPr txBox="1"/>
      </xdr:nvSpPr>
      <xdr:spPr>
        <a:xfrm>
          <a:off x="1955800" y="146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255,975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4756</xdr:rowOff>
    </xdr:from>
    <xdr:to>
      <xdr:col>2</xdr:col>
      <xdr:colOff>127000</xdr:colOff>
      <xdr:row>85</xdr:row>
      <xdr:rowOff>106356</xdr:rowOff>
    </xdr:to>
    <xdr:sp macro="" textlink="">
      <xdr:nvSpPr>
        <xdr:cNvPr id="224" name="円/楕円 223"/>
        <xdr:cNvSpPr/>
      </xdr:nvSpPr>
      <xdr:spPr>
        <a:xfrm>
          <a:off x="1397000" y="145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91133</xdr:rowOff>
    </xdr:from>
    <xdr:ext cx="762000" cy="259045"/>
    <xdr:sp macro="" textlink="">
      <xdr:nvSpPr>
        <xdr:cNvPr id="225" name="テキスト ボックス 224"/>
        <xdr:cNvSpPr txBox="1"/>
      </xdr:nvSpPr>
      <xdr:spPr>
        <a:xfrm>
          <a:off x="1066800" y="1466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254,933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年度までの</a:t>
          </a:r>
          <a:r>
            <a:rPr kumimoji="1" lang="en-US" altLang="ja-JP" sz="1300">
              <a:latin typeface="ＭＳ Ｐゴシック"/>
            </a:rPr>
            <a:t>5</a:t>
          </a:r>
          <a:r>
            <a:rPr kumimoji="1" lang="ja-JP" altLang="en-US" sz="1300">
              <a:latin typeface="ＭＳ Ｐゴシック"/>
            </a:rPr>
            <a:t>年間は、特別職及び職員の給与カット（一般職員</a:t>
          </a:r>
          <a:r>
            <a:rPr kumimoji="1" lang="en-US" altLang="ja-JP" sz="1300">
              <a:latin typeface="ＭＳ Ｐゴシック"/>
            </a:rPr>
            <a:t>10</a:t>
          </a:r>
          <a:r>
            <a:rPr kumimoji="1" lang="ja-JP" altLang="en-US" sz="1300">
              <a:latin typeface="ＭＳ Ｐゴシック"/>
            </a:rPr>
            <a:t>％）の実施を行っていたため、類似団体平均を大きく下回っていたが、平成</a:t>
          </a:r>
          <a:r>
            <a:rPr kumimoji="1" lang="en-US" altLang="ja-JP" sz="1300">
              <a:latin typeface="ＭＳ Ｐゴシック"/>
            </a:rPr>
            <a:t>22</a:t>
          </a:r>
          <a:r>
            <a:rPr kumimoji="1" lang="ja-JP" altLang="en-US" sz="1300">
              <a:latin typeface="ＭＳ Ｐゴシック"/>
            </a:rPr>
            <a:t>年度以降は、給与の復元を行ったため、類似団体平均に近くなった。</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69427</xdr:rowOff>
    </xdr:to>
    <xdr:cxnSp macro="">
      <xdr:nvCxnSpPr>
        <xdr:cNvPr id="259" name="直線コネクタ 258"/>
        <xdr:cNvCxnSpPr/>
      </xdr:nvCxnSpPr>
      <xdr:spPr>
        <a:xfrm flipV="1">
          <a:off x="16179800" y="148060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69427</xdr:rowOff>
    </xdr:to>
    <xdr:cxnSp macro="">
      <xdr:nvCxnSpPr>
        <xdr:cNvPr id="262" name="直線コネクタ 261"/>
        <xdr:cNvCxnSpPr/>
      </xdr:nvCxnSpPr>
      <xdr:spPr>
        <a:xfrm>
          <a:off x="15290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4" name="テキスト ボックス 263"/>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45296</xdr:rowOff>
    </xdr:to>
    <xdr:cxnSp macro="">
      <xdr:nvCxnSpPr>
        <xdr:cNvPr id="265" name="直線コネクタ 264"/>
        <xdr:cNvCxnSpPr/>
      </xdr:nvCxnSpPr>
      <xdr:spPr>
        <a:xfrm>
          <a:off x="14401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125730</xdr:rowOff>
    </xdr:from>
    <xdr:to>
      <xdr:col>22</xdr:col>
      <xdr:colOff>254000</xdr:colOff>
      <xdr:row>86</xdr:row>
      <xdr:rowOff>55880</xdr:rowOff>
    </xdr:to>
    <xdr:sp macro="" textlink="">
      <xdr:nvSpPr>
        <xdr:cNvPr id="266" name="フローチャート : 判断 265"/>
        <xdr:cNvSpPr/>
      </xdr:nvSpPr>
      <xdr:spPr>
        <a:xfrm>
          <a:off x="15240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66057</xdr:rowOff>
    </xdr:from>
    <xdr:ext cx="762000" cy="259045"/>
    <xdr:sp macro="" textlink="">
      <xdr:nvSpPr>
        <xdr:cNvPr id="267" name="テキスト ボックス 266"/>
        <xdr:cNvSpPr txBox="1"/>
      </xdr:nvSpPr>
      <xdr:spPr>
        <a:xfrm>
          <a:off x="14909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37254</xdr:rowOff>
    </xdr:from>
    <xdr:to>
      <xdr:col>21</xdr:col>
      <xdr:colOff>0</xdr:colOff>
      <xdr:row>89</xdr:row>
      <xdr:rowOff>166370</xdr:rowOff>
    </xdr:to>
    <xdr:cxnSp macro="">
      <xdr:nvCxnSpPr>
        <xdr:cNvPr id="268" name="直線コネクタ 267"/>
        <xdr:cNvCxnSpPr/>
      </xdr:nvCxnSpPr>
      <xdr:spPr>
        <a:xfrm flipV="1">
          <a:off x="13512800" y="147819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117687</xdr:rowOff>
    </xdr:from>
    <xdr:to>
      <xdr:col>21</xdr:col>
      <xdr:colOff>50800</xdr:colOff>
      <xdr:row>86</xdr:row>
      <xdr:rowOff>47837</xdr:rowOff>
    </xdr:to>
    <xdr:sp macro="" textlink="">
      <xdr:nvSpPr>
        <xdr:cNvPr id="269" name="フローチャート : 判断 268"/>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58014</xdr:rowOff>
    </xdr:from>
    <xdr:ext cx="762000" cy="259045"/>
    <xdr:sp macro="" textlink="">
      <xdr:nvSpPr>
        <xdr:cNvPr id="270" name="テキスト ボックス 269"/>
        <xdr:cNvSpPr txBox="1"/>
      </xdr:nvSpPr>
      <xdr:spPr>
        <a:xfrm>
          <a:off x="14020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1" name="フローチャート : 判断 270"/>
        <xdr:cNvSpPr/>
      </xdr:nvSpPr>
      <xdr:spPr>
        <a:xfrm>
          <a:off x="13462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171043</xdr:rowOff>
    </xdr:from>
    <xdr:ext cx="762000" cy="259045"/>
    <xdr:sp macro="" textlink="">
      <xdr:nvSpPr>
        <xdr:cNvPr id="272" name="テキスト ボックス 271"/>
        <xdr:cNvSpPr txBox="1"/>
      </xdr:nvSpPr>
      <xdr:spPr>
        <a:xfrm>
          <a:off x="13131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8" name="円/楕円 277"/>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9"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80" name="円/楕円 279"/>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81" name="テキスト ボックス 280"/>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82" name="円/楕円 281"/>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3" name="テキスト ボックス 282"/>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4" name="円/楕円 283"/>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5" name="テキスト ボックス 284"/>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86" name="円/楕円 285"/>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7" name="テキスト ボックス 286"/>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○前回の「第</a:t>
          </a:r>
          <a:r>
            <a:rPr kumimoji="1" lang="en-US" altLang="ja-JP" sz="1300">
              <a:latin typeface="ＭＳ Ｐゴシック"/>
            </a:rPr>
            <a:t>2</a:t>
          </a:r>
          <a:r>
            <a:rPr kumimoji="1" lang="ja-JP" altLang="en-US" sz="1300">
              <a:latin typeface="ＭＳ Ｐゴシック"/>
            </a:rPr>
            <a:t>次行財政改革大綱（平成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60</a:t>
          </a:r>
          <a:r>
            <a:rPr kumimoji="1" lang="ja-JP" altLang="en-US" sz="1300">
              <a:latin typeface="ＭＳ Ｐゴシック"/>
            </a:rPr>
            <a:t>人（普通会計）の削減を行ってきたものの、人口当たり職員数を類似団体と比較すると、突出して多く、更なる削減が必要である。平成</a:t>
          </a:r>
          <a:r>
            <a:rPr kumimoji="1" lang="en-US" altLang="ja-JP" sz="1300">
              <a:latin typeface="ＭＳ Ｐゴシック"/>
            </a:rPr>
            <a:t>28</a:t>
          </a:r>
          <a:r>
            <a:rPr kumimoji="1" lang="ja-JP" altLang="en-US" sz="1300">
              <a:latin typeface="ＭＳ Ｐゴシック"/>
            </a:rPr>
            <a:t>年度からは、平成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日に策定した「第</a:t>
          </a:r>
          <a:r>
            <a:rPr kumimoji="1" lang="en-US" altLang="ja-JP" sz="1300">
              <a:latin typeface="ＭＳ Ｐゴシック"/>
            </a:rPr>
            <a:t>3</a:t>
          </a:r>
          <a:r>
            <a:rPr kumimoji="1" lang="ja-JP" altLang="en-US" sz="1300">
              <a:latin typeface="ＭＳ Ｐゴシック"/>
            </a:rPr>
            <a:t>次行財政改革大綱（平成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年度）」を推進し、平成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日には、</a:t>
          </a:r>
          <a:r>
            <a:rPr kumimoji="1" lang="en-US" altLang="ja-JP" sz="1300">
              <a:latin typeface="ＭＳ Ｐゴシック"/>
            </a:rPr>
            <a:t>299</a:t>
          </a:r>
          <a:r>
            <a:rPr kumimoji="1" lang="ja-JP" altLang="en-US" sz="1300">
              <a:latin typeface="ＭＳ Ｐゴシック"/>
            </a:rPr>
            <a:t>人（普通会計）を目標とする。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167580</xdr:rowOff>
    </xdr:from>
    <xdr:to>
      <xdr:col>24</xdr:col>
      <xdr:colOff>558800</xdr:colOff>
      <xdr:row>67</xdr:row>
      <xdr:rowOff>6471</xdr:rowOff>
    </xdr:to>
    <xdr:cxnSp macro="">
      <xdr:nvCxnSpPr>
        <xdr:cNvPr id="324" name="直線コネクタ 323"/>
        <xdr:cNvCxnSpPr/>
      </xdr:nvCxnSpPr>
      <xdr:spPr>
        <a:xfrm>
          <a:off x="16179800" y="1148328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167580</xdr:rowOff>
    </xdr:from>
    <xdr:to>
      <xdr:col>23</xdr:col>
      <xdr:colOff>406400</xdr:colOff>
      <xdr:row>67</xdr:row>
      <xdr:rowOff>3024</xdr:rowOff>
    </xdr:to>
    <xdr:cxnSp macro="">
      <xdr:nvCxnSpPr>
        <xdr:cNvPr id="327" name="直線コネクタ 326"/>
        <xdr:cNvCxnSpPr/>
      </xdr:nvCxnSpPr>
      <xdr:spPr>
        <a:xfrm flipV="1">
          <a:off x="15290800" y="1148328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3024</xdr:rowOff>
    </xdr:from>
    <xdr:to>
      <xdr:col>22</xdr:col>
      <xdr:colOff>203200</xdr:colOff>
      <xdr:row>67</xdr:row>
      <xdr:rowOff>100693</xdr:rowOff>
    </xdr:to>
    <xdr:cxnSp macro="">
      <xdr:nvCxnSpPr>
        <xdr:cNvPr id="330" name="直線コネクタ 329"/>
        <xdr:cNvCxnSpPr/>
      </xdr:nvCxnSpPr>
      <xdr:spPr>
        <a:xfrm flipV="1">
          <a:off x="14401800" y="1149017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24009</xdr:rowOff>
    </xdr:from>
    <xdr:to>
      <xdr:col>22</xdr:col>
      <xdr:colOff>254000</xdr:colOff>
      <xdr:row>60</xdr:row>
      <xdr:rowOff>125609</xdr:rowOff>
    </xdr:to>
    <xdr:sp macro="" textlink="">
      <xdr:nvSpPr>
        <xdr:cNvPr id="331" name="フローチャート : 判断 330"/>
        <xdr:cNvSpPr/>
      </xdr:nvSpPr>
      <xdr:spPr>
        <a:xfrm>
          <a:off x="15240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135786</xdr:rowOff>
    </xdr:from>
    <xdr:ext cx="762000" cy="259045"/>
    <xdr:sp macro="" textlink="">
      <xdr:nvSpPr>
        <xdr:cNvPr id="332" name="テキスト ボックス 331"/>
        <xdr:cNvSpPr txBox="1"/>
      </xdr:nvSpPr>
      <xdr:spPr>
        <a:xfrm>
          <a:off x="14909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100693</xdr:rowOff>
    </xdr:from>
    <xdr:to>
      <xdr:col>21</xdr:col>
      <xdr:colOff>0</xdr:colOff>
      <xdr:row>67</xdr:row>
      <xdr:rowOff>163891</xdr:rowOff>
    </xdr:to>
    <xdr:cxnSp macro="">
      <xdr:nvCxnSpPr>
        <xdr:cNvPr id="333" name="直線コネクタ 332"/>
        <xdr:cNvCxnSpPr/>
      </xdr:nvCxnSpPr>
      <xdr:spPr>
        <a:xfrm flipV="1">
          <a:off x="13512800" y="11587843"/>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25158</xdr:rowOff>
    </xdr:from>
    <xdr:to>
      <xdr:col>21</xdr:col>
      <xdr:colOff>50800</xdr:colOff>
      <xdr:row>60</xdr:row>
      <xdr:rowOff>126758</xdr:rowOff>
    </xdr:to>
    <xdr:sp macro="" textlink="">
      <xdr:nvSpPr>
        <xdr:cNvPr id="334" name="フローチャート : 判断 333"/>
        <xdr:cNvSpPr/>
      </xdr:nvSpPr>
      <xdr:spPr>
        <a:xfrm>
          <a:off x="14351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136935</xdr:rowOff>
    </xdr:from>
    <xdr:ext cx="762000" cy="259045"/>
    <xdr:sp macro="" textlink="">
      <xdr:nvSpPr>
        <xdr:cNvPr id="335" name="テキスト ボックス 334"/>
        <xdr:cNvSpPr txBox="1"/>
      </xdr:nvSpPr>
      <xdr:spPr>
        <a:xfrm>
          <a:off x="14020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25158</xdr:rowOff>
    </xdr:from>
    <xdr:to>
      <xdr:col>19</xdr:col>
      <xdr:colOff>533400</xdr:colOff>
      <xdr:row>60</xdr:row>
      <xdr:rowOff>126758</xdr:rowOff>
    </xdr:to>
    <xdr:sp macro="" textlink="">
      <xdr:nvSpPr>
        <xdr:cNvPr id="336" name="フローチャート : 判断 335"/>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136935</xdr:rowOff>
    </xdr:from>
    <xdr:ext cx="762000" cy="259045"/>
    <xdr:sp macro="" textlink="">
      <xdr:nvSpPr>
        <xdr:cNvPr id="337" name="テキスト ボックス 336"/>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127121</xdr:rowOff>
    </xdr:from>
    <xdr:to>
      <xdr:col>24</xdr:col>
      <xdr:colOff>609600</xdr:colOff>
      <xdr:row>67</xdr:row>
      <xdr:rowOff>57271</xdr:rowOff>
    </xdr:to>
    <xdr:sp macro="" textlink="">
      <xdr:nvSpPr>
        <xdr:cNvPr id="343" name="円/楕円 342"/>
        <xdr:cNvSpPr/>
      </xdr:nvSpPr>
      <xdr:spPr>
        <a:xfrm>
          <a:off x="16967200" y="1144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22998</xdr:rowOff>
    </xdr:from>
    <xdr:ext cx="762000" cy="259045"/>
    <xdr:sp macro="" textlink="">
      <xdr:nvSpPr>
        <xdr:cNvPr id="344" name="定員管理の状況該当値テキスト"/>
        <xdr:cNvSpPr txBox="1"/>
      </xdr:nvSpPr>
      <xdr:spPr>
        <a:xfrm>
          <a:off x="17106900" y="1133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116780</xdr:rowOff>
    </xdr:from>
    <xdr:to>
      <xdr:col>23</xdr:col>
      <xdr:colOff>457200</xdr:colOff>
      <xdr:row>67</xdr:row>
      <xdr:rowOff>46930</xdr:rowOff>
    </xdr:to>
    <xdr:sp macro="" textlink="">
      <xdr:nvSpPr>
        <xdr:cNvPr id="345" name="円/楕円 344"/>
        <xdr:cNvSpPr/>
      </xdr:nvSpPr>
      <xdr:spPr>
        <a:xfrm>
          <a:off x="16129000" y="114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31707</xdr:rowOff>
    </xdr:from>
    <xdr:ext cx="736600" cy="259045"/>
    <xdr:sp macro="" textlink="">
      <xdr:nvSpPr>
        <xdr:cNvPr id="346" name="テキスト ボックス 345"/>
        <xdr:cNvSpPr txBox="1"/>
      </xdr:nvSpPr>
      <xdr:spPr>
        <a:xfrm>
          <a:off x="15798800" y="11518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123674</xdr:rowOff>
    </xdr:from>
    <xdr:to>
      <xdr:col>22</xdr:col>
      <xdr:colOff>254000</xdr:colOff>
      <xdr:row>67</xdr:row>
      <xdr:rowOff>53824</xdr:rowOff>
    </xdr:to>
    <xdr:sp macro="" textlink="">
      <xdr:nvSpPr>
        <xdr:cNvPr id="347" name="円/楕円 346"/>
        <xdr:cNvSpPr/>
      </xdr:nvSpPr>
      <xdr:spPr>
        <a:xfrm>
          <a:off x="15240000" y="114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38601</xdr:rowOff>
    </xdr:from>
    <xdr:ext cx="762000" cy="259045"/>
    <xdr:sp macro="" textlink="">
      <xdr:nvSpPr>
        <xdr:cNvPr id="348" name="テキスト ボックス 347"/>
        <xdr:cNvSpPr txBox="1"/>
      </xdr:nvSpPr>
      <xdr:spPr>
        <a:xfrm>
          <a:off x="14909800" y="115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49893</xdr:rowOff>
    </xdr:from>
    <xdr:to>
      <xdr:col>21</xdr:col>
      <xdr:colOff>50800</xdr:colOff>
      <xdr:row>67</xdr:row>
      <xdr:rowOff>151493</xdr:rowOff>
    </xdr:to>
    <xdr:sp macro="" textlink="">
      <xdr:nvSpPr>
        <xdr:cNvPr id="349" name="円/楕円 348"/>
        <xdr:cNvSpPr/>
      </xdr:nvSpPr>
      <xdr:spPr>
        <a:xfrm>
          <a:off x="14351000" y="1153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136270</xdr:rowOff>
    </xdr:from>
    <xdr:ext cx="762000" cy="259045"/>
    <xdr:sp macro="" textlink="">
      <xdr:nvSpPr>
        <xdr:cNvPr id="350" name="テキスト ボックス 349"/>
        <xdr:cNvSpPr txBox="1"/>
      </xdr:nvSpPr>
      <xdr:spPr>
        <a:xfrm>
          <a:off x="14020800" y="1162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113091</xdr:rowOff>
    </xdr:from>
    <xdr:to>
      <xdr:col>19</xdr:col>
      <xdr:colOff>533400</xdr:colOff>
      <xdr:row>68</xdr:row>
      <xdr:rowOff>43241</xdr:rowOff>
    </xdr:to>
    <xdr:sp macro="" textlink="">
      <xdr:nvSpPr>
        <xdr:cNvPr id="351" name="円/楕円 350"/>
        <xdr:cNvSpPr/>
      </xdr:nvSpPr>
      <xdr:spPr>
        <a:xfrm>
          <a:off x="13462000" y="116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28018</xdr:rowOff>
    </xdr:from>
    <xdr:ext cx="762000" cy="259045"/>
    <xdr:sp macro="" textlink="">
      <xdr:nvSpPr>
        <xdr:cNvPr id="352" name="テキスト ボックス 351"/>
        <xdr:cNvSpPr txBox="1"/>
      </xdr:nvSpPr>
      <xdr:spPr>
        <a:xfrm>
          <a:off x="13131800" y="1168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に見直しを行った「財政運営適正化計画」に基づく地方債の発行上限の設定により、新規発行を抑制するとともに、計画的な繰上償還を実施してきたことで、類似団体平均を下回った。今後も、「財政運営適正化計画」に基づき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39053</xdr:rowOff>
    </xdr:from>
    <xdr:to>
      <xdr:col>24</xdr:col>
      <xdr:colOff>558800</xdr:colOff>
      <xdr:row>40</xdr:row>
      <xdr:rowOff>318</xdr:rowOff>
    </xdr:to>
    <xdr:cxnSp macro="">
      <xdr:nvCxnSpPr>
        <xdr:cNvPr id="382" name="直線コネクタ 381"/>
        <xdr:cNvCxnSpPr/>
      </xdr:nvCxnSpPr>
      <xdr:spPr>
        <a:xfrm flipV="1">
          <a:off x="16179800" y="6725603"/>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139065</xdr:rowOff>
    </xdr:to>
    <xdr:cxnSp macro="">
      <xdr:nvCxnSpPr>
        <xdr:cNvPr id="385" name="直線コネクタ 384"/>
        <xdr:cNvCxnSpPr/>
      </xdr:nvCxnSpPr>
      <xdr:spPr>
        <a:xfrm flipV="1">
          <a:off x="15290800" y="68583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139065</xdr:rowOff>
    </xdr:from>
    <xdr:to>
      <xdr:col>22</xdr:col>
      <xdr:colOff>203200</xdr:colOff>
      <xdr:row>41</xdr:row>
      <xdr:rowOff>64135</xdr:rowOff>
    </xdr:to>
    <xdr:cxnSp macro="">
      <xdr:nvCxnSpPr>
        <xdr:cNvPr id="388" name="直線コネクタ 387"/>
        <xdr:cNvCxnSpPr/>
      </xdr:nvCxnSpPr>
      <xdr:spPr>
        <a:xfrm flipV="1">
          <a:off x="14401800" y="699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108903</xdr:rowOff>
    </xdr:from>
    <xdr:to>
      <xdr:col>22</xdr:col>
      <xdr:colOff>254000</xdr:colOff>
      <xdr:row>40</xdr:row>
      <xdr:rowOff>39053</xdr:rowOff>
    </xdr:to>
    <xdr:sp macro="" textlink="">
      <xdr:nvSpPr>
        <xdr:cNvPr id="389" name="フローチャート : 判断 388"/>
        <xdr:cNvSpPr/>
      </xdr:nvSpPr>
      <xdr:spPr>
        <a:xfrm>
          <a:off x="15240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49230</xdr:rowOff>
    </xdr:from>
    <xdr:ext cx="762000" cy="259045"/>
    <xdr:sp macro="" textlink="">
      <xdr:nvSpPr>
        <xdr:cNvPr id="390" name="テキスト ボックス 389"/>
        <xdr:cNvSpPr txBox="1"/>
      </xdr:nvSpPr>
      <xdr:spPr>
        <a:xfrm>
          <a:off x="14909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64135</xdr:rowOff>
    </xdr:from>
    <xdr:to>
      <xdr:col>21</xdr:col>
      <xdr:colOff>0</xdr:colOff>
      <xdr:row>41</xdr:row>
      <xdr:rowOff>118428</xdr:rowOff>
    </xdr:to>
    <xdr:cxnSp macro="">
      <xdr:nvCxnSpPr>
        <xdr:cNvPr id="391" name="直線コネクタ 390"/>
        <xdr:cNvCxnSpPr/>
      </xdr:nvCxnSpPr>
      <xdr:spPr>
        <a:xfrm flipV="1">
          <a:off x="13512800" y="709358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92" name="フローチャート : 判断 39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93" name="テキスト ボックス 39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27940</xdr:rowOff>
    </xdr:from>
    <xdr:to>
      <xdr:col>19</xdr:col>
      <xdr:colOff>533400</xdr:colOff>
      <xdr:row>40</xdr:row>
      <xdr:rowOff>129540</xdr:rowOff>
    </xdr:to>
    <xdr:sp macro="" textlink="">
      <xdr:nvSpPr>
        <xdr:cNvPr id="394" name="フローチャート : 判断 393"/>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139717</xdr:rowOff>
    </xdr:from>
    <xdr:ext cx="762000" cy="259045"/>
    <xdr:sp macro="" textlink="">
      <xdr:nvSpPr>
        <xdr:cNvPr id="395" name="テキスト ボックス 394"/>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159703</xdr:rowOff>
    </xdr:from>
    <xdr:to>
      <xdr:col>24</xdr:col>
      <xdr:colOff>609600</xdr:colOff>
      <xdr:row>39</xdr:row>
      <xdr:rowOff>89853</xdr:rowOff>
    </xdr:to>
    <xdr:sp macro="" textlink="">
      <xdr:nvSpPr>
        <xdr:cNvPr id="401" name="円/楕円 400"/>
        <xdr:cNvSpPr/>
      </xdr:nvSpPr>
      <xdr:spPr>
        <a:xfrm>
          <a:off x="169672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4780</xdr:rowOff>
    </xdr:from>
    <xdr:ext cx="762000" cy="259045"/>
    <xdr:sp macro="" textlink="">
      <xdr:nvSpPr>
        <xdr:cNvPr id="402" name="公債費負担の状況該当値テキスト"/>
        <xdr:cNvSpPr txBox="1"/>
      </xdr:nvSpPr>
      <xdr:spPr>
        <a:xfrm>
          <a:off x="171069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88265</xdr:rowOff>
    </xdr:from>
    <xdr:to>
      <xdr:col>22</xdr:col>
      <xdr:colOff>254000</xdr:colOff>
      <xdr:row>41</xdr:row>
      <xdr:rowOff>18415</xdr:rowOff>
    </xdr:to>
    <xdr:sp macro="" textlink="">
      <xdr:nvSpPr>
        <xdr:cNvPr id="405" name="円/楕円 404"/>
        <xdr:cNvSpPr/>
      </xdr:nvSpPr>
      <xdr:spPr>
        <a:xfrm>
          <a:off x="15240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3192</xdr:rowOff>
    </xdr:from>
    <xdr:ext cx="762000" cy="259045"/>
    <xdr:sp macro="" textlink="">
      <xdr:nvSpPr>
        <xdr:cNvPr id="406" name="テキスト ボックス 405"/>
        <xdr:cNvSpPr txBox="1"/>
      </xdr:nvSpPr>
      <xdr:spPr>
        <a:xfrm>
          <a:off x="14909800" y="703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13335</xdr:rowOff>
    </xdr:from>
    <xdr:to>
      <xdr:col>21</xdr:col>
      <xdr:colOff>50800</xdr:colOff>
      <xdr:row>41</xdr:row>
      <xdr:rowOff>114935</xdr:rowOff>
    </xdr:to>
    <xdr:sp macro="" textlink="">
      <xdr:nvSpPr>
        <xdr:cNvPr id="407" name="円/楕円 406"/>
        <xdr:cNvSpPr/>
      </xdr:nvSpPr>
      <xdr:spPr>
        <a:xfrm>
          <a:off x="143510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99712</xdr:rowOff>
    </xdr:from>
    <xdr:ext cx="762000" cy="259045"/>
    <xdr:sp macro="" textlink="">
      <xdr:nvSpPr>
        <xdr:cNvPr id="408" name="テキスト ボックス 407"/>
        <xdr:cNvSpPr txBox="1"/>
      </xdr:nvSpPr>
      <xdr:spPr>
        <a:xfrm>
          <a:off x="14020800" y="712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409" name="円/楕円 408"/>
        <xdr:cNvSpPr/>
      </xdr:nvSpPr>
      <xdr:spPr>
        <a:xfrm>
          <a:off x="13462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154005</xdr:rowOff>
    </xdr:from>
    <xdr:ext cx="762000" cy="259045"/>
    <xdr:sp macro="" textlink="">
      <xdr:nvSpPr>
        <xdr:cNvPr id="410" name="テキスト ボックス 409"/>
        <xdr:cNvSpPr txBox="1"/>
      </xdr:nvSpPr>
      <xdr:spPr>
        <a:xfrm>
          <a:off x="13131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に見直しを行った「財政運営適正化計画」に基づく地方債の発行上限の設定により、新規発行を抑制するとともに、計画的な繰上償還を実施してきたことで、類似団体平均を下回った。今後も、「財政運営適正化計画」に基づき、後世への負担を少しでも軽減するよう財政の健全化を図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138151</xdr:rowOff>
    </xdr:from>
    <xdr:to>
      <xdr:col>22</xdr:col>
      <xdr:colOff>203200</xdr:colOff>
      <xdr:row>15</xdr:row>
      <xdr:rowOff>86868</xdr:rowOff>
    </xdr:to>
    <xdr:cxnSp macro="">
      <xdr:nvCxnSpPr>
        <xdr:cNvPr id="442" name="直線コネクタ 441"/>
        <xdr:cNvCxnSpPr/>
      </xdr:nvCxnSpPr>
      <xdr:spPr>
        <a:xfrm flipV="1">
          <a:off x="14401800" y="2538451"/>
          <a:ext cx="889000" cy="1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86868</xdr:rowOff>
    </xdr:from>
    <xdr:to>
      <xdr:col>21</xdr:col>
      <xdr:colOff>0</xdr:colOff>
      <xdr:row>15</xdr:row>
      <xdr:rowOff>131267</xdr:rowOff>
    </xdr:to>
    <xdr:cxnSp macro="">
      <xdr:nvCxnSpPr>
        <xdr:cNvPr id="445" name="直線コネクタ 444"/>
        <xdr:cNvCxnSpPr/>
      </xdr:nvCxnSpPr>
      <xdr:spPr>
        <a:xfrm flipV="1">
          <a:off x="13512800" y="2658618"/>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97968</xdr:rowOff>
    </xdr:from>
    <xdr:to>
      <xdr:col>22</xdr:col>
      <xdr:colOff>254000</xdr:colOff>
      <xdr:row>15</xdr:row>
      <xdr:rowOff>28118</xdr:rowOff>
    </xdr:to>
    <xdr:sp macro="" textlink="">
      <xdr:nvSpPr>
        <xdr:cNvPr id="448" name="フローチャート : 判断 447"/>
        <xdr:cNvSpPr/>
      </xdr:nvSpPr>
      <xdr:spPr>
        <a:xfrm>
          <a:off x="15240000" y="24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12895</xdr:rowOff>
    </xdr:from>
    <xdr:ext cx="762000" cy="259045"/>
    <xdr:sp macro="" textlink="">
      <xdr:nvSpPr>
        <xdr:cNvPr id="449" name="テキスト ボックス 448"/>
        <xdr:cNvSpPr txBox="1"/>
      </xdr:nvSpPr>
      <xdr:spPr>
        <a:xfrm>
          <a:off x="14909800" y="258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107620</xdr:rowOff>
    </xdr:from>
    <xdr:to>
      <xdr:col>21</xdr:col>
      <xdr:colOff>50800</xdr:colOff>
      <xdr:row>15</xdr:row>
      <xdr:rowOff>37770</xdr:rowOff>
    </xdr:to>
    <xdr:sp macro="" textlink="">
      <xdr:nvSpPr>
        <xdr:cNvPr id="450" name="フローチャート : 判断 449"/>
        <xdr:cNvSpPr/>
      </xdr:nvSpPr>
      <xdr:spPr>
        <a:xfrm>
          <a:off x="14351000" y="25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47947</xdr:rowOff>
    </xdr:from>
    <xdr:ext cx="762000" cy="259045"/>
    <xdr:sp macro="" textlink="">
      <xdr:nvSpPr>
        <xdr:cNvPr id="451" name="テキスト ボックス 450"/>
        <xdr:cNvSpPr txBox="1"/>
      </xdr:nvSpPr>
      <xdr:spPr>
        <a:xfrm>
          <a:off x="14020800" y="22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148158</xdr:rowOff>
    </xdr:from>
    <xdr:to>
      <xdr:col>19</xdr:col>
      <xdr:colOff>533400</xdr:colOff>
      <xdr:row>15</xdr:row>
      <xdr:rowOff>78308</xdr:rowOff>
    </xdr:to>
    <xdr:sp macro="" textlink="">
      <xdr:nvSpPr>
        <xdr:cNvPr id="452" name="フローチャート : 判断 451"/>
        <xdr:cNvSpPr/>
      </xdr:nvSpPr>
      <xdr:spPr>
        <a:xfrm>
          <a:off x="13462000" y="25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88485</xdr:rowOff>
    </xdr:from>
    <xdr:ext cx="762000" cy="259045"/>
    <xdr:sp macro="" textlink="">
      <xdr:nvSpPr>
        <xdr:cNvPr id="453" name="テキスト ボックス 452"/>
        <xdr:cNvSpPr txBox="1"/>
      </xdr:nvSpPr>
      <xdr:spPr>
        <a:xfrm>
          <a:off x="13131800" y="231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14</xdr:row>
      <xdr:rowOff>87351</xdr:rowOff>
    </xdr:from>
    <xdr:to>
      <xdr:col>22</xdr:col>
      <xdr:colOff>254000</xdr:colOff>
      <xdr:row>15</xdr:row>
      <xdr:rowOff>17501</xdr:rowOff>
    </xdr:to>
    <xdr:sp macro="" textlink="">
      <xdr:nvSpPr>
        <xdr:cNvPr id="459" name="円/楕円 458"/>
        <xdr:cNvSpPr/>
      </xdr:nvSpPr>
      <xdr:spPr>
        <a:xfrm>
          <a:off x="15240000" y="24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27678</xdr:rowOff>
    </xdr:from>
    <xdr:ext cx="762000" cy="259045"/>
    <xdr:sp macro="" textlink="">
      <xdr:nvSpPr>
        <xdr:cNvPr id="460" name="テキスト ボックス 459"/>
        <xdr:cNvSpPr txBox="1"/>
      </xdr:nvSpPr>
      <xdr:spPr>
        <a:xfrm>
          <a:off x="14909800" y="2256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36068</xdr:rowOff>
    </xdr:from>
    <xdr:to>
      <xdr:col>21</xdr:col>
      <xdr:colOff>50800</xdr:colOff>
      <xdr:row>15</xdr:row>
      <xdr:rowOff>137668</xdr:rowOff>
    </xdr:to>
    <xdr:sp macro="" textlink="">
      <xdr:nvSpPr>
        <xdr:cNvPr id="461" name="円/楕円 460"/>
        <xdr:cNvSpPr/>
      </xdr:nvSpPr>
      <xdr:spPr>
        <a:xfrm>
          <a:off x="14351000" y="26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122445</xdr:rowOff>
    </xdr:from>
    <xdr:ext cx="762000" cy="259045"/>
    <xdr:sp macro="" textlink="">
      <xdr:nvSpPr>
        <xdr:cNvPr id="462" name="テキスト ボックス 461"/>
        <xdr:cNvSpPr txBox="1"/>
      </xdr:nvSpPr>
      <xdr:spPr>
        <a:xfrm>
          <a:off x="14020800" y="269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80467</xdr:rowOff>
    </xdr:from>
    <xdr:to>
      <xdr:col>19</xdr:col>
      <xdr:colOff>533400</xdr:colOff>
      <xdr:row>16</xdr:row>
      <xdr:rowOff>10617</xdr:rowOff>
    </xdr:to>
    <xdr:sp macro="" textlink="">
      <xdr:nvSpPr>
        <xdr:cNvPr id="463" name="円/楕円 462"/>
        <xdr:cNvSpPr/>
      </xdr:nvSpPr>
      <xdr:spPr>
        <a:xfrm>
          <a:off x="13462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166844</xdr:rowOff>
    </xdr:from>
    <xdr:ext cx="762000" cy="259045"/>
    <xdr:sp macro="" textlink="">
      <xdr:nvSpPr>
        <xdr:cNvPr id="464" name="テキスト ボックス 463"/>
        <xdr:cNvSpPr txBox="1"/>
      </xdr:nvSpPr>
      <xdr:spPr>
        <a:xfrm>
          <a:off x="13131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月に</a:t>
          </a:r>
          <a:r>
            <a:rPr kumimoji="1" lang="en-US" altLang="ja-JP" sz="1300">
              <a:latin typeface="ＭＳ Ｐゴシック"/>
            </a:rPr>
            <a:t>5</a:t>
          </a:r>
          <a:r>
            <a:rPr kumimoji="1" lang="ja-JP" altLang="en-US" sz="1300">
              <a:latin typeface="ＭＳ Ｐゴシック"/>
            </a:rPr>
            <a:t>町が合併したことで職員数が過大となり、類似団体と比較すると高水準となっていたが、平成</a:t>
          </a:r>
          <a:r>
            <a:rPr kumimoji="1" lang="en-US" altLang="ja-JP" sz="1300">
              <a:latin typeface="ＭＳ Ｐゴシック"/>
            </a:rPr>
            <a:t>17</a:t>
          </a:r>
          <a:r>
            <a:rPr kumimoji="1" lang="ja-JP" altLang="en-US" sz="1300">
              <a:latin typeface="ＭＳ Ｐゴシック"/>
            </a:rPr>
            <a:t>年に策定した「定員適正化計画」の実施により、平成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339</a:t>
          </a:r>
          <a:r>
            <a:rPr kumimoji="1" lang="ja-JP" altLang="en-US" sz="1300">
              <a:latin typeface="ＭＳ Ｐゴシック"/>
            </a:rPr>
            <a:t>人（普通会計）となり、類似団体平均と同程度となった。今後は、平成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次定員適正化計画」により、平成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299</a:t>
          </a:r>
          <a:r>
            <a:rPr kumimoji="1" lang="ja-JP" altLang="en-US" sz="1300">
              <a:latin typeface="ＭＳ Ｐゴシック"/>
            </a:rPr>
            <a:t>人（普通会計）を目標に努め、人件費の抑制に努める。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134620</xdr:rowOff>
    </xdr:from>
    <xdr:to>
      <xdr:col>7</xdr:col>
      <xdr:colOff>15875</xdr:colOff>
      <xdr:row>36</xdr:row>
      <xdr:rowOff>149860</xdr:rowOff>
    </xdr:to>
    <xdr:cxnSp macro="">
      <xdr:nvCxnSpPr>
        <xdr:cNvPr id="66" name="直線コネクタ 65"/>
        <xdr:cNvCxnSpPr/>
      </xdr:nvCxnSpPr>
      <xdr:spPr>
        <a:xfrm flipV="1">
          <a:off x="3987800" y="6306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100330</xdr:rowOff>
    </xdr:to>
    <xdr:cxnSp macro="">
      <xdr:nvCxnSpPr>
        <xdr:cNvPr id="69" name="直線コネクタ 68"/>
        <xdr:cNvCxnSpPr/>
      </xdr:nvCxnSpPr>
      <xdr:spPr>
        <a:xfrm flipV="1">
          <a:off x="3098800" y="632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100330</xdr:rowOff>
    </xdr:from>
    <xdr:to>
      <xdr:col>4</xdr:col>
      <xdr:colOff>346075</xdr:colOff>
      <xdr:row>38</xdr:row>
      <xdr:rowOff>127000</xdr:rowOff>
    </xdr:to>
    <xdr:cxnSp macro="">
      <xdr:nvCxnSpPr>
        <xdr:cNvPr id="72" name="直線コネクタ 71"/>
        <xdr:cNvCxnSpPr/>
      </xdr:nvCxnSpPr>
      <xdr:spPr>
        <a:xfrm flipV="1">
          <a:off x="2209800" y="6443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39</xdr:row>
      <xdr:rowOff>54610</xdr:rowOff>
    </xdr:to>
    <xdr:cxnSp macro="">
      <xdr:nvCxnSpPr>
        <xdr:cNvPr id="75" name="直線コネクタ 74"/>
        <xdr:cNvCxnSpPr/>
      </xdr:nvCxnSpPr>
      <xdr:spPr>
        <a:xfrm flipV="1">
          <a:off x="1320800" y="6642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85" name="円/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7" name="円/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8" name="テキスト ボックス 8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9" name="円/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3" name="円/楕円 92"/>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4" name="テキスト ボックス 93"/>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○物件費に係る経常収支比率が類似団体平均と同水準となっているのは、平成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月に策定した「行財政改革大綱」等により、施設の維持管理等経費の見直しを行った結果である。今後は平成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次行財政改革大綱」を推進し、公共施設の統廃合や民営化、民間委託の推進など、更なるコスト削減に努める。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39370</xdr:rowOff>
    </xdr:to>
    <xdr:cxnSp macro="">
      <xdr:nvCxnSpPr>
        <xdr:cNvPr id="127" name="直線コネクタ 126"/>
        <xdr:cNvCxnSpPr/>
      </xdr:nvCxnSpPr>
      <xdr:spPr>
        <a:xfrm>
          <a:off x="15671800" y="2893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16510</xdr:rowOff>
    </xdr:to>
    <xdr:cxnSp macro="">
      <xdr:nvCxnSpPr>
        <xdr:cNvPr id="130" name="直線コネクタ 129"/>
        <xdr:cNvCxnSpPr/>
      </xdr:nvCxnSpPr>
      <xdr:spPr>
        <a:xfrm flipV="1">
          <a:off x="14782800" y="2893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16510</xdr:rowOff>
    </xdr:to>
    <xdr:cxnSp macro="">
      <xdr:nvCxnSpPr>
        <xdr:cNvPr id="133" name="直線コネクタ 132"/>
        <xdr:cNvCxnSpPr/>
      </xdr:nvCxnSpPr>
      <xdr:spPr>
        <a:xfrm>
          <a:off x="13893800" y="2862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87630</xdr:rowOff>
    </xdr:from>
    <xdr:to>
      <xdr:col>21</xdr:col>
      <xdr:colOff>412750</xdr:colOff>
      <xdr:row>18</xdr:row>
      <xdr:rowOff>17780</xdr:rowOff>
    </xdr:to>
    <xdr:sp macro="" textlink="">
      <xdr:nvSpPr>
        <xdr:cNvPr id="134" name="フローチャート :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119380</xdr:rowOff>
    </xdr:to>
    <xdr:cxnSp macro="">
      <xdr:nvCxnSpPr>
        <xdr:cNvPr id="136" name="直線コネクタ 135"/>
        <xdr:cNvCxnSpPr/>
      </xdr:nvCxnSpPr>
      <xdr:spPr>
        <a:xfrm>
          <a:off x="13004800" y="2839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41910</xdr:rowOff>
    </xdr:from>
    <xdr:to>
      <xdr:col>20</xdr:col>
      <xdr:colOff>209550</xdr:colOff>
      <xdr:row>17</xdr:row>
      <xdr:rowOff>143510</xdr:rowOff>
    </xdr:to>
    <xdr:sp macro="" textlink="">
      <xdr:nvSpPr>
        <xdr:cNvPr id="137" name="フローチャート :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9" name="フローチャート :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90187</xdr:rowOff>
    </xdr:from>
    <xdr:ext cx="762000" cy="259045"/>
    <xdr:sp macro="" textlink="">
      <xdr:nvSpPr>
        <xdr:cNvPr id="140" name="テキスト ボックス 139"/>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137160</xdr:rowOff>
    </xdr:from>
    <xdr:to>
      <xdr:col>21</xdr:col>
      <xdr:colOff>412750</xdr:colOff>
      <xdr:row>17</xdr:row>
      <xdr:rowOff>67310</xdr:rowOff>
    </xdr:to>
    <xdr:sp macro="" textlink="">
      <xdr:nvSpPr>
        <xdr:cNvPr id="150" name="円/楕円 149"/>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77487</xdr:rowOff>
    </xdr:from>
    <xdr:ext cx="762000" cy="259045"/>
    <xdr:sp macro="" textlink="">
      <xdr:nvSpPr>
        <xdr:cNvPr id="151" name="テキスト ボックス 150"/>
        <xdr:cNvSpPr txBox="1"/>
      </xdr:nvSpPr>
      <xdr:spPr>
        <a:xfrm>
          <a:off x="14401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8907</xdr:rowOff>
    </xdr:from>
    <xdr:ext cx="762000" cy="259045"/>
    <xdr:sp macro="" textlink="">
      <xdr:nvSpPr>
        <xdr:cNvPr id="153" name="テキスト ボックス 152"/>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4" name="円/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55" name="テキスト ボックス 154"/>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○扶助費に係る経常収支比率が類似団体平均を下回っているのは、自主財源が乏しい財政状況の中、独自に事業の抑制をしていることが要因である。早期に財政の健全化を図り、福祉の充実に努める。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78015</xdr:rowOff>
    </xdr:to>
    <xdr:cxnSp macro="">
      <xdr:nvCxnSpPr>
        <xdr:cNvPr id="190" name="直線コネクタ 189"/>
        <xdr:cNvCxnSpPr/>
      </xdr:nvCxnSpPr>
      <xdr:spPr>
        <a:xfrm>
          <a:off x="3987800" y="9336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93" name="直線コネクタ 192"/>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94343</xdr:rowOff>
    </xdr:to>
    <xdr:cxnSp macro="">
      <xdr:nvCxnSpPr>
        <xdr:cNvPr id="196" name="直線コネクタ 195"/>
        <xdr:cNvCxnSpPr/>
      </xdr:nvCxnSpPr>
      <xdr:spPr>
        <a:xfrm>
          <a:off x="2209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7" name="フローチャート : 判断 196"/>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8" name="テキスト ボックス 19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9" name="直線コネクタ 198"/>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02" name="フローチャート : 判断 201"/>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03" name="テキスト ボックス 202"/>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09" name="円/楕円 208"/>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0"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5" name="円/楕円 214"/>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6" name="テキスト ボックス 215"/>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○その他に係る経常収支比率が類似団体平均を下回っているのは、公営企業会計の使用料・手数料の見直しやコスト削減により繰出金を抑制したことが主な要因であり、今後も平成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次行財政改革大綱」を推進し、更なるコスト削減等に努める。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142240</xdr:rowOff>
    </xdr:to>
    <xdr:cxnSp macro="">
      <xdr:nvCxnSpPr>
        <xdr:cNvPr id="251" name="直線コネクタ 250"/>
        <xdr:cNvCxnSpPr/>
      </xdr:nvCxnSpPr>
      <xdr:spPr>
        <a:xfrm>
          <a:off x="15671800" y="9331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66040</xdr:rowOff>
    </xdr:from>
    <xdr:to>
      <xdr:col>22</xdr:col>
      <xdr:colOff>565150</xdr:colOff>
      <xdr:row>54</xdr:row>
      <xdr:rowOff>73660</xdr:rowOff>
    </xdr:to>
    <xdr:cxnSp macro="">
      <xdr:nvCxnSpPr>
        <xdr:cNvPr id="254" name="直線コネクタ 253"/>
        <xdr:cNvCxnSpPr/>
      </xdr:nvCxnSpPr>
      <xdr:spPr>
        <a:xfrm>
          <a:off x="14782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66040</xdr:rowOff>
    </xdr:from>
    <xdr:to>
      <xdr:col>21</xdr:col>
      <xdr:colOff>361950</xdr:colOff>
      <xdr:row>54</xdr:row>
      <xdr:rowOff>66040</xdr:rowOff>
    </xdr:to>
    <xdr:cxnSp macro="">
      <xdr:nvCxnSpPr>
        <xdr:cNvPr id="257" name="直線コネクタ 256"/>
        <xdr:cNvCxnSpPr/>
      </xdr:nvCxnSpPr>
      <xdr:spPr>
        <a:xfrm>
          <a:off x="13893800" y="9324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55</xdr:row>
      <xdr:rowOff>92710</xdr:rowOff>
    </xdr:to>
    <xdr:cxnSp macro="">
      <xdr:nvCxnSpPr>
        <xdr:cNvPr id="260" name="直線コネクタ 259"/>
        <xdr:cNvCxnSpPr/>
      </xdr:nvCxnSpPr>
      <xdr:spPr>
        <a:xfrm flipV="1">
          <a:off x="13004800" y="9324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107967</xdr:rowOff>
    </xdr:from>
    <xdr:ext cx="762000" cy="259045"/>
    <xdr:sp macro="" textlink="">
      <xdr:nvSpPr>
        <xdr:cNvPr id="271" name="その他該当値テキスト"/>
        <xdr:cNvSpPr txBox="1"/>
      </xdr:nvSpPr>
      <xdr:spPr>
        <a:xfrm>
          <a:off x="165989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72" name="円/楕円 271"/>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73" name="テキスト ボックス 272"/>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xdr:rowOff>
    </xdr:from>
    <xdr:to>
      <xdr:col>21</xdr:col>
      <xdr:colOff>412750</xdr:colOff>
      <xdr:row>54</xdr:row>
      <xdr:rowOff>116840</xdr:rowOff>
    </xdr:to>
    <xdr:sp macro="" textlink="">
      <xdr:nvSpPr>
        <xdr:cNvPr id="274" name="円/楕円 273"/>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127017</xdr:rowOff>
    </xdr:from>
    <xdr:ext cx="762000" cy="259045"/>
    <xdr:sp macro="" textlink="">
      <xdr:nvSpPr>
        <xdr:cNvPr id="275" name="テキスト ボックス 274"/>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6" name="円/楕円 275"/>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7" name="テキスト ボックス 276"/>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8" name="円/楕円 277"/>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9" name="テキスト ボックス 278"/>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12</a:t>
          </a:r>
          <a:r>
            <a:rPr kumimoji="1" lang="ja-JP" altLang="en-US" sz="1300">
              <a:latin typeface="ＭＳ Ｐゴシック"/>
            </a:rPr>
            <a:t>月に策定した「行財政改革大綱」等により、補助金の見直しを実施した結果であり。今後も平成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次行財政改革大綱」を推進し、補助金交付基準の定期的な見直しを行い、補助の</a:t>
          </a:r>
          <a:r>
            <a:rPr kumimoji="1" lang="en-US" altLang="ja-JP" sz="1300">
              <a:latin typeface="ＭＳ Ｐゴシック"/>
            </a:rPr>
            <a:t>｢</a:t>
          </a:r>
          <a:r>
            <a:rPr kumimoji="1" lang="ja-JP" altLang="en-US" sz="1300">
              <a:latin typeface="ＭＳ Ｐゴシック"/>
            </a:rPr>
            <a:t>必要性</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有効性</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公平性</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透明性</a:t>
          </a:r>
          <a:r>
            <a:rPr kumimoji="1" lang="en-US" altLang="ja-JP" sz="1300">
              <a:latin typeface="ＭＳ Ｐゴシック"/>
            </a:rPr>
            <a:t>｣</a:t>
          </a:r>
          <a:r>
            <a:rPr kumimoji="1" lang="ja-JP" altLang="en-US" sz="1300">
              <a:latin typeface="ＭＳ Ｐゴシック"/>
            </a:rPr>
            <a:t>を確保するなど、適正な運用に努める。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83566</xdr:rowOff>
    </xdr:to>
    <xdr:cxnSp macro="">
      <xdr:nvCxnSpPr>
        <xdr:cNvPr id="309" name="直線コネクタ 308"/>
        <xdr:cNvCxnSpPr/>
      </xdr:nvCxnSpPr>
      <xdr:spPr>
        <a:xfrm flipV="1">
          <a:off x="15671800" y="60706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88138</xdr:rowOff>
    </xdr:to>
    <xdr:cxnSp macro="">
      <xdr:nvCxnSpPr>
        <xdr:cNvPr id="312" name="直線コネクタ 311"/>
        <xdr:cNvCxnSpPr/>
      </xdr:nvCxnSpPr>
      <xdr:spPr>
        <a:xfrm flipV="1">
          <a:off x="14782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88138</xdr:rowOff>
    </xdr:to>
    <xdr:cxnSp macro="">
      <xdr:nvCxnSpPr>
        <xdr:cNvPr id="315" name="直線コネクタ 314"/>
        <xdr:cNvCxnSpPr/>
      </xdr:nvCxnSpPr>
      <xdr:spPr>
        <a:xfrm>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6" name="フローチャート : 判断 315"/>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7" name="テキスト ボックス 316"/>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83566</xdr:rowOff>
    </xdr:to>
    <xdr:cxnSp macro="">
      <xdr:nvCxnSpPr>
        <xdr:cNvPr id="318" name="直線コネクタ 317"/>
        <xdr:cNvCxnSpPr/>
      </xdr:nvCxnSpPr>
      <xdr:spPr>
        <a:xfrm>
          <a:off x="13004800" y="6084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9" name="フローチャート :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0" name="テキスト ボックス 319"/>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1" name="フローチャート : 判断 32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2" name="テキスト ボックス 32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8" name="円/楕円 327"/>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9"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0" name="円/楕円 329"/>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1" name="テキスト ボックス 330"/>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32" name="円/楕円 331"/>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33" name="テキスト ボックス 332"/>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4" name="円/楕円 333"/>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5" name="テキスト ボックス 334"/>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6" name="円/楕円 33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7" name="テキスト ボックス 33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○合併前の大型事業実施によって地方債残高が増加した影響で、地方債の元利償還が膨らんでおり、公債費に係る経常収支比率は、類似団体平均を</a:t>
          </a:r>
          <a:r>
            <a:rPr kumimoji="1" lang="en-US" altLang="ja-JP" sz="1300">
              <a:latin typeface="ＭＳ Ｐゴシック"/>
            </a:rPr>
            <a:t>6.4</a:t>
          </a:r>
          <a:r>
            <a:rPr kumimoji="1" lang="ja-JP" altLang="en-US" sz="1300">
              <a:latin typeface="ＭＳ Ｐゴシック"/>
            </a:rPr>
            <a:t>ポイント上回っている。そのため、「財政運営適正化計画」では、地方債の発行限度額を定めるとともに、計画的な繰上償還を実施することとし、将来の償還額の圧縮に努めている。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106426</xdr:rowOff>
    </xdr:to>
    <xdr:cxnSp macro="">
      <xdr:nvCxnSpPr>
        <xdr:cNvPr id="367" name="直線コネクタ 366"/>
        <xdr:cNvCxnSpPr/>
      </xdr:nvCxnSpPr>
      <xdr:spPr>
        <a:xfrm flipV="1">
          <a:off x="3987800" y="135823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80</xdr:row>
      <xdr:rowOff>21844</xdr:rowOff>
    </xdr:to>
    <xdr:cxnSp macro="">
      <xdr:nvCxnSpPr>
        <xdr:cNvPr id="370" name="直線コネクタ 369"/>
        <xdr:cNvCxnSpPr/>
      </xdr:nvCxnSpPr>
      <xdr:spPr>
        <a:xfrm flipV="1">
          <a:off x="3098800" y="13650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104139</xdr:rowOff>
    </xdr:to>
    <xdr:cxnSp macro="">
      <xdr:nvCxnSpPr>
        <xdr:cNvPr id="373" name="直線コネクタ 372"/>
        <xdr:cNvCxnSpPr/>
      </xdr:nvCxnSpPr>
      <xdr:spPr>
        <a:xfrm flipV="1">
          <a:off x="2209800" y="137378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163068</xdr:rowOff>
    </xdr:from>
    <xdr:to>
      <xdr:col>4</xdr:col>
      <xdr:colOff>396875</xdr:colOff>
      <xdr:row>77</xdr:row>
      <xdr:rowOff>93218</xdr:rowOff>
    </xdr:to>
    <xdr:sp macro="" textlink="">
      <xdr:nvSpPr>
        <xdr:cNvPr id="374" name="フローチャート : 判断 373"/>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75" name="テキスト ボックス 374"/>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104139</xdr:rowOff>
    </xdr:from>
    <xdr:to>
      <xdr:col>3</xdr:col>
      <xdr:colOff>142875</xdr:colOff>
      <xdr:row>80</xdr:row>
      <xdr:rowOff>154432</xdr:rowOff>
    </xdr:to>
    <xdr:cxnSp macro="">
      <xdr:nvCxnSpPr>
        <xdr:cNvPr id="376" name="直線コネクタ 375"/>
        <xdr:cNvCxnSpPr/>
      </xdr:nvCxnSpPr>
      <xdr:spPr>
        <a:xfrm flipV="1">
          <a:off x="1320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763</xdr:rowOff>
    </xdr:from>
    <xdr:to>
      <xdr:col>3</xdr:col>
      <xdr:colOff>193675</xdr:colOff>
      <xdr:row>77</xdr:row>
      <xdr:rowOff>102363</xdr:rowOff>
    </xdr:to>
    <xdr:sp macro="" textlink="">
      <xdr:nvSpPr>
        <xdr:cNvPr id="377" name="フローチャート : 判断 376"/>
        <xdr:cNvSpPr/>
      </xdr:nvSpPr>
      <xdr:spPr>
        <a:xfrm>
          <a:off x="2159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112540</xdr:rowOff>
    </xdr:from>
    <xdr:ext cx="762000" cy="259045"/>
    <xdr:sp macro="" textlink="">
      <xdr:nvSpPr>
        <xdr:cNvPr id="378" name="テキスト ボックス 377"/>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9" name="フローチャート :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0" name="テキスト ボックス 379"/>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86" name="円/楕円 385"/>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87"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55626</xdr:rowOff>
    </xdr:from>
    <xdr:to>
      <xdr:col>5</xdr:col>
      <xdr:colOff>600075</xdr:colOff>
      <xdr:row>79</xdr:row>
      <xdr:rowOff>157226</xdr:rowOff>
    </xdr:to>
    <xdr:sp macro="" textlink="">
      <xdr:nvSpPr>
        <xdr:cNvPr id="388" name="円/楕円 387"/>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142003</xdr:rowOff>
    </xdr:from>
    <xdr:ext cx="736600" cy="259045"/>
    <xdr:sp macro="" textlink="">
      <xdr:nvSpPr>
        <xdr:cNvPr id="389" name="テキスト ボックス 388"/>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0" name="円/楕円 389"/>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1" name="テキスト ボックス 390"/>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53339</xdr:rowOff>
    </xdr:from>
    <xdr:to>
      <xdr:col>3</xdr:col>
      <xdr:colOff>193675</xdr:colOff>
      <xdr:row>80</xdr:row>
      <xdr:rowOff>154939</xdr:rowOff>
    </xdr:to>
    <xdr:sp macro="" textlink="">
      <xdr:nvSpPr>
        <xdr:cNvPr id="392" name="円/楕円 391"/>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139716</xdr:rowOff>
    </xdr:from>
    <xdr:ext cx="762000" cy="259045"/>
    <xdr:sp macro="" textlink="">
      <xdr:nvSpPr>
        <xdr:cNvPr id="393" name="テキスト ボックス 392"/>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103632</xdr:rowOff>
    </xdr:from>
    <xdr:to>
      <xdr:col>1</xdr:col>
      <xdr:colOff>676275</xdr:colOff>
      <xdr:row>81</xdr:row>
      <xdr:rowOff>33782</xdr:rowOff>
    </xdr:to>
    <xdr:sp macro="" textlink="">
      <xdr:nvSpPr>
        <xdr:cNvPr id="394" name="円/楕円 393"/>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18559</xdr:rowOff>
    </xdr:from>
    <xdr:ext cx="762000" cy="259045"/>
    <xdr:sp macro="" textlink="">
      <xdr:nvSpPr>
        <xdr:cNvPr id="395" name="テキスト ボックス 394"/>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○公債費以外に係る経常収支比率については、各種行財政改革による経常経費の抑制・削減・見直しにより、類似団体平均を下回っている。今後は、平成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次定員適正化計画」「第</a:t>
          </a:r>
          <a:r>
            <a:rPr kumimoji="1" lang="en-US" altLang="ja-JP" sz="1300">
              <a:latin typeface="ＭＳ Ｐゴシック"/>
            </a:rPr>
            <a:t>3</a:t>
          </a:r>
          <a:r>
            <a:rPr kumimoji="1" lang="ja-JP" altLang="en-US" sz="1300">
              <a:latin typeface="ＭＳ Ｐゴシック"/>
            </a:rPr>
            <a:t>次行財政改革大綱」を推進し、更なる人件費の抑制、及び公共施設の統廃合や民営化、民間委託の推進など、更なるコスト削減に努める。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73660</xdr:rowOff>
    </xdr:from>
    <xdr:to>
      <xdr:col>24</xdr:col>
      <xdr:colOff>31750</xdr:colOff>
      <xdr:row>72</xdr:row>
      <xdr:rowOff>119380</xdr:rowOff>
    </xdr:to>
    <xdr:cxnSp macro="">
      <xdr:nvCxnSpPr>
        <xdr:cNvPr id="428" name="直線コネクタ 427"/>
        <xdr:cNvCxnSpPr/>
      </xdr:nvCxnSpPr>
      <xdr:spPr>
        <a:xfrm>
          <a:off x="15671800" y="12418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73660</xdr:rowOff>
    </xdr:from>
    <xdr:to>
      <xdr:col>22</xdr:col>
      <xdr:colOff>565150</xdr:colOff>
      <xdr:row>72</xdr:row>
      <xdr:rowOff>157480</xdr:rowOff>
    </xdr:to>
    <xdr:cxnSp macro="">
      <xdr:nvCxnSpPr>
        <xdr:cNvPr id="431" name="直線コネクタ 430"/>
        <xdr:cNvCxnSpPr/>
      </xdr:nvCxnSpPr>
      <xdr:spPr>
        <a:xfrm flipV="1">
          <a:off x="14782800" y="12418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157480</xdr:rowOff>
    </xdr:from>
    <xdr:to>
      <xdr:col>21</xdr:col>
      <xdr:colOff>361950</xdr:colOff>
      <xdr:row>73</xdr:row>
      <xdr:rowOff>46990</xdr:rowOff>
    </xdr:to>
    <xdr:cxnSp macro="">
      <xdr:nvCxnSpPr>
        <xdr:cNvPr id="434" name="直線コネクタ 433"/>
        <xdr:cNvCxnSpPr/>
      </xdr:nvCxnSpPr>
      <xdr:spPr>
        <a:xfrm flipV="1">
          <a:off x="13893800" y="12501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35" name="フローチャート :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46990</xdr:rowOff>
    </xdr:from>
    <xdr:to>
      <xdr:col>20</xdr:col>
      <xdr:colOff>158750</xdr:colOff>
      <xdr:row>74</xdr:row>
      <xdr:rowOff>12700</xdr:rowOff>
    </xdr:to>
    <xdr:cxnSp macro="">
      <xdr:nvCxnSpPr>
        <xdr:cNvPr id="437" name="直線コネクタ 436"/>
        <xdr:cNvCxnSpPr/>
      </xdr:nvCxnSpPr>
      <xdr:spPr>
        <a:xfrm flipV="1">
          <a:off x="13004800" y="12562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38" name="フローチャート : 判断 437"/>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39" name="テキスト ボックス 438"/>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0" name="フローチャート : 判断 439"/>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151147</xdr:rowOff>
    </xdr:from>
    <xdr:ext cx="762000" cy="259045"/>
    <xdr:sp macro="" textlink="">
      <xdr:nvSpPr>
        <xdr:cNvPr id="441" name="テキスト ボックス 440"/>
        <xdr:cNvSpPr txBox="1"/>
      </xdr:nvSpPr>
      <xdr:spPr>
        <a:xfrm>
          <a:off x="12623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72</xdr:row>
      <xdr:rowOff>68580</xdr:rowOff>
    </xdr:from>
    <xdr:to>
      <xdr:col>24</xdr:col>
      <xdr:colOff>82550</xdr:colOff>
      <xdr:row>72</xdr:row>
      <xdr:rowOff>170180</xdr:rowOff>
    </xdr:to>
    <xdr:sp macro="" textlink="">
      <xdr:nvSpPr>
        <xdr:cNvPr id="447" name="円/楕円 446"/>
        <xdr:cNvSpPr/>
      </xdr:nvSpPr>
      <xdr:spPr>
        <a:xfrm>
          <a:off x="164592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71</xdr:row>
      <xdr:rowOff>148607</xdr:rowOff>
    </xdr:from>
    <xdr:ext cx="762000" cy="259045"/>
    <xdr:sp macro="" textlink="">
      <xdr:nvSpPr>
        <xdr:cNvPr id="448" name="公債費以外該当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22860</xdr:rowOff>
    </xdr:from>
    <xdr:to>
      <xdr:col>22</xdr:col>
      <xdr:colOff>615950</xdr:colOff>
      <xdr:row>72</xdr:row>
      <xdr:rowOff>124460</xdr:rowOff>
    </xdr:to>
    <xdr:sp macro="" textlink="">
      <xdr:nvSpPr>
        <xdr:cNvPr id="449" name="円/楕円 448"/>
        <xdr:cNvSpPr/>
      </xdr:nvSpPr>
      <xdr:spPr>
        <a:xfrm>
          <a:off x="15621000" y="123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70</xdr:row>
      <xdr:rowOff>134637</xdr:rowOff>
    </xdr:from>
    <xdr:ext cx="736600" cy="259045"/>
    <xdr:sp macro="" textlink="">
      <xdr:nvSpPr>
        <xdr:cNvPr id="450" name="テキスト ボックス 449"/>
        <xdr:cNvSpPr txBox="1"/>
      </xdr:nvSpPr>
      <xdr:spPr>
        <a:xfrm>
          <a:off x="15290800" y="1213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106680</xdr:rowOff>
    </xdr:from>
    <xdr:to>
      <xdr:col>21</xdr:col>
      <xdr:colOff>412750</xdr:colOff>
      <xdr:row>73</xdr:row>
      <xdr:rowOff>36830</xdr:rowOff>
    </xdr:to>
    <xdr:sp macro="" textlink="">
      <xdr:nvSpPr>
        <xdr:cNvPr id="451" name="円/楕円 450"/>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47007</xdr:rowOff>
    </xdr:from>
    <xdr:ext cx="762000" cy="259045"/>
    <xdr:sp macro="" textlink="">
      <xdr:nvSpPr>
        <xdr:cNvPr id="452" name="テキスト ボックス 451"/>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167640</xdr:rowOff>
    </xdr:from>
    <xdr:to>
      <xdr:col>20</xdr:col>
      <xdr:colOff>209550</xdr:colOff>
      <xdr:row>73</xdr:row>
      <xdr:rowOff>97790</xdr:rowOff>
    </xdr:to>
    <xdr:sp macro="" textlink="">
      <xdr:nvSpPr>
        <xdr:cNvPr id="453" name="円/楕円 452"/>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107967</xdr:rowOff>
    </xdr:from>
    <xdr:ext cx="762000" cy="259045"/>
    <xdr:sp macro="" textlink="">
      <xdr:nvSpPr>
        <xdr:cNvPr id="454" name="テキスト ボックス 453"/>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5" name="円/楕円 454"/>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6" name="テキスト ボックス 455"/>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長崎県新上五島町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111189</xdr:rowOff>
    </xdr:from>
    <xdr:to>
      <xdr:col>4</xdr:col>
      <xdr:colOff>1117600</xdr:colOff>
      <xdr:row>20</xdr:row>
      <xdr:rowOff>100762</xdr:rowOff>
    </xdr:to>
    <xdr:cxnSp macro="">
      <xdr:nvCxnSpPr>
        <xdr:cNvPr id="45" name="直線コネクタ 44"/>
        <xdr:cNvCxnSpPr/>
      </xdr:nvCxnSpPr>
      <xdr:spPr bwMode="auto">
        <a:xfrm flipV="1">
          <a:off x="5651500" y="2387664"/>
          <a:ext cx="0" cy="1189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72839</xdr:rowOff>
    </xdr:from>
    <xdr:ext cx="762000" cy="259045"/>
    <xdr:sp macro="" textlink="">
      <xdr:nvSpPr>
        <xdr:cNvPr id="46" name="人口1人当たり決算額の推移最小値テキスト130"/>
        <xdr:cNvSpPr txBox="1"/>
      </xdr:nvSpPr>
      <xdr:spPr>
        <a:xfrm>
          <a:off x="5740400" y="354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100762</xdr:rowOff>
    </xdr:from>
    <xdr:to>
      <xdr:col>5</xdr:col>
      <xdr:colOff>73025</xdr:colOff>
      <xdr:row>20</xdr:row>
      <xdr:rowOff>100762</xdr:rowOff>
    </xdr:to>
    <xdr:cxnSp macro="">
      <xdr:nvCxnSpPr>
        <xdr:cNvPr id="47" name="直線コネクタ 46"/>
        <xdr:cNvCxnSpPr/>
      </xdr:nvCxnSpPr>
      <xdr:spPr bwMode="auto">
        <a:xfrm>
          <a:off x="5562600" y="3577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26116</xdr:rowOff>
    </xdr:from>
    <xdr:ext cx="762000" cy="259045"/>
    <xdr:sp macro="" textlink="">
      <xdr:nvSpPr>
        <xdr:cNvPr id="48" name="人口1人当たり決算額の推移最大値テキスト130"/>
        <xdr:cNvSpPr txBox="1"/>
      </xdr:nvSpPr>
      <xdr:spPr>
        <a:xfrm>
          <a:off x="5740400" y="213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13</xdr:row>
      <xdr:rowOff>111189</xdr:rowOff>
    </xdr:from>
    <xdr:to>
      <xdr:col>5</xdr:col>
      <xdr:colOff>73025</xdr:colOff>
      <xdr:row>13</xdr:row>
      <xdr:rowOff>111189</xdr:rowOff>
    </xdr:to>
    <xdr:cxnSp macro="">
      <xdr:nvCxnSpPr>
        <xdr:cNvPr id="49" name="直線コネクタ 48"/>
        <xdr:cNvCxnSpPr/>
      </xdr:nvCxnSpPr>
      <xdr:spPr bwMode="auto">
        <a:xfrm>
          <a:off x="5562600" y="2387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41542</xdr:rowOff>
    </xdr:from>
    <xdr:to>
      <xdr:col>4</xdr:col>
      <xdr:colOff>1117600</xdr:colOff>
      <xdr:row>13</xdr:row>
      <xdr:rowOff>111189</xdr:rowOff>
    </xdr:to>
    <xdr:cxnSp macro="">
      <xdr:nvCxnSpPr>
        <xdr:cNvPr id="50" name="直線コネクタ 49"/>
        <xdr:cNvCxnSpPr/>
      </xdr:nvCxnSpPr>
      <xdr:spPr bwMode="auto">
        <a:xfrm>
          <a:off x="5003800" y="2318017"/>
          <a:ext cx="647700" cy="69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42105</xdr:rowOff>
    </xdr:from>
    <xdr:ext cx="762000" cy="259045"/>
    <xdr:sp macro="" textlink="">
      <xdr:nvSpPr>
        <xdr:cNvPr id="51" name="人口1人当たり決算額の推移平均値テキスト130"/>
        <xdr:cNvSpPr txBox="1"/>
      </xdr:nvSpPr>
      <xdr:spPr>
        <a:xfrm>
          <a:off x="5740400" y="300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70028</xdr:rowOff>
    </xdr:from>
    <xdr:to>
      <xdr:col>5</xdr:col>
      <xdr:colOff>34925</xdr:colOff>
      <xdr:row>18</xdr:row>
      <xdr:rowOff>178</xdr:rowOff>
    </xdr:to>
    <xdr:sp macro="" textlink="">
      <xdr:nvSpPr>
        <xdr:cNvPr id="52" name="フローチャート : 判断 51"/>
        <xdr:cNvSpPr/>
      </xdr:nvSpPr>
      <xdr:spPr bwMode="auto">
        <a:xfrm>
          <a:off x="56007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141414</xdr:rowOff>
    </xdr:from>
    <xdr:to>
      <xdr:col>4</xdr:col>
      <xdr:colOff>469900</xdr:colOff>
      <xdr:row>13</xdr:row>
      <xdr:rowOff>41542</xdr:rowOff>
    </xdr:to>
    <xdr:cxnSp macro="">
      <xdr:nvCxnSpPr>
        <xdr:cNvPr id="53" name="直線コネクタ 52"/>
        <xdr:cNvCxnSpPr/>
      </xdr:nvCxnSpPr>
      <xdr:spPr bwMode="auto">
        <a:xfrm>
          <a:off x="4305300" y="2246439"/>
          <a:ext cx="698500" cy="71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78524</xdr:rowOff>
    </xdr:from>
    <xdr:to>
      <xdr:col>4</xdr:col>
      <xdr:colOff>520700</xdr:colOff>
      <xdr:row>18</xdr:row>
      <xdr:rowOff>8674</xdr:rowOff>
    </xdr:to>
    <xdr:sp macro="" textlink="">
      <xdr:nvSpPr>
        <xdr:cNvPr id="54" name="フローチャート : 判断 53"/>
        <xdr:cNvSpPr/>
      </xdr:nvSpPr>
      <xdr:spPr bwMode="auto">
        <a:xfrm>
          <a:off x="4953000" y="3040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164901</xdr:rowOff>
    </xdr:from>
    <xdr:ext cx="736600" cy="259045"/>
    <xdr:sp macro="" textlink="">
      <xdr:nvSpPr>
        <xdr:cNvPr id="55" name="テキスト ボックス 54"/>
        <xdr:cNvSpPr txBox="1"/>
      </xdr:nvSpPr>
      <xdr:spPr>
        <a:xfrm>
          <a:off x="4622800" y="3127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141249</xdr:rowOff>
    </xdr:from>
    <xdr:to>
      <xdr:col>3</xdr:col>
      <xdr:colOff>904875</xdr:colOff>
      <xdr:row>12</xdr:row>
      <xdr:rowOff>141414</xdr:rowOff>
    </xdr:to>
    <xdr:cxnSp macro="">
      <xdr:nvCxnSpPr>
        <xdr:cNvPr id="56" name="直線コネクタ 55"/>
        <xdr:cNvCxnSpPr/>
      </xdr:nvCxnSpPr>
      <xdr:spPr bwMode="auto">
        <a:xfrm>
          <a:off x="3606800" y="2246274"/>
          <a:ext cx="698500" cy="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64135</xdr:rowOff>
    </xdr:from>
    <xdr:to>
      <xdr:col>3</xdr:col>
      <xdr:colOff>955675</xdr:colOff>
      <xdr:row>19</xdr:row>
      <xdr:rowOff>165735</xdr:rowOff>
    </xdr:to>
    <xdr:sp macro="" textlink="">
      <xdr:nvSpPr>
        <xdr:cNvPr id="57" name="フローチャート : 判断 56"/>
        <xdr:cNvSpPr/>
      </xdr:nvSpPr>
      <xdr:spPr bwMode="auto">
        <a:xfrm>
          <a:off x="4254500" y="3369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150512</xdr:rowOff>
    </xdr:from>
    <xdr:ext cx="762000" cy="259045"/>
    <xdr:sp macro="" textlink="">
      <xdr:nvSpPr>
        <xdr:cNvPr id="58" name="テキスト ボックス 57"/>
        <xdr:cNvSpPr txBox="1"/>
      </xdr:nvSpPr>
      <xdr:spPr>
        <a:xfrm>
          <a:off x="3924300" y="345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50749</xdr:rowOff>
    </xdr:from>
    <xdr:to>
      <xdr:col>3</xdr:col>
      <xdr:colOff>206375</xdr:colOff>
      <xdr:row>12</xdr:row>
      <xdr:rowOff>141249</xdr:rowOff>
    </xdr:to>
    <xdr:cxnSp macro="">
      <xdr:nvCxnSpPr>
        <xdr:cNvPr id="59" name="直線コネクタ 58"/>
        <xdr:cNvCxnSpPr/>
      </xdr:nvCxnSpPr>
      <xdr:spPr bwMode="auto">
        <a:xfrm>
          <a:off x="2908300" y="2155774"/>
          <a:ext cx="698500" cy="9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80442</xdr:rowOff>
    </xdr:from>
    <xdr:to>
      <xdr:col>3</xdr:col>
      <xdr:colOff>257175</xdr:colOff>
      <xdr:row>20</xdr:row>
      <xdr:rowOff>10592</xdr:rowOff>
    </xdr:to>
    <xdr:sp macro="" textlink="">
      <xdr:nvSpPr>
        <xdr:cNvPr id="60" name="フローチャート : 判断 59"/>
        <xdr:cNvSpPr/>
      </xdr:nvSpPr>
      <xdr:spPr bwMode="auto">
        <a:xfrm>
          <a:off x="3556000" y="338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166819</xdr:rowOff>
    </xdr:from>
    <xdr:ext cx="762000" cy="259045"/>
    <xdr:sp macro="" textlink="">
      <xdr:nvSpPr>
        <xdr:cNvPr id="61" name="テキスト ボックス 60"/>
        <xdr:cNvSpPr txBox="1"/>
      </xdr:nvSpPr>
      <xdr:spPr>
        <a:xfrm>
          <a:off x="3225800" y="347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67729</xdr:rowOff>
    </xdr:from>
    <xdr:to>
      <xdr:col>2</xdr:col>
      <xdr:colOff>692150</xdr:colOff>
      <xdr:row>19</xdr:row>
      <xdr:rowOff>169329</xdr:rowOff>
    </xdr:to>
    <xdr:sp macro="" textlink="">
      <xdr:nvSpPr>
        <xdr:cNvPr id="62" name="フローチャート : 判断 61"/>
        <xdr:cNvSpPr/>
      </xdr:nvSpPr>
      <xdr:spPr bwMode="auto">
        <a:xfrm>
          <a:off x="2857500" y="3372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154106</xdr:rowOff>
    </xdr:from>
    <xdr:ext cx="762000" cy="259045"/>
    <xdr:sp macro="" textlink="">
      <xdr:nvSpPr>
        <xdr:cNvPr id="63" name="テキスト ボックス 62"/>
        <xdr:cNvSpPr txBox="1"/>
      </xdr:nvSpPr>
      <xdr:spPr>
        <a:xfrm>
          <a:off x="2527300" y="345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60389</xdr:rowOff>
    </xdr:from>
    <xdr:to>
      <xdr:col>5</xdr:col>
      <xdr:colOff>34925</xdr:colOff>
      <xdr:row>13</xdr:row>
      <xdr:rowOff>161989</xdr:rowOff>
    </xdr:to>
    <xdr:sp macro="" textlink="">
      <xdr:nvSpPr>
        <xdr:cNvPr id="69" name="円/楕円 68"/>
        <xdr:cNvSpPr/>
      </xdr:nvSpPr>
      <xdr:spPr bwMode="auto">
        <a:xfrm>
          <a:off x="5600700" y="233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7066</xdr:rowOff>
    </xdr:from>
    <xdr:ext cx="762000" cy="259045"/>
    <xdr:sp macro="" textlink="">
      <xdr:nvSpPr>
        <xdr:cNvPr id="70" name="人口1人当たり決算額の推移該当値テキスト130"/>
        <xdr:cNvSpPr txBox="1"/>
      </xdr:nvSpPr>
      <xdr:spPr>
        <a:xfrm>
          <a:off x="5740400" y="228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151,995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162192</xdr:rowOff>
    </xdr:from>
    <xdr:to>
      <xdr:col>4</xdr:col>
      <xdr:colOff>520700</xdr:colOff>
      <xdr:row>13</xdr:row>
      <xdr:rowOff>92342</xdr:rowOff>
    </xdr:to>
    <xdr:sp macro="" textlink="">
      <xdr:nvSpPr>
        <xdr:cNvPr id="71" name="円/楕円 70"/>
        <xdr:cNvSpPr/>
      </xdr:nvSpPr>
      <xdr:spPr bwMode="auto">
        <a:xfrm>
          <a:off x="4953000" y="226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102519</xdr:rowOff>
    </xdr:from>
    <xdr:ext cx="736600" cy="259045"/>
    <xdr:sp macro="" textlink="">
      <xdr:nvSpPr>
        <xdr:cNvPr id="72" name="テキスト ボックス 71"/>
        <xdr:cNvSpPr txBox="1"/>
      </xdr:nvSpPr>
      <xdr:spPr>
        <a:xfrm>
          <a:off x="4622800" y="203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157,479</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90614</xdr:rowOff>
    </xdr:from>
    <xdr:to>
      <xdr:col>3</xdr:col>
      <xdr:colOff>955675</xdr:colOff>
      <xdr:row>13</xdr:row>
      <xdr:rowOff>20764</xdr:rowOff>
    </xdr:to>
    <xdr:sp macro="" textlink="">
      <xdr:nvSpPr>
        <xdr:cNvPr id="73" name="円/楕円 72"/>
        <xdr:cNvSpPr/>
      </xdr:nvSpPr>
      <xdr:spPr bwMode="auto">
        <a:xfrm>
          <a:off x="4254500" y="2195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30941</xdr:rowOff>
    </xdr:from>
    <xdr:ext cx="762000" cy="259045"/>
    <xdr:sp macro="" textlink="">
      <xdr:nvSpPr>
        <xdr:cNvPr id="74" name="テキスト ボックス 73"/>
        <xdr:cNvSpPr txBox="1"/>
      </xdr:nvSpPr>
      <xdr:spPr>
        <a:xfrm>
          <a:off x="3924300" y="19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163,115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90449</xdr:rowOff>
    </xdr:from>
    <xdr:to>
      <xdr:col>3</xdr:col>
      <xdr:colOff>257175</xdr:colOff>
      <xdr:row>13</xdr:row>
      <xdr:rowOff>20599</xdr:rowOff>
    </xdr:to>
    <xdr:sp macro="" textlink="">
      <xdr:nvSpPr>
        <xdr:cNvPr id="75" name="円/楕円 74"/>
        <xdr:cNvSpPr/>
      </xdr:nvSpPr>
      <xdr:spPr bwMode="auto">
        <a:xfrm>
          <a:off x="3556000" y="219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30776</xdr:rowOff>
    </xdr:from>
    <xdr:ext cx="762000" cy="259045"/>
    <xdr:sp macro="" textlink="">
      <xdr:nvSpPr>
        <xdr:cNvPr id="76" name="テキスト ボックス 75"/>
        <xdr:cNvSpPr txBox="1"/>
      </xdr:nvSpPr>
      <xdr:spPr>
        <a:xfrm>
          <a:off x="3225800" y="196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163,128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171399</xdr:rowOff>
    </xdr:from>
    <xdr:to>
      <xdr:col>2</xdr:col>
      <xdr:colOff>692150</xdr:colOff>
      <xdr:row>12</xdr:row>
      <xdr:rowOff>101549</xdr:rowOff>
    </xdr:to>
    <xdr:sp macro="" textlink="">
      <xdr:nvSpPr>
        <xdr:cNvPr id="77" name="円/楕円 76"/>
        <xdr:cNvSpPr/>
      </xdr:nvSpPr>
      <xdr:spPr bwMode="auto">
        <a:xfrm>
          <a:off x="2857500" y="210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111726</xdr:rowOff>
    </xdr:from>
    <xdr:ext cx="762000" cy="259045"/>
    <xdr:sp macro="" textlink="">
      <xdr:nvSpPr>
        <xdr:cNvPr id="78" name="テキスト ボックス 77"/>
        <xdr:cNvSpPr txBox="1"/>
      </xdr:nvSpPr>
      <xdr:spPr>
        <a:xfrm>
          <a:off x="25273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6" name="直線コネクタ 105"/>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7"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08" name="直線コネクタ 107"/>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09"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0" name="直線コネクタ 109"/>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106635</xdr:rowOff>
    </xdr:from>
    <xdr:to>
      <xdr:col>4</xdr:col>
      <xdr:colOff>1117600</xdr:colOff>
      <xdr:row>35</xdr:row>
      <xdr:rowOff>235338</xdr:rowOff>
    </xdr:to>
    <xdr:cxnSp macro="">
      <xdr:nvCxnSpPr>
        <xdr:cNvPr id="111" name="直線コネクタ 110"/>
        <xdr:cNvCxnSpPr/>
      </xdr:nvCxnSpPr>
      <xdr:spPr bwMode="auto">
        <a:xfrm>
          <a:off x="5003800" y="6716985"/>
          <a:ext cx="647700" cy="12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2"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3" name="フローチャート : 判断 112"/>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273342</xdr:rowOff>
    </xdr:from>
    <xdr:to>
      <xdr:col>4</xdr:col>
      <xdr:colOff>469900</xdr:colOff>
      <xdr:row>35</xdr:row>
      <xdr:rowOff>106635</xdr:rowOff>
    </xdr:to>
    <xdr:cxnSp macro="">
      <xdr:nvCxnSpPr>
        <xdr:cNvPr id="114" name="直線コネクタ 113"/>
        <xdr:cNvCxnSpPr/>
      </xdr:nvCxnSpPr>
      <xdr:spPr bwMode="auto">
        <a:xfrm>
          <a:off x="4305300" y="6540792"/>
          <a:ext cx="698500" cy="17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5" name="フローチャート : 判断 114"/>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6" name="テキスト ボックス 115"/>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49219</xdr:rowOff>
    </xdr:from>
    <xdr:to>
      <xdr:col>3</xdr:col>
      <xdr:colOff>904875</xdr:colOff>
      <xdr:row>34</xdr:row>
      <xdr:rowOff>273342</xdr:rowOff>
    </xdr:to>
    <xdr:cxnSp macro="">
      <xdr:nvCxnSpPr>
        <xdr:cNvPr id="117" name="直線コネクタ 116"/>
        <xdr:cNvCxnSpPr/>
      </xdr:nvCxnSpPr>
      <xdr:spPr bwMode="auto">
        <a:xfrm>
          <a:off x="3606800" y="6316669"/>
          <a:ext cx="698500" cy="22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274675</xdr:rowOff>
    </xdr:from>
    <xdr:to>
      <xdr:col>3</xdr:col>
      <xdr:colOff>206375</xdr:colOff>
      <xdr:row>34</xdr:row>
      <xdr:rowOff>49219</xdr:rowOff>
    </xdr:to>
    <xdr:cxnSp macro="">
      <xdr:nvCxnSpPr>
        <xdr:cNvPr id="120" name="直線コネクタ 119"/>
        <xdr:cNvCxnSpPr/>
      </xdr:nvCxnSpPr>
      <xdr:spPr bwMode="auto">
        <a:xfrm>
          <a:off x="2908300" y="6199225"/>
          <a:ext cx="698500" cy="117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184538</xdr:rowOff>
    </xdr:from>
    <xdr:to>
      <xdr:col>5</xdr:col>
      <xdr:colOff>34925</xdr:colOff>
      <xdr:row>35</xdr:row>
      <xdr:rowOff>286138</xdr:rowOff>
    </xdr:to>
    <xdr:sp macro="" textlink="">
      <xdr:nvSpPr>
        <xdr:cNvPr id="130" name="円/楕円 129"/>
        <xdr:cNvSpPr/>
      </xdr:nvSpPr>
      <xdr:spPr bwMode="auto">
        <a:xfrm>
          <a:off x="5600700" y="679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156615</xdr:rowOff>
    </xdr:from>
    <xdr:ext cx="762000" cy="259045"/>
    <xdr:sp macro="" textlink="">
      <xdr:nvSpPr>
        <xdr:cNvPr id="131" name="人口1人当たり決算額の推移該当値テキスト445"/>
        <xdr:cNvSpPr txBox="1"/>
      </xdr:nvSpPr>
      <xdr:spPr>
        <a:xfrm>
          <a:off x="5740400" y="67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55835</xdr:rowOff>
    </xdr:from>
    <xdr:to>
      <xdr:col>4</xdr:col>
      <xdr:colOff>520700</xdr:colOff>
      <xdr:row>35</xdr:row>
      <xdr:rowOff>157435</xdr:rowOff>
    </xdr:to>
    <xdr:sp macro="" textlink="">
      <xdr:nvSpPr>
        <xdr:cNvPr id="132" name="円/楕円 131"/>
        <xdr:cNvSpPr/>
      </xdr:nvSpPr>
      <xdr:spPr bwMode="auto">
        <a:xfrm>
          <a:off x="4953000" y="666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167613</xdr:rowOff>
    </xdr:from>
    <xdr:ext cx="736600" cy="259045"/>
    <xdr:sp macro="" textlink="">
      <xdr:nvSpPr>
        <xdr:cNvPr id="133" name="テキスト ボックス 132"/>
        <xdr:cNvSpPr txBox="1"/>
      </xdr:nvSpPr>
      <xdr:spPr>
        <a:xfrm>
          <a:off x="4622800" y="643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222542</xdr:rowOff>
    </xdr:from>
    <xdr:to>
      <xdr:col>3</xdr:col>
      <xdr:colOff>955675</xdr:colOff>
      <xdr:row>34</xdr:row>
      <xdr:rowOff>324142</xdr:rowOff>
    </xdr:to>
    <xdr:sp macro="" textlink="">
      <xdr:nvSpPr>
        <xdr:cNvPr id="134" name="円/楕円 133"/>
        <xdr:cNvSpPr/>
      </xdr:nvSpPr>
      <xdr:spPr bwMode="auto">
        <a:xfrm>
          <a:off x="4254500" y="648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334319</xdr:rowOff>
    </xdr:from>
    <xdr:ext cx="762000" cy="259045"/>
    <xdr:sp macro="" textlink="">
      <xdr:nvSpPr>
        <xdr:cNvPr id="135" name="テキスト ボックス 134"/>
        <xdr:cNvSpPr txBox="1"/>
      </xdr:nvSpPr>
      <xdr:spPr>
        <a:xfrm>
          <a:off x="3924300" y="62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33,318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341319</xdr:rowOff>
    </xdr:from>
    <xdr:to>
      <xdr:col>3</xdr:col>
      <xdr:colOff>257175</xdr:colOff>
      <xdr:row>34</xdr:row>
      <xdr:rowOff>100019</xdr:rowOff>
    </xdr:to>
    <xdr:sp macro="" textlink="">
      <xdr:nvSpPr>
        <xdr:cNvPr id="136" name="円/楕円 135"/>
        <xdr:cNvSpPr/>
      </xdr:nvSpPr>
      <xdr:spPr bwMode="auto">
        <a:xfrm>
          <a:off x="3556000" y="6265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110196</xdr:rowOff>
    </xdr:from>
    <xdr:ext cx="762000" cy="259045"/>
    <xdr:sp macro="" textlink="">
      <xdr:nvSpPr>
        <xdr:cNvPr id="137" name="テキスト ボックス 136"/>
        <xdr:cNvSpPr txBox="1"/>
      </xdr:nvSpPr>
      <xdr:spPr>
        <a:xfrm>
          <a:off x="3225800" y="60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223875</xdr:rowOff>
    </xdr:from>
    <xdr:to>
      <xdr:col>2</xdr:col>
      <xdr:colOff>692150</xdr:colOff>
      <xdr:row>33</xdr:row>
      <xdr:rowOff>325475</xdr:rowOff>
    </xdr:to>
    <xdr:sp macro="" textlink="">
      <xdr:nvSpPr>
        <xdr:cNvPr id="138" name="円/楕円 137"/>
        <xdr:cNvSpPr/>
      </xdr:nvSpPr>
      <xdr:spPr bwMode="auto">
        <a:xfrm>
          <a:off x="2857500" y="614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164202</xdr:rowOff>
    </xdr:from>
    <xdr:ext cx="762000" cy="259045"/>
    <xdr:sp macro="" textlink="">
      <xdr:nvSpPr>
        <xdr:cNvPr id="139" name="テキスト ボックス 138"/>
        <xdr:cNvSpPr txBox="1"/>
      </xdr:nvSpPr>
      <xdr:spPr>
        <a:xfrm>
          <a:off x="2527300" y="59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118614</xdr:rowOff>
    </xdr:from>
    <xdr:to>
      <xdr:col>6</xdr:col>
      <xdr:colOff>510540</xdr:colOff>
      <xdr:row>38</xdr:row>
      <xdr:rowOff>162397</xdr:rowOff>
    </xdr:to>
    <xdr:cxnSp macro="">
      <xdr:nvCxnSpPr>
        <xdr:cNvPr id="58" name="直線コネクタ 57"/>
        <xdr:cNvCxnSpPr/>
      </xdr:nvCxnSpPr>
      <xdr:spPr>
        <a:xfrm flipV="1">
          <a:off x="4633595" y="5605014"/>
          <a:ext cx="1270" cy="107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166224</xdr:rowOff>
    </xdr:from>
    <xdr:ext cx="534377" cy="259045"/>
    <xdr:sp macro="" textlink="">
      <xdr:nvSpPr>
        <xdr:cNvPr id="59" name="人件費最小値テキスト"/>
        <xdr:cNvSpPr txBox="1"/>
      </xdr:nvSpPr>
      <xdr:spPr>
        <a:xfrm>
          <a:off x="4686300" y="66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38</xdr:row>
      <xdr:rowOff>162397</xdr:rowOff>
    </xdr:from>
    <xdr:to>
      <xdr:col>6</xdr:col>
      <xdr:colOff>600075</xdr:colOff>
      <xdr:row>38</xdr:row>
      <xdr:rowOff>162397</xdr:rowOff>
    </xdr:to>
    <xdr:cxnSp macro="">
      <xdr:nvCxnSpPr>
        <xdr:cNvPr id="60" name="直線コネクタ 59"/>
        <xdr:cNvCxnSpPr/>
      </xdr:nvCxnSpPr>
      <xdr:spPr>
        <a:xfrm>
          <a:off x="4546600" y="66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65291</xdr:rowOff>
    </xdr:from>
    <xdr:ext cx="599010" cy="259045"/>
    <xdr:sp macro="" textlink="">
      <xdr:nvSpPr>
        <xdr:cNvPr id="61" name="人件費最大値テキスト"/>
        <xdr:cNvSpPr txBox="1"/>
      </xdr:nvSpPr>
      <xdr:spPr>
        <a:xfrm>
          <a:off x="4686300" y="538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32</xdr:row>
      <xdr:rowOff>118614</xdr:rowOff>
    </xdr:from>
    <xdr:to>
      <xdr:col>6</xdr:col>
      <xdr:colOff>600075</xdr:colOff>
      <xdr:row>32</xdr:row>
      <xdr:rowOff>118614</xdr:rowOff>
    </xdr:to>
    <xdr:cxnSp macro="">
      <xdr:nvCxnSpPr>
        <xdr:cNvPr id="62" name="直線コネクタ 61"/>
        <xdr:cNvCxnSpPr/>
      </xdr:nvCxnSpPr>
      <xdr:spPr>
        <a:xfrm>
          <a:off x="4546600" y="560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56163</xdr:rowOff>
    </xdr:from>
    <xdr:to>
      <xdr:col>6</xdr:col>
      <xdr:colOff>511175</xdr:colOff>
      <xdr:row>32</xdr:row>
      <xdr:rowOff>118614</xdr:rowOff>
    </xdr:to>
    <xdr:cxnSp macro="">
      <xdr:nvCxnSpPr>
        <xdr:cNvPr id="63" name="直線コネクタ 62"/>
        <xdr:cNvCxnSpPr/>
      </xdr:nvCxnSpPr>
      <xdr:spPr>
        <a:xfrm>
          <a:off x="3797300" y="5542563"/>
          <a:ext cx="838200" cy="6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1349</xdr:rowOff>
    </xdr:from>
    <xdr:ext cx="534377" cy="259045"/>
    <xdr:sp macro="" textlink="">
      <xdr:nvSpPr>
        <xdr:cNvPr id="64" name="人件費平均値テキスト"/>
        <xdr:cNvSpPr txBox="1"/>
      </xdr:nvSpPr>
      <xdr:spPr>
        <a:xfrm>
          <a:off x="4686300" y="617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22922</xdr:rowOff>
    </xdr:from>
    <xdr:to>
      <xdr:col>6</xdr:col>
      <xdr:colOff>561975</xdr:colOff>
      <xdr:row>36</xdr:row>
      <xdr:rowOff>124522</xdr:rowOff>
    </xdr:to>
    <xdr:sp macro="" textlink="">
      <xdr:nvSpPr>
        <xdr:cNvPr id="65" name="フローチャート : 判断 64"/>
        <xdr:cNvSpPr/>
      </xdr:nvSpPr>
      <xdr:spPr>
        <a:xfrm>
          <a:off x="4584700" y="61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12316</xdr:rowOff>
    </xdr:from>
    <xdr:to>
      <xdr:col>5</xdr:col>
      <xdr:colOff>358775</xdr:colOff>
      <xdr:row>32</xdr:row>
      <xdr:rowOff>56163</xdr:rowOff>
    </xdr:to>
    <xdr:cxnSp macro="">
      <xdr:nvCxnSpPr>
        <xdr:cNvPr id="66" name="直線コネクタ 65"/>
        <xdr:cNvCxnSpPr/>
      </xdr:nvCxnSpPr>
      <xdr:spPr>
        <a:xfrm>
          <a:off x="2908300" y="5498716"/>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17305</xdr:rowOff>
    </xdr:from>
    <xdr:to>
      <xdr:col>5</xdr:col>
      <xdr:colOff>409575</xdr:colOff>
      <xdr:row>36</xdr:row>
      <xdr:rowOff>118905</xdr:rowOff>
    </xdr:to>
    <xdr:sp macro="" textlink="">
      <xdr:nvSpPr>
        <xdr:cNvPr id="67" name="フローチャート : 判断 66"/>
        <xdr:cNvSpPr/>
      </xdr:nvSpPr>
      <xdr:spPr>
        <a:xfrm>
          <a:off x="3746500" y="618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110032</xdr:rowOff>
    </xdr:from>
    <xdr:ext cx="534377" cy="259045"/>
    <xdr:sp macro="" textlink="">
      <xdr:nvSpPr>
        <xdr:cNvPr id="68" name="テキスト ボックス 67"/>
        <xdr:cNvSpPr txBox="1"/>
      </xdr:nvSpPr>
      <xdr:spPr>
        <a:xfrm>
          <a:off x="3530111" y="62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33227</xdr:rowOff>
    </xdr:from>
    <xdr:to>
      <xdr:col>4</xdr:col>
      <xdr:colOff>155575</xdr:colOff>
      <xdr:row>32</xdr:row>
      <xdr:rowOff>12316</xdr:rowOff>
    </xdr:to>
    <xdr:cxnSp macro="">
      <xdr:nvCxnSpPr>
        <xdr:cNvPr id="69" name="直線コネクタ 68"/>
        <xdr:cNvCxnSpPr/>
      </xdr:nvCxnSpPr>
      <xdr:spPr>
        <a:xfrm>
          <a:off x="2019300" y="5348177"/>
          <a:ext cx="889000" cy="1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71886</xdr:rowOff>
    </xdr:from>
    <xdr:to>
      <xdr:col>4</xdr:col>
      <xdr:colOff>206375</xdr:colOff>
      <xdr:row>38</xdr:row>
      <xdr:rowOff>2036</xdr:rowOff>
    </xdr:to>
    <xdr:sp macro="" textlink="">
      <xdr:nvSpPr>
        <xdr:cNvPr id="70" name="フローチャート : 判断 69"/>
        <xdr:cNvSpPr/>
      </xdr:nvSpPr>
      <xdr:spPr>
        <a:xfrm>
          <a:off x="2857500" y="641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164613</xdr:rowOff>
    </xdr:from>
    <xdr:ext cx="534377" cy="259045"/>
    <xdr:sp macro="" textlink="">
      <xdr:nvSpPr>
        <xdr:cNvPr id="71" name="テキスト ボックス 70"/>
        <xdr:cNvSpPr txBox="1"/>
      </xdr:nvSpPr>
      <xdr:spPr>
        <a:xfrm>
          <a:off x="2641111" y="650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125701</xdr:rowOff>
    </xdr:from>
    <xdr:to>
      <xdr:col>2</xdr:col>
      <xdr:colOff>638175</xdr:colOff>
      <xdr:row>31</xdr:row>
      <xdr:rowOff>33227</xdr:rowOff>
    </xdr:to>
    <xdr:cxnSp macro="">
      <xdr:nvCxnSpPr>
        <xdr:cNvPr id="72" name="直線コネクタ 71"/>
        <xdr:cNvCxnSpPr/>
      </xdr:nvCxnSpPr>
      <xdr:spPr>
        <a:xfrm>
          <a:off x="1130300" y="5269201"/>
          <a:ext cx="889000" cy="7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78134</xdr:rowOff>
    </xdr:from>
    <xdr:to>
      <xdr:col>3</xdr:col>
      <xdr:colOff>3175</xdr:colOff>
      <xdr:row>38</xdr:row>
      <xdr:rowOff>8284</xdr:rowOff>
    </xdr:to>
    <xdr:sp macro="" textlink="">
      <xdr:nvSpPr>
        <xdr:cNvPr id="73" name="フローチャート : 判断 72"/>
        <xdr:cNvSpPr/>
      </xdr:nvSpPr>
      <xdr:spPr>
        <a:xfrm>
          <a:off x="1968500" y="642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170861</xdr:rowOff>
    </xdr:from>
    <xdr:ext cx="534377" cy="259045"/>
    <xdr:sp macro="" textlink="">
      <xdr:nvSpPr>
        <xdr:cNvPr id="74" name="テキスト ボックス 73"/>
        <xdr:cNvSpPr txBox="1"/>
      </xdr:nvSpPr>
      <xdr:spPr>
        <a:xfrm>
          <a:off x="1752111" y="651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67303</xdr:rowOff>
    </xdr:from>
    <xdr:to>
      <xdr:col>1</xdr:col>
      <xdr:colOff>485775</xdr:colOff>
      <xdr:row>37</xdr:row>
      <xdr:rowOff>168903</xdr:rowOff>
    </xdr:to>
    <xdr:sp macro="" textlink="">
      <xdr:nvSpPr>
        <xdr:cNvPr id="75" name="フローチャート : 判断 74"/>
        <xdr:cNvSpPr/>
      </xdr:nvSpPr>
      <xdr:spPr>
        <a:xfrm>
          <a:off x="1079500" y="64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160030</xdr:rowOff>
    </xdr:from>
    <xdr:ext cx="534377" cy="259045"/>
    <xdr:sp macro="" textlink="">
      <xdr:nvSpPr>
        <xdr:cNvPr id="76" name="テキスト ボックス 75"/>
        <xdr:cNvSpPr txBox="1"/>
      </xdr:nvSpPr>
      <xdr:spPr>
        <a:xfrm>
          <a:off x="863111" y="65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67814</xdr:rowOff>
    </xdr:from>
    <xdr:to>
      <xdr:col>6</xdr:col>
      <xdr:colOff>561975</xdr:colOff>
      <xdr:row>32</xdr:row>
      <xdr:rowOff>169414</xdr:rowOff>
    </xdr:to>
    <xdr:sp macro="" textlink="">
      <xdr:nvSpPr>
        <xdr:cNvPr id="82" name="円/楕円 81"/>
        <xdr:cNvSpPr/>
      </xdr:nvSpPr>
      <xdr:spPr>
        <a:xfrm>
          <a:off x="4584700" y="55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20841</xdr:rowOff>
    </xdr:from>
    <xdr:ext cx="599010" cy="259045"/>
    <xdr:sp macro="" textlink="">
      <xdr:nvSpPr>
        <xdr:cNvPr id="83" name="人件費該当値テキスト"/>
        <xdr:cNvSpPr txBox="1"/>
      </xdr:nvSpPr>
      <xdr:spPr>
        <a:xfrm>
          <a:off x="4686300" y="550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138,437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5363</xdr:rowOff>
    </xdr:from>
    <xdr:to>
      <xdr:col>5</xdr:col>
      <xdr:colOff>409575</xdr:colOff>
      <xdr:row>32</xdr:row>
      <xdr:rowOff>106963</xdr:rowOff>
    </xdr:to>
    <xdr:sp macro="" textlink="">
      <xdr:nvSpPr>
        <xdr:cNvPr id="84" name="円/楕円 83"/>
        <xdr:cNvSpPr/>
      </xdr:nvSpPr>
      <xdr:spPr>
        <a:xfrm>
          <a:off x="3746500" y="54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123490</xdr:rowOff>
    </xdr:from>
    <xdr:ext cx="599010" cy="259045"/>
    <xdr:sp macro="" textlink="">
      <xdr:nvSpPr>
        <xdr:cNvPr id="85" name="テキスト ボックス 84"/>
        <xdr:cNvSpPr txBox="1"/>
      </xdr:nvSpPr>
      <xdr:spPr>
        <a:xfrm>
          <a:off x="3497794" y="526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144,174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132966</xdr:rowOff>
    </xdr:from>
    <xdr:to>
      <xdr:col>4</xdr:col>
      <xdr:colOff>206375</xdr:colOff>
      <xdr:row>32</xdr:row>
      <xdr:rowOff>63116</xdr:rowOff>
    </xdr:to>
    <xdr:sp macro="" textlink="">
      <xdr:nvSpPr>
        <xdr:cNvPr id="86" name="円/楕円 85"/>
        <xdr:cNvSpPr/>
      </xdr:nvSpPr>
      <xdr:spPr>
        <a:xfrm>
          <a:off x="2857500" y="54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79643</xdr:rowOff>
    </xdr:from>
    <xdr:ext cx="599010" cy="259045"/>
    <xdr:sp macro="" textlink="">
      <xdr:nvSpPr>
        <xdr:cNvPr id="87" name="テキスト ボックス 86"/>
        <xdr:cNvSpPr txBox="1"/>
      </xdr:nvSpPr>
      <xdr:spPr>
        <a:xfrm>
          <a:off x="2608794" y="522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148,202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153877</xdr:rowOff>
    </xdr:from>
    <xdr:to>
      <xdr:col>3</xdr:col>
      <xdr:colOff>3175</xdr:colOff>
      <xdr:row>31</xdr:row>
      <xdr:rowOff>84027</xdr:rowOff>
    </xdr:to>
    <xdr:sp macro="" textlink="">
      <xdr:nvSpPr>
        <xdr:cNvPr id="88" name="円/楕円 87"/>
        <xdr:cNvSpPr/>
      </xdr:nvSpPr>
      <xdr:spPr>
        <a:xfrm>
          <a:off x="1968500" y="52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100554</xdr:rowOff>
    </xdr:from>
    <xdr:ext cx="599010" cy="259045"/>
    <xdr:sp macro="" textlink="">
      <xdr:nvSpPr>
        <xdr:cNvPr id="89" name="テキスト ボックス 88"/>
        <xdr:cNvSpPr txBox="1"/>
      </xdr:nvSpPr>
      <xdr:spPr>
        <a:xfrm>
          <a:off x="1719794" y="50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162,031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74901</xdr:rowOff>
    </xdr:from>
    <xdr:to>
      <xdr:col>1</xdr:col>
      <xdr:colOff>485775</xdr:colOff>
      <xdr:row>31</xdr:row>
      <xdr:rowOff>5051</xdr:rowOff>
    </xdr:to>
    <xdr:sp macro="" textlink="">
      <xdr:nvSpPr>
        <xdr:cNvPr id="90" name="円/楕円 89"/>
        <xdr:cNvSpPr/>
      </xdr:nvSpPr>
      <xdr:spPr>
        <a:xfrm>
          <a:off x="1079500" y="52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21578</xdr:rowOff>
    </xdr:from>
    <xdr:ext cx="599010" cy="259045"/>
    <xdr:sp macro="" textlink="">
      <xdr:nvSpPr>
        <xdr:cNvPr id="91" name="テキスト ボックス 90"/>
        <xdr:cNvSpPr txBox="1"/>
      </xdr:nvSpPr>
      <xdr:spPr>
        <a:xfrm>
          <a:off x="830794" y="499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73733</xdr:rowOff>
    </xdr:from>
    <xdr:to>
      <xdr:col>6</xdr:col>
      <xdr:colOff>511175</xdr:colOff>
      <xdr:row>56</xdr:row>
      <xdr:rowOff>87183</xdr:rowOff>
    </xdr:to>
    <xdr:cxnSp macro="">
      <xdr:nvCxnSpPr>
        <xdr:cNvPr id="121" name="直線コネクタ 120"/>
        <xdr:cNvCxnSpPr/>
      </xdr:nvCxnSpPr>
      <xdr:spPr>
        <a:xfrm flipV="1">
          <a:off x="3797300" y="9674933"/>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110890</xdr:rowOff>
    </xdr:from>
    <xdr:ext cx="534377" cy="259045"/>
    <xdr:sp macro="" textlink="">
      <xdr:nvSpPr>
        <xdr:cNvPr id="122" name="物件費平均値テキスト"/>
        <xdr:cNvSpPr txBox="1"/>
      </xdr:nvSpPr>
      <xdr:spPr>
        <a:xfrm>
          <a:off x="4686300" y="988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82763</xdr:rowOff>
    </xdr:from>
    <xdr:to>
      <xdr:col>5</xdr:col>
      <xdr:colOff>358775</xdr:colOff>
      <xdr:row>56</xdr:row>
      <xdr:rowOff>87183</xdr:rowOff>
    </xdr:to>
    <xdr:cxnSp macro="">
      <xdr:nvCxnSpPr>
        <xdr:cNvPr id="124" name="直線コネクタ 123"/>
        <xdr:cNvCxnSpPr/>
      </xdr:nvCxnSpPr>
      <xdr:spPr>
        <a:xfrm>
          <a:off x="2908300" y="968396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103263</xdr:rowOff>
    </xdr:from>
    <xdr:ext cx="534377" cy="259045"/>
    <xdr:sp macro="" textlink="">
      <xdr:nvSpPr>
        <xdr:cNvPr id="126" name="テキスト ボックス 125"/>
        <xdr:cNvSpPr txBox="1"/>
      </xdr:nvSpPr>
      <xdr:spPr>
        <a:xfrm>
          <a:off x="3530111" y="100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82763</xdr:rowOff>
    </xdr:from>
    <xdr:to>
      <xdr:col>4</xdr:col>
      <xdr:colOff>155575</xdr:colOff>
      <xdr:row>56</xdr:row>
      <xdr:rowOff>96769</xdr:rowOff>
    </xdr:to>
    <xdr:cxnSp macro="">
      <xdr:nvCxnSpPr>
        <xdr:cNvPr id="127" name="直線コネクタ 126"/>
        <xdr:cNvCxnSpPr/>
      </xdr:nvCxnSpPr>
      <xdr:spPr>
        <a:xfrm flipV="1">
          <a:off x="2019300" y="9683963"/>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129538</xdr:rowOff>
    </xdr:from>
    <xdr:to>
      <xdr:col>4</xdr:col>
      <xdr:colOff>206375</xdr:colOff>
      <xdr:row>59</xdr:row>
      <xdr:rowOff>59688</xdr:rowOff>
    </xdr:to>
    <xdr:sp macro="" textlink="">
      <xdr:nvSpPr>
        <xdr:cNvPr id="128" name="フローチャート : 判断 127"/>
        <xdr:cNvSpPr/>
      </xdr:nvSpPr>
      <xdr:spPr>
        <a:xfrm>
          <a:off x="2857500" y="10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50815</xdr:rowOff>
    </xdr:from>
    <xdr:ext cx="534377" cy="259045"/>
    <xdr:sp macro="" textlink="">
      <xdr:nvSpPr>
        <xdr:cNvPr id="129" name="テキスト ボックス 128"/>
        <xdr:cNvSpPr txBox="1"/>
      </xdr:nvSpPr>
      <xdr:spPr>
        <a:xfrm>
          <a:off x="2641111" y="1016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96769</xdr:rowOff>
    </xdr:from>
    <xdr:to>
      <xdr:col>2</xdr:col>
      <xdr:colOff>638175</xdr:colOff>
      <xdr:row>57</xdr:row>
      <xdr:rowOff>15334</xdr:rowOff>
    </xdr:to>
    <xdr:cxnSp macro="">
      <xdr:nvCxnSpPr>
        <xdr:cNvPr id="130" name="直線コネクタ 129"/>
        <xdr:cNvCxnSpPr/>
      </xdr:nvCxnSpPr>
      <xdr:spPr>
        <a:xfrm flipV="1">
          <a:off x="1130300" y="9697969"/>
          <a:ext cx="889000" cy="9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152283</xdr:rowOff>
    </xdr:from>
    <xdr:to>
      <xdr:col>3</xdr:col>
      <xdr:colOff>3175</xdr:colOff>
      <xdr:row>59</xdr:row>
      <xdr:rowOff>82433</xdr:rowOff>
    </xdr:to>
    <xdr:sp macro="" textlink="">
      <xdr:nvSpPr>
        <xdr:cNvPr id="131" name="フローチャート : 判断 130"/>
        <xdr:cNvSpPr/>
      </xdr:nvSpPr>
      <xdr:spPr>
        <a:xfrm>
          <a:off x="1968500" y="1009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73560</xdr:rowOff>
    </xdr:from>
    <xdr:ext cx="534377" cy="259045"/>
    <xdr:sp macro="" textlink="">
      <xdr:nvSpPr>
        <xdr:cNvPr id="132" name="テキスト ボックス 131"/>
        <xdr:cNvSpPr txBox="1"/>
      </xdr:nvSpPr>
      <xdr:spPr>
        <a:xfrm>
          <a:off x="1752111" y="101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157648</xdr:rowOff>
    </xdr:from>
    <xdr:to>
      <xdr:col>1</xdr:col>
      <xdr:colOff>485775</xdr:colOff>
      <xdr:row>59</xdr:row>
      <xdr:rowOff>87798</xdr:rowOff>
    </xdr:to>
    <xdr:sp macro="" textlink="">
      <xdr:nvSpPr>
        <xdr:cNvPr id="133" name="フローチャート : 判断 132"/>
        <xdr:cNvSpPr/>
      </xdr:nvSpPr>
      <xdr:spPr>
        <a:xfrm>
          <a:off x="1079500" y="101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78925</xdr:rowOff>
    </xdr:from>
    <xdr:ext cx="534377" cy="259045"/>
    <xdr:sp macro="" textlink="">
      <xdr:nvSpPr>
        <xdr:cNvPr id="134" name="テキスト ボックス 133"/>
        <xdr:cNvSpPr txBox="1"/>
      </xdr:nvSpPr>
      <xdr:spPr>
        <a:xfrm>
          <a:off x="863111" y="101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22933</xdr:rowOff>
    </xdr:from>
    <xdr:to>
      <xdr:col>6</xdr:col>
      <xdr:colOff>561975</xdr:colOff>
      <xdr:row>56</xdr:row>
      <xdr:rowOff>124533</xdr:rowOff>
    </xdr:to>
    <xdr:sp macro="" textlink="">
      <xdr:nvSpPr>
        <xdr:cNvPr id="140" name="円/楕円 139"/>
        <xdr:cNvSpPr/>
      </xdr:nvSpPr>
      <xdr:spPr>
        <a:xfrm>
          <a:off x="4584700" y="96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45810</xdr:rowOff>
    </xdr:from>
    <xdr:ext cx="599010" cy="259045"/>
    <xdr:sp macro="" textlink="">
      <xdr:nvSpPr>
        <xdr:cNvPr id="141" name="物件費該当値テキスト"/>
        <xdr:cNvSpPr txBox="1"/>
      </xdr:nvSpPr>
      <xdr:spPr>
        <a:xfrm>
          <a:off x="4686300" y="947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113,657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36383</xdr:rowOff>
    </xdr:from>
    <xdr:to>
      <xdr:col>5</xdr:col>
      <xdr:colOff>409575</xdr:colOff>
      <xdr:row>56</xdr:row>
      <xdr:rowOff>137983</xdr:rowOff>
    </xdr:to>
    <xdr:sp macro="" textlink="">
      <xdr:nvSpPr>
        <xdr:cNvPr id="142" name="円/楕円 141"/>
        <xdr:cNvSpPr/>
      </xdr:nvSpPr>
      <xdr:spPr>
        <a:xfrm>
          <a:off x="3746500" y="963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154510</xdr:rowOff>
    </xdr:from>
    <xdr:ext cx="599010" cy="259045"/>
    <xdr:sp macro="" textlink="">
      <xdr:nvSpPr>
        <xdr:cNvPr id="143" name="テキスト ボックス 142"/>
        <xdr:cNvSpPr txBox="1"/>
      </xdr:nvSpPr>
      <xdr:spPr>
        <a:xfrm>
          <a:off x="3497794" y="94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31963</xdr:rowOff>
    </xdr:from>
    <xdr:to>
      <xdr:col>4</xdr:col>
      <xdr:colOff>206375</xdr:colOff>
      <xdr:row>56</xdr:row>
      <xdr:rowOff>133563</xdr:rowOff>
    </xdr:to>
    <xdr:sp macro="" textlink="">
      <xdr:nvSpPr>
        <xdr:cNvPr id="144" name="円/楕円 143"/>
        <xdr:cNvSpPr/>
      </xdr:nvSpPr>
      <xdr:spPr>
        <a:xfrm>
          <a:off x="2857500" y="96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150090</xdr:rowOff>
    </xdr:from>
    <xdr:ext cx="599010" cy="259045"/>
    <xdr:sp macro="" textlink="">
      <xdr:nvSpPr>
        <xdr:cNvPr id="145" name="テキスト ボックス 144"/>
        <xdr:cNvSpPr txBox="1"/>
      </xdr:nvSpPr>
      <xdr:spPr>
        <a:xfrm>
          <a:off x="2608794" y="9408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45969</xdr:rowOff>
    </xdr:from>
    <xdr:to>
      <xdr:col>3</xdr:col>
      <xdr:colOff>3175</xdr:colOff>
      <xdr:row>56</xdr:row>
      <xdr:rowOff>147569</xdr:rowOff>
    </xdr:to>
    <xdr:sp macro="" textlink="">
      <xdr:nvSpPr>
        <xdr:cNvPr id="146" name="円/楕円 145"/>
        <xdr:cNvSpPr/>
      </xdr:nvSpPr>
      <xdr:spPr>
        <a:xfrm>
          <a:off x="1968500" y="964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164096</xdr:rowOff>
    </xdr:from>
    <xdr:ext cx="599010" cy="259045"/>
    <xdr:sp macro="" textlink="">
      <xdr:nvSpPr>
        <xdr:cNvPr id="147" name="テキスト ボックス 146"/>
        <xdr:cNvSpPr txBox="1"/>
      </xdr:nvSpPr>
      <xdr:spPr>
        <a:xfrm>
          <a:off x="1719794" y="942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135984</xdr:rowOff>
    </xdr:from>
    <xdr:to>
      <xdr:col>1</xdr:col>
      <xdr:colOff>485775</xdr:colOff>
      <xdr:row>57</xdr:row>
      <xdr:rowOff>66134</xdr:rowOff>
    </xdr:to>
    <xdr:sp macro="" textlink="">
      <xdr:nvSpPr>
        <xdr:cNvPr id="148" name="円/楕円 147"/>
        <xdr:cNvSpPr/>
      </xdr:nvSpPr>
      <xdr:spPr>
        <a:xfrm>
          <a:off x="1079500" y="97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82661</xdr:rowOff>
    </xdr:from>
    <xdr:ext cx="534377" cy="259045"/>
    <xdr:sp macro="" textlink="">
      <xdr:nvSpPr>
        <xdr:cNvPr id="149" name="テキスト ボックス 148"/>
        <xdr:cNvSpPr txBox="1"/>
      </xdr:nvSpPr>
      <xdr:spPr>
        <a:xfrm>
          <a:off x="863111" y="95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109525</xdr:rowOff>
    </xdr:from>
    <xdr:to>
      <xdr:col>6</xdr:col>
      <xdr:colOff>511175</xdr:colOff>
      <xdr:row>77</xdr:row>
      <xdr:rowOff>152578</xdr:rowOff>
    </xdr:to>
    <xdr:cxnSp macro="">
      <xdr:nvCxnSpPr>
        <xdr:cNvPr id="178" name="直線コネクタ 177"/>
        <xdr:cNvCxnSpPr/>
      </xdr:nvCxnSpPr>
      <xdr:spPr>
        <a:xfrm flipV="1">
          <a:off x="3797300" y="13311175"/>
          <a:ext cx="8382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115315</xdr:rowOff>
    </xdr:from>
    <xdr:to>
      <xdr:col>5</xdr:col>
      <xdr:colOff>358775</xdr:colOff>
      <xdr:row>77</xdr:row>
      <xdr:rowOff>152578</xdr:rowOff>
    </xdr:to>
    <xdr:cxnSp macro="">
      <xdr:nvCxnSpPr>
        <xdr:cNvPr id="181" name="直線コネクタ 180"/>
        <xdr:cNvCxnSpPr/>
      </xdr:nvCxnSpPr>
      <xdr:spPr>
        <a:xfrm>
          <a:off x="2908300" y="1331696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115315</xdr:rowOff>
    </xdr:from>
    <xdr:to>
      <xdr:col>4</xdr:col>
      <xdr:colOff>155575</xdr:colOff>
      <xdr:row>77</xdr:row>
      <xdr:rowOff>130594</xdr:rowOff>
    </xdr:to>
    <xdr:cxnSp macro="">
      <xdr:nvCxnSpPr>
        <xdr:cNvPr id="184" name="直線コネクタ 183"/>
        <xdr:cNvCxnSpPr/>
      </xdr:nvCxnSpPr>
      <xdr:spPr>
        <a:xfrm flipV="1">
          <a:off x="2019300" y="13316965"/>
          <a:ext cx="8890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22606</xdr:rowOff>
    </xdr:from>
    <xdr:to>
      <xdr:col>4</xdr:col>
      <xdr:colOff>206375</xdr:colOff>
      <xdr:row>78</xdr:row>
      <xdr:rowOff>124206</xdr:rowOff>
    </xdr:to>
    <xdr:sp macro="" textlink="">
      <xdr:nvSpPr>
        <xdr:cNvPr id="185" name="フローチャート : 判断 184"/>
        <xdr:cNvSpPr/>
      </xdr:nvSpPr>
      <xdr:spPr>
        <a:xfrm>
          <a:off x="2857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115333</xdr:rowOff>
    </xdr:from>
    <xdr:ext cx="469744" cy="259045"/>
    <xdr:sp macro="" textlink="">
      <xdr:nvSpPr>
        <xdr:cNvPr id="186" name="テキスト ボックス 185"/>
        <xdr:cNvSpPr txBox="1"/>
      </xdr:nvSpPr>
      <xdr:spPr>
        <a:xfrm>
          <a:off x="2673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8826</xdr:rowOff>
    </xdr:from>
    <xdr:to>
      <xdr:col>2</xdr:col>
      <xdr:colOff>638175</xdr:colOff>
      <xdr:row>77</xdr:row>
      <xdr:rowOff>130594</xdr:rowOff>
    </xdr:to>
    <xdr:cxnSp macro="">
      <xdr:nvCxnSpPr>
        <xdr:cNvPr id="187" name="直線コネクタ 186"/>
        <xdr:cNvCxnSpPr/>
      </xdr:nvCxnSpPr>
      <xdr:spPr>
        <a:xfrm>
          <a:off x="1130300" y="13210476"/>
          <a:ext cx="889000" cy="1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31141</xdr:rowOff>
    </xdr:from>
    <xdr:to>
      <xdr:col>3</xdr:col>
      <xdr:colOff>3175</xdr:colOff>
      <xdr:row>78</xdr:row>
      <xdr:rowOff>132741</xdr:rowOff>
    </xdr:to>
    <xdr:sp macro="" textlink="">
      <xdr:nvSpPr>
        <xdr:cNvPr id="188" name="フローチャート : 判断 187"/>
        <xdr:cNvSpPr/>
      </xdr:nvSpPr>
      <xdr:spPr>
        <a:xfrm>
          <a:off x="1968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123868</xdr:rowOff>
    </xdr:from>
    <xdr:ext cx="469744" cy="259045"/>
    <xdr:sp macro="" textlink="">
      <xdr:nvSpPr>
        <xdr:cNvPr id="189" name="テキスト ボックス 188"/>
        <xdr:cNvSpPr txBox="1"/>
      </xdr:nvSpPr>
      <xdr:spPr>
        <a:xfrm>
          <a:off x="1784427"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26073</xdr:rowOff>
    </xdr:from>
    <xdr:to>
      <xdr:col>1</xdr:col>
      <xdr:colOff>485775</xdr:colOff>
      <xdr:row>78</xdr:row>
      <xdr:rowOff>127673</xdr:rowOff>
    </xdr:to>
    <xdr:sp macro="" textlink="">
      <xdr:nvSpPr>
        <xdr:cNvPr id="190" name="フローチャート : 判断 189"/>
        <xdr:cNvSpPr/>
      </xdr:nvSpPr>
      <xdr:spPr>
        <a:xfrm>
          <a:off x="1079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118800</xdr:rowOff>
    </xdr:from>
    <xdr:ext cx="469744" cy="259045"/>
    <xdr:sp macro="" textlink="">
      <xdr:nvSpPr>
        <xdr:cNvPr id="191" name="テキスト ボックス 190"/>
        <xdr:cNvSpPr txBox="1"/>
      </xdr:nvSpPr>
      <xdr:spPr>
        <a:xfrm>
          <a:off x="895427" y="1349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58725</xdr:rowOff>
    </xdr:from>
    <xdr:to>
      <xdr:col>6</xdr:col>
      <xdr:colOff>561975</xdr:colOff>
      <xdr:row>77</xdr:row>
      <xdr:rowOff>160325</xdr:rowOff>
    </xdr:to>
    <xdr:sp macro="" textlink="">
      <xdr:nvSpPr>
        <xdr:cNvPr id="197" name="円/楕円 196"/>
        <xdr:cNvSpPr/>
      </xdr:nvSpPr>
      <xdr:spPr>
        <a:xfrm>
          <a:off x="45847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81602</xdr:rowOff>
    </xdr:from>
    <xdr:ext cx="469744" cy="259045"/>
    <xdr:sp macro="" textlink="">
      <xdr:nvSpPr>
        <xdr:cNvPr id="198" name="維持補修費該当値テキスト"/>
        <xdr:cNvSpPr txBox="1"/>
      </xdr:nvSpPr>
      <xdr:spPr>
        <a:xfrm>
          <a:off x="4686300" y="131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101778</xdr:rowOff>
    </xdr:from>
    <xdr:to>
      <xdr:col>5</xdr:col>
      <xdr:colOff>409575</xdr:colOff>
      <xdr:row>78</xdr:row>
      <xdr:rowOff>31928</xdr:rowOff>
    </xdr:to>
    <xdr:sp macro="" textlink="">
      <xdr:nvSpPr>
        <xdr:cNvPr id="199" name="円/楕円 198"/>
        <xdr:cNvSpPr/>
      </xdr:nvSpPr>
      <xdr:spPr>
        <a:xfrm>
          <a:off x="3746500" y="1330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48455</xdr:rowOff>
    </xdr:from>
    <xdr:ext cx="469744" cy="259045"/>
    <xdr:sp macro="" textlink="">
      <xdr:nvSpPr>
        <xdr:cNvPr id="200" name="テキスト ボックス 199"/>
        <xdr:cNvSpPr txBox="1"/>
      </xdr:nvSpPr>
      <xdr:spPr>
        <a:xfrm>
          <a:off x="3562427" y="130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64515</xdr:rowOff>
    </xdr:from>
    <xdr:to>
      <xdr:col>4</xdr:col>
      <xdr:colOff>206375</xdr:colOff>
      <xdr:row>77</xdr:row>
      <xdr:rowOff>166115</xdr:rowOff>
    </xdr:to>
    <xdr:sp macro="" textlink="">
      <xdr:nvSpPr>
        <xdr:cNvPr id="201" name="円/楕円 200"/>
        <xdr:cNvSpPr/>
      </xdr:nvSpPr>
      <xdr:spPr>
        <a:xfrm>
          <a:off x="2857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11192</xdr:rowOff>
    </xdr:from>
    <xdr:ext cx="469744" cy="259045"/>
    <xdr:sp macro="" textlink="">
      <xdr:nvSpPr>
        <xdr:cNvPr id="202" name="テキスト ボックス 201"/>
        <xdr:cNvSpPr txBox="1"/>
      </xdr:nvSpPr>
      <xdr:spPr>
        <a:xfrm>
          <a:off x="2673427"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79794</xdr:rowOff>
    </xdr:from>
    <xdr:to>
      <xdr:col>3</xdr:col>
      <xdr:colOff>3175</xdr:colOff>
      <xdr:row>78</xdr:row>
      <xdr:rowOff>9944</xdr:rowOff>
    </xdr:to>
    <xdr:sp macro="" textlink="">
      <xdr:nvSpPr>
        <xdr:cNvPr id="203" name="円/楕円 202"/>
        <xdr:cNvSpPr/>
      </xdr:nvSpPr>
      <xdr:spPr>
        <a:xfrm>
          <a:off x="1968500" y="132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26471</xdr:rowOff>
    </xdr:from>
    <xdr:ext cx="469744" cy="259045"/>
    <xdr:sp macro="" textlink="">
      <xdr:nvSpPr>
        <xdr:cNvPr id="204" name="テキスト ボックス 203"/>
        <xdr:cNvSpPr txBox="1"/>
      </xdr:nvSpPr>
      <xdr:spPr>
        <a:xfrm>
          <a:off x="1784427" y="130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129476</xdr:rowOff>
    </xdr:from>
    <xdr:to>
      <xdr:col>1</xdr:col>
      <xdr:colOff>485775</xdr:colOff>
      <xdr:row>77</xdr:row>
      <xdr:rowOff>59626</xdr:rowOff>
    </xdr:to>
    <xdr:sp macro="" textlink="">
      <xdr:nvSpPr>
        <xdr:cNvPr id="205" name="円/楕円 204"/>
        <xdr:cNvSpPr/>
      </xdr:nvSpPr>
      <xdr:spPr>
        <a:xfrm>
          <a:off x="1079500" y="131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76154</xdr:rowOff>
    </xdr:from>
    <xdr:ext cx="469744" cy="259045"/>
    <xdr:sp macro="" textlink="">
      <xdr:nvSpPr>
        <xdr:cNvPr id="206" name="テキスト ボックス 205"/>
        <xdr:cNvSpPr txBox="1"/>
      </xdr:nvSpPr>
      <xdr:spPr>
        <a:xfrm>
          <a:off x="895427" y="129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104431</xdr:rowOff>
    </xdr:from>
    <xdr:to>
      <xdr:col>6</xdr:col>
      <xdr:colOff>511175</xdr:colOff>
      <xdr:row>94</xdr:row>
      <xdr:rowOff>52065</xdr:rowOff>
    </xdr:to>
    <xdr:cxnSp macro="">
      <xdr:nvCxnSpPr>
        <xdr:cNvPr id="238" name="直線コネクタ 237"/>
        <xdr:cNvCxnSpPr/>
      </xdr:nvCxnSpPr>
      <xdr:spPr>
        <a:xfrm flipV="1">
          <a:off x="3797300" y="16049281"/>
          <a:ext cx="8382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52065</xdr:rowOff>
    </xdr:from>
    <xdr:to>
      <xdr:col>5</xdr:col>
      <xdr:colOff>358775</xdr:colOff>
      <xdr:row>94</xdr:row>
      <xdr:rowOff>89588</xdr:rowOff>
    </xdr:to>
    <xdr:cxnSp macro="">
      <xdr:nvCxnSpPr>
        <xdr:cNvPr id="241" name="直線コネクタ 240"/>
        <xdr:cNvCxnSpPr/>
      </xdr:nvCxnSpPr>
      <xdr:spPr>
        <a:xfrm flipV="1">
          <a:off x="2908300" y="16168365"/>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89588</xdr:rowOff>
    </xdr:from>
    <xdr:to>
      <xdr:col>4</xdr:col>
      <xdr:colOff>155575</xdr:colOff>
      <xdr:row>95</xdr:row>
      <xdr:rowOff>12190</xdr:rowOff>
    </xdr:to>
    <xdr:cxnSp macro="">
      <xdr:nvCxnSpPr>
        <xdr:cNvPr id="244" name="直線コネクタ 243"/>
        <xdr:cNvCxnSpPr/>
      </xdr:nvCxnSpPr>
      <xdr:spPr>
        <a:xfrm flipV="1">
          <a:off x="2019300" y="16205888"/>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138654</xdr:rowOff>
    </xdr:from>
    <xdr:to>
      <xdr:col>4</xdr:col>
      <xdr:colOff>206375</xdr:colOff>
      <xdr:row>96</xdr:row>
      <xdr:rowOff>68804</xdr:rowOff>
    </xdr:to>
    <xdr:sp macro="" textlink="">
      <xdr:nvSpPr>
        <xdr:cNvPr id="245" name="フローチャート : 判断 244"/>
        <xdr:cNvSpPr/>
      </xdr:nvSpPr>
      <xdr:spPr>
        <a:xfrm>
          <a:off x="2857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59931</xdr:rowOff>
    </xdr:from>
    <xdr:ext cx="534377" cy="259045"/>
    <xdr:sp macro="" textlink="">
      <xdr:nvSpPr>
        <xdr:cNvPr id="246" name="テキスト ボックス 245"/>
        <xdr:cNvSpPr txBox="1"/>
      </xdr:nvSpPr>
      <xdr:spPr>
        <a:xfrm>
          <a:off x="2641111" y="1651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12190</xdr:rowOff>
    </xdr:from>
    <xdr:to>
      <xdr:col>2</xdr:col>
      <xdr:colOff>638175</xdr:colOff>
      <xdr:row>95</xdr:row>
      <xdr:rowOff>40994</xdr:rowOff>
    </xdr:to>
    <xdr:cxnSp macro="">
      <xdr:nvCxnSpPr>
        <xdr:cNvPr id="247" name="直線コネクタ 246"/>
        <xdr:cNvCxnSpPr/>
      </xdr:nvCxnSpPr>
      <xdr:spPr>
        <a:xfrm flipV="1">
          <a:off x="1130300" y="16299940"/>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59475</xdr:rowOff>
    </xdr:from>
    <xdr:to>
      <xdr:col>3</xdr:col>
      <xdr:colOff>3175</xdr:colOff>
      <xdr:row>96</xdr:row>
      <xdr:rowOff>161075</xdr:rowOff>
    </xdr:to>
    <xdr:sp macro="" textlink="">
      <xdr:nvSpPr>
        <xdr:cNvPr id="248" name="フローチャート : 判断 247"/>
        <xdr:cNvSpPr/>
      </xdr:nvSpPr>
      <xdr:spPr>
        <a:xfrm>
          <a:off x="1968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152202</xdr:rowOff>
    </xdr:from>
    <xdr:ext cx="534377" cy="259045"/>
    <xdr:sp macro="" textlink="">
      <xdr:nvSpPr>
        <xdr:cNvPr id="249" name="テキスト ボックス 248"/>
        <xdr:cNvSpPr txBox="1"/>
      </xdr:nvSpPr>
      <xdr:spPr>
        <a:xfrm>
          <a:off x="1752111" y="166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72130</xdr:rowOff>
    </xdr:from>
    <xdr:to>
      <xdr:col>1</xdr:col>
      <xdr:colOff>485775</xdr:colOff>
      <xdr:row>97</xdr:row>
      <xdr:rowOff>2280</xdr:rowOff>
    </xdr:to>
    <xdr:sp macro="" textlink="">
      <xdr:nvSpPr>
        <xdr:cNvPr id="250" name="フローチャート : 判断 249"/>
        <xdr:cNvSpPr/>
      </xdr:nvSpPr>
      <xdr:spPr>
        <a:xfrm>
          <a:off x="1079500" y="165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164857</xdr:rowOff>
    </xdr:from>
    <xdr:ext cx="534377" cy="259045"/>
    <xdr:sp macro="" textlink="">
      <xdr:nvSpPr>
        <xdr:cNvPr id="251" name="テキスト ボックス 250"/>
        <xdr:cNvSpPr txBox="1"/>
      </xdr:nvSpPr>
      <xdr:spPr>
        <a:xfrm>
          <a:off x="863111" y="166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53631</xdr:rowOff>
    </xdr:from>
    <xdr:to>
      <xdr:col>6</xdr:col>
      <xdr:colOff>561975</xdr:colOff>
      <xdr:row>93</xdr:row>
      <xdr:rowOff>155231</xdr:rowOff>
    </xdr:to>
    <xdr:sp macro="" textlink="">
      <xdr:nvSpPr>
        <xdr:cNvPr id="257" name="円/楕円 256"/>
        <xdr:cNvSpPr/>
      </xdr:nvSpPr>
      <xdr:spPr>
        <a:xfrm>
          <a:off x="4584700" y="15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76508</xdr:rowOff>
    </xdr:from>
    <xdr:ext cx="534377" cy="259045"/>
    <xdr:sp macro="" textlink="">
      <xdr:nvSpPr>
        <xdr:cNvPr id="258" name="扶助費該当値テキスト"/>
        <xdr:cNvSpPr txBox="1"/>
      </xdr:nvSpPr>
      <xdr:spPr>
        <a:xfrm>
          <a:off x="4686300" y="158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82,660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1265</xdr:rowOff>
    </xdr:from>
    <xdr:to>
      <xdr:col>5</xdr:col>
      <xdr:colOff>409575</xdr:colOff>
      <xdr:row>94</xdr:row>
      <xdr:rowOff>102865</xdr:rowOff>
    </xdr:to>
    <xdr:sp macro="" textlink="">
      <xdr:nvSpPr>
        <xdr:cNvPr id="259" name="円/楕円 258"/>
        <xdr:cNvSpPr/>
      </xdr:nvSpPr>
      <xdr:spPr>
        <a:xfrm>
          <a:off x="3746500" y="161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119392</xdr:rowOff>
    </xdr:from>
    <xdr:ext cx="534377" cy="259045"/>
    <xdr:sp macro="" textlink="">
      <xdr:nvSpPr>
        <xdr:cNvPr id="260" name="テキスト ボックス 259"/>
        <xdr:cNvSpPr txBox="1"/>
      </xdr:nvSpPr>
      <xdr:spPr>
        <a:xfrm>
          <a:off x="3530111" y="158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38788</xdr:rowOff>
    </xdr:from>
    <xdr:to>
      <xdr:col>4</xdr:col>
      <xdr:colOff>206375</xdr:colOff>
      <xdr:row>94</xdr:row>
      <xdr:rowOff>140388</xdr:rowOff>
    </xdr:to>
    <xdr:sp macro="" textlink="">
      <xdr:nvSpPr>
        <xdr:cNvPr id="261" name="円/楕円 260"/>
        <xdr:cNvSpPr/>
      </xdr:nvSpPr>
      <xdr:spPr>
        <a:xfrm>
          <a:off x="2857500" y="161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156915</xdr:rowOff>
    </xdr:from>
    <xdr:ext cx="534377" cy="259045"/>
    <xdr:sp macro="" textlink="">
      <xdr:nvSpPr>
        <xdr:cNvPr id="262" name="テキスト ボックス 261"/>
        <xdr:cNvSpPr txBox="1"/>
      </xdr:nvSpPr>
      <xdr:spPr>
        <a:xfrm>
          <a:off x="2641111" y="159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73,069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132840</xdr:rowOff>
    </xdr:from>
    <xdr:to>
      <xdr:col>3</xdr:col>
      <xdr:colOff>3175</xdr:colOff>
      <xdr:row>95</xdr:row>
      <xdr:rowOff>62990</xdr:rowOff>
    </xdr:to>
    <xdr:sp macro="" textlink="">
      <xdr:nvSpPr>
        <xdr:cNvPr id="263" name="円/楕円 262"/>
        <xdr:cNvSpPr/>
      </xdr:nvSpPr>
      <xdr:spPr>
        <a:xfrm>
          <a:off x="1968500" y="162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79517</xdr:rowOff>
    </xdr:from>
    <xdr:ext cx="534377" cy="259045"/>
    <xdr:sp macro="" textlink="">
      <xdr:nvSpPr>
        <xdr:cNvPr id="264" name="テキスト ボックス 263"/>
        <xdr:cNvSpPr txBox="1"/>
      </xdr:nvSpPr>
      <xdr:spPr>
        <a:xfrm>
          <a:off x="1752111" y="1602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161644</xdr:rowOff>
    </xdr:from>
    <xdr:to>
      <xdr:col>1</xdr:col>
      <xdr:colOff>485775</xdr:colOff>
      <xdr:row>95</xdr:row>
      <xdr:rowOff>91794</xdr:rowOff>
    </xdr:to>
    <xdr:sp macro="" textlink="">
      <xdr:nvSpPr>
        <xdr:cNvPr id="265" name="円/楕円 264"/>
        <xdr:cNvSpPr/>
      </xdr:nvSpPr>
      <xdr:spPr>
        <a:xfrm>
          <a:off x="1079500" y="162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108321</xdr:rowOff>
    </xdr:from>
    <xdr:ext cx="534377" cy="259045"/>
    <xdr:sp macro="" textlink="">
      <xdr:nvSpPr>
        <xdr:cNvPr id="266" name="テキスト ボックス 265"/>
        <xdr:cNvSpPr txBox="1"/>
      </xdr:nvSpPr>
      <xdr:spPr>
        <a:xfrm>
          <a:off x="863111" y="160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18869</xdr:rowOff>
    </xdr:from>
    <xdr:to>
      <xdr:col>15</xdr:col>
      <xdr:colOff>180975</xdr:colOff>
      <xdr:row>34</xdr:row>
      <xdr:rowOff>96342</xdr:rowOff>
    </xdr:to>
    <xdr:cxnSp macro="">
      <xdr:nvCxnSpPr>
        <xdr:cNvPr id="297" name="直線コネクタ 296"/>
        <xdr:cNvCxnSpPr/>
      </xdr:nvCxnSpPr>
      <xdr:spPr>
        <a:xfrm flipV="1">
          <a:off x="9639300" y="5848169"/>
          <a:ext cx="8382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96342</xdr:rowOff>
    </xdr:from>
    <xdr:to>
      <xdr:col>14</xdr:col>
      <xdr:colOff>28575</xdr:colOff>
      <xdr:row>35</xdr:row>
      <xdr:rowOff>2584</xdr:rowOff>
    </xdr:to>
    <xdr:cxnSp macro="">
      <xdr:nvCxnSpPr>
        <xdr:cNvPr id="300" name="直線コネクタ 299"/>
        <xdr:cNvCxnSpPr/>
      </xdr:nvCxnSpPr>
      <xdr:spPr>
        <a:xfrm flipV="1">
          <a:off x="8750300" y="5925642"/>
          <a:ext cx="88900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164918</xdr:rowOff>
    </xdr:from>
    <xdr:ext cx="534377" cy="259045"/>
    <xdr:sp macro="" textlink="">
      <xdr:nvSpPr>
        <xdr:cNvPr id="302" name="テキスト ボックス 301"/>
        <xdr:cNvSpPr txBox="1"/>
      </xdr:nvSpPr>
      <xdr:spPr>
        <a:xfrm>
          <a:off x="9372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2584</xdr:rowOff>
    </xdr:from>
    <xdr:to>
      <xdr:col>12</xdr:col>
      <xdr:colOff>511175</xdr:colOff>
      <xdr:row>35</xdr:row>
      <xdr:rowOff>9365</xdr:rowOff>
    </xdr:to>
    <xdr:cxnSp macro="">
      <xdr:nvCxnSpPr>
        <xdr:cNvPr id="303" name="直線コネクタ 302"/>
        <xdr:cNvCxnSpPr/>
      </xdr:nvCxnSpPr>
      <xdr:spPr>
        <a:xfrm flipV="1">
          <a:off x="7861300" y="6003334"/>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124333</xdr:rowOff>
    </xdr:from>
    <xdr:to>
      <xdr:col>12</xdr:col>
      <xdr:colOff>561975</xdr:colOff>
      <xdr:row>37</xdr:row>
      <xdr:rowOff>54483</xdr:rowOff>
    </xdr:to>
    <xdr:sp macro="" textlink="">
      <xdr:nvSpPr>
        <xdr:cNvPr id="304" name="フローチャート : 判断 303"/>
        <xdr:cNvSpPr/>
      </xdr:nvSpPr>
      <xdr:spPr>
        <a:xfrm>
          <a:off x="869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45610</xdr:rowOff>
    </xdr:from>
    <xdr:ext cx="534377" cy="259045"/>
    <xdr:sp macro="" textlink="">
      <xdr:nvSpPr>
        <xdr:cNvPr id="305" name="テキスト ボックス 304"/>
        <xdr:cNvSpPr txBox="1"/>
      </xdr:nvSpPr>
      <xdr:spPr>
        <a:xfrm>
          <a:off x="8483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9365</xdr:rowOff>
    </xdr:from>
    <xdr:to>
      <xdr:col>11</xdr:col>
      <xdr:colOff>307975</xdr:colOff>
      <xdr:row>35</xdr:row>
      <xdr:rowOff>101034</xdr:rowOff>
    </xdr:to>
    <xdr:cxnSp macro="">
      <xdr:nvCxnSpPr>
        <xdr:cNvPr id="306" name="直線コネクタ 305"/>
        <xdr:cNvCxnSpPr/>
      </xdr:nvCxnSpPr>
      <xdr:spPr>
        <a:xfrm flipV="1">
          <a:off x="6972300" y="6010115"/>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87452</xdr:rowOff>
    </xdr:from>
    <xdr:to>
      <xdr:col>11</xdr:col>
      <xdr:colOff>358775</xdr:colOff>
      <xdr:row>37</xdr:row>
      <xdr:rowOff>17602</xdr:rowOff>
    </xdr:to>
    <xdr:sp macro="" textlink="">
      <xdr:nvSpPr>
        <xdr:cNvPr id="307" name="フローチャート : 判断 306"/>
        <xdr:cNvSpPr/>
      </xdr:nvSpPr>
      <xdr:spPr>
        <a:xfrm>
          <a:off x="7810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8729</xdr:rowOff>
    </xdr:from>
    <xdr:ext cx="534377" cy="259045"/>
    <xdr:sp macro="" textlink="">
      <xdr:nvSpPr>
        <xdr:cNvPr id="308" name="テキスト ボックス 307"/>
        <xdr:cNvSpPr txBox="1"/>
      </xdr:nvSpPr>
      <xdr:spPr>
        <a:xfrm>
          <a:off x="7594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117758</xdr:rowOff>
    </xdr:from>
    <xdr:to>
      <xdr:col>10</xdr:col>
      <xdr:colOff>155575</xdr:colOff>
      <xdr:row>37</xdr:row>
      <xdr:rowOff>47908</xdr:rowOff>
    </xdr:to>
    <xdr:sp macro="" textlink="">
      <xdr:nvSpPr>
        <xdr:cNvPr id="309" name="フローチャート : 判断 308"/>
        <xdr:cNvSpPr/>
      </xdr:nvSpPr>
      <xdr:spPr>
        <a:xfrm>
          <a:off x="6921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39035</xdr:rowOff>
    </xdr:from>
    <xdr:ext cx="534377" cy="259045"/>
    <xdr:sp macro="" textlink="">
      <xdr:nvSpPr>
        <xdr:cNvPr id="310" name="テキスト ボックス 309"/>
        <xdr:cNvSpPr txBox="1"/>
      </xdr:nvSpPr>
      <xdr:spPr>
        <a:xfrm>
          <a:off x="6705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139519</xdr:rowOff>
    </xdr:from>
    <xdr:to>
      <xdr:col>15</xdr:col>
      <xdr:colOff>231775</xdr:colOff>
      <xdr:row>34</xdr:row>
      <xdr:rowOff>69669</xdr:rowOff>
    </xdr:to>
    <xdr:sp macro="" textlink="">
      <xdr:nvSpPr>
        <xdr:cNvPr id="316" name="円/楕円 315"/>
        <xdr:cNvSpPr/>
      </xdr:nvSpPr>
      <xdr:spPr>
        <a:xfrm>
          <a:off x="10426700" y="579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162396</xdr:rowOff>
    </xdr:from>
    <xdr:ext cx="534377" cy="259045"/>
    <xdr:sp macro="" textlink="">
      <xdr:nvSpPr>
        <xdr:cNvPr id="317" name="補助費等該当値テキスト"/>
        <xdr:cNvSpPr txBox="1"/>
      </xdr:nvSpPr>
      <xdr:spPr>
        <a:xfrm>
          <a:off x="10528300" y="564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86,100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45542</xdr:rowOff>
    </xdr:from>
    <xdr:to>
      <xdr:col>14</xdr:col>
      <xdr:colOff>79375</xdr:colOff>
      <xdr:row>34</xdr:row>
      <xdr:rowOff>147142</xdr:rowOff>
    </xdr:to>
    <xdr:sp macro="" textlink="">
      <xdr:nvSpPr>
        <xdr:cNvPr id="318" name="円/楕円 317"/>
        <xdr:cNvSpPr/>
      </xdr:nvSpPr>
      <xdr:spPr>
        <a:xfrm>
          <a:off x="9588500" y="58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163669</xdr:rowOff>
    </xdr:from>
    <xdr:ext cx="534377" cy="259045"/>
    <xdr:sp macro="" textlink="">
      <xdr:nvSpPr>
        <xdr:cNvPr id="319" name="テキスト ボックス 318"/>
        <xdr:cNvSpPr txBox="1"/>
      </xdr:nvSpPr>
      <xdr:spPr>
        <a:xfrm>
          <a:off x="9372111" y="56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123234</xdr:rowOff>
    </xdr:from>
    <xdr:to>
      <xdr:col>12</xdr:col>
      <xdr:colOff>561975</xdr:colOff>
      <xdr:row>35</xdr:row>
      <xdr:rowOff>53384</xdr:rowOff>
    </xdr:to>
    <xdr:sp macro="" textlink="">
      <xdr:nvSpPr>
        <xdr:cNvPr id="320" name="円/楕円 319"/>
        <xdr:cNvSpPr/>
      </xdr:nvSpPr>
      <xdr:spPr>
        <a:xfrm>
          <a:off x="8699500" y="59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69911</xdr:rowOff>
    </xdr:from>
    <xdr:ext cx="534377" cy="259045"/>
    <xdr:sp macro="" textlink="">
      <xdr:nvSpPr>
        <xdr:cNvPr id="321" name="テキスト ボックス 320"/>
        <xdr:cNvSpPr txBox="1"/>
      </xdr:nvSpPr>
      <xdr:spPr>
        <a:xfrm>
          <a:off x="8483111" y="57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130015</xdr:rowOff>
    </xdr:from>
    <xdr:to>
      <xdr:col>11</xdr:col>
      <xdr:colOff>358775</xdr:colOff>
      <xdr:row>35</xdr:row>
      <xdr:rowOff>60165</xdr:rowOff>
    </xdr:to>
    <xdr:sp macro="" textlink="">
      <xdr:nvSpPr>
        <xdr:cNvPr id="322" name="円/楕円 321"/>
        <xdr:cNvSpPr/>
      </xdr:nvSpPr>
      <xdr:spPr>
        <a:xfrm>
          <a:off x="7810500" y="59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76692</xdr:rowOff>
    </xdr:from>
    <xdr:ext cx="534377" cy="259045"/>
    <xdr:sp macro="" textlink="">
      <xdr:nvSpPr>
        <xdr:cNvPr id="323" name="テキスト ボックス 322"/>
        <xdr:cNvSpPr txBox="1"/>
      </xdr:nvSpPr>
      <xdr:spPr>
        <a:xfrm>
          <a:off x="7594111" y="57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50234</xdr:rowOff>
    </xdr:from>
    <xdr:to>
      <xdr:col>10</xdr:col>
      <xdr:colOff>155575</xdr:colOff>
      <xdr:row>35</xdr:row>
      <xdr:rowOff>151834</xdr:rowOff>
    </xdr:to>
    <xdr:sp macro="" textlink="">
      <xdr:nvSpPr>
        <xdr:cNvPr id="324" name="円/楕円 323"/>
        <xdr:cNvSpPr/>
      </xdr:nvSpPr>
      <xdr:spPr>
        <a:xfrm>
          <a:off x="6921500" y="60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168361</xdr:rowOff>
    </xdr:from>
    <xdr:ext cx="534377" cy="259045"/>
    <xdr:sp macro="" textlink="">
      <xdr:nvSpPr>
        <xdr:cNvPr id="325" name="テキスト ボックス 324"/>
        <xdr:cNvSpPr txBox="1"/>
      </xdr:nvSpPr>
      <xdr:spPr>
        <a:xfrm>
          <a:off x="6705111" y="58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166184</xdr:rowOff>
    </xdr:from>
    <xdr:to>
      <xdr:col>15</xdr:col>
      <xdr:colOff>180975</xdr:colOff>
      <xdr:row>54</xdr:row>
      <xdr:rowOff>81813</xdr:rowOff>
    </xdr:to>
    <xdr:cxnSp macro="">
      <xdr:nvCxnSpPr>
        <xdr:cNvPr id="350" name="直線コネクタ 349"/>
        <xdr:cNvCxnSpPr/>
      </xdr:nvCxnSpPr>
      <xdr:spPr>
        <a:xfrm flipV="1">
          <a:off x="9639300" y="9253034"/>
          <a:ext cx="838200" cy="8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147958</xdr:rowOff>
    </xdr:from>
    <xdr:to>
      <xdr:col>14</xdr:col>
      <xdr:colOff>28575</xdr:colOff>
      <xdr:row>54</xdr:row>
      <xdr:rowOff>81813</xdr:rowOff>
    </xdr:to>
    <xdr:cxnSp macro="">
      <xdr:nvCxnSpPr>
        <xdr:cNvPr id="353" name="直線コネクタ 352"/>
        <xdr:cNvCxnSpPr/>
      </xdr:nvCxnSpPr>
      <xdr:spPr>
        <a:xfrm>
          <a:off x="8750300" y="9234808"/>
          <a:ext cx="889000" cy="1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84624</xdr:rowOff>
    </xdr:from>
    <xdr:to>
      <xdr:col>12</xdr:col>
      <xdr:colOff>511175</xdr:colOff>
      <xdr:row>53</xdr:row>
      <xdr:rowOff>147958</xdr:rowOff>
    </xdr:to>
    <xdr:cxnSp macro="">
      <xdr:nvCxnSpPr>
        <xdr:cNvPr id="356" name="直線コネクタ 355"/>
        <xdr:cNvCxnSpPr/>
      </xdr:nvCxnSpPr>
      <xdr:spPr>
        <a:xfrm>
          <a:off x="7861300" y="9000024"/>
          <a:ext cx="889000" cy="2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12936</xdr:rowOff>
    </xdr:from>
    <xdr:to>
      <xdr:col>12</xdr:col>
      <xdr:colOff>561975</xdr:colOff>
      <xdr:row>56</xdr:row>
      <xdr:rowOff>114536</xdr:rowOff>
    </xdr:to>
    <xdr:sp macro="" textlink="">
      <xdr:nvSpPr>
        <xdr:cNvPr id="357" name="フローチャート : 判断 356"/>
        <xdr:cNvSpPr/>
      </xdr:nvSpPr>
      <xdr:spPr>
        <a:xfrm>
          <a:off x="8699500" y="961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105663</xdr:rowOff>
    </xdr:from>
    <xdr:ext cx="534377" cy="259045"/>
    <xdr:sp macro="" textlink="">
      <xdr:nvSpPr>
        <xdr:cNvPr id="358" name="テキスト ボックス 357"/>
        <xdr:cNvSpPr txBox="1"/>
      </xdr:nvSpPr>
      <xdr:spPr>
        <a:xfrm>
          <a:off x="8483111" y="97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84624</xdr:rowOff>
    </xdr:from>
    <xdr:to>
      <xdr:col>11</xdr:col>
      <xdr:colOff>307975</xdr:colOff>
      <xdr:row>54</xdr:row>
      <xdr:rowOff>170390</xdr:rowOff>
    </xdr:to>
    <xdr:cxnSp macro="">
      <xdr:nvCxnSpPr>
        <xdr:cNvPr id="359" name="直線コネクタ 358"/>
        <xdr:cNvCxnSpPr/>
      </xdr:nvCxnSpPr>
      <xdr:spPr>
        <a:xfrm flipV="1">
          <a:off x="6972300" y="9000024"/>
          <a:ext cx="889000" cy="4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13062</xdr:rowOff>
    </xdr:from>
    <xdr:to>
      <xdr:col>11</xdr:col>
      <xdr:colOff>358775</xdr:colOff>
      <xdr:row>56</xdr:row>
      <xdr:rowOff>114662</xdr:rowOff>
    </xdr:to>
    <xdr:sp macro="" textlink="">
      <xdr:nvSpPr>
        <xdr:cNvPr id="360" name="フローチャート : 判断 359"/>
        <xdr:cNvSpPr/>
      </xdr:nvSpPr>
      <xdr:spPr>
        <a:xfrm>
          <a:off x="7810500" y="96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105789</xdr:rowOff>
    </xdr:from>
    <xdr:ext cx="534377" cy="259045"/>
    <xdr:sp macro="" textlink="">
      <xdr:nvSpPr>
        <xdr:cNvPr id="361" name="テキスト ボックス 360"/>
        <xdr:cNvSpPr txBox="1"/>
      </xdr:nvSpPr>
      <xdr:spPr>
        <a:xfrm>
          <a:off x="7594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49930</xdr:rowOff>
    </xdr:from>
    <xdr:to>
      <xdr:col>10</xdr:col>
      <xdr:colOff>155575</xdr:colOff>
      <xdr:row>56</xdr:row>
      <xdr:rowOff>151530</xdr:rowOff>
    </xdr:to>
    <xdr:sp macro="" textlink="">
      <xdr:nvSpPr>
        <xdr:cNvPr id="362" name="フローチャート : 判断 361"/>
        <xdr:cNvSpPr/>
      </xdr:nvSpPr>
      <xdr:spPr>
        <a:xfrm>
          <a:off x="6921500" y="96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142657</xdr:rowOff>
    </xdr:from>
    <xdr:ext cx="534377" cy="259045"/>
    <xdr:sp macro="" textlink="">
      <xdr:nvSpPr>
        <xdr:cNvPr id="363" name="テキスト ボックス 362"/>
        <xdr:cNvSpPr txBox="1"/>
      </xdr:nvSpPr>
      <xdr:spPr>
        <a:xfrm>
          <a:off x="6705111" y="974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115384</xdr:rowOff>
    </xdr:from>
    <xdr:to>
      <xdr:col>15</xdr:col>
      <xdr:colOff>231775</xdr:colOff>
      <xdr:row>54</xdr:row>
      <xdr:rowOff>45534</xdr:rowOff>
    </xdr:to>
    <xdr:sp macro="" textlink="">
      <xdr:nvSpPr>
        <xdr:cNvPr id="369" name="円/楕円 368"/>
        <xdr:cNvSpPr/>
      </xdr:nvSpPr>
      <xdr:spPr>
        <a:xfrm>
          <a:off x="10426700" y="92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138261</xdr:rowOff>
    </xdr:from>
    <xdr:ext cx="599010" cy="259045"/>
    <xdr:sp macro="" textlink="">
      <xdr:nvSpPr>
        <xdr:cNvPr id="370" name="普通建設事業費該当値テキスト"/>
        <xdr:cNvSpPr txBox="1"/>
      </xdr:nvSpPr>
      <xdr:spPr>
        <a:xfrm>
          <a:off x="10528300" y="905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125,366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31013</xdr:rowOff>
    </xdr:from>
    <xdr:to>
      <xdr:col>14</xdr:col>
      <xdr:colOff>79375</xdr:colOff>
      <xdr:row>54</xdr:row>
      <xdr:rowOff>132613</xdr:rowOff>
    </xdr:to>
    <xdr:sp macro="" textlink="">
      <xdr:nvSpPr>
        <xdr:cNvPr id="371" name="円/楕円 370"/>
        <xdr:cNvSpPr/>
      </xdr:nvSpPr>
      <xdr:spPr>
        <a:xfrm>
          <a:off x="9588500" y="92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149140</xdr:rowOff>
    </xdr:from>
    <xdr:ext cx="599010" cy="259045"/>
    <xdr:sp macro="" textlink="">
      <xdr:nvSpPr>
        <xdr:cNvPr id="372" name="テキスト ボックス 371"/>
        <xdr:cNvSpPr txBox="1"/>
      </xdr:nvSpPr>
      <xdr:spPr>
        <a:xfrm>
          <a:off x="9339794" y="906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110,129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97158</xdr:rowOff>
    </xdr:from>
    <xdr:to>
      <xdr:col>12</xdr:col>
      <xdr:colOff>561975</xdr:colOff>
      <xdr:row>54</xdr:row>
      <xdr:rowOff>27308</xdr:rowOff>
    </xdr:to>
    <xdr:sp macro="" textlink="">
      <xdr:nvSpPr>
        <xdr:cNvPr id="373" name="円/楕円 372"/>
        <xdr:cNvSpPr/>
      </xdr:nvSpPr>
      <xdr:spPr>
        <a:xfrm>
          <a:off x="8699500" y="91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43835</xdr:rowOff>
    </xdr:from>
    <xdr:ext cx="599010" cy="259045"/>
    <xdr:sp macro="" textlink="">
      <xdr:nvSpPr>
        <xdr:cNvPr id="374" name="テキスト ボックス 373"/>
        <xdr:cNvSpPr txBox="1"/>
      </xdr:nvSpPr>
      <xdr:spPr>
        <a:xfrm>
          <a:off x="8450794" y="895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128,555</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33824</xdr:rowOff>
    </xdr:from>
    <xdr:to>
      <xdr:col>11</xdr:col>
      <xdr:colOff>358775</xdr:colOff>
      <xdr:row>52</xdr:row>
      <xdr:rowOff>135424</xdr:rowOff>
    </xdr:to>
    <xdr:sp macro="" textlink="">
      <xdr:nvSpPr>
        <xdr:cNvPr id="375" name="円/楕円 374"/>
        <xdr:cNvSpPr/>
      </xdr:nvSpPr>
      <xdr:spPr>
        <a:xfrm>
          <a:off x="7810500" y="89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50</xdr:row>
      <xdr:rowOff>151951</xdr:rowOff>
    </xdr:from>
    <xdr:ext cx="599010" cy="259045"/>
    <xdr:sp macro="" textlink="">
      <xdr:nvSpPr>
        <xdr:cNvPr id="376" name="テキスト ボックス 375"/>
        <xdr:cNvSpPr txBox="1"/>
      </xdr:nvSpPr>
      <xdr:spPr>
        <a:xfrm>
          <a:off x="7561794" y="87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169,637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119590</xdr:rowOff>
    </xdr:from>
    <xdr:to>
      <xdr:col>10</xdr:col>
      <xdr:colOff>155575</xdr:colOff>
      <xdr:row>55</xdr:row>
      <xdr:rowOff>49740</xdr:rowOff>
    </xdr:to>
    <xdr:sp macro="" textlink="">
      <xdr:nvSpPr>
        <xdr:cNvPr id="377" name="円/楕円 376"/>
        <xdr:cNvSpPr/>
      </xdr:nvSpPr>
      <xdr:spPr>
        <a:xfrm>
          <a:off x="6921500" y="93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66267</xdr:rowOff>
    </xdr:from>
    <xdr:ext cx="534377" cy="259045"/>
    <xdr:sp macro="" textlink="">
      <xdr:nvSpPr>
        <xdr:cNvPr id="378" name="テキスト ボックス 377"/>
        <xdr:cNvSpPr txBox="1"/>
      </xdr:nvSpPr>
      <xdr:spPr>
        <a:xfrm>
          <a:off x="6705111" y="91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160682</xdr:rowOff>
    </xdr:from>
    <xdr:to>
      <xdr:col>15</xdr:col>
      <xdr:colOff>180975</xdr:colOff>
      <xdr:row>76</xdr:row>
      <xdr:rowOff>141088</xdr:rowOff>
    </xdr:to>
    <xdr:cxnSp macro="">
      <xdr:nvCxnSpPr>
        <xdr:cNvPr id="409" name="直線コネクタ 408"/>
        <xdr:cNvCxnSpPr/>
      </xdr:nvCxnSpPr>
      <xdr:spPr>
        <a:xfrm>
          <a:off x="9639300" y="12333632"/>
          <a:ext cx="838200" cy="8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0"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160682</xdr:rowOff>
    </xdr:from>
    <xdr:to>
      <xdr:col>14</xdr:col>
      <xdr:colOff>28575</xdr:colOff>
      <xdr:row>78</xdr:row>
      <xdr:rowOff>137708</xdr:rowOff>
    </xdr:to>
    <xdr:cxnSp macro="">
      <xdr:nvCxnSpPr>
        <xdr:cNvPr id="412" name="直線コネクタ 411"/>
        <xdr:cNvCxnSpPr/>
      </xdr:nvCxnSpPr>
      <xdr:spPr>
        <a:xfrm flipV="1">
          <a:off x="8750300" y="12333632"/>
          <a:ext cx="889000" cy="117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5" name="フローチャート : 判断 414"/>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140619</xdr:rowOff>
    </xdr:from>
    <xdr:ext cx="534377" cy="259045"/>
    <xdr:sp macro="" textlink="">
      <xdr:nvSpPr>
        <xdr:cNvPr id="416" name="テキスト ボックス 415"/>
        <xdr:cNvSpPr txBox="1"/>
      </xdr:nvSpPr>
      <xdr:spPr>
        <a:xfrm>
          <a:off x="8483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90288</xdr:rowOff>
    </xdr:from>
    <xdr:to>
      <xdr:col>15</xdr:col>
      <xdr:colOff>231775</xdr:colOff>
      <xdr:row>77</xdr:row>
      <xdr:rowOff>20438</xdr:rowOff>
    </xdr:to>
    <xdr:sp macro="" textlink="">
      <xdr:nvSpPr>
        <xdr:cNvPr id="422" name="円/楕円 421"/>
        <xdr:cNvSpPr/>
      </xdr:nvSpPr>
      <xdr:spPr>
        <a:xfrm>
          <a:off x="10426700" y="13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113165</xdr:rowOff>
    </xdr:from>
    <xdr:ext cx="534377" cy="259045"/>
    <xdr:sp macro="" textlink="">
      <xdr:nvSpPr>
        <xdr:cNvPr id="423" name="普通建設事業費 （ うち新規整備　）該当値テキスト"/>
        <xdr:cNvSpPr txBox="1"/>
      </xdr:nvSpPr>
      <xdr:spPr>
        <a:xfrm>
          <a:off x="10528300" y="12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28,915</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109882</xdr:rowOff>
    </xdr:from>
    <xdr:to>
      <xdr:col>14</xdr:col>
      <xdr:colOff>79375</xdr:colOff>
      <xdr:row>72</xdr:row>
      <xdr:rowOff>40032</xdr:rowOff>
    </xdr:to>
    <xdr:sp macro="" textlink="">
      <xdr:nvSpPr>
        <xdr:cNvPr id="424" name="円/楕円 423"/>
        <xdr:cNvSpPr/>
      </xdr:nvSpPr>
      <xdr:spPr>
        <a:xfrm>
          <a:off x="9588500" y="122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56559</xdr:rowOff>
    </xdr:from>
    <xdr:ext cx="534377" cy="259045"/>
    <xdr:sp macro="" textlink="">
      <xdr:nvSpPr>
        <xdr:cNvPr id="425" name="テキスト ボックス 424"/>
        <xdr:cNvSpPr txBox="1"/>
      </xdr:nvSpPr>
      <xdr:spPr>
        <a:xfrm>
          <a:off x="9372111" y="1205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86908</xdr:rowOff>
    </xdr:from>
    <xdr:to>
      <xdr:col>12</xdr:col>
      <xdr:colOff>561975</xdr:colOff>
      <xdr:row>79</xdr:row>
      <xdr:rowOff>17058</xdr:rowOff>
    </xdr:to>
    <xdr:sp macro="" textlink="">
      <xdr:nvSpPr>
        <xdr:cNvPr id="426" name="円/楕円 425"/>
        <xdr:cNvSpPr/>
      </xdr:nvSpPr>
      <xdr:spPr>
        <a:xfrm>
          <a:off x="8699500" y="1346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8185</xdr:rowOff>
    </xdr:from>
    <xdr:ext cx="469744" cy="259045"/>
    <xdr:sp macro="" textlink="">
      <xdr:nvSpPr>
        <xdr:cNvPr id="427" name="テキスト ボックス 426"/>
        <xdr:cNvSpPr txBox="1"/>
      </xdr:nvSpPr>
      <xdr:spPr>
        <a:xfrm>
          <a:off x="8515427" y="135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104484</xdr:rowOff>
    </xdr:from>
    <xdr:to>
      <xdr:col>15</xdr:col>
      <xdr:colOff>180975</xdr:colOff>
      <xdr:row>97</xdr:row>
      <xdr:rowOff>102033</xdr:rowOff>
    </xdr:to>
    <xdr:cxnSp macro="">
      <xdr:nvCxnSpPr>
        <xdr:cNvPr id="456" name="直線コネクタ 455"/>
        <xdr:cNvCxnSpPr/>
      </xdr:nvCxnSpPr>
      <xdr:spPr>
        <a:xfrm flipV="1">
          <a:off x="9639300" y="15877884"/>
          <a:ext cx="838200" cy="85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139103</xdr:rowOff>
    </xdr:from>
    <xdr:to>
      <xdr:col>14</xdr:col>
      <xdr:colOff>28575</xdr:colOff>
      <xdr:row>97</xdr:row>
      <xdr:rowOff>102033</xdr:rowOff>
    </xdr:to>
    <xdr:cxnSp macro="">
      <xdr:nvCxnSpPr>
        <xdr:cNvPr id="459" name="直線コネクタ 458"/>
        <xdr:cNvCxnSpPr/>
      </xdr:nvCxnSpPr>
      <xdr:spPr>
        <a:xfrm>
          <a:off x="8750300" y="15569603"/>
          <a:ext cx="889000" cy="11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2" name="フローチャート : 判断 461"/>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63" name="テキスト ボックス 462"/>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53684</xdr:rowOff>
    </xdr:from>
    <xdr:to>
      <xdr:col>15</xdr:col>
      <xdr:colOff>231775</xdr:colOff>
      <xdr:row>92</xdr:row>
      <xdr:rowOff>155284</xdr:rowOff>
    </xdr:to>
    <xdr:sp macro="" textlink="">
      <xdr:nvSpPr>
        <xdr:cNvPr id="469" name="円/楕円 468"/>
        <xdr:cNvSpPr/>
      </xdr:nvSpPr>
      <xdr:spPr>
        <a:xfrm>
          <a:off x="10426700" y="158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76561</xdr:rowOff>
    </xdr:from>
    <xdr:ext cx="534377" cy="259045"/>
    <xdr:sp macro="" textlink="">
      <xdr:nvSpPr>
        <xdr:cNvPr id="470" name="普通建設事業費 （ うち更新整備　）該当値テキスト"/>
        <xdr:cNvSpPr txBox="1"/>
      </xdr:nvSpPr>
      <xdr:spPr>
        <a:xfrm>
          <a:off x="10528300" y="1567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89,773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51233</xdr:rowOff>
    </xdr:from>
    <xdr:to>
      <xdr:col>14</xdr:col>
      <xdr:colOff>79375</xdr:colOff>
      <xdr:row>97</xdr:row>
      <xdr:rowOff>152833</xdr:rowOff>
    </xdr:to>
    <xdr:sp macro="" textlink="">
      <xdr:nvSpPr>
        <xdr:cNvPr id="471" name="円/楕円 470"/>
        <xdr:cNvSpPr/>
      </xdr:nvSpPr>
      <xdr:spPr>
        <a:xfrm>
          <a:off x="9588500" y="166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143960</xdr:rowOff>
    </xdr:from>
    <xdr:ext cx="534377" cy="259045"/>
    <xdr:sp macro="" textlink="">
      <xdr:nvSpPr>
        <xdr:cNvPr id="472" name="テキスト ボックス 471"/>
        <xdr:cNvSpPr txBox="1"/>
      </xdr:nvSpPr>
      <xdr:spPr>
        <a:xfrm>
          <a:off x="9372111" y="16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22,466</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88303</xdr:rowOff>
    </xdr:from>
    <xdr:to>
      <xdr:col>12</xdr:col>
      <xdr:colOff>561975</xdr:colOff>
      <xdr:row>91</xdr:row>
      <xdr:rowOff>18453</xdr:rowOff>
    </xdr:to>
    <xdr:sp macro="" textlink="">
      <xdr:nvSpPr>
        <xdr:cNvPr id="473" name="円/楕円 472"/>
        <xdr:cNvSpPr/>
      </xdr:nvSpPr>
      <xdr:spPr>
        <a:xfrm>
          <a:off x="8699500" y="155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34980</xdr:rowOff>
    </xdr:from>
    <xdr:ext cx="599010" cy="259045"/>
    <xdr:sp macro="" textlink="">
      <xdr:nvSpPr>
        <xdr:cNvPr id="474" name="テキスト ボックス 473"/>
        <xdr:cNvSpPr txBox="1"/>
      </xdr:nvSpPr>
      <xdr:spPr>
        <a:xfrm>
          <a:off x="8450794" y="1529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72998</xdr:rowOff>
    </xdr:from>
    <xdr:to>
      <xdr:col>23</xdr:col>
      <xdr:colOff>517525</xdr:colOff>
      <xdr:row>39</xdr:row>
      <xdr:rowOff>79039</xdr:rowOff>
    </xdr:to>
    <xdr:cxnSp macro="">
      <xdr:nvCxnSpPr>
        <xdr:cNvPr id="505" name="直線コネクタ 504"/>
        <xdr:cNvCxnSpPr/>
      </xdr:nvCxnSpPr>
      <xdr:spPr>
        <a:xfrm>
          <a:off x="15481300" y="6759548"/>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72998</xdr:rowOff>
    </xdr:from>
    <xdr:to>
      <xdr:col>22</xdr:col>
      <xdr:colOff>365125</xdr:colOff>
      <xdr:row>39</xdr:row>
      <xdr:rowOff>85391</xdr:rowOff>
    </xdr:to>
    <xdr:cxnSp macro="">
      <xdr:nvCxnSpPr>
        <xdr:cNvPr id="508" name="直線コネクタ 507"/>
        <xdr:cNvCxnSpPr/>
      </xdr:nvCxnSpPr>
      <xdr:spPr>
        <a:xfrm flipV="1">
          <a:off x="14592300" y="6759548"/>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82370</xdr:rowOff>
    </xdr:from>
    <xdr:to>
      <xdr:col>21</xdr:col>
      <xdr:colOff>161925</xdr:colOff>
      <xdr:row>39</xdr:row>
      <xdr:rowOff>85391</xdr:rowOff>
    </xdr:to>
    <xdr:cxnSp macro="">
      <xdr:nvCxnSpPr>
        <xdr:cNvPr id="511" name="直線コネクタ 510"/>
        <xdr:cNvCxnSpPr/>
      </xdr:nvCxnSpPr>
      <xdr:spPr>
        <a:xfrm>
          <a:off x="13703300" y="6768920"/>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26198</xdr:rowOff>
    </xdr:from>
    <xdr:to>
      <xdr:col>21</xdr:col>
      <xdr:colOff>212725</xdr:colOff>
      <xdr:row>39</xdr:row>
      <xdr:rowOff>127798</xdr:rowOff>
    </xdr:to>
    <xdr:sp macro="" textlink="">
      <xdr:nvSpPr>
        <xdr:cNvPr id="512" name="フローチャート : 判断 511"/>
        <xdr:cNvSpPr/>
      </xdr:nvSpPr>
      <xdr:spPr>
        <a:xfrm>
          <a:off x="14541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144325</xdr:rowOff>
    </xdr:from>
    <xdr:ext cx="469744" cy="259045"/>
    <xdr:sp macro="" textlink="">
      <xdr:nvSpPr>
        <xdr:cNvPr id="513" name="テキスト ボックス 512"/>
        <xdr:cNvSpPr txBox="1"/>
      </xdr:nvSpPr>
      <xdr:spPr>
        <a:xfrm>
          <a:off x="14357427" y="648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89375</xdr:rowOff>
    </xdr:from>
    <xdr:to>
      <xdr:col>19</xdr:col>
      <xdr:colOff>644525</xdr:colOff>
      <xdr:row>39</xdr:row>
      <xdr:rowOff>82370</xdr:rowOff>
    </xdr:to>
    <xdr:cxnSp macro="">
      <xdr:nvCxnSpPr>
        <xdr:cNvPr id="514" name="直線コネクタ 513"/>
        <xdr:cNvCxnSpPr/>
      </xdr:nvCxnSpPr>
      <xdr:spPr>
        <a:xfrm>
          <a:off x="12814300" y="6604475"/>
          <a:ext cx="889000" cy="1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14915</xdr:rowOff>
    </xdr:from>
    <xdr:to>
      <xdr:col>20</xdr:col>
      <xdr:colOff>9525</xdr:colOff>
      <xdr:row>39</xdr:row>
      <xdr:rowOff>116515</xdr:rowOff>
    </xdr:to>
    <xdr:sp macro="" textlink="">
      <xdr:nvSpPr>
        <xdr:cNvPr id="515" name="フローチャート : 判断 514"/>
        <xdr:cNvSpPr/>
      </xdr:nvSpPr>
      <xdr:spPr>
        <a:xfrm>
          <a:off x="13652500" y="67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133042</xdr:rowOff>
    </xdr:from>
    <xdr:ext cx="469744" cy="259045"/>
    <xdr:sp macro="" textlink="">
      <xdr:nvSpPr>
        <xdr:cNvPr id="516" name="テキスト ボックス 515"/>
        <xdr:cNvSpPr txBox="1"/>
      </xdr:nvSpPr>
      <xdr:spPr>
        <a:xfrm>
          <a:off x="13468427" y="647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167784</xdr:rowOff>
    </xdr:from>
    <xdr:to>
      <xdr:col>18</xdr:col>
      <xdr:colOff>492125</xdr:colOff>
      <xdr:row>39</xdr:row>
      <xdr:rowOff>97934</xdr:rowOff>
    </xdr:to>
    <xdr:sp macro="" textlink="">
      <xdr:nvSpPr>
        <xdr:cNvPr id="517" name="フローチャート : 判断 516"/>
        <xdr:cNvSpPr/>
      </xdr:nvSpPr>
      <xdr:spPr>
        <a:xfrm>
          <a:off x="12763500" y="668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89061</xdr:rowOff>
    </xdr:from>
    <xdr:ext cx="469744" cy="259045"/>
    <xdr:sp macro="" textlink="">
      <xdr:nvSpPr>
        <xdr:cNvPr id="518" name="テキスト ボックス 517"/>
        <xdr:cNvSpPr txBox="1"/>
      </xdr:nvSpPr>
      <xdr:spPr>
        <a:xfrm>
          <a:off x="12579427" y="67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28239</xdr:rowOff>
    </xdr:from>
    <xdr:to>
      <xdr:col>23</xdr:col>
      <xdr:colOff>568325</xdr:colOff>
      <xdr:row>39</xdr:row>
      <xdr:rowOff>129839</xdr:rowOff>
    </xdr:to>
    <xdr:sp macro="" textlink="">
      <xdr:nvSpPr>
        <xdr:cNvPr id="524" name="円/楕円 523"/>
        <xdr:cNvSpPr/>
      </xdr:nvSpPr>
      <xdr:spPr>
        <a:xfrm>
          <a:off x="16268700" y="67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469744" cy="259045"/>
    <xdr:sp macro="" textlink="">
      <xdr:nvSpPr>
        <xdr:cNvPr id="525" name="災害復旧事業費該当値テキスト"/>
        <xdr:cNvSpPr txBox="1"/>
      </xdr:nvSpPr>
      <xdr:spPr>
        <a:xfrm>
          <a:off x="16370300" y="66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22198</xdr:rowOff>
    </xdr:from>
    <xdr:to>
      <xdr:col>22</xdr:col>
      <xdr:colOff>415925</xdr:colOff>
      <xdr:row>39</xdr:row>
      <xdr:rowOff>123798</xdr:rowOff>
    </xdr:to>
    <xdr:sp macro="" textlink="">
      <xdr:nvSpPr>
        <xdr:cNvPr id="526" name="円/楕円 525"/>
        <xdr:cNvSpPr/>
      </xdr:nvSpPr>
      <xdr:spPr>
        <a:xfrm>
          <a:off x="15430500" y="670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114925</xdr:rowOff>
    </xdr:from>
    <xdr:ext cx="469744" cy="259045"/>
    <xdr:sp macro="" textlink="">
      <xdr:nvSpPr>
        <xdr:cNvPr id="527" name="テキスト ボックス 526"/>
        <xdr:cNvSpPr txBox="1"/>
      </xdr:nvSpPr>
      <xdr:spPr>
        <a:xfrm>
          <a:off x="15246427" y="680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34591</xdr:rowOff>
    </xdr:from>
    <xdr:to>
      <xdr:col>21</xdr:col>
      <xdr:colOff>212725</xdr:colOff>
      <xdr:row>39</xdr:row>
      <xdr:rowOff>136191</xdr:rowOff>
    </xdr:to>
    <xdr:sp macro="" textlink="">
      <xdr:nvSpPr>
        <xdr:cNvPr id="528" name="円/楕円 527"/>
        <xdr:cNvSpPr/>
      </xdr:nvSpPr>
      <xdr:spPr>
        <a:xfrm>
          <a:off x="14541500" y="67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127318</xdr:rowOff>
    </xdr:from>
    <xdr:ext cx="378565" cy="259045"/>
    <xdr:sp macro="" textlink="">
      <xdr:nvSpPr>
        <xdr:cNvPr id="529" name="テキスト ボックス 528"/>
        <xdr:cNvSpPr txBox="1"/>
      </xdr:nvSpPr>
      <xdr:spPr>
        <a:xfrm>
          <a:off x="14403017" y="681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31570</xdr:rowOff>
    </xdr:from>
    <xdr:to>
      <xdr:col>20</xdr:col>
      <xdr:colOff>9525</xdr:colOff>
      <xdr:row>39</xdr:row>
      <xdr:rowOff>133170</xdr:rowOff>
    </xdr:to>
    <xdr:sp macro="" textlink="">
      <xdr:nvSpPr>
        <xdr:cNvPr id="530" name="円/楕円 529"/>
        <xdr:cNvSpPr/>
      </xdr:nvSpPr>
      <xdr:spPr>
        <a:xfrm>
          <a:off x="13652500" y="67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124297</xdr:rowOff>
    </xdr:from>
    <xdr:ext cx="469744" cy="259045"/>
    <xdr:sp macro="" textlink="">
      <xdr:nvSpPr>
        <xdr:cNvPr id="531" name="テキスト ボックス 530"/>
        <xdr:cNvSpPr txBox="1"/>
      </xdr:nvSpPr>
      <xdr:spPr>
        <a:xfrm>
          <a:off x="13468427" y="68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38575</xdr:rowOff>
    </xdr:from>
    <xdr:to>
      <xdr:col>18</xdr:col>
      <xdr:colOff>492125</xdr:colOff>
      <xdr:row>38</xdr:row>
      <xdr:rowOff>140175</xdr:rowOff>
    </xdr:to>
    <xdr:sp macro="" textlink="">
      <xdr:nvSpPr>
        <xdr:cNvPr id="532" name="円/楕円 531"/>
        <xdr:cNvSpPr/>
      </xdr:nvSpPr>
      <xdr:spPr>
        <a:xfrm>
          <a:off x="12763500" y="65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156702</xdr:rowOff>
    </xdr:from>
    <xdr:ext cx="534377" cy="259045"/>
    <xdr:sp macro="" textlink="">
      <xdr:nvSpPr>
        <xdr:cNvPr id="533" name="テキスト ボックス 532"/>
        <xdr:cNvSpPr txBox="1"/>
      </xdr:nvSpPr>
      <xdr:spPr>
        <a:xfrm>
          <a:off x="12547111" y="63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146050</xdr:rowOff>
    </xdr:from>
    <xdr:to>
      <xdr:col>21</xdr:col>
      <xdr:colOff>212725</xdr:colOff>
      <xdr:row>58</xdr:row>
      <xdr:rowOff>76200</xdr:rowOff>
    </xdr:to>
    <xdr:sp macro="" textlink="">
      <xdr:nvSpPr>
        <xdr:cNvPr id="565" name="フローチャート : 判断 56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6" name="テキスト ボックス 565"/>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146050</xdr:rowOff>
    </xdr:from>
    <xdr:to>
      <xdr:col>20</xdr:col>
      <xdr:colOff>9525</xdr:colOff>
      <xdr:row>58</xdr:row>
      <xdr:rowOff>76200</xdr:rowOff>
    </xdr:to>
    <xdr:sp macro="" textlink="">
      <xdr:nvSpPr>
        <xdr:cNvPr id="568" name="フローチャート : 判断 567"/>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9" name="テキスト ボックス 568"/>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70" name="フローチャート : 判断 569"/>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71" name="テキスト ボックス 570"/>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92727</xdr:rowOff>
    </xdr:from>
    <xdr:ext cx="249299" cy="259045"/>
    <xdr:sp macro="" textlink="">
      <xdr:nvSpPr>
        <xdr:cNvPr id="582" name="テキスト ボックス 581"/>
        <xdr:cNvSpPr txBox="1"/>
      </xdr:nvSpPr>
      <xdr:spPr>
        <a:xfrm>
          <a:off x="14467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92727</xdr:rowOff>
    </xdr:from>
    <xdr:ext cx="249299" cy="259045"/>
    <xdr:sp macro="" textlink="">
      <xdr:nvSpPr>
        <xdr:cNvPr id="584" name="テキスト ボックス 583"/>
        <xdr:cNvSpPr txBox="1"/>
      </xdr:nvSpPr>
      <xdr:spPr>
        <a:xfrm>
          <a:off x="13578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92727</xdr:rowOff>
    </xdr:from>
    <xdr:ext cx="249299" cy="259045"/>
    <xdr:sp macro="" textlink="">
      <xdr:nvSpPr>
        <xdr:cNvPr id="586" name="テキスト ボックス 585"/>
        <xdr:cNvSpPr txBox="1"/>
      </xdr:nvSpPr>
      <xdr:spPr>
        <a:xfrm>
          <a:off x="12689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37318</xdr:rowOff>
    </xdr:from>
    <xdr:to>
      <xdr:col>23</xdr:col>
      <xdr:colOff>517525</xdr:colOff>
      <xdr:row>71</xdr:row>
      <xdr:rowOff>40869</xdr:rowOff>
    </xdr:to>
    <xdr:cxnSp macro="">
      <xdr:nvCxnSpPr>
        <xdr:cNvPr id="615" name="直線コネクタ 614"/>
        <xdr:cNvCxnSpPr/>
      </xdr:nvCxnSpPr>
      <xdr:spPr>
        <a:xfrm flipV="1">
          <a:off x="15481300" y="12210268"/>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141239</xdr:rowOff>
    </xdr:from>
    <xdr:to>
      <xdr:col>22</xdr:col>
      <xdr:colOff>365125</xdr:colOff>
      <xdr:row>71</xdr:row>
      <xdr:rowOff>40869</xdr:rowOff>
    </xdr:to>
    <xdr:cxnSp macro="">
      <xdr:nvCxnSpPr>
        <xdr:cNvPr id="618" name="直線コネクタ 617"/>
        <xdr:cNvCxnSpPr/>
      </xdr:nvCxnSpPr>
      <xdr:spPr>
        <a:xfrm>
          <a:off x="14592300" y="12142739"/>
          <a:ext cx="889000" cy="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141239</xdr:rowOff>
    </xdr:from>
    <xdr:to>
      <xdr:col>21</xdr:col>
      <xdr:colOff>161925</xdr:colOff>
      <xdr:row>71</xdr:row>
      <xdr:rowOff>27427</xdr:rowOff>
    </xdr:to>
    <xdr:cxnSp macro="">
      <xdr:nvCxnSpPr>
        <xdr:cNvPr id="621" name="直線コネクタ 620"/>
        <xdr:cNvCxnSpPr/>
      </xdr:nvCxnSpPr>
      <xdr:spPr>
        <a:xfrm flipV="1">
          <a:off x="13703300" y="12142739"/>
          <a:ext cx="889000" cy="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75747</xdr:rowOff>
    </xdr:from>
    <xdr:to>
      <xdr:col>21</xdr:col>
      <xdr:colOff>212725</xdr:colOff>
      <xdr:row>78</xdr:row>
      <xdr:rowOff>5897</xdr:rowOff>
    </xdr:to>
    <xdr:sp macro="" textlink="">
      <xdr:nvSpPr>
        <xdr:cNvPr id="622" name="フローチャート : 判断 621"/>
        <xdr:cNvSpPr/>
      </xdr:nvSpPr>
      <xdr:spPr>
        <a:xfrm>
          <a:off x="14541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168474</xdr:rowOff>
    </xdr:from>
    <xdr:ext cx="534377" cy="259045"/>
    <xdr:sp macro="" textlink="">
      <xdr:nvSpPr>
        <xdr:cNvPr id="623" name="テキスト ボックス 622"/>
        <xdr:cNvSpPr txBox="1"/>
      </xdr:nvSpPr>
      <xdr:spPr>
        <a:xfrm>
          <a:off x="14325111" y="1337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155039</xdr:rowOff>
    </xdr:from>
    <xdr:to>
      <xdr:col>19</xdr:col>
      <xdr:colOff>644525</xdr:colOff>
      <xdr:row>71</xdr:row>
      <xdr:rowOff>27427</xdr:rowOff>
    </xdr:to>
    <xdr:cxnSp macro="">
      <xdr:nvCxnSpPr>
        <xdr:cNvPr id="624" name="直線コネクタ 623"/>
        <xdr:cNvCxnSpPr/>
      </xdr:nvCxnSpPr>
      <xdr:spPr>
        <a:xfrm>
          <a:off x="12814300" y="12156539"/>
          <a:ext cx="889000" cy="4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73622</xdr:rowOff>
    </xdr:from>
    <xdr:to>
      <xdr:col>20</xdr:col>
      <xdr:colOff>9525</xdr:colOff>
      <xdr:row>78</xdr:row>
      <xdr:rowOff>3772</xdr:rowOff>
    </xdr:to>
    <xdr:sp macro="" textlink="">
      <xdr:nvSpPr>
        <xdr:cNvPr id="625" name="フローチャート : 判断 624"/>
        <xdr:cNvSpPr/>
      </xdr:nvSpPr>
      <xdr:spPr>
        <a:xfrm>
          <a:off x="13652500" y="1327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166349</xdr:rowOff>
    </xdr:from>
    <xdr:ext cx="534377" cy="259045"/>
    <xdr:sp macro="" textlink="">
      <xdr:nvSpPr>
        <xdr:cNvPr id="626" name="テキスト ボックス 625"/>
        <xdr:cNvSpPr txBox="1"/>
      </xdr:nvSpPr>
      <xdr:spPr>
        <a:xfrm>
          <a:off x="13436111" y="133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61361</xdr:rowOff>
    </xdr:from>
    <xdr:to>
      <xdr:col>18</xdr:col>
      <xdr:colOff>492125</xdr:colOff>
      <xdr:row>77</xdr:row>
      <xdr:rowOff>162961</xdr:rowOff>
    </xdr:to>
    <xdr:sp macro="" textlink="">
      <xdr:nvSpPr>
        <xdr:cNvPr id="627" name="フローチャート : 判断 626"/>
        <xdr:cNvSpPr/>
      </xdr:nvSpPr>
      <xdr:spPr>
        <a:xfrm>
          <a:off x="12763500" y="1326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154088</xdr:rowOff>
    </xdr:from>
    <xdr:ext cx="534377" cy="259045"/>
    <xdr:sp macro="" textlink="">
      <xdr:nvSpPr>
        <xdr:cNvPr id="628" name="テキスト ボックス 627"/>
        <xdr:cNvSpPr txBox="1"/>
      </xdr:nvSpPr>
      <xdr:spPr>
        <a:xfrm>
          <a:off x="12547111" y="1335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157968</xdr:rowOff>
    </xdr:from>
    <xdr:to>
      <xdr:col>23</xdr:col>
      <xdr:colOff>568325</xdr:colOff>
      <xdr:row>71</xdr:row>
      <xdr:rowOff>88118</xdr:rowOff>
    </xdr:to>
    <xdr:sp macro="" textlink="">
      <xdr:nvSpPr>
        <xdr:cNvPr id="634" name="円/楕円 633"/>
        <xdr:cNvSpPr/>
      </xdr:nvSpPr>
      <xdr:spPr>
        <a:xfrm>
          <a:off x="16268700" y="121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110995</xdr:rowOff>
    </xdr:from>
    <xdr:ext cx="599010" cy="259045"/>
    <xdr:sp macro="" textlink="">
      <xdr:nvSpPr>
        <xdr:cNvPr id="635" name="公債費該当値テキスト"/>
        <xdr:cNvSpPr txBox="1"/>
      </xdr:nvSpPr>
      <xdr:spPr>
        <a:xfrm>
          <a:off x="16370300" y="121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180,936</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161519</xdr:rowOff>
    </xdr:from>
    <xdr:to>
      <xdr:col>22</xdr:col>
      <xdr:colOff>415925</xdr:colOff>
      <xdr:row>71</xdr:row>
      <xdr:rowOff>91669</xdr:rowOff>
    </xdr:to>
    <xdr:sp macro="" textlink="">
      <xdr:nvSpPr>
        <xdr:cNvPr id="636" name="円/楕円 635"/>
        <xdr:cNvSpPr/>
      </xdr:nvSpPr>
      <xdr:spPr>
        <a:xfrm>
          <a:off x="15430500" y="1216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108196</xdr:rowOff>
    </xdr:from>
    <xdr:ext cx="599010" cy="259045"/>
    <xdr:sp macro="" textlink="">
      <xdr:nvSpPr>
        <xdr:cNvPr id="637" name="テキスト ボックス 636"/>
        <xdr:cNvSpPr txBox="1"/>
      </xdr:nvSpPr>
      <xdr:spPr>
        <a:xfrm>
          <a:off x="15181794" y="1193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180,470</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90439</xdr:rowOff>
    </xdr:from>
    <xdr:to>
      <xdr:col>21</xdr:col>
      <xdr:colOff>212725</xdr:colOff>
      <xdr:row>71</xdr:row>
      <xdr:rowOff>20589</xdr:rowOff>
    </xdr:to>
    <xdr:sp macro="" textlink="">
      <xdr:nvSpPr>
        <xdr:cNvPr id="638" name="円/楕円 637"/>
        <xdr:cNvSpPr/>
      </xdr:nvSpPr>
      <xdr:spPr>
        <a:xfrm>
          <a:off x="14541500" y="120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37116</xdr:rowOff>
    </xdr:from>
    <xdr:ext cx="599010" cy="259045"/>
    <xdr:sp macro="" textlink="">
      <xdr:nvSpPr>
        <xdr:cNvPr id="639" name="テキスト ボックス 638"/>
        <xdr:cNvSpPr txBox="1"/>
      </xdr:nvSpPr>
      <xdr:spPr>
        <a:xfrm>
          <a:off x="14292794" y="118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189,798</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148077</xdr:rowOff>
    </xdr:from>
    <xdr:to>
      <xdr:col>20</xdr:col>
      <xdr:colOff>9525</xdr:colOff>
      <xdr:row>71</xdr:row>
      <xdr:rowOff>78227</xdr:rowOff>
    </xdr:to>
    <xdr:sp macro="" textlink="">
      <xdr:nvSpPr>
        <xdr:cNvPr id="640" name="円/楕円 639"/>
        <xdr:cNvSpPr/>
      </xdr:nvSpPr>
      <xdr:spPr>
        <a:xfrm>
          <a:off x="13652500" y="121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94754</xdr:rowOff>
    </xdr:from>
    <xdr:ext cx="599010" cy="259045"/>
    <xdr:sp macro="" textlink="">
      <xdr:nvSpPr>
        <xdr:cNvPr id="641" name="テキスト ボックス 640"/>
        <xdr:cNvSpPr txBox="1"/>
      </xdr:nvSpPr>
      <xdr:spPr>
        <a:xfrm>
          <a:off x="13403794" y="119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182,234</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104239</xdr:rowOff>
    </xdr:from>
    <xdr:to>
      <xdr:col>18</xdr:col>
      <xdr:colOff>492125</xdr:colOff>
      <xdr:row>71</xdr:row>
      <xdr:rowOff>34389</xdr:rowOff>
    </xdr:to>
    <xdr:sp macro="" textlink="">
      <xdr:nvSpPr>
        <xdr:cNvPr id="642" name="円/楕円 641"/>
        <xdr:cNvSpPr/>
      </xdr:nvSpPr>
      <xdr:spPr>
        <a:xfrm>
          <a:off x="12763500" y="121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50916</xdr:rowOff>
    </xdr:from>
    <xdr:ext cx="599010" cy="259045"/>
    <xdr:sp macro="" textlink="">
      <xdr:nvSpPr>
        <xdr:cNvPr id="643" name="テキスト ボックス 642"/>
        <xdr:cNvSpPr txBox="1"/>
      </xdr:nvSpPr>
      <xdr:spPr>
        <a:xfrm>
          <a:off x="12514794" y="1188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11765</xdr:rowOff>
    </xdr:from>
    <xdr:to>
      <xdr:col>23</xdr:col>
      <xdr:colOff>516889</xdr:colOff>
      <xdr:row>99</xdr:row>
      <xdr:rowOff>98160</xdr:rowOff>
    </xdr:to>
    <xdr:cxnSp macro="">
      <xdr:nvCxnSpPr>
        <xdr:cNvPr id="669" name="直線コネクタ 668"/>
        <xdr:cNvCxnSpPr/>
      </xdr:nvCxnSpPr>
      <xdr:spPr>
        <a:xfrm flipV="1">
          <a:off x="16317595" y="15613715"/>
          <a:ext cx="1269" cy="1457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101987</xdr:rowOff>
    </xdr:from>
    <xdr:ext cx="313932" cy="259045"/>
    <xdr:sp macro="" textlink="">
      <xdr:nvSpPr>
        <xdr:cNvPr id="670" name="積立金最小値テキスト"/>
        <xdr:cNvSpPr txBox="1"/>
      </xdr:nvSpPr>
      <xdr:spPr>
        <a:xfrm>
          <a:off x="16370300" y="17075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98160</xdr:rowOff>
    </xdr:from>
    <xdr:to>
      <xdr:col>23</xdr:col>
      <xdr:colOff>606425</xdr:colOff>
      <xdr:row>99</xdr:row>
      <xdr:rowOff>98160</xdr:rowOff>
    </xdr:to>
    <xdr:cxnSp macro="">
      <xdr:nvCxnSpPr>
        <xdr:cNvPr id="671" name="直線コネクタ 670"/>
        <xdr:cNvCxnSpPr/>
      </xdr:nvCxnSpPr>
      <xdr:spPr>
        <a:xfrm>
          <a:off x="16230600" y="1707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129892</xdr:rowOff>
    </xdr:from>
    <xdr:ext cx="534377" cy="259045"/>
    <xdr:sp macro="" textlink="">
      <xdr:nvSpPr>
        <xdr:cNvPr id="672" name="積立金最大値テキスト"/>
        <xdr:cNvSpPr txBox="1"/>
      </xdr:nvSpPr>
      <xdr:spPr>
        <a:xfrm>
          <a:off x="16370300" y="153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91</xdr:row>
      <xdr:rowOff>11765</xdr:rowOff>
    </xdr:from>
    <xdr:to>
      <xdr:col>23</xdr:col>
      <xdr:colOff>606425</xdr:colOff>
      <xdr:row>91</xdr:row>
      <xdr:rowOff>11765</xdr:rowOff>
    </xdr:to>
    <xdr:cxnSp macro="">
      <xdr:nvCxnSpPr>
        <xdr:cNvPr id="673" name="直線コネクタ 672"/>
        <xdr:cNvCxnSpPr/>
      </xdr:nvCxnSpPr>
      <xdr:spPr>
        <a:xfrm>
          <a:off x="16230600" y="156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28437</xdr:rowOff>
    </xdr:from>
    <xdr:to>
      <xdr:col>23</xdr:col>
      <xdr:colOff>517525</xdr:colOff>
      <xdr:row>96</xdr:row>
      <xdr:rowOff>106601</xdr:rowOff>
    </xdr:to>
    <xdr:cxnSp macro="">
      <xdr:nvCxnSpPr>
        <xdr:cNvPr id="674" name="直線コネクタ 673"/>
        <xdr:cNvCxnSpPr/>
      </xdr:nvCxnSpPr>
      <xdr:spPr>
        <a:xfrm>
          <a:off x="15481300" y="15801837"/>
          <a:ext cx="838200" cy="76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20660</xdr:rowOff>
    </xdr:from>
    <xdr:ext cx="534377" cy="259045"/>
    <xdr:sp macro="" textlink="">
      <xdr:nvSpPr>
        <xdr:cNvPr id="675" name="積立金平均値テキスト"/>
        <xdr:cNvSpPr txBox="1"/>
      </xdr:nvSpPr>
      <xdr:spPr>
        <a:xfrm>
          <a:off x="16370300" y="16651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42233</xdr:rowOff>
    </xdr:from>
    <xdr:to>
      <xdr:col>23</xdr:col>
      <xdr:colOff>568325</xdr:colOff>
      <xdr:row>97</xdr:row>
      <xdr:rowOff>143833</xdr:rowOff>
    </xdr:to>
    <xdr:sp macro="" textlink="">
      <xdr:nvSpPr>
        <xdr:cNvPr id="676" name="フローチャート : 判断 675"/>
        <xdr:cNvSpPr/>
      </xdr:nvSpPr>
      <xdr:spPr>
        <a:xfrm>
          <a:off x="162687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28437</xdr:rowOff>
    </xdr:from>
    <xdr:to>
      <xdr:col>22</xdr:col>
      <xdr:colOff>365125</xdr:colOff>
      <xdr:row>94</xdr:row>
      <xdr:rowOff>65748</xdr:rowOff>
    </xdr:to>
    <xdr:cxnSp macro="">
      <xdr:nvCxnSpPr>
        <xdr:cNvPr id="677" name="直線コネクタ 676"/>
        <xdr:cNvCxnSpPr/>
      </xdr:nvCxnSpPr>
      <xdr:spPr>
        <a:xfrm flipV="1">
          <a:off x="14592300" y="15801837"/>
          <a:ext cx="889000" cy="38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32142</xdr:rowOff>
    </xdr:from>
    <xdr:to>
      <xdr:col>22</xdr:col>
      <xdr:colOff>415925</xdr:colOff>
      <xdr:row>97</xdr:row>
      <xdr:rowOff>133742</xdr:rowOff>
    </xdr:to>
    <xdr:sp macro="" textlink="">
      <xdr:nvSpPr>
        <xdr:cNvPr id="678" name="フローチャート : 判断 677"/>
        <xdr:cNvSpPr/>
      </xdr:nvSpPr>
      <xdr:spPr>
        <a:xfrm>
          <a:off x="15430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124869</xdr:rowOff>
    </xdr:from>
    <xdr:ext cx="534377" cy="259045"/>
    <xdr:sp macro="" textlink="">
      <xdr:nvSpPr>
        <xdr:cNvPr id="679" name="テキスト ボックス 678"/>
        <xdr:cNvSpPr txBox="1"/>
      </xdr:nvSpPr>
      <xdr:spPr>
        <a:xfrm>
          <a:off x="15214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65748</xdr:rowOff>
    </xdr:from>
    <xdr:to>
      <xdr:col>21</xdr:col>
      <xdr:colOff>161925</xdr:colOff>
      <xdr:row>96</xdr:row>
      <xdr:rowOff>13725</xdr:rowOff>
    </xdr:to>
    <xdr:cxnSp macro="">
      <xdr:nvCxnSpPr>
        <xdr:cNvPr id="680" name="直線コネクタ 679"/>
        <xdr:cNvCxnSpPr/>
      </xdr:nvCxnSpPr>
      <xdr:spPr>
        <a:xfrm flipV="1">
          <a:off x="13703300" y="16182048"/>
          <a:ext cx="889000" cy="29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11503</xdr:rowOff>
    </xdr:from>
    <xdr:to>
      <xdr:col>21</xdr:col>
      <xdr:colOff>212725</xdr:colOff>
      <xdr:row>98</xdr:row>
      <xdr:rowOff>113103</xdr:rowOff>
    </xdr:to>
    <xdr:sp macro="" textlink="">
      <xdr:nvSpPr>
        <xdr:cNvPr id="681" name="フローチャート : 判断 680"/>
        <xdr:cNvSpPr/>
      </xdr:nvSpPr>
      <xdr:spPr>
        <a:xfrm>
          <a:off x="14541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104230</xdr:rowOff>
    </xdr:from>
    <xdr:ext cx="534377" cy="259045"/>
    <xdr:sp macro="" textlink="">
      <xdr:nvSpPr>
        <xdr:cNvPr id="682" name="テキスト ボックス 681"/>
        <xdr:cNvSpPr txBox="1"/>
      </xdr:nvSpPr>
      <xdr:spPr>
        <a:xfrm>
          <a:off x="14325111" y="169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129527</xdr:rowOff>
    </xdr:from>
    <xdr:to>
      <xdr:col>19</xdr:col>
      <xdr:colOff>644525</xdr:colOff>
      <xdr:row>96</xdr:row>
      <xdr:rowOff>13725</xdr:rowOff>
    </xdr:to>
    <xdr:cxnSp macro="">
      <xdr:nvCxnSpPr>
        <xdr:cNvPr id="683" name="直線コネクタ 682"/>
        <xdr:cNvCxnSpPr/>
      </xdr:nvCxnSpPr>
      <xdr:spPr>
        <a:xfrm>
          <a:off x="12814300" y="16417277"/>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116708</xdr:rowOff>
    </xdr:from>
    <xdr:to>
      <xdr:col>20</xdr:col>
      <xdr:colOff>9525</xdr:colOff>
      <xdr:row>98</xdr:row>
      <xdr:rowOff>46858</xdr:rowOff>
    </xdr:to>
    <xdr:sp macro="" textlink="">
      <xdr:nvSpPr>
        <xdr:cNvPr id="684" name="フローチャート : 判断 683"/>
        <xdr:cNvSpPr/>
      </xdr:nvSpPr>
      <xdr:spPr>
        <a:xfrm>
          <a:off x="13652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37985</xdr:rowOff>
    </xdr:from>
    <xdr:ext cx="534377" cy="259045"/>
    <xdr:sp macro="" textlink="">
      <xdr:nvSpPr>
        <xdr:cNvPr id="685" name="テキスト ボックス 684"/>
        <xdr:cNvSpPr txBox="1"/>
      </xdr:nvSpPr>
      <xdr:spPr>
        <a:xfrm>
          <a:off x="13436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28108</xdr:rowOff>
    </xdr:from>
    <xdr:to>
      <xdr:col>18</xdr:col>
      <xdr:colOff>492125</xdr:colOff>
      <xdr:row>97</xdr:row>
      <xdr:rowOff>129708</xdr:rowOff>
    </xdr:to>
    <xdr:sp macro="" textlink="">
      <xdr:nvSpPr>
        <xdr:cNvPr id="686" name="フローチャート : 判断 685"/>
        <xdr:cNvSpPr/>
      </xdr:nvSpPr>
      <xdr:spPr>
        <a:xfrm>
          <a:off x="12763500" y="166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120835</xdr:rowOff>
    </xdr:from>
    <xdr:ext cx="534377" cy="259045"/>
    <xdr:sp macro="" textlink="">
      <xdr:nvSpPr>
        <xdr:cNvPr id="687" name="テキスト ボックス 686"/>
        <xdr:cNvSpPr txBox="1"/>
      </xdr:nvSpPr>
      <xdr:spPr>
        <a:xfrm>
          <a:off x="12547111" y="16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55801</xdr:rowOff>
    </xdr:from>
    <xdr:to>
      <xdr:col>23</xdr:col>
      <xdr:colOff>568325</xdr:colOff>
      <xdr:row>96</xdr:row>
      <xdr:rowOff>157401</xdr:rowOff>
    </xdr:to>
    <xdr:sp macro="" textlink="">
      <xdr:nvSpPr>
        <xdr:cNvPr id="693" name="円/楕円 692"/>
        <xdr:cNvSpPr/>
      </xdr:nvSpPr>
      <xdr:spPr>
        <a:xfrm>
          <a:off x="16268700" y="1651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78678</xdr:rowOff>
    </xdr:from>
    <xdr:ext cx="534377" cy="259045"/>
    <xdr:sp macro="" textlink="">
      <xdr:nvSpPr>
        <xdr:cNvPr id="694" name="積立金該当値テキスト"/>
        <xdr:cNvSpPr txBox="1"/>
      </xdr:nvSpPr>
      <xdr:spPr>
        <a:xfrm>
          <a:off x="16370300" y="163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31,027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149087</xdr:rowOff>
    </xdr:from>
    <xdr:to>
      <xdr:col>22</xdr:col>
      <xdr:colOff>415925</xdr:colOff>
      <xdr:row>92</xdr:row>
      <xdr:rowOff>79237</xdr:rowOff>
    </xdr:to>
    <xdr:sp macro="" textlink="">
      <xdr:nvSpPr>
        <xdr:cNvPr id="695" name="円/楕円 694"/>
        <xdr:cNvSpPr/>
      </xdr:nvSpPr>
      <xdr:spPr>
        <a:xfrm>
          <a:off x="15430500" y="157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95764</xdr:rowOff>
    </xdr:from>
    <xdr:ext cx="534377" cy="259045"/>
    <xdr:sp macro="" textlink="">
      <xdr:nvSpPr>
        <xdr:cNvPr id="696" name="テキスト ボックス 695"/>
        <xdr:cNvSpPr txBox="1"/>
      </xdr:nvSpPr>
      <xdr:spPr>
        <a:xfrm>
          <a:off x="15214111" y="1552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77,814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14948</xdr:rowOff>
    </xdr:from>
    <xdr:to>
      <xdr:col>21</xdr:col>
      <xdr:colOff>212725</xdr:colOff>
      <xdr:row>94</xdr:row>
      <xdr:rowOff>116548</xdr:rowOff>
    </xdr:to>
    <xdr:sp macro="" textlink="">
      <xdr:nvSpPr>
        <xdr:cNvPr id="697" name="円/楕円 696"/>
        <xdr:cNvSpPr/>
      </xdr:nvSpPr>
      <xdr:spPr>
        <a:xfrm>
          <a:off x="14541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133075</xdr:rowOff>
    </xdr:from>
    <xdr:ext cx="534377" cy="259045"/>
    <xdr:sp macro="" textlink="">
      <xdr:nvSpPr>
        <xdr:cNvPr id="698" name="テキスト ボックス 697"/>
        <xdr:cNvSpPr txBox="1"/>
      </xdr:nvSpPr>
      <xdr:spPr>
        <a:xfrm>
          <a:off x="14325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134375</xdr:rowOff>
    </xdr:from>
    <xdr:to>
      <xdr:col>20</xdr:col>
      <xdr:colOff>9525</xdr:colOff>
      <xdr:row>96</xdr:row>
      <xdr:rowOff>64525</xdr:rowOff>
    </xdr:to>
    <xdr:sp macro="" textlink="">
      <xdr:nvSpPr>
        <xdr:cNvPr id="699" name="円/楕円 698"/>
        <xdr:cNvSpPr/>
      </xdr:nvSpPr>
      <xdr:spPr>
        <a:xfrm>
          <a:off x="13652500" y="16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81052</xdr:rowOff>
    </xdr:from>
    <xdr:ext cx="534377" cy="259045"/>
    <xdr:sp macro="" textlink="">
      <xdr:nvSpPr>
        <xdr:cNvPr id="700" name="テキスト ボックス 699"/>
        <xdr:cNvSpPr txBox="1"/>
      </xdr:nvSpPr>
      <xdr:spPr>
        <a:xfrm>
          <a:off x="13436111" y="161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78727</xdr:rowOff>
    </xdr:from>
    <xdr:to>
      <xdr:col>18</xdr:col>
      <xdr:colOff>492125</xdr:colOff>
      <xdr:row>96</xdr:row>
      <xdr:rowOff>8877</xdr:rowOff>
    </xdr:to>
    <xdr:sp macro="" textlink="">
      <xdr:nvSpPr>
        <xdr:cNvPr id="701" name="円/楕円 700"/>
        <xdr:cNvSpPr/>
      </xdr:nvSpPr>
      <xdr:spPr>
        <a:xfrm>
          <a:off x="12763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25404</xdr:rowOff>
    </xdr:from>
    <xdr:ext cx="534377" cy="259045"/>
    <xdr:sp macro="" textlink="">
      <xdr:nvSpPr>
        <xdr:cNvPr id="702" name="テキスト ボックス 701"/>
        <xdr:cNvSpPr txBox="1"/>
      </xdr:nvSpPr>
      <xdr:spPr>
        <a:xfrm>
          <a:off x="12547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2"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6" name="テキスト ボックス 735"/>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89535</xdr:rowOff>
    </xdr:from>
    <xdr:to>
      <xdr:col>29</xdr:col>
      <xdr:colOff>568325</xdr:colOff>
      <xdr:row>39</xdr:row>
      <xdr:rowOff>19685</xdr:rowOff>
    </xdr:to>
    <xdr:sp macro="" textlink="">
      <xdr:nvSpPr>
        <xdr:cNvPr id="738" name="フローチャート : 判断 737"/>
        <xdr:cNvSpPr/>
      </xdr:nvSpPr>
      <xdr:spPr>
        <a:xfrm>
          <a:off x="20383500" y="660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36212</xdr:rowOff>
    </xdr:from>
    <xdr:ext cx="378565" cy="259045"/>
    <xdr:sp macro="" textlink="">
      <xdr:nvSpPr>
        <xdr:cNvPr id="739" name="テキスト ボックス 738"/>
        <xdr:cNvSpPr txBox="1"/>
      </xdr:nvSpPr>
      <xdr:spPr>
        <a:xfrm>
          <a:off x="20245017" y="637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83820</xdr:rowOff>
    </xdr:from>
    <xdr:to>
      <xdr:col>28</xdr:col>
      <xdr:colOff>365125</xdr:colOff>
      <xdr:row>39</xdr:row>
      <xdr:rowOff>13970</xdr:rowOff>
    </xdr:to>
    <xdr:sp macro="" textlink="">
      <xdr:nvSpPr>
        <xdr:cNvPr id="741" name="フローチャート : 判断 740"/>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30497</xdr:rowOff>
    </xdr:from>
    <xdr:ext cx="378565" cy="259045"/>
    <xdr:sp macro="" textlink="">
      <xdr:nvSpPr>
        <xdr:cNvPr id="742" name="テキスト ボックス 741"/>
        <xdr:cNvSpPr txBox="1"/>
      </xdr:nvSpPr>
      <xdr:spPr>
        <a:xfrm>
          <a:off x="19356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77089</xdr:rowOff>
    </xdr:from>
    <xdr:to>
      <xdr:col>27</xdr:col>
      <xdr:colOff>161925</xdr:colOff>
      <xdr:row>39</xdr:row>
      <xdr:rowOff>7239</xdr:rowOff>
    </xdr:to>
    <xdr:sp macro="" textlink="">
      <xdr:nvSpPr>
        <xdr:cNvPr id="743" name="フローチャート : 判断 742"/>
        <xdr:cNvSpPr/>
      </xdr:nvSpPr>
      <xdr:spPr>
        <a:xfrm>
          <a:off x="18605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23766</xdr:rowOff>
    </xdr:from>
    <xdr:ext cx="378565" cy="259045"/>
    <xdr:sp macro="" textlink="">
      <xdr:nvSpPr>
        <xdr:cNvPr id="744" name="テキスト ボックス 743"/>
        <xdr:cNvSpPr txBox="1"/>
      </xdr:nvSpPr>
      <xdr:spPr>
        <a:xfrm>
          <a:off x="18467017" y="6367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0" name="円/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8" name="円/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9" name="テキスト ボックス 75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135586</xdr:rowOff>
    </xdr:from>
    <xdr:to>
      <xdr:col>32</xdr:col>
      <xdr:colOff>187325</xdr:colOff>
      <xdr:row>58</xdr:row>
      <xdr:rowOff>135951</xdr:rowOff>
    </xdr:to>
    <xdr:cxnSp macro="">
      <xdr:nvCxnSpPr>
        <xdr:cNvPr id="786" name="直線コネクタ 785"/>
        <xdr:cNvCxnSpPr/>
      </xdr:nvCxnSpPr>
      <xdr:spPr>
        <a:xfrm flipV="1">
          <a:off x="21323300" y="10079686"/>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7"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135586</xdr:rowOff>
    </xdr:from>
    <xdr:to>
      <xdr:col>31</xdr:col>
      <xdr:colOff>34925</xdr:colOff>
      <xdr:row>58</xdr:row>
      <xdr:rowOff>135951</xdr:rowOff>
    </xdr:to>
    <xdr:cxnSp macro="">
      <xdr:nvCxnSpPr>
        <xdr:cNvPr id="789" name="直線コネクタ 788"/>
        <xdr:cNvCxnSpPr/>
      </xdr:nvCxnSpPr>
      <xdr:spPr>
        <a:xfrm>
          <a:off x="20434300" y="10079686"/>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91" name="テキスト ボックス 790"/>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135494</xdr:rowOff>
    </xdr:from>
    <xdr:to>
      <xdr:col>29</xdr:col>
      <xdr:colOff>517525</xdr:colOff>
      <xdr:row>58</xdr:row>
      <xdr:rowOff>135586</xdr:rowOff>
    </xdr:to>
    <xdr:cxnSp macro="">
      <xdr:nvCxnSpPr>
        <xdr:cNvPr id="792" name="直線コネクタ 791"/>
        <xdr:cNvCxnSpPr/>
      </xdr:nvCxnSpPr>
      <xdr:spPr>
        <a:xfrm>
          <a:off x="19545300" y="10079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93" name="フローチャート : 判断 792"/>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94" name="テキスト ボックス 793"/>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135494</xdr:rowOff>
    </xdr:from>
    <xdr:to>
      <xdr:col>28</xdr:col>
      <xdr:colOff>314325</xdr:colOff>
      <xdr:row>58</xdr:row>
      <xdr:rowOff>136088</xdr:rowOff>
    </xdr:to>
    <xdr:cxnSp macro="">
      <xdr:nvCxnSpPr>
        <xdr:cNvPr id="795" name="直線コネクタ 794"/>
        <xdr:cNvCxnSpPr/>
      </xdr:nvCxnSpPr>
      <xdr:spPr>
        <a:xfrm flipV="1">
          <a:off x="18656300" y="10079594"/>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96" name="フローチャート : 判断 795"/>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97" name="テキスト ボックス 796"/>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98" name="フローチャート : 判断 797"/>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99" name="テキスト ボックス 798"/>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84786</xdr:rowOff>
    </xdr:from>
    <xdr:to>
      <xdr:col>32</xdr:col>
      <xdr:colOff>238125</xdr:colOff>
      <xdr:row>59</xdr:row>
      <xdr:rowOff>14936</xdr:rowOff>
    </xdr:to>
    <xdr:sp macro="" textlink="">
      <xdr:nvSpPr>
        <xdr:cNvPr id="805" name="円/楕円 804"/>
        <xdr:cNvSpPr/>
      </xdr:nvSpPr>
      <xdr:spPr>
        <a:xfrm>
          <a:off x="221107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171163</xdr:rowOff>
    </xdr:from>
    <xdr:ext cx="313932" cy="259045"/>
    <xdr:sp macro="" textlink="">
      <xdr:nvSpPr>
        <xdr:cNvPr id="806" name="貸付金該当値テキスト"/>
        <xdr:cNvSpPr txBox="1"/>
      </xdr:nvSpPr>
      <xdr:spPr>
        <a:xfrm>
          <a:off x="22212300" y="9943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85151</xdr:rowOff>
    </xdr:from>
    <xdr:to>
      <xdr:col>31</xdr:col>
      <xdr:colOff>85725</xdr:colOff>
      <xdr:row>59</xdr:row>
      <xdr:rowOff>15301</xdr:rowOff>
    </xdr:to>
    <xdr:sp macro="" textlink="">
      <xdr:nvSpPr>
        <xdr:cNvPr id="807" name="円/楕円 806"/>
        <xdr:cNvSpPr/>
      </xdr:nvSpPr>
      <xdr:spPr>
        <a:xfrm>
          <a:off x="21272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6428</xdr:rowOff>
    </xdr:from>
    <xdr:ext cx="313932" cy="259045"/>
    <xdr:sp macro="" textlink="">
      <xdr:nvSpPr>
        <xdr:cNvPr id="808" name="テキスト ボックス 807"/>
        <xdr:cNvSpPr txBox="1"/>
      </xdr:nvSpPr>
      <xdr:spPr>
        <a:xfrm>
          <a:off x="21166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84786</xdr:rowOff>
    </xdr:from>
    <xdr:to>
      <xdr:col>29</xdr:col>
      <xdr:colOff>568325</xdr:colOff>
      <xdr:row>59</xdr:row>
      <xdr:rowOff>14936</xdr:rowOff>
    </xdr:to>
    <xdr:sp macro="" textlink="">
      <xdr:nvSpPr>
        <xdr:cNvPr id="809" name="円/楕円 808"/>
        <xdr:cNvSpPr/>
      </xdr:nvSpPr>
      <xdr:spPr>
        <a:xfrm>
          <a:off x="20383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6063</xdr:rowOff>
    </xdr:from>
    <xdr:ext cx="313932" cy="259045"/>
    <xdr:sp macro="" textlink="">
      <xdr:nvSpPr>
        <xdr:cNvPr id="810" name="テキスト ボックス 809"/>
        <xdr:cNvSpPr txBox="1"/>
      </xdr:nvSpPr>
      <xdr:spPr>
        <a:xfrm>
          <a:off x="20277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84694</xdr:rowOff>
    </xdr:from>
    <xdr:to>
      <xdr:col>28</xdr:col>
      <xdr:colOff>365125</xdr:colOff>
      <xdr:row>59</xdr:row>
      <xdr:rowOff>14844</xdr:rowOff>
    </xdr:to>
    <xdr:sp macro="" textlink="">
      <xdr:nvSpPr>
        <xdr:cNvPr id="811" name="円/楕円 810"/>
        <xdr:cNvSpPr/>
      </xdr:nvSpPr>
      <xdr:spPr>
        <a:xfrm>
          <a:off x="19494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5971</xdr:rowOff>
    </xdr:from>
    <xdr:ext cx="313932" cy="259045"/>
    <xdr:sp macro="" textlink="">
      <xdr:nvSpPr>
        <xdr:cNvPr id="812" name="テキスト ボックス 811"/>
        <xdr:cNvSpPr txBox="1"/>
      </xdr:nvSpPr>
      <xdr:spPr>
        <a:xfrm>
          <a:off x="19388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85288</xdr:rowOff>
    </xdr:from>
    <xdr:to>
      <xdr:col>27</xdr:col>
      <xdr:colOff>161925</xdr:colOff>
      <xdr:row>59</xdr:row>
      <xdr:rowOff>15438</xdr:rowOff>
    </xdr:to>
    <xdr:sp macro="" textlink="">
      <xdr:nvSpPr>
        <xdr:cNvPr id="813" name="円/楕円 812"/>
        <xdr:cNvSpPr/>
      </xdr:nvSpPr>
      <xdr:spPr>
        <a:xfrm>
          <a:off x="186055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6565</xdr:rowOff>
    </xdr:from>
    <xdr:ext cx="313932" cy="259045"/>
    <xdr:sp macro="" textlink="">
      <xdr:nvSpPr>
        <xdr:cNvPr id="814" name="テキスト ボックス 813"/>
        <xdr:cNvSpPr txBox="1"/>
      </xdr:nvSpPr>
      <xdr:spPr>
        <a:xfrm>
          <a:off x="18499333" y="10122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76688</xdr:rowOff>
    </xdr:from>
    <xdr:to>
      <xdr:col>32</xdr:col>
      <xdr:colOff>187325</xdr:colOff>
      <xdr:row>73</xdr:row>
      <xdr:rowOff>156828</xdr:rowOff>
    </xdr:to>
    <xdr:cxnSp macro="">
      <xdr:nvCxnSpPr>
        <xdr:cNvPr id="846" name="直線コネクタ 845"/>
        <xdr:cNvCxnSpPr/>
      </xdr:nvCxnSpPr>
      <xdr:spPr>
        <a:xfrm flipV="1">
          <a:off x="21323300" y="12421088"/>
          <a:ext cx="838200" cy="25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7"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156828</xdr:rowOff>
    </xdr:from>
    <xdr:to>
      <xdr:col>31</xdr:col>
      <xdr:colOff>34925</xdr:colOff>
      <xdr:row>74</xdr:row>
      <xdr:rowOff>104039</xdr:rowOff>
    </xdr:to>
    <xdr:cxnSp macro="">
      <xdr:nvCxnSpPr>
        <xdr:cNvPr id="849" name="直線コネクタ 848"/>
        <xdr:cNvCxnSpPr/>
      </xdr:nvCxnSpPr>
      <xdr:spPr>
        <a:xfrm flipV="1">
          <a:off x="20434300" y="12672678"/>
          <a:ext cx="889000" cy="1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51" name="テキスト ボックス 850"/>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45794</xdr:rowOff>
    </xdr:from>
    <xdr:to>
      <xdr:col>29</xdr:col>
      <xdr:colOff>517525</xdr:colOff>
      <xdr:row>74</xdr:row>
      <xdr:rowOff>104039</xdr:rowOff>
    </xdr:to>
    <xdr:cxnSp macro="">
      <xdr:nvCxnSpPr>
        <xdr:cNvPr id="852" name="直線コネクタ 851"/>
        <xdr:cNvCxnSpPr/>
      </xdr:nvCxnSpPr>
      <xdr:spPr>
        <a:xfrm>
          <a:off x="19545300" y="12733094"/>
          <a:ext cx="889000" cy="5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38249</xdr:rowOff>
    </xdr:from>
    <xdr:to>
      <xdr:col>29</xdr:col>
      <xdr:colOff>568325</xdr:colOff>
      <xdr:row>77</xdr:row>
      <xdr:rowOff>139849</xdr:rowOff>
    </xdr:to>
    <xdr:sp macro="" textlink="">
      <xdr:nvSpPr>
        <xdr:cNvPr id="853" name="フローチャート : 判断 852"/>
        <xdr:cNvSpPr/>
      </xdr:nvSpPr>
      <xdr:spPr>
        <a:xfrm>
          <a:off x="20383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130976</xdr:rowOff>
    </xdr:from>
    <xdr:ext cx="534377" cy="259045"/>
    <xdr:sp macro="" textlink="">
      <xdr:nvSpPr>
        <xdr:cNvPr id="854" name="テキスト ボックス 853"/>
        <xdr:cNvSpPr txBox="1"/>
      </xdr:nvSpPr>
      <xdr:spPr>
        <a:xfrm>
          <a:off x="20167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45794</xdr:rowOff>
    </xdr:from>
    <xdr:to>
      <xdr:col>28</xdr:col>
      <xdr:colOff>314325</xdr:colOff>
      <xdr:row>74</xdr:row>
      <xdr:rowOff>60000</xdr:rowOff>
    </xdr:to>
    <xdr:cxnSp macro="">
      <xdr:nvCxnSpPr>
        <xdr:cNvPr id="855" name="直線コネクタ 854"/>
        <xdr:cNvCxnSpPr/>
      </xdr:nvCxnSpPr>
      <xdr:spPr>
        <a:xfrm flipV="1">
          <a:off x="18656300" y="12733094"/>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55459</xdr:rowOff>
    </xdr:from>
    <xdr:to>
      <xdr:col>28</xdr:col>
      <xdr:colOff>365125</xdr:colOff>
      <xdr:row>77</xdr:row>
      <xdr:rowOff>157059</xdr:rowOff>
    </xdr:to>
    <xdr:sp macro="" textlink="">
      <xdr:nvSpPr>
        <xdr:cNvPr id="856" name="フローチャート : 判断 855"/>
        <xdr:cNvSpPr/>
      </xdr:nvSpPr>
      <xdr:spPr>
        <a:xfrm>
          <a:off x="19494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148186</xdr:rowOff>
    </xdr:from>
    <xdr:ext cx="534377" cy="259045"/>
    <xdr:sp macro="" textlink="">
      <xdr:nvSpPr>
        <xdr:cNvPr id="857" name="テキスト ボックス 856"/>
        <xdr:cNvSpPr txBox="1"/>
      </xdr:nvSpPr>
      <xdr:spPr>
        <a:xfrm>
          <a:off x="19278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72228</xdr:rowOff>
    </xdr:from>
    <xdr:to>
      <xdr:col>27</xdr:col>
      <xdr:colOff>161925</xdr:colOff>
      <xdr:row>78</xdr:row>
      <xdr:rowOff>2378</xdr:rowOff>
    </xdr:to>
    <xdr:sp macro="" textlink="">
      <xdr:nvSpPr>
        <xdr:cNvPr id="858" name="フローチャート : 判断 857"/>
        <xdr:cNvSpPr/>
      </xdr:nvSpPr>
      <xdr:spPr>
        <a:xfrm>
          <a:off x="18605500" y="1327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164955</xdr:rowOff>
    </xdr:from>
    <xdr:ext cx="534377" cy="259045"/>
    <xdr:sp macro="" textlink="">
      <xdr:nvSpPr>
        <xdr:cNvPr id="859" name="テキスト ボックス 858"/>
        <xdr:cNvSpPr txBox="1"/>
      </xdr:nvSpPr>
      <xdr:spPr>
        <a:xfrm>
          <a:off x="18389111" y="1336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25888</xdr:rowOff>
    </xdr:from>
    <xdr:to>
      <xdr:col>32</xdr:col>
      <xdr:colOff>238125</xdr:colOff>
      <xdr:row>72</xdr:row>
      <xdr:rowOff>127488</xdr:rowOff>
    </xdr:to>
    <xdr:sp macro="" textlink="">
      <xdr:nvSpPr>
        <xdr:cNvPr id="865" name="円/楕円 864"/>
        <xdr:cNvSpPr/>
      </xdr:nvSpPr>
      <xdr:spPr>
        <a:xfrm>
          <a:off x="22110700" y="1237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48765</xdr:rowOff>
    </xdr:from>
    <xdr:ext cx="534377" cy="259045"/>
    <xdr:sp macro="" textlink="">
      <xdr:nvSpPr>
        <xdr:cNvPr id="866" name="繰出金該当値テキスト"/>
        <xdr:cNvSpPr txBox="1"/>
      </xdr:nvSpPr>
      <xdr:spPr>
        <a:xfrm>
          <a:off x="22212300" y="122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106028</xdr:rowOff>
    </xdr:from>
    <xdr:to>
      <xdr:col>31</xdr:col>
      <xdr:colOff>85725</xdr:colOff>
      <xdr:row>74</xdr:row>
      <xdr:rowOff>36178</xdr:rowOff>
    </xdr:to>
    <xdr:sp macro="" textlink="">
      <xdr:nvSpPr>
        <xdr:cNvPr id="867" name="円/楕円 866"/>
        <xdr:cNvSpPr/>
      </xdr:nvSpPr>
      <xdr:spPr>
        <a:xfrm>
          <a:off x="21272500" y="126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52705</xdr:rowOff>
    </xdr:from>
    <xdr:ext cx="534377" cy="259045"/>
    <xdr:sp macro="" textlink="">
      <xdr:nvSpPr>
        <xdr:cNvPr id="868" name="テキスト ボックス 867"/>
        <xdr:cNvSpPr txBox="1"/>
      </xdr:nvSpPr>
      <xdr:spPr>
        <a:xfrm>
          <a:off x="21056111" y="1239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79,451</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53239</xdr:rowOff>
    </xdr:from>
    <xdr:to>
      <xdr:col>29</xdr:col>
      <xdr:colOff>568325</xdr:colOff>
      <xdr:row>74</xdr:row>
      <xdr:rowOff>154839</xdr:rowOff>
    </xdr:to>
    <xdr:sp macro="" textlink="">
      <xdr:nvSpPr>
        <xdr:cNvPr id="869" name="円/楕円 868"/>
        <xdr:cNvSpPr/>
      </xdr:nvSpPr>
      <xdr:spPr>
        <a:xfrm>
          <a:off x="20383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171366</xdr:rowOff>
    </xdr:from>
    <xdr:ext cx="534377" cy="259045"/>
    <xdr:sp macro="" textlink="">
      <xdr:nvSpPr>
        <xdr:cNvPr id="870" name="テキスト ボックス 869"/>
        <xdr:cNvSpPr txBox="1"/>
      </xdr:nvSpPr>
      <xdr:spPr>
        <a:xfrm>
          <a:off x="20167111" y="125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166444</xdr:rowOff>
    </xdr:from>
    <xdr:to>
      <xdr:col>28</xdr:col>
      <xdr:colOff>365125</xdr:colOff>
      <xdr:row>74</xdr:row>
      <xdr:rowOff>96594</xdr:rowOff>
    </xdr:to>
    <xdr:sp macro="" textlink="">
      <xdr:nvSpPr>
        <xdr:cNvPr id="871" name="円/楕円 870"/>
        <xdr:cNvSpPr/>
      </xdr:nvSpPr>
      <xdr:spPr>
        <a:xfrm>
          <a:off x="19494500" y="126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113121</xdr:rowOff>
    </xdr:from>
    <xdr:ext cx="534377" cy="259045"/>
    <xdr:sp macro="" textlink="">
      <xdr:nvSpPr>
        <xdr:cNvPr id="872" name="テキスト ボックス 871"/>
        <xdr:cNvSpPr txBox="1"/>
      </xdr:nvSpPr>
      <xdr:spPr>
        <a:xfrm>
          <a:off x="19278111" y="124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9200</xdr:rowOff>
    </xdr:from>
    <xdr:to>
      <xdr:col>27</xdr:col>
      <xdr:colOff>161925</xdr:colOff>
      <xdr:row>74</xdr:row>
      <xdr:rowOff>110800</xdr:rowOff>
    </xdr:to>
    <xdr:sp macro="" textlink="">
      <xdr:nvSpPr>
        <xdr:cNvPr id="873" name="円/楕円 872"/>
        <xdr:cNvSpPr/>
      </xdr:nvSpPr>
      <xdr:spPr>
        <a:xfrm>
          <a:off x="18605500" y="126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127327</xdr:rowOff>
    </xdr:from>
    <xdr:ext cx="534377" cy="259045"/>
    <xdr:sp macro="" textlink="">
      <xdr:nvSpPr>
        <xdr:cNvPr id="874" name="テキスト ボックス 873"/>
        <xdr:cNvSpPr txBox="1"/>
      </xdr:nvSpPr>
      <xdr:spPr>
        <a:xfrm>
          <a:off x="18389111" y="1247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861,639</a:t>
          </a:r>
          <a:r>
            <a:rPr kumimoji="1" lang="ja-JP" altLang="en-US" sz="1300">
              <a:latin typeface="ＭＳ Ｐゴシック"/>
            </a:rPr>
            <a:t>円（前年度比▲</a:t>
          </a:r>
          <a:r>
            <a:rPr kumimoji="1" lang="en-US" altLang="ja-JP" sz="1300">
              <a:latin typeface="ＭＳ Ｐゴシック"/>
            </a:rPr>
            <a:t>4,470</a:t>
          </a:r>
          <a:r>
            <a:rPr kumimoji="1" lang="ja-JP" altLang="en-US" sz="1300">
              <a:latin typeface="ＭＳ Ｐゴシック"/>
            </a:rPr>
            <a:t>円）となっている。主な構成項目である人件費は、住民一人当たり</a:t>
          </a:r>
          <a:r>
            <a:rPr kumimoji="1" lang="en-US" altLang="ja-JP" sz="1300">
              <a:latin typeface="ＭＳ Ｐゴシック"/>
            </a:rPr>
            <a:t>138,437</a:t>
          </a:r>
          <a:r>
            <a:rPr kumimoji="1" lang="ja-JP" altLang="en-US" sz="1300">
              <a:latin typeface="ＭＳ Ｐゴシック"/>
            </a:rPr>
            <a:t>円（前年度比▲</a:t>
          </a:r>
          <a:r>
            <a:rPr kumimoji="1" lang="en-US" altLang="ja-JP" sz="1300">
              <a:latin typeface="ＭＳ Ｐゴシック"/>
            </a:rPr>
            <a:t>5,737</a:t>
          </a:r>
          <a:r>
            <a:rPr kumimoji="1" lang="ja-JP" altLang="en-US" sz="1300">
              <a:latin typeface="ＭＳ Ｐゴシック"/>
            </a:rPr>
            <a:t>）円となっており、徐々に減少傾向にあるものの類似団体平均と比べて高い水準にある。その要因は、合併による職員数の増加によるもので、平成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日現在で</a:t>
          </a:r>
          <a:r>
            <a:rPr kumimoji="1" lang="en-US" altLang="ja-JP" sz="1300">
              <a:latin typeface="ＭＳ Ｐゴシック"/>
            </a:rPr>
            <a:t>339</a:t>
          </a:r>
          <a:r>
            <a:rPr kumimoji="1" lang="ja-JP" altLang="en-US" sz="1300">
              <a:latin typeface="ＭＳ Ｐゴシック"/>
            </a:rPr>
            <a:t>人と類似団体と比べてかなり高い水準となっている。このことから「定員適正化計画」を平成</a:t>
          </a:r>
          <a:r>
            <a:rPr kumimoji="1" lang="en-US" altLang="ja-JP" sz="1300">
              <a:latin typeface="ＭＳ Ｐゴシック"/>
            </a:rPr>
            <a:t>17</a:t>
          </a:r>
          <a:r>
            <a:rPr kumimoji="1" lang="ja-JP" altLang="en-US" sz="1300">
              <a:latin typeface="ＭＳ Ｐゴシック"/>
            </a:rPr>
            <a:t>年に策定、平成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月には「第</a:t>
          </a:r>
          <a:r>
            <a:rPr kumimoji="1" lang="en-US" altLang="ja-JP" sz="1300">
              <a:latin typeface="ＭＳ Ｐゴシック"/>
            </a:rPr>
            <a:t>3</a:t>
          </a:r>
          <a:r>
            <a:rPr kumimoji="1" lang="ja-JP" altLang="en-US" sz="1300">
              <a:latin typeface="ＭＳ Ｐゴシック"/>
            </a:rPr>
            <a:t>次定員適正化計画」を策定し、職員数の削減に努めており、今後も計画を遵守して平成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299</a:t>
          </a:r>
          <a:r>
            <a:rPr kumimoji="1" lang="ja-JP" altLang="en-US" sz="1300">
              <a:latin typeface="ＭＳ Ｐゴシック"/>
            </a:rPr>
            <a:t>人体制を目指していく。</a:t>
          </a:r>
        </a:p>
        <a:p>
          <a:r>
            <a:rPr kumimoji="1" lang="ja-JP" altLang="en-US" sz="1300">
              <a:latin typeface="ＭＳ Ｐゴシック"/>
            </a:rPr>
            <a:t>・また、物件費についても、住民一人当たり</a:t>
          </a:r>
          <a:r>
            <a:rPr kumimoji="1" lang="en-US" altLang="ja-JP" sz="1300">
              <a:latin typeface="ＭＳ Ｐゴシック"/>
            </a:rPr>
            <a:t>113,657</a:t>
          </a:r>
          <a:r>
            <a:rPr kumimoji="1" lang="ja-JP" altLang="en-US" sz="1300">
              <a:latin typeface="ＭＳ Ｐゴシック"/>
            </a:rPr>
            <a:t>円（前年度比</a:t>
          </a:r>
          <a:r>
            <a:rPr kumimoji="1" lang="en-US" altLang="ja-JP" sz="1300">
              <a:latin typeface="ＭＳ Ｐゴシック"/>
            </a:rPr>
            <a:t>1,765</a:t>
          </a:r>
          <a:r>
            <a:rPr kumimoji="1" lang="ja-JP" altLang="en-US" sz="1300">
              <a:latin typeface="ＭＳ Ｐゴシック"/>
            </a:rPr>
            <a:t>円）となっており類似団体平均と比べてやや高い水準にある。これは主に、当町が離島であり他団体と広域的に管理することができない、ごみ焼却施設や汚泥再生処理センター等の管理費などが含まれる清掃費が大きく影響しており、決算額の合計が約</a:t>
          </a:r>
          <a:r>
            <a:rPr kumimoji="1" lang="en-US" altLang="ja-JP" sz="1300">
              <a:latin typeface="ＭＳ Ｐゴシック"/>
            </a:rPr>
            <a:t>776</a:t>
          </a:r>
          <a:r>
            <a:rPr kumimoji="1" lang="ja-JP" altLang="en-US" sz="1300">
              <a:latin typeface="ＭＳ Ｐゴシック"/>
            </a:rPr>
            <a:t>百万円と物件費全体の</a:t>
          </a:r>
          <a:r>
            <a:rPr kumimoji="1" lang="en-US" altLang="ja-JP" sz="1300">
              <a:latin typeface="ＭＳ Ｐゴシック"/>
            </a:rPr>
            <a:t>33.8</a:t>
          </a:r>
          <a:r>
            <a:rPr kumimoji="1" lang="ja-JP" altLang="en-US" sz="1300">
              <a:latin typeface="ＭＳ Ｐゴシック"/>
            </a:rPr>
            <a:t>％を占めている。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34217</xdr:rowOff>
    </xdr:from>
    <xdr:to>
      <xdr:col>6</xdr:col>
      <xdr:colOff>511175</xdr:colOff>
      <xdr:row>34</xdr:row>
      <xdr:rowOff>18216</xdr:rowOff>
    </xdr:to>
    <xdr:cxnSp macro="">
      <xdr:nvCxnSpPr>
        <xdr:cNvPr id="63" name="直線コネクタ 62"/>
        <xdr:cNvCxnSpPr/>
      </xdr:nvCxnSpPr>
      <xdr:spPr>
        <a:xfrm>
          <a:off x="3797300" y="5692067"/>
          <a:ext cx="8382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34217</xdr:rowOff>
    </xdr:from>
    <xdr:to>
      <xdr:col>5</xdr:col>
      <xdr:colOff>358775</xdr:colOff>
      <xdr:row>33</xdr:row>
      <xdr:rowOff>146231</xdr:rowOff>
    </xdr:to>
    <xdr:cxnSp macro="">
      <xdr:nvCxnSpPr>
        <xdr:cNvPr id="66" name="直線コネクタ 65"/>
        <xdr:cNvCxnSpPr/>
      </xdr:nvCxnSpPr>
      <xdr:spPr>
        <a:xfrm flipV="1">
          <a:off x="2908300" y="569206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146231</xdr:rowOff>
    </xdr:from>
    <xdr:to>
      <xdr:col>4</xdr:col>
      <xdr:colOff>155575</xdr:colOff>
      <xdr:row>33</xdr:row>
      <xdr:rowOff>148517</xdr:rowOff>
    </xdr:to>
    <xdr:cxnSp macro="">
      <xdr:nvCxnSpPr>
        <xdr:cNvPr id="69" name="直線コネクタ 68"/>
        <xdr:cNvCxnSpPr/>
      </xdr:nvCxnSpPr>
      <xdr:spPr>
        <a:xfrm flipV="1">
          <a:off x="2019300" y="58040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25219</xdr:rowOff>
    </xdr:from>
    <xdr:to>
      <xdr:col>4</xdr:col>
      <xdr:colOff>206375</xdr:colOff>
      <xdr:row>37</xdr:row>
      <xdr:rowOff>126819</xdr:rowOff>
    </xdr:to>
    <xdr:sp macro="" textlink="">
      <xdr:nvSpPr>
        <xdr:cNvPr id="70" name="フローチャート : 判断 69"/>
        <xdr:cNvSpPr/>
      </xdr:nvSpPr>
      <xdr:spPr>
        <a:xfrm>
          <a:off x="2857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117946</xdr:rowOff>
    </xdr:from>
    <xdr:ext cx="469744" cy="259045"/>
    <xdr:sp macro="" textlink="">
      <xdr:nvSpPr>
        <xdr:cNvPr id="71" name="テキスト ボックス 70"/>
        <xdr:cNvSpPr txBox="1"/>
      </xdr:nvSpPr>
      <xdr:spPr>
        <a:xfrm>
          <a:off x="2673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74712</xdr:rowOff>
    </xdr:from>
    <xdr:to>
      <xdr:col>2</xdr:col>
      <xdr:colOff>638175</xdr:colOff>
      <xdr:row>33</xdr:row>
      <xdr:rowOff>148517</xdr:rowOff>
    </xdr:to>
    <xdr:cxnSp macro="">
      <xdr:nvCxnSpPr>
        <xdr:cNvPr id="72" name="直線コネクタ 71"/>
        <xdr:cNvCxnSpPr/>
      </xdr:nvCxnSpPr>
      <xdr:spPr>
        <a:xfrm>
          <a:off x="1130300" y="5561112"/>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50365</xdr:rowOff>
    </xdr:from>
    <xdr:to>
      <xdr:col>3</xdr:col>
      <xdr:colOff>3175</xdr:colOff>
      <xdr:row>37</xdr:row>
      <xdr:rowOff>151965</xdr:rowOff>
    </xdr:to>
    <xdr:sp macro="" textlink="">
      <xdr:nvSpPr>
        <xdr:cNvPr id="73" name="フローチャート : 判断 72"/>
        <xdr:cNvSpPr/>
      </xdr:nvSpPr>
      <xdr:spPr>
        <a:xfrm>
          <a:off x="1968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143091</xdr:rowOff>
    </xdr:from>
    <xdr:ext cx="469744" cy="259045"/>
    <xdr:sp macro="" textlink="">
      <xdr:nvSpPr>
        <xdr:cNvPr id="74" name="テキスト ボックス 73"/>
        <xdr:cNvSpPr txBox="1"/>
      </xdr:nvSpPr>
      <xdr:spPr>
        <a:xfrm>
          <a:off x="1784427"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16075</xdr:rowOff>
    </xdr:from>
    <xdr:to>
      <xdr:col>1</xdr:col>
      <xdr:colOff>485775</xdr:colOff>
      <xdr:row>37</xdr:row>
      <xdr:rowOff>117675</xdr:rowOff>
    </xdr:to>
    <xdr:sp macro="" textlink="">
      <xdr:nvSpPr>
        <xdr:cNvPr id="75" name="フローチャート : 判断 74"/>
        <xdr:cNvSpPr/>
      </xdr:nvSpPr>
      <xdr:spPr>
        <a:xfrm>
          <a:off x="1079500" y="635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108802</xdr:rowOff>
    </xdr:from>
    <xdr:ext cx="469744" cy="259045"/>
    <xdr:sp macro="" textlink="">
      <xdr:nvSpPr>
        <xdr:cNvPr id="76" name="テキスト ボックス 75"/>
        <xdr:cNvSpPr txBox="1"/>
      </xdr:nvSpPr>
      <xdr:spPr>
        <a:xfrm>
          <a:off x="895427" y="64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138866</xdr:rowOff>
    </xdr:from>
    <xdr:to>
      <xdr:col>6</xdr:col>
      <xdr:colOff>561975</xdr:colOff>
      <xdr:row>34</xdr:row>
      <xdr:rowOff>69016</xdr:rowOff>
    </xdr:to>
    <xdr:sp macro="" textlink="">
      <xdr:nvSpPr>
        <xdr:cNvPr id="82" name="円/楕円 81"/>
        <xdr:cNvSpPr/>
      </xdr:nvSpPr>
      <xdr:spPr>
        <a:xfrm>
          <a:off x="45847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161743</xdr:rowOff>
    </xdr:from>
    <xdr:ext cx="469744" cy="259045"/>
    <xdr:sp macro="" textlink="">
      <xdr:nvSpPr>
        <xdr:cNvPr id="83" name="議会費該当値テキスト"/>
        <xdr:cNvSpPr txBox="1"/>
      </xdr:nvSpPr>
      <xdr:spPr>
        <a:xfrm>
          <a:off x="4686300"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154867</xdr:rowOff>
    </xdr:from>
    <xdr:to>
      <xdr:col>5</xdr:col>
      <xdr:colOff>409575</xdr:colOff>
      <xdr:row>33</xdr:row>
      <xdr:rowOff>85017</xdr:rowOff>
    </xdr:to>
    <xdr:sp macro="" textlink="">
      <xdr:nvSpPr>
        <xdr:cNvPr id="84" name="円/楕円 83"/>
        <xdr:cNvSpPr/>
      </xdr:nvSpPr>
      <xdr:spPr>
        <a:xfrm>
          <a:off x="3746500" y="56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101544</xdr:rowOff>
    </xdr:from>
    <xdr:ext cx="469744" cy="259045"/>
    <xdr:sp macro="" textlink="">
      <xdr:nvSpPr>
        <xdr:cNvPr id="85" name="テキスト ボックス 84"/>
        <xdr:cNvSpPr txBox="1"/>
      </xdr:nvSpPr>
      <xdr:spPr>
        <a:xfrm>
          <a:off x="3562427" y="541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95431</xdr:rowOff>
    </xdr:from>
    <xdr:to>
      <xdr:col>4</xdr:col>
      <xdr:colOff>206375</xdr:colOff>
      <xdr:row>34</xdr:row>
      <xdr:rowOff>25581</xdr:rowOff>
    </xdr:to>
    <xdr:sp macro="" textlink="">
      <xdr:nvSpPr>
        <xdr:cNvPr id="86" name="円/楕円 85"/>
        <xdr:cNvSpPr/>
      </xdr:nvSpPr>
      <xdr:spPr>
        <a:xfrm>
          <a:off x="2857500" y="57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42108</xdr:rowOff>
    </xdr:from>
    <xdr:ext cx="469744" cy="259045"/>
    <xdr:sp macro="" textlink="">
      <xdr:nvSpPr>
        <xdr:cNvPr id="87" name="テキスト ボックス 86"/>
        <xdr:cNvSpPr txBox="1"/>
      </xdr:nvSpPr>
      <xdr:spPr>
        <a:xfrm>
          <a:off x="2673427" y="55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97717</xdr:rowOff>
    </xdr:from>
    <xdr:to>
      <xdr:col>3</xdr:col>
      <xdr:colOff>3175</xdr:colOff>
      <xdr:row>34</xdr:row>
      <xdr:rowOff>27867</xdr:rowOff>
    </xdr:to>
    <xdr:sp macro="" textlink="">
      <xdr:nvSpPr>
        <xdr:cNvPr id="88" name="円/楕円 87"/>
        <xdr:cNvSpPr/>
      </xdr:nvSpPr>
      <xdr:spPr>
        <a:xfrm>
          <a:off x="1968500" y="57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44394</xdr:rowOff>
    </xdr:from>
    <xdr:ext cx="469744" cy="259045"/>
    <xdr:sp macro="" textlink="">
      <xdr:nvSpPr>
        <xdr:cNvPr id="89" name="テキスト ボックス 88"/>
        <xdr:cNvSpPr txBox="1"/>
      </xdr:nvSpPr>
      <xdr:spPr>
        <a:xfrm>
          <a:off x="1784427" y="55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23912</xdr:rowOff>
    </xdr:from>
    <xdr:to>
      <xdr:col>1</xdr:col>
      <xdr:colOff>485775</xdr:colOff>
      <xdr:row>32</xdr:row>
      <xdr:rowOff>125512</xdr:rowOff>
    </xdr:to>
    <xdr:sp macro="" textlink="">
      <xdr:nvSpPr>
        <xdr:cNvPr id="90" name="円/楕円 89"/>
        <xdr:cNvSpPr/>
      </xdr:nvSpPr>
      <xdr:spPr>
        <a:xfrm>
          <a:off x="1079500" y="55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142039</xdr:rowOff>
    </xdr:from>
    <xdr:ext cx="469744" cy="259045"/>
    <xdr:sp macro="" textlink="">
      <xdr:nvSpPr>
        <xdr:cNvPr id="91" name="テキスト ボックス 90"/>
        <xdr:cNvSpPr txBox="1"/>
      </xdr:nvSpPr>
      <xdr:spPr>
        <a:xfrm>
          <a:off x="895427" y="528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1854</xdr:rowOff>
    </xdr:from>
    <xdr:to>
      <xdr:col>6</xdr:col>
      <xdr:colOff>511175</xdr:colOff>
      <xdr:row>53</xdr:row>
      <xdr:rowOff>81211</xdr:rowOff>
    </xdr:to>
    <xdr:cxnSp macro="">
      <xdr:nvCxnSpPr>
        <xdr:cNvPr id="123" name="直線コネクタ 122"/>
        <xdr:cNvCxnSpPr/>
      </xdr:nvCxnSpPr>
      <xdr:spPr>
        <a:xfrm>
          <a:off x="3797300" y="8745804"/>
          <a:ext cx="838200" cy="42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1854</xdr:rowOff>
    </xdr:from>
    <xdr:to>
      <xdr:col>5</xdr:col>
      <xdr:colOff>358775</xdr:colOff>
      <xdr:row>52</xdr:row>
      <xdr:rowOff>165706</xdr:rowOff>
    </xdr:to>
    <xdr:cxnSp macro="">
      <xdr:nvCxnSpPr>
        <xdr:cNvPr id="126" name="直線コネクタ 125"/>
        <xdr:cNvCxnSpPr/>
      </xdr:nvCxnSpPr>
      <xdr:spPr>
        <a:xfrm flipV="1">
          <a:off x="2908300" y="8745804"/>
          <a:ext cx="889000" cy="3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165706</xdr:rowOff>
    </xdr:from>
    <xdr:to>
      <xdr:col>4</xdr:col>
      <xdr:colOff>155575</xdr:colOff>
      <xdr:row>53</xdr:row>
      <xdr:rowOff>6383</xdr:rowOff>
    </xdr:to>
    <xdr:cxnSp macro="">
      <xdr:nvCxnSpPr>
        <xdr:cNvPr id="129" name="直線コネクタ 128"/>
        <xdr:cNvCxnSpPr/>
      </xdr:nvCxnSpPr>
      <xdr:spPr>
        <a:xfrm flipV="1">
          <a:off x="2019300" y="9081106"/>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30" name="フローチャート : 判断 129"/>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31" name="テキスト ボックス 130"/>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157433</xdr:rowOff>
    </xdr:from>
    <xdr:to>
      <xdr:col>2</xdr:col>
      <xdr:colOff>638175</xdr:colOff>
      <xdr:row>53</xdr:row>
      <xdr:rowOff>6383</xdr:rowOff>
    </xdr:to>
    <xdr:cxnSp macro="">
      <xdr:nvCxnSpPr>
        <xdr:cNvPr id="132" name="直線コネクタ 131"/>
        <xdr:cNvCxnSpPr/>
      </xdr:nvCxnSpPr>
      <xdr:spPr>
        <a:xfrm>
          <a:off x="1130300" y="9072833"/>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3" name="フローチャート : 判断 132"/>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4" name="テキスト ボックス 133"/>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5" name="フローチャート : 判断 134"/>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6" name="テキスト ボックス 135"/>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30411</xdr:rowOff>
    </xdr:from>
    <xdr:to>
      <xdr:col>6</xdr:col>
      <xdr:colOff>561975</xdr:colOff>
      <xdr:row>53</xdr:row>
      <xdr:rowOff>132011</xdr:rowOff>
    </xdr:to>
    <xdr:sp macro="" textlink="">
      <xdr:nvSpPr>
        <xdr:cNvPr id="142" name="円/楕円 141"/>
        <xdr:cNvSpPr/>
      </xdr:nvSpPr>
      <xdr:spPr>
        <a:xfrm>
          <a:off x="4584700" y="91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53288</xdr:rowOff>
    </xdr:from>
    <xdr:ext cx="599010" cy="259045"/>
    <xdr:sp macro="" textlink="">
      <xdr:nvSpPr>
        <xdr:cNvPr id="143" name="総務費該当値テキスト"/>
        <xdr:cNvSpPr txBox="1"/>
      </xdr:nvSpPr>
      <xdr:spPr>
        <a:xfrm>
          <a:off x="4686300" y="896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126,123</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122504</xdr:rowOff>
    </xdr:from>
    <xdr:to>
      <xdr:col>5</xdr:col>
      <xdr:colOff>409575</xdr:colOff>
      <xdr:row>51</xdr:row>
      <xdr:rowOff>52654</xdr:rowOff>
    </xdr:to>
    <xdr:sp macro="" textlink="">
      <xdr:nvSpPr>
        <xdr:cNvPr id="144" name="円/楕円 143"/>
        <xdr:cNvSpPr/>
      </xdr:nvSpPr>
      <xdr:spPr>
        <a:xfrm>
          <a:off x="3746500" y="86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69181</xdr:rowOff>
    </xdr:from>
    <xdr:ext cx="599010" cy="259045"/>
    <xdr:sp macro="" textlink="">
      <xdr:nvSpPr>
        <xdr:cNvPr id="145" name="テキスト ボックス 144"/>
        <xdr:cNvSpPr txBox="1"/>
      </xdr:nvSpPr>
      <xdr:spPr>
        <a:xfrm>
          <a:off x="3497794" y="847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164,913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114906</xdr:rowOff>
    </xdr:from>
    <xdr:to>
      <xdr:col>4</xdr:col>
      <xdr:colOff>206375</xdr:colOff>
      <xdr:row>53</xdr:row>
      <xdr:rowOff>45056</xdr:rowOff>
    </xdr:to>
    <xdr:sp macro="" textlink="">
      <xdr:nvSpPr>
        <xdr:cNvPr id="146" name="円/楕円 145"/>
        <xdr:cNvSpPr/>
      </xdr:nvSpPr>
      <xdr:spPr>
        <a:xfrm>
          <a:off x="2857500" y="90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61583</xdr:rowOff>
    </xdr:from>
    <xdr:ext cx="599010" cy="259045"/>
    <xdr:sp macro="" textlink="">
      <xdr:nvSpPr>
        <xdr:cNvPr id="147" name="テキスト ボックス 146"/>
        <xdr:cNvSpPr txBox="1"/>
      </xdr:nvSpPr>
      <xdr:spPr>
        <a:xfrm>
          <a:off x="2608794" y="880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134,111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127033</xdr:rowOff>
    </xdr:from>
    <xdr:to>
      <xdr:col>3</xdr:col>
      <xdr:colOff>3175</xdr:colOff>
      <xdr:row>53</xdr:row>
      <xdr:rowOff>57183</xdr:rowOff>
    </xdr:to>
    <xdr:sp macro="" textlink="">
      <xdr:nvSpPr>
        <xdr:cNvPr id="148" name="円/楕円 147"/>
        <xdr:cNvSpPr/>
      </xdr:nvSpPr>
      <xdr:spPr>
        <a:xfrm>
          <a:off x="1968500" y="90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73710</xdr:rowOff>
    </xdr:from>
    <xdr:ext cx="599010" cy="259045"/>
    <xdr:sp macro="" textlink="">
      <xdr:nvSpPr>
        <xdr:cNvPr id="149" name="テキスト ボックス 148"/>
        <xdr:cNvSpPr txBox="1"/>
      </xdr:nvSpPr>
      <xdr:spPr>
        <a:xfrm>
          <a:off x="1719794" y="881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132,997</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106633</xdr:rowOff>
    </xdr:from>
    <xdr:to>
      <xdr:col>1</xdr:col>
      <xdr:colOff>485775</xdr:colOff>
      <xdr:row>53</xdr:row>
      <xdr:rowOff>36783</xdr:rowOff>
    </xdr:to>
    <xdr:sp macro="" textlink="">
      <xdr:nvSpPr>
        <xdr:cNvPr id="150" name="円/楕円 149"/>
        <xdr:cNvSpPr/>
      </xdr:nvSpPr>
      <xdr:spPr>
        <a:xfrm>
          <a:off x="1079500" y="90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51</xdr:row>
      <xdr:rowOff>53310</xdr:rowOff>
    </xdr:from>
    <xdr:ext cx="599010" cy="259045"/>
    <xdr:sp macro="" textlink="">
      <xdr:nvSpPr>
        <xdr:cNvPr id="151" name="テキスト ボックス 150"/>
        <xdr:cNvSpPr txBox="1"/>
      </xdr:nvSpPr>
      <xdr:spPr>
        <a:xfrm>
          <a:off x="830794" y="87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47346</xdr:rowOff>
    </xdr:from>
    <xdr:to>
      <xdr:col>6</xdr:col>
      <xdr:colOff>511175</xdr:colOff>
      <xdr:row>73</xdr:row>
      <xdr:rowOff>58521</xdr:rowOff>
    </xdr:to>
    <xdr:cxnSp macro="">
      <xdr:nvCxnSpPr>
        <xdr:cNvPr id="181" name="直線コネクタ 180"/>
        <xdr:cNvCxnSpPr/>
      </xdr:nvCxnSpPr>
      <xdr:spPr>
        <a:xfrm flipV="1">
          <a:off x="3797300" y="12391746"/>
          <a:ext cx="838200" cy="18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58521</xdr:rowOff>
    </xdr:from>
    <xdr:to>
      <xdr:col>5</xdr:col>
      <xdr:colOff>358775</xdr:colOff>
      <xdr:row>73</xdr:row>
      <xdr:rowOff>157645</xdr:rowOff>
    </xdr:to>
    <xdr:cxnSp macro="">
      <xdr:nvCxnSpPr>
        <xdr:cNvPr id="184" name="直線コネクタ 183"/>
        <xdr:cNvCxnSpPr/>
      </xdr:nvCxnSpPr>
      <xdr:spPr>
        <a:xfrm flipV="1">
          <a:off x="2908300" y="12574371"/>
          <a:ext cx="889000" cy="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157645</xdr:rowOff>
    </xdr:from>
    <xdr:to>
      <xdr:col>4</xdr:col>
      <xdr:colOff>155575</xdr:colOff>
      <xdr:row>74</xdr:row>
      <xdr:rowOff>74231</xdr:rowOff>
    </xdr:to>
    <xdr:cxnSp macro="">
      <xdr:nvCxnSpPr>
        <xdr:cNvPr id="187" name="直線コネクタ 186"/>
        <xdr:cNvCxnSpPr/>
      </xdr:nvCxnSpPr>
      <xdr:spPr>
        <a:xfrm flipV="1">
          <a:off x="2019300" y="12673495"/>
          <a:ext cx="889000" cy="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60376</xdr:rowOff>
    </xdr:from>
    <xdr:to>
      <xdr:col>4</xdr:col>
      <xdr:colOff>206375</xdr:colOff>
      <xdr:row>77</xdr:row>
      <xdr:rowOff>161976</xdr:rowOff>
    </xdr:to>
    <xdr:sp macro="" textlink="">
      <xdr:nvSpPr>
        <xdr:cNvPr id="188" name="フローチャート : 判断 187"/>
        <xdr:cNvSpPr/>
      </xdr:nvSpPr>
      <xdr:spPr>
        <a:xfrm>
          <a:off x="2857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153103</xdr:rowOff>
    </xdr:from>
    <xdr:ext cx="599010" cy="259045"/>
    <xdr:sp macro="" textlink="">
      <xdr:nvSpPr>
        <xdr:cNvPr id="189" name="テキスト ボックス 188"/>
        <xdr:cNvSpPr txBox="1"/>
      </xdr:nvSpPr>
      <xdr:spPr>
        <a:xfrm>
          <a:off x="2608794"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74231</xdr:rowOff>
    </xdr:from>
    <xdr:to>
      <xdr:col>2</xdr:col>
      <xdr:colOff>638175</xdr:colOff>
      <xdr:row>74</xdr:row>
      <xdr:rowOff>101791</xdr:rowOff>
    </xdr:to>
    <xdr:cxnSp macro="">
      <xdr:nvCxnSpPr>
        <xdr:cNvPr id="190" name="直線コネクタ 189"/>
        <xdr:cNvCxnSpPr/>
      </xdr:nvCxnSpPr>
      <xdr:spPr>
        <a:xfrm flipV="1">
          <a:off x="1130300" y="12761531"/>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118835</xdr:rowOff>
    </xdr:from>
    <xdr:to>
      <xdr:col>3</xdr:col>
      <xdr:colOff>3175</xdr:colOff>
      <xdr:row>78</xdr:row>
      <xdr:rowOff>48985</xdr:rowOff>
    </xdr:to>
    <xdr:sp macro="" textlink="">
      <xdr:nvSpPr>
        <xdr:cNvPr id="191" name="フローチャート : 判断 190"/>
        <xdr:cNvSpPr/>
      </xdr:nvSpPr>
      <xdr:spPr>
        <a:xfrm>
          <a:off x="1968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40112</xdr:rowOff>
    </xdr:from>
    <xdr:ext cx="599010" cy="259045"/>
    <xdr:sp macro="" textlink="">
      <xdr:nvSpPr>
        <xdr:cNvPr id="192" name="テキスト ボックス 191"/>
        <xdr:cNvSpPr txBox="1"/>
      </xdr:nvSpPr>
      <xdr:spPr>
        <a:xfrm>
          <a:off x="1719794"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143954</xdr:rowOff>
    </xdr:from>
    <xdr:to>
      <xdr:col>1</xdr:col>
      <xdr:colOff>485775</xdr:colOff>
      <xdr:row>78</xdr:row>
      <xdr:rowOff>74104</xdr:rowOff>
    </xdr:to>
    <xdr:sp macro="" textlink="">
      <xdr:nvSpPr>
        <xdr:cNvPr id="193" name="フローチャート : 判断 192"/>
        <xdr:cNvSpPr/>
      </xdr:nvSpPr>
      <xdr:spPr>
        <a:xfrm>
          <a:off x="1079500" y="1334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65231</xdr:rowOff>
    </xdr:from>
    <xdr:ext cx="599010" cy="259045"/>
    <xdr:sp macro="" textlink="">
      <xdr:nvSpPr>
        <xdr:cNvPr id="194" name="テキスト ボックス 193"/>
        <xdr:cNvSpPr txBox="1"/>
      </xdr:nvSpPr>
      <xdr:spPr>
        <a:xfrm>
          <a:off x="830794" y="1343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167996</xdr:rowOff>
    </xdr:from>
    <xdr:to>
      <xdr:col>6</xdr:col>
      <xdr:colOff>561975</xdr:colOff>
      <xdr:row>72</xdr:row>
      <xdr:rowOff>98146</xdr:rowOff>
    </xdr:to>
    <xdr:sp macro="" textlink="">
      <xdr:nvSpPr>
        <xdr:cNvPr id="200" name="円/楕円 199"/>
        <xdr:cNvSpPr/>
      </xdr:nvSpPr>
      <xdr:spPr>
        <a:xfrm>
          <a:off x="4584700" y="123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19423</xdr:rowOff>
    </xdr:from>
    <xdr:ext cx="599010" cy="259045"/>
    <xdr:sp macro="" textlink="">
      <xdr:nvSpPr>
        <xdr:cNvPr id="201" name="民生費該当値テキスト"/>
        <xdr:cNvSpPr txBox="1"/>
      </xdr:nvSpPr>
      <xdr:spPr>
        <a:xfrm>
          <a:off x="4686300" y="1219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184,272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7721</xdr:rowOff>
    </xdr:from>
    <xdr:to>
      <xdr:col>5</xdr:col>
      <xdr:colOff>409575</xdr:colOff>
      <xdr:row>73</xdr:row>
      <xdr:rowOff>109321</xdr:rowOff>
    </xdr:to>
    <xdr:sp macro="" textlink="">
      <xdr:nvSpPr>
        <xdr:cNvPr id="202" name="円/楕円 201"/>
        <xdr:cNvSpPr/>
      </xdr:nvSpPr>
      <xdr:spPr>
        <a:xfrm>
          <a:off x="3746500" y="125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125848</xdr:rowOff>
    </xdr:from>
    <xdr:ext cx="599010" cy="259045"/>
    <xdr:sp macro="" textlink="">
      <xdr:nvSpPr>
        <xdr:cNvPr id="203" name="テキスト ボックス 202"/>
        <xdr:cNvSpPr txBox="1"/>
      </xdr:nvSpPr>
      <xdr:spPr>
        <a:xfrm>
          <a:off x="3497794" y="1229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169,892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106845</xdr:rowOff>
    </xdr:from>
    <xdr:to>
      <xdr:col>4</xdr:col>
      <xdr:colOff>206375</xdr:colOff>
      <xdr:row>74</xdr:row>
      <xdr:rowOff>36995</xdr:rowOff>
    </xdr:to>
    <xdr:sp macro="" textlink="">
      <xdr:nvSpPr>
        <xdr:cNvPr id="204" name="円/楕円 203"/>
        <xdr:cNvSpPr/>
      </xdr:nvSpPr>
      <xdr:spPr>
        <a:xfrm>
          <a:off x="2857500" y="12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53522</xdr:rowOff>
    </xdr:from>
    <xdr:ext cx="599010" cy="259045"/>
    <xdr:sp macro="" textlink="">
      <xdr:nvSpPr>
        <xdr:cNvPr id="205" name="テキスト ボックス 204"/>
        <xdr:cNvSpPr txBox="1"/>
      </xdr:nvSpPr>
      <xdr:spPr>
        <a:xfrm>
          <a:off x="2608794" y="123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162,087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23431</xdr:rowOff>
    </xdr:from>
    <xdr:to>
      <xdr:col>3</xdr:col>
      <xdr:colOff>3175</xdr:colOff>
      <xdr:row>74</xdr:row>
      <xdr:rowOff>125031</xdr:rowOff>
    </xdr:to>
    <xdr:sp macro="" textlink="">
      <xdr:nvSpPr>
        <xdr:cNvPr id="206" name="円/楕円 205"/>
        <xdr:cNvSpPr/>
      </xdr:nvSpPr>
      <xdr:spPr>
        <a:xfrm>
          <a:off x="1968500" y="127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141558</xdr:rowOff>
    </xdr:from>
    <xdr:ext cx="599010" cy="259045"/>
    <xdr:sp macro="" textlink="">
      <xdr:nvSpPr>
        <xdr:cNvPr id="207" name="テキスト ボックス 206"/>
        <xdr:cNvSpPr txBox="1"/>
      </xdr:nvSpPr>
      <xdr:spPr>
        <a:xfrm>
          <a:off x="1719794" y="124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50991</xdr:rowOff>
    </xdr:from>
    <xdr:to>
      <xdr:col>1</xdr:col>
      <xdr:colOff>485775</xdr:colOff>
      <xdr:row>74</xdr:row>
      <xdr:rowOff>152591</xdr:rowOff>
    </xdr:to>
    <xdr:sp macro="" textlink="">
      <xdr:nvSpPr>
        <xdr:cNvPr id="208" name="円/楕円 207"/>
        <xdr:cNvSpPr/>
      </xdr:nvSpPr>
      <xdr:spPr>
        <a:xfrm>
          <a:off x="1079500" y="127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169118</xdr:rowOff>
    </xdr:from>
    <xdr:ext cx="599010" cy="259045"/>
    <xdr:sp macro="" textlink="">
      <xdr:nvSpPr>
        <xdr:cNvPr id="209" name="テキスト ボックス 208"/>
        <xdr:cNvSpPr txBox="1"/>
      </xdr:nvSpPr>
      <xdr:spPr>
        <a:xfrm>
          <a:off x="830794" y="1251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3200</xdr:rowOff>
    </xdr:from>
    <xdr:to>
      <xdr:col>6</xdr:col>
      <xdr:colOff>511175</xdr:colOff>
      <xdr:row>95</xdr:row>
      <xdr:rowOff>55967</xdr:rowOff>
    </xdr:to>
    <xdr:cxnSp macro="">
      <xdr:nvCxnSpPr>
        <xdr:cNvPr id="240" name="直線コネクタ 239"/>
        <xdr:cNvCxnSpPr/>
      </xdr:nvCxnSpPr>
      <xdr:spPr>
        <a:xfrm flipV="1">
          <a:off x="3797300" y="16290950"/>
          <a:ext cx="838200" cy="5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55967</xdr:rowOff>
    </xdr:from>
    <xdr:to>
      <xdr:col>5</xdr:col>
      <xdr:colOff>358775</xdr:colOff>
      <xdr:row>95</xdr:row>
      <xdr:rowOff>140334</xdr:rowOff>
    </xdr:to>
    <xdr:cxnSp macro="">
      <xdr:nvCxnSpPr>
        <xdr:cNvPr id="243" name="直線コネクタ 242"/>
        <xdr:cNvCxnSpPr/>
      </xdr:nvCxnSpPr>
      <xdr:spPr>
        <a:xfrm flipV="1">
          <a:off x="2908300" y="16343717"/>
          <a:ext cx="889000" cy="8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28165</xdr:rowOff>
    </xdr:from>
    <xdr:ext cx="534377" cy="259045"/>
    <xdr:sp macro="" textlink="">
      <xdr:nvSpPr>
        <xdr:cNvPr id="245" name="テキスト ボックス 244"/>
        <xdr:cNvSpPr txBox="1"/>
      </xdr:nvSpPr>
      <xdr:spPr>
        <a:xfrm>
          <a:off x="3530111" y="1683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140334</xdr:rowOff>
    </xdr:from>
    <xdr:to>
      <xdr:col>4</xdr:col>
      <xdr:colOff>155575</xdr:colOff>
      <xdr:row>95</xdr:row>
      <xdr:rowOff>143704</xdr:rowOff>
    </xdr:to>
    <xdr:cxnSp macro="">
      <xdr:nvCxnSpPr>
        <xdr:cNvPr id="246" name="直線コネクタ 245"/>
        <xdr:cNvCxnSpPr/>
      </xdr:nvCxnSpPr>
      <xdr:spPr>
        <a:xfrm flipV="1">
          <a:off x="2019300" y="16428084"/>
          <a:ext cx="889000" cy="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1849</xdr:rowOff>
    </xdr:from>
    <xdr:to>
      <xdr:col>4</xdr:col>
      <xdr:colOff>206375</xdr:colOff>
      <xdr:row>98</xdr:row>
      <xdr:rowOff>103449</xdr:rowOff>
    </xdr:to>
    <xdr:sp macro="" textlink="">
      <xdr:nvSpPr>
        <xdr:cNvPr id="247" name="フローチャート : 判断 246"/>
        <xdr:cNvSpPr/>
      </xdr:nvSpPr>
      <xdr:spPr>
        <a:xfrm>
          <a:off x="2857500" y="16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94576</xdr:rowOff>
    </xdr:from>
    <xdr:ext cx="534377" cy="259045"/>
    <xdr:sp macro="" textlink="">
      <xdr:nvSpPr>
        <xdr:cNvPr id="248" name="テキスト ボックス 247"/>
        <xdr:cNvSpPr txBox="1"/>
      </xdr:nvSpPr>
      <xdr:spPr>
        <a:xfrm>
          <a:off x="2641111"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143704</xdr:rowOff>
    </xdr:from>
    <xdr:to>
      <xdr:col>2</xdr:col>
      <xdr:colOff>638175</xdr:colOff>
      <xdr:row>95</xdr:row>
      <xdr:rowOff>162815</xdr:rowOff>
    </xdr:to>
    <xdr:cxnSp macro="">
      <xdr:nvCxnSpPr>
        <xdr:cNvPr id="249" name="直線コネクタ 248"/>
        <xdr:cNvCxnSpPr/>
      </xdr:nvCxnSpPr>
      <xdr:spPr>
        <a:xfrm flipV="1">
          <a:off x="1130300" y="16431454"/>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9922</xdr:rowOff>
    </xdr:from>
    <xdr:to>
      <xdr:col>3</xdr:col>
      <xdr:colOff>3175</xdr:colOff>
      <xdr:row>98</xdr:row>
      <xdr:rowOff>111522</xdr:rowOff>
    </xdr:to>
    <xdr:sp macro="" textlink="">
      <xdr:nvSpPr>
        <xdr:cNvPr id="250" name="フローチャート : 判断 249"/>
        <xdr:cNvSpPr/>
      </xdr:nvSpPr>
      <xdr:spPr>
        <a:xfrm>
          <a:off x="1968500" y="168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102649</xdr:rowOff>
    </xdr:from>
    <xdr:ext cx="534377" cy="259045"/>
    <xdr:sp macro="" textlink="">
      <xdr:nvSpPr>
        <xdr:cNvPr id="251" name="テキスト ボックス 250"/>
        <xdr:cNvSpPr txBox="1"/>
      </xdr:nvSpPr>
      <xdr:spPr>
        <a:xfrm>
          <a:off x="1752111" y="1690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6852</xdr:rowOff>
    </xdr:from>
    <xdr:to>
      <xdr:col>1</xdr:col>
      <xdr:colOff>485775</xdr:colOff>
      <xdr:row>98</xdr:row>
      <xdr:rowOff>108452</xdr:rowOff>
    </xdr:to>
    <xdr:sp macro="" textlink="">
      <xdr:nvSpPr>
        <xdr:cNvPr id="252" name="フローチャート : 判断 251"/>
        <xdr:cNvSpPr/>
      </xdr:nvSpPr>
      <xdr:spPr>
        <a:xfrm>
          <a:off x="1079500" y="1680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99579</xdr:rowOff>
    </xdr:from>
    <xdr:ext cx="534377" cy="259045"/>
    <xdr:sp macro="" textlink="">
      <xdr:nvSpPr>
        <xdr:cNvPr id="253" name="テキスト ボックス 252"/>
        <xdr:cNvSpPr txBox="1"/>
      </xdr:nvSpPr>
      <xdr:spPr>
        <a:xfrm>
          <a:off x="863111" y="169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123850</xdr:rowOff>
    </xdr:from>
    <xdr:to>
      <xdr:col>6</xdr:col>
      <xdr:colOff>561975</xdr:colOff>
      <xdr:row>95</xdr:row>
      <xdr:rowOff>54000</xdr:rowOff>
    </xdr:to>
    <xdr:sp macro="" textlink="">
      <xdr:nvSpPr>
        <xdr:cNvPr id="259" name="円/楕円 258"/>
        <xdr:cNvSpPr/>
      </xdr:nvSpPr>
      <xdr:spPr>
        <a:xfrm>
          <a:off x="4584700" y="162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146727</xdr:rowOff>
    </xdr:from>
    <xdr:ext cx="599010" cy="259045"/>
    <xdr:sp macro="" textlink="">
      <xdr:nvSpPr>
        <xdr:cNvPr id="260" name="衛生費該当値テキスト"/>
        <xdr:cNvSpPr txBox="1"/>
      </xdr:nvSpPr>
      <xdr:spPr>
        <a:xfrm>
          <a:off x="4686300" y="1609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119,649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5167</xdr:rowOff>
    </xdr:from>
    <xdr:to>
      <xdr:col>5</xdr:col>
      <xdr:colOff>409575</xdr:colOff>
      <xdr:row>95</xdr:row>
      <xdr:rowOff>106767</xdr:rowOff>
    </xdr:to>
    <xdr:sp macro="" textlink="">
      <xdr:nvSpPr>
        <xdr:cNvPr id="261" name="円/楕円 260"/>
        <xdr:cNvSpPr/>
      </xdr:nvSpPr>
      <xdr:spPr>
        <a:xfrm>
          <a:off x="3746500" y="162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123294</xdr:rowOff>
    </xdr:from>
    <xdr:ext cx="599010" cy="259045"/>
    <xdr:sp macro="" textlink="">
      <xdr:nvSpPr>
        <xdr:cNvPr id="262" name="テキスト ボックス 261"/>
        <xdr:cNvSpPr txBox="1"/>
      </xdr:nvSpPr>
      <xdr:spPr>
        <a:xfrm>
          <a:off x="3497794" y="1606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111,570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89534</xdr:rowOff>
    </xdr:from>
    <xdr:to>
      <xdr:col>4</xdr:col>
      <xdr:colOff>206375</xdr:colOff>
      <xdr:row>96</xdr:row>
      <xdr:rowOff>19684</xdr:rowOff>
    </xdr:to>
    <xdr:sp macro="" textlink="">
      <xdr:nvSpPr>
        <xdr:cNvPr id="263" name="円/楕円 262"/>
        <xdr:cNvSpPr/>
      </xdr:nvSpPr>
      <xdr:spPr>
        <a:xfrm>
          <a:off x="2857500" y="1637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36211</xdr:rowOff>
    </xdr:from>
    <xdr:ext cx="534377" cy="259045"/>
    <xdr:sp macro="" textlink="">
      <xdr:nvSpPr>
        <xdr:cNvPr id="264" name="テキスト ボックス 263"/>
        <xdr:cNvSpPr txBox="1"/>
      </xdr:nvSpPr>
      <xdr:spPr>
        <a:xfrm>
          <a:off x="2641111" y="161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92904</xdr:rowOff>
    </xdr:from>
    <xdr:to>
      <xdr:col>3</xdr:col>
      <xdr:colOff>3175</xdr:colOff>
      <xdr:row>96</xdr:row>
      <xdr:rowOff>23054</xdr:rowOff>
    </xdr:to>
    <xdr:sp macro="" textlink="">
      <xdr:nvSpPr>
        <xdr:cNvPr id="265" name="円/楕円 264"/>
        <xdr:cNvSpPr/>
      </xdr:nvSpPr>
      <xdr:spPr>
        <a:xfrm>
          <a:off x="1968500" y="163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39581</xdr:rowOff>
    </xdr:from>
    <xdr:ext cx="534377" cy="259045"/>
    <xdr:sp macro="" textlink="">
      <xdr:nvSpPr>
        <xdr:cNvPr id="266" name="テキスト ボックス 265"/>
        <xdr:cNvSpPr txBox="1"/>
      </xdr:nvSpPr>
      <xdr:spPr>
        <a:xfrm>
          <a:off x="1752111" y="161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112015</xdr:rowOff>
    </xdr:from>
    <xdr:to>
      <xdr:col>1</xdr:col>
      <xdr:colOff>485775</xdr:colOff>
      <xdr:row>96</xdr:row>
      <xdr:rowOff>42165</xdr:rowOff>
    </xdr:to>
    <xdr:sp macro="" textlink="">
      <xdr:nvSpPr>
        <xdr:cNvPr id="267" name="円/楕円 266"/>
        <xdr:cNvSpPr/>
      </xdr:nvSpPr>
      <xdr:spPr>
        <a:xfrm>
          <a:off x="1079500" y="1639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58692</xdr:rowOff>
    </xdr:from>
    <xdr:ext cx="534377" cy="259045"/>
    <xdr:sp macro="" textlink="">
      <xdr:nvSpPr>
        <xdr:cNvPr id="268" name="テキスト ボックス 267"/>
        <xdr:cNvSpPr txBox="1"/>
      </xdr:nvSpPr>
      <xdr:spPr>
        <a:xfrm>
          <a:off x="863111" y="161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52505</xdr:rowOff>
    </xdr:from>
    <xdr:to>
      <xdr:col>15</xdr:col>
      <xdr:colOff>180975</xdr:colOff>
      <xdr:row>39</xdr:row>
      <xdr:rowOff>98552</xdr:rowOff>
    </xdr:to>
    <xdr:cxnSp macro="">
      <xdr:nvCxnSpPr>
        <xdr:cNvPr id="299" name="直線コネクタ 298"/>
        <xdr:cNvCxnSpPr/>
      </xdr:nvCxnSpPr>
      <xdr:spPr>
        <a:xfrm>
          <a:off x="9639300" y="6567605"/>
          <a:ext cx="838200" cy="2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44994</xdr:rowOff>
    </xdr:from>
    <xdr:to>
      <xdr:col>14</xdr:col>
      <xdr:colOff>28575</xdr:colOff>
      <xdr:row>38</xdr:row>
      <xdr:rowOff>52505</xdr:rowOff>
    </xdr:to>
    <xdr:cxnSp macro="">
      <xdr:nvCxnSpPr>
        <xdr:cNvPr id="302" name="直線コネクタ 301"/>
        <xdr:cNvCxnSpPr/>
      </xdr:nvCxnSpPr>
      <xdr:spPr>
        <a:xfrm>
          <a:off x="8750300" y="6388644"/>
          <a:ext cx="889000" cy="17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82877</xdr:rowOff>
    </xdr:from>
    <xdr:to>
      <xdr:col>12</xdr:col>
      <xdr:colOff>511175</xdr:colOff>
      <xdr:row>37</xdr:row>
      <xdr:rowOff>44994</xdr:rowOff>
    </xdr:to>
    <xdr:cxnSp macro="">
      <xdr:nvCxnSpPr>
        <xdr:cNvPr id="305" name="直線コネクタ 304"/>
        <xdr:cNvCxnSpPr/>
      </xdr:nvCxnSpPr>
      <xdr:spPr>
        <a:xfrm>
          <a:off x="7861300" y="5740727"/>
          <a:ext cx="889000" cy="6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74204</xdr:rowOff>
    </xdr:from>
    <xdr:to>
      <xdr:col>12</xdr:col>
      <xdr:colOff>561975</xdr:colOff>
      <xdr:row>38</xdr:row>
      <xdr:rowOff>4355</xdr:rowOff>
    </xdr:to>
    <xdr:sp macro="" textlink="">
      <xdr:nvSpPr>
        <xdr:cNvPr id="306" name="フローチャート : 判断 305"/>
        <xdr:cNvSpPr/>
      </xdr:nvSpPr>
      <xdr:spPr>
        <a:xfrm>
          <a:off x="8699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166931</xdr:rowOff>
    </xdr:from>
    <xdr:ext cx="378565" cy="259045"/>
    <xdr:sp macro="" textlink="">
      <xdr:nvSpPr>
        <xdr:cNvPr id="307" name="テキスト ボックス 306"/>
        <xdr:cNvSpPr txBox="1"/>
      </xdr:nvSpPr>
      <xdr:spPr>
        <a:xfrm>
          <a:off x="8561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82877</xdr:rowOff>
    </xdr:from>
    <xdr:to>
      <xdr:col>11</xdr:col>
      <xdr:colOff>307975</xdr:colOff>
      <xdr:row>36</xdr:row>
      <xdr:rowOff>19522</xdr:rowOff>
    </xdr:to>
    <xdr:cxnSp macro="">
      <xdr:nvCxnSpPr>
        <xdr:cNvPr id="308" name="直線コネクタ 307"/>
        <xdr:cNvCxnSpPr/>
      </xdr:nvCxnSpPr>
      <xdr:spPr>
        <a:xfrm flipV="1">
          <a:off x="6972300" y="5740727"/>
          <a:ext cx="889000" cy="45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161725</xdr:rowOff>
    </xdr:from>
    <xdr:to>
      <xdr:col>11</xdr:col>
      <xdr:colOff>358775</xdr:colOff>
      <xdr:row>37</xdr:row>
      <xdr:rowOff>91875</xdr:rowOff>
    </xdr:to>
    <xdr:sp macro="" textlink="">
      <xdr:nvSpPr>
        <xdr:cNvPr id="309" name="フローチャート : 判断 308"/>
        <xdr:cNvSpPr/>
      </xdr:nvSpPr>
      <xdr:spPr>
        <a:xfrm>
          <a:off x="7810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83002</xdr:rowOff>
    </xdr:from>
    <xdr:ext cx="469744" cy="259045"/>
    <xdr:sp macro="" textlink="">
      <xdr:nvSpPr>
        <xdr:cNvPr id="310" name="テキスト ボックス 309"/>
        <xdr:cNvSpPr txBox="1"/>
      </xdr:nvSpPr>
      <xdr:spPr>
        <a:xfrm>
          <a:off x="7626427"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73551</xdr:rowOff>
    </xdr:from>
    <xdr:to>
      <xdr:col>10</xdr:col>
      <xdr:colOff>155575</xdr:colOff>
      <xdr:row>37</xdr:row>
      <xdr:rowOff>3701</xdr:rowOff>
    </xdr:to>
    <xdr:sp macro="" textlink="">
      <xdr:nvSpPr>
        <xdr:cNvPr id="311" name="フローチャート : 判断 310"/>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166278</xdr:rowOff>
    </xdr:from>
    <xdr:ext cx="469744" cy="259045"/>
    <xdr:sp macro="" textlink="">
      <xdr:nvSpPr>
        <xdr:cNvPr id="312" name="テキスト ボックス 311"/>
        <xdr:cNvSpPr txBox="1"/>
      </xdr:nvSpPr>
      <xdr:spPr>
        <a:xfrm>
          <a:off x="6737427"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47752</xdr:rowOff>
    </xdr:from>
    <xdr:to>
      <xdr:col>15</xdr:col>
      <xdr:colOff>231775</xdr:colOff>
      <xdr:row>39</xdr:row>
      <xdr:rowOff>149352</xdr:rowOff>
    </xdr:to>
    <xdr:sp macro="" textlink="">
      <xdr:nvSpPr>
        <xdr:cNvPr id="318" name="円/楕円 317"/>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134129</xdr:rowOff>
    </xdr:from>
    <xdr:ext cx="249299" cy="259045"/>
    <xdr:sp macro="" textlink="">
      <xdr:nvSpPr>
        <xdr:cNvPr id="319"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1705</xdr:rowOff>
    </xdr:from>
    <xdr:to>
      <xdr:col>14</xdr:col>
      <xdr:colOff>79375</xdr:colOff>
      <xdr:row>38</xdr:row>
      <xdr:rowOff>103305</xdr:rowOff>
    </xdr:to>
    <xdr:sp macro="" textlink="">
      <xdr:nvSpPr>
        <xdr:cNvPr id="320" name="円/楕円 319"/>
        <xdr:cNvSpPr/>
      </xdr:nvSpPr>
      <xdr:spPr>
        <a:xfrm>
          <a:off x="9588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21" name="テキスト ボックス 320"/>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165644</xdr:rowOff>
    </xdr:from>
    <xdr:to>
      <xdr:col>12</xdr:col>
      <xdr:colOff>561975</xdr:colOff>
      <xdr:row>37</xdr:row>
      <xdr:rowOff>95794</xdr:rowOff>
    </xdr:to>
    <xdr:sp macro="" textlink="">
      <xdr:nvSpPr>
        <xdr:cNvPr id="322" name="円/楕円 321"/>
        <xdr:cNvSpPr/>
      </xdr:nvSpPr>
      <xdr:spPr>
        <a:xfrm>
          <a:off x="8699500" y="633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112321</xdr:rowOff>
    </xdr:from>
    <xdr:ext cx="469744" cy="259045"/>
    <xdr:sp macro="" textlink="">
      <xdr:nvSpPr>
        <xdr:cNvPr id="323" name="テキスト ボックス 322"/>
        <xdr:cNvSpPr txBox="1"/>
      </xdr:nvSpPr>
      <xdr:spPr>
        <a:xfrm>
          <a:off x="8515427" y="611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32077</xdr:rowOff>
    </xdr:from>
    <xdr:to>
      <xdr:col>11</xdr:col>
      <xdr:colOff>358775</xdr:colOff>
      <xdr:row>33</xdr:row>
      <xdr:rowOff>133677</xdr:rowOff>
    </xdr:to>
    <xdr:sp macro="" textlink="">
      <xdr:nvSpPr>
        <xdr:cNvPr id="324" name="円/楕円 323"/>
        <xdr:cNvSpPr/>
      </xdr:nvSpPr>
      <xdr:spPr>
        <a:xfrm>
          <a:off x="7810500" y="56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150204</xdr:rowOff>
    </xdr:from>
    <xdr:ext cx="469744" cy="259045"/>
    <xdr:sp macro="" textlink="">
      <xdr:nvSpPr>
        <xdr:cNvPr id="325" name="テキスト ボックス 324"/>
        <xdr:cNvSpPr txBox="1"/>
      </xdr:nvSpPr>
      <xdr:spPr>
        <a:xfrm>
          <a:off x="7626427" y="54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140172</xdr:rowOff>
    </xdr:from>
    <xdr:to>
      <xdr:col>10</xdr:col>
      <xdr:colOff>155575</xdr:colOff>
      <xdr:row>36</xdr:row>
      <xdr:rowOff>70322</xdr:rowOff>
    </xdr:to>
    <xdr:sp macro="" textlink="">
      <xdr:nvSpPr>
        <xdr:cNvPr id="326" name="円/楕円 325"/>
        <xdr:cNvSpPr/>
      </xdr:nvSpPr>
      <xdr:spPr>
        <a:xfrm>
          <a:off x="6921500" y="61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86849</xdr:rowOff>
    </xdr:from>
    <xdr:ext cx="469744" cy="259045"/>
    <xdr:sp macro="" textlink="">
      <xdr:nvSpPr>
        <xdr:cNvPr id="327" name="テキスト ボックス 326"/>
        <xdr:cNvSpPr txBox="1"/>
      </xdr:nvSpPr>
      <xdr:spPr>
        <a:xfrm>
          <a:off x="6737427" y="59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127876</xdr:rowOff>
    </xdr:from>
    <xdr:to>
      <xdr:col>15</xdr:col>
      <xdr:colOff>180975</xdr:colOff>
      <xdr:row>55</xdr:row>
      <xdr:rowOff>10109</xdr:rowOff>
    </xdr:to>
    <xdr:cxnSp macro="">
      <xdr:nvCxnSpPr>
        <xdr:cNvPr id="356" name="直線コネクタ 355"/>
        <xdr:cNvCxnSpPr/>
      </xdr:nvCxnSpPr>
      <xdr:spPr>
        <a:xfrm>
          <a:off x="9639300" y="9386176"/>
          <a:ext cx="8382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127876</xdr:rowOff>
    </xdr:from>
    <xdr:to>
      <xdr:col>14</xdr:col>
      <xdr:colOff>28575</xdr:colOff>
      <xdr:row>55</xdr:row>
      <xdr:rowOff>114351</xdr:rowOff>
    </xdr:to>
    <xdr:cxnSp macro="">
      <xdr:nvCxnSpPr>
        <xdr:cNvPr id="359" name="直線コネクタ 358"/>
        <xdr:cNvCxnSpPr/>
      </xdr:nvCxnSpPr>
      <xdr:spPr>
        <a:xfrm flipV="1">
          <a:off x="8750300" y="9386176"/>
          <a:ext cx="889000" cy="1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114351</xdr:rowOff>
    </xdr:from>
    <xdr:to>
      <xdr:col>12</xdr:col>
      <xdr:colOff>511175</xdr:colOff>
      <xdr:row>55</xdr:row>
      <xdr:rowOff>125565</xdr:rowOff>
    </xdr:to>
    <xdr:cxnSp macro="">
      <xdr:nvCxnSpPr>
        <xdr:cNvPr id="362" name="直線コネクタ 361"/>
        <xdr:cNvCxnSpPr/>
      </xdr:nvCxnSpPr>
      <xdr:spPr>
        <a:xfrm flipV="1">
          <a:off x="7861300" y="9544101"/>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25514</xdr:rowOff>
    </xdr:from>
    <xdr:to>
      <xdr:col>12</xdr:col>
      <xdr:colOff>561975</xdr:colOff>
      <xdr:row>58</xdr:row>
      <xdr:rowOff>127114</xdr:rowOff>
    </xdr:to>
    <xdr:sp macro="" textlink="">
      <xdr:nvSpPr>
        <xdr:cNvPr id="363" name="フローチャート : 判断 362"/>
        <xdr:cNvSpPr/>
      </xdr:nvSpPr>
      <xdr:spPr>
        <a:xfrm>
          <a:off x="8699500" y="99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118241</xdr:rowOff>
    </xdr:from>
    <xdr:ext cx="534377" cy="259045"/>
    <xdr:sp macro="" textlink="">
      <xdr:nvSpPr>
        <xdr:cNvPr id="364" name="テキスト ボックス 363"/>
        <xdr:cNvSpPr txBox="1"/>
      </xdr:nvSpPr>
      <xdr:spPr>
        <a:xfrm>
          <a:off x="8483111" y="10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125565</xdr:rowOff>
    </xdr:from>
    <xdr:to>
      <xdr:col>11</xdr:col>
      <xdr:colOff>307975</xdr:colOff>
      <xdr:row>56</xdr:row>
      <xdr:rowOff>115456</xdr:rowOff>
    </xdr:to>
    <xdr:cxnSp macro="">
      <xdr:nvCxnSpPr>
        <xdr:cNvPr id="365" name="直線コネクタ 364"/>
        <xdr:cNvCxnSpPr/>
      </xdr:nvCxnSpPr>
      <xdr:spPr>
        <a:xfrm flipV="1">
          <a:off x="6972300" y="9555315"/>
          <a:ext cx="889000" cy="1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165874</xdr:rowOff>
    </xdr:from>
    <xdr:to>
      <xdr:col>11</xdr:col>
      <xdr:colOff>358775</xdr:colOff>
      <xdr:row>58</xdr:row>
      <xdr:rowOff>96024</xdr:rowOff>
    </xdr:to>
    <xdr:sp macro="" textlink="">
      <xdr:nvSpPr>
        <xdr:cNvPr id="366" name="フローチャート : 判断 365"/>
        <xdr:cNvSpPr/>
      </xdr:nvSpPr>
      <xdr:spPr>
        <a:xfrm>
          <a:off x="7810500" y="99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87151</xdr:rowOff>
    </xdr:from>
    <xdr:ext cx="534377" cy="259045"/>
    <xdr:sp macro="" textlink="">
      <xdr:nvSpPr>
        <xdr:cNvPr id="367" name="テキスト ボックス 366"/>
        <xdr:cNvSpPr txBox="1"/>
      </xdr:nvSpPr>
      <xdr:spPr>
        <a:xfrm>
          <a:off x="7594111" y="100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11836</xdr:rowOff>
    </xdr:from>
    <xdr:to>
      <xdr:col>10</xdr:col>
      <xdr:colOff>155575</xdr:colOff>
      <xdr:row>58</xdr:row>
      <xdr:rowOff>113436</xdr:rowOff>
    </xdr:to>
    <xdr:sp macro="" textlink="">
      <xdr:nvSpPr>
        <xdr:cNvPr id="368" name="フローチャート : 判断 367"/>
        <xdr:cNvSpPr/>
      </xdr:nvSpPr>
      <xdr:spPr>
        <a:xfrm>
          <a:off x="6921500" y="995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104563</xdr:rowOff>
    </xdr:from>
    <xdr:ext cx="534377" cy="259045"/>
    <xdr:sp macro="" textlink="">
      <xdr:nvSpPr>
        <xdr:cNvPr id="369" name="テキスト ボックス 368"/>
        <xdr:cNvSpPr txBox="1"/>
      </xdr:nvSpPr>
      <xdr:spPr>
        <a:xfrm>
          <a:off x="6705111" y="100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130759</xdr:rowOff>
    </xdr:from>
    <xdr:to>
      <xdr:col>15</xdr:col>
      <xdr:colOff>231775</xdr:colOff>
      <xdr:row>55</xdr:row>
      <xdr:rowOff>60909</xdr:rowOff>
    </xdr:to>
    <xdr:sp macro="" textlink="">
      <xdr:nvSpPr>
        <xdr:cNvPr id="375" name="円/楕円 374"/>
        <xdr:cNvSpPr/>
      </xdr:nvSpPr>
      <xdr:spPr>
        <a:xfrm>
          <a:off x="10426700" y="93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153636</xdr:rowOff>
    </xdr:from>
    <xdr:ext cx="534377" cy="259045"/>
    <xdr:sp macro="" textlink="">
      <xdr:nvSpPr>
        <xdr:cNvPr id="376" name="農林水産業費該当値テキスト"/>
        <xdr:cNvSpPr txBox="1"/>
      </xdr:nvSpPr>
      <xdr:spPr>
        <a:xfrm>
          <a:off x="10528300" y="92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56,704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77076</xdr:rowOff>
    </xdr:from>
    <xdr:to>
      <xdr:col>14</xdr:col>
      <xdr:colOff>79375</xdr:colOff>
      <xdr:row>55</xdr:row>
      <xdr:rowOff>7226</xdr:rowOff>
    </xdr:to>
    <xdr:sp macro="" textlink="">
      <xdr:nvSpPr>
        <xdr:cNvPr id="377" name="円/楕円 376"/>
        <xdr:cNvSpPr/>
      </xdr:nvSpPr>
      <xdr:spPr>
        <a:xfrm>
          <a:off x="9588500" y="93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23753</xdr:rowOff>
    </xdr:from>
    <xdr:ext cx="534377" cy="259045"/>
    <xdr:sp macro="" textlink="">
      <xdr:nvSpPr>
        <xdr:cNvPr id="378" name="テキスト ボックス 377"/>
        <xdr:cNvSpPr txBox="1"/>
      </xdr:nvSpPr>
      <xdr:spPr>
        <a:xfrm>
          <a:off x="9372111" y="91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63551</xdr:rowOff>
    </xdr:from>
    <xdr:to>
      <xdr:col>12</xdr:col>
      <xdr:colOff>561975</xdr:colOff>
      <xdr:row>55</xdr:row>
      <xdr:rowOff>165151</xdr:rowOff>
    </xdr:to>
    <xdr:sp macro="" textlink="">
      <xdr:nvSpPr>
        <xdr:cNvPr id="379" name="円/楕円 378"/>
        <xdr:cNvSpPr/>
      </xdr:nvSpPr>
      <xdr:spPr>
        <a:xfrm>
          <a:off x="8699500" y="94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10228</xdr:rowOff>
    </xdr:from>
    <xdr:ext cx="534377" cy="259045"/>
    <xdr:sp macro="" textlink="">
      <xdr:nvSpPr>
        <xdr:cNvPr id="380" name="テキスト ボックス 379"/>
        <xdr:cNvSpPr txBox="1"/>
      </xdr:nvSpPr>
      <xdr:spPr>
        <a:xfrm>
          <a:off x="8483111" y="926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48,496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74765</xdr:rowOff>
    </xdr:from>
    <xdr:to>
      <xdr:col>11</xdr:col>
      <xdr:colOff>358775</xdr:colOff>
      <xdr:row>56</xdr:row>
      <xdr:rowOff>4915</xdr:rowOff>
    </xdr:to>
    <xdr:sp macro="" textlink="">
      <xdr:nvSpPr>
        <xdr:cNvPr id="381" name="円/楕円 380"/>
        <xdr:cNvSpPr/>
      </xdr:nvSpPr>
      <xdr:spPr>
        <a:xfrm>
          <a:off x="7810500" y="95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21442</xdr:rowOff>
    </xdr:from>
    <xdr:ext cx="534377" cy="259045"/>
    <xdr:sp macro="" textlink="">
      <xdr:nvSpPr>
        <xdr:cNvPr id="382" name="テキスト ボックス 381"/>
        <xdr:cNvSpPr txBox="1"/>
      </xdr:nvSpPr>
      <xdr:spPr>
        <a:xfrm>
          <a:off x="7594111" y="927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64656</xdr:rowOff>
    </xdr:from>
    <xdr:to>
      <xdr:col>10</xdr:col>
      <xdr:colOff>155575</xdr:colOff>
      <xdr:row>56</xdr:row>
      <xdr:rowOff>166256</xdr:rowOff>
    </xdr:to>
    <xdr:sp macro="" textlink="">
      <xdr:nvSpPr>
        <xdr:cNvPr id="383" name="円/楕円 382"/>
        <xdr:cNvSpPr/>
      </xdr:nvSpPr>
      <xdr:spPr>
        <a:xfrm>
          <a:off x="6921500" y="96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11333</xdr:rowOff>
    </xdr:from>
    <xdr:ext cx="534377" cy="259045"/>
    <xdr:sp macro="" textlink="">
      <xdr:nvSpPr>
        <xdr:cNvPr id="384" name="テキスト ボックス 383"/>
        <xdr:cNvSpPr txBox="1"/>
      </xdr:nvSpPr>
      <xdr:spPr>
        <a:xfrm>
          <a:off x="6705111" y="94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73</xdr:row>
      <xdr:rowOff>111030</xdr:rowOff>
    </xdr:from>
    <xdr:to>
      <xdr:col>15</xdr:col>
      <xdr:colOff>180340</xdr:colOff>
      <xdr:row>79</xdr:row>
      <xdr:rowOff>40469</xdr:rowOff>
    </xdr:to>
    <xdr:cxnSp macro="">
      <xdr:nvCxnSpPr>
        <xdr:cNvPr id="408" name="直線コネクタ 407"/>
        <xdr:cNvCxnSpPr/>
      </xdr:nvCxnSpPr>
      <xdr:spPr>
        <a:xfrm flipV="1">
          <a:off x="10475595" y="12626880"/>
          <a:ext cx="1270" cy="9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44296</xdr:rowOff>
    </xdr:from>
    <xdr:ext cx="378565" cy="259045"/>
    <xdr:sp macro="" textlink="">
      <xdr:nvSpPr>
        <xdr:cNvPr id="409" name="商工費最小値テキスト"/>
        <xdr:cNvSpPr txBox="1"/>
      </xdr:nvSpPr>
      <xdr:spPr>
        <a:xfrm>
          <a:off x="10528300" y="1358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79</xdr:row>
      <xdr:rowOff>40469</xdr:rowOff>
    </xdr:from>
    <xdr:to>
      <xdr:col>15</xdr:col>
      <xdr:colOff>269875</xdr:colOff>
      <xdr:row>79</xdr:row>
      <xdr:rowOff>40469</xdr:rowOff>
    </xdr:to>
    <xdr:cxnSp macro="">
      <xdr:nvCxnSpPr>
        <xdr:cNvPr id="410" name="直線コネクタ 409"/>
        <xdr:cNvCxnSpPr/>
      </xdr:nvCxnSpPr>
      <xdr:spPr>
        <a:xfrm>
          <a:off x="10388600" y="1358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57707</xdr:rowOff>
    </xdr:from>
    <xdr:ext cx="534377" cy="259045"/>
    <xdr:sp macro="" textlink="">
      <xdr:nvSpPr>
        <xdr:cNvPr id="411" name="商工費最大値テキスト"/>
        <xdr:cNvSpPr txBox="1"/>
      </xdr:nvSpPr>
      <xdr:spPr>
        <a:xfrm>
          <a:off x="10528300" y="124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73</xdr:row>
      <xdr:rowOff>111030</xdr:rowOff>
    </xdr:from>
    <xdr:to>
      <xdr:col>15</xdr:col>
      <xdr:colOff>269875</xdr:colOff>
      <xdr:row>73</xdr:row>
      <xdr:rowOff>111030</xdr:rowOff>
    </xdr:to>
    <xdr:cxnSp macro="">
      <xdr:nvCxnSpPr>
        <xdr:cNvPr id="412" name="直線コネクタ 411"/>
        <xdr:cNvCxnSpPr/>
      </xdr:nvCxnSpPr>
      <xdr:spPr>
        <a:xfrm>
          <a:off x="10388600" y="1262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79578</xdr:rowOff>
    </xdr:from>
    <xdr:to>
      <xdr:col>15</xdr:col>
      <xdr:colOff>180975</xdr:colOff>
      <xdr:row>76</xdr:row>
      <xdr:rowOff>164370</xdr:rowOff>
    </xdr:to>
    <xdr:cxnSp macro="">
      <xdr:nvCxnSpPr>
        <xdr:cNvPr id="413" name="直線コネクタ 412"/>
        <xdr:cNvCxnSpPr/>
      </xdr:nvCxnSpPr>
      <xdr:spPr>
        <a:xfrm flipV="1">
          <a:off x="9639300" y="13109778"/>
          <a:ext cx="8382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85844</xdr:rowOff>
    </xdr:from>
    <xdr:ext cx="534377" cy="259045"/>
    <xdr:sp macro="" textlink="">
      <xdr:nvSpPr>
        <xdr:cNvPr id="414" name="商工費平均値テキスト"/>
        <xdr:cNvSpPr txBox="1"/>
      </xdr:nvSpPr>
      <xdr:spPr>
        <a:xfrm>
          <a:off x="10528300" y="13287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107417</xdr:rowOff>
    </xdr:from>
    <xdr:to>
      <xdr:col>15</xdr:col>
      <xdr:colOff>231775</xdr:colOff>
      <xdr:row>78</xdr:row>
      <xdr:rowOff>37567</xdr:rowOff>
    </xdr:to>
    <xdr:sp macro="" textlink="">
      <xdr:nvSpPr>
        <xdr:cNvPr id="415" name="フローチャート : 判断 414"/>
        <xdr:cNvSpPr/>
      </xdr:nvSpPr>
      <xdr:spPr>
        <a:xfrm>
          <a:off x="10426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769</xdr:rowOff>
    </xdr:from>
    <xdr:to>
      <xdr:col>14</xdr:col>
      <xdr:colOff>28575</xdr:colOff>
      <xdr:row>76</xdr:row>
      <xdr:rowOff>164370</xdr:rowOff>
    </xdr:to>
    <xdr:cxnSp macro="">
      <xdr:nvCxnSpPr>
        <xdr:cNvPr id="416" name="直線コネクタ 415"/>
        <xdr:cNvCxnSpPr/>
      </xdr:nvCxnSpPr>
      <xdr:spPr>
        <a:xfrm>
          <a:off x="8750300" y="13030969"/>
          <a:ext cx="889000" cy="16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129248</xdr:rowOff>
    </xdr:from>
    <xdr:to>
      <xdr:col>14</xdr:col>
      <xdr:colOff>79375</xdr:colOff>
      <xdr:row>78</xdr:row>
      <xdr:rowOff>59398</xdr:rowOff>
    </xdr:to>
    <xdr:sp macro="" textlink="">
      <xdr:nvSpPr>
        <xdr:cNvPr id="417" name="フローチャート : 判断 416"/>
        <xdr:cNvSpPr/>
      </xdr:nvSpPr>
      <xdr:spPr>
        <a:xfrm>
          <a:off x="9588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50525</xdr:rowOff>
    </xdr:from>
    <xdr:ext cx="534377" cy="259045"/>
    <xdr:sp macro="" textlink="">
      <xdr:nvSpPr>
        <xdr:cNvPr id="418" name="テキスト ボックス 417"/>
        <xdr:cNvSpPr txBox="1"/>
      </xdr:nvSpPr>
      <xdr:spPr>
        <a:xfrm>
          <a:off x="9372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151873</xdr:rowOff>
    </xdr:from>
    <xdr:to>
      <xdr:col>12</xdr:col>
      <xdr:colOff>511175</xdr:colOff>
      <xdr:row>76</xdr:row>
      <xdr:rowOff>769</xdr:rowOff>
    </xdr:to>
    <xdr:cxnSp macro="">
      <xdr:nvCxnSpPr>
        <xdr:cNvPr id="419" name="直線コネクタ 418"/>
        <xdr:cNvCxnSpPr/>
      </xdr:nvCxnSpPr>
      <xdr:spPr>
        <a:xfrm>
          <a:off x="7861300" y="12324823"/>
          <a:ext cx="889000" cy="70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59982</xdr:rowOff>
    </xdr:from>
    <xdr:to>
      <xdr:col>12</xdr:col>
      <xdr:colOff>561975</xdr:colOff>
      <xdr:row>78</xdr:row>
      <xdr:rowOff>161582</xdr:rowOff>
    </xdr:to>
    <xdr:sp macro="" textlink="">
      <xdr:nvSpPr>
        <xdr:cNvPr id="420" name="フローチャート : 判断 419"/>
        <xdr:cNvSpPr/>
      </xdr:nvSpPr>
      <xdr:spPr>
        <a:xfrm>
          <a:off x="8699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152709</xdr:rowOff>
    </xdr:from>
    <xdr:ext cx="469744" cy="259045"/>
    <xdr:sp macro="" textlink="">
      <xdr:nvSpPr>
        <xdr:cNvPr id="421" name="テキスト ボックス 420"/>
        <xdr:cNvSpPr txBox="1"/>
      </xdr:nvSpPr>
      <xdr:spPr>
        <a:xfrm>
          <a:off x="8515427" y="1352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71</xdr:row>
      <xdr:rowOff>151873</xdr:rowOff>
    </xdr:from>
    <xdr:to>
      <xdr:col>11</xdr:col>
      <xdr:colOff>307975</xdr:colOff>
      <xdr:row>77</xdr:row>
      <xdr:rowOff>92284</xdr:rowOff>
    </xdr:to>
    <xdr:cxnSp macro="">
      <xdr:nvCxnSpPr>
        <xdr:cNvPr id="422" name="直線コネクタ 421"/>
        <xdr:cNvCxnSpPr/>
      </xdr:nvCxnSpPr>
      <xdr:spPr>
        <a:xfrm flipV="1">
          <a:off x="6972300" y="12324823"/>
          <a:ext cx="889000" cy="96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55144</xdr:rowOff>
    </xdr:from>
    <xdr:to>
      <xdr:col>11</xdr:col>
      <xdr:colOff>358775</xdr:colOff>
      <xdr:row>78</xdr:row>
      <xdr:rowOff>156744</xdr:rowOff>
    </xdr:to>
    <xdr:sp macro="" textlink="">
      <xdr:nvSpPr>
        <xdr:cNvPr id="423" name="フローチャート : 判断 422"/>
        <xdr:cNvSpPr/>
      </xdr:nvSpPr>
      <xdr:spPr>
        <a:xfrm>
          <a:off x="7810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147871</xdr:rowOff>
    </xdr:from>
    <xdr:ext cx="469744" cy="259045"/>
    <xdr:sp macro="" textlink="">
      <xdr:nvSpPr>
        <xdr:cNvPr id="424" name="テキスト ボックス 423"/>
        <xdr:cNvSpPr txBox="1"/>
      </xdr:nvSpPr>
      <xdr:spPr>
        <a:xfrm>
          <a:off x="7626427" y="1352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68059</xdr:rowOff>
    </xdr:from>
    <xdr:to>
      <xdr:col>10</xdr:col>
      <xdr:colOff>155575</xdr:colOff>
      <xdr:row>78</xdr:row>
      <xdr:rowOff>169659</xdr:rowOff>
    </xdr:to>
    <xdr:sp macro="" textlink="">
      <xdr:nvSpPr>
        <xdr:cNvPr id="425" name="フローチャート : 判断 424"/>
        <xdr:cNvSpPr/>
      </xdr:nvSpPr>
      <xdr:spPr>
        <a:xfrm>
          <a:off x="6921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160786</xdr:rowOff>
    </xdr:from>
    <xdr:ext cx="469744" cy="259045"/>
    <xdr:sp macro="" textlink="">
      <xdr:nvSpPr>
        <xdr:cNvPr id="426" name="テキスト ボックス 425"/>
        <xdr:cNvSpPr txBox="1"/>
      </xdr:nvSpPr>
      <xdr:spPr>
        <a:xfrm>
          <a:off x="6737427"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28778</xdr:rowOff>
    </xdr:from>
    <xdr:to>
      <xdr:col>15</xdr:col>
      <xdr:colOff>231775</xdr:colOff>
      <xdr:row>76</xdr:row>
      <xdr:rowOff>130378</xdr:rowOff>
    </xdr:to>
    <xdr:sp macro="" textlink="">
      <xdr:nvSpPr>
        <xdr:cNvPr id="432" name="円/楕円 431"/>
        <xdr:cNvSpPr/>
      </xdr:nvSpPr>
      <xdr:spPr>
        <a:xfrm>
          <a:off x="10426700" y="130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51655</xdr:rowOff>
    </xdr:from>
    <xdr:ext cx="534377" cy="259045"/>
    <xdr:sp macro="" textlink="">
      <xdr:nvSpPr>
        <xdr:cNvPr id="433" name="商工費該当値テキスト"/>
        <xdr:cNvSpPr txBox="1"/>
      </xdr:nvSpPr>
      <xdr:spPr>
        <a:xfrm>
          <a:off x="10528300" y="129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113570</xdr:rowOff>
    </xdr:from>
    <xdr:to>
      <xdr:col>14</xdr:col>
      <xdr:colOff>79375</xdr:colOff>
      <xdr:row>77</xdr:row>
      <xdr:rowOff>43720</xdr:rowOff>
    </xdr:to>
    <xdr:sp macro="" textlink="">
      <xdr:nvSpPr>
        <xdr:cNvPr id="434" name="円/楕円 433"/>
        <xdr:cNvSpPr/>
      </xdr:nvSpPr>
      <xdr:spPr>
        <a:xfrm>
          <a:off x="9588500" y="131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60247</xdr:rowOff>
    </xdr:from>
    <xdr:ext cx="534377" cy="259045"/>
    <xdr:sp macro="" textlink="">
      <xdr:nvSpPr>
        <xdr:cNvPr id="435" name="テキスト ボックス 434"/>
        <xdr:cNvSpPr txBox="1"/>
      </xdr:nvSpPr>
      <xdr:spPr>
        <a:xfrm>
          <a:off x="9372111" y="129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121418</xdr:rowOff>
    </xdr:from>
    <xdr:to>
      <xdr:col>12</xdr:col>
      <xdr:colOff>561975</xdr:colOff>
      <xdr:row>76</xdr:row>
      <xdr:rowOff>51569</xdr:rowOff>
    </xdr:to>
    <xdr:sp macro="" textlink="">
      <xdr:nvSpPr>
        <xdr:cNvPr id="436" name="円/楕円 435"/>
        <xdr:cNvSpPr/>
      </xdr:nvSpPr>
      <xdr:spPr>
        <a:xfrm>
          <a:off x="8699500" y="12980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68095</xdr:rowOff>
    </xdr:from>
    <xdr:ext cx="534377" cy="259045"/>
    <xdr:sp macro="" textlink="">
      <xdr:nvSpPr>
        <xdr:cNvPr id="437" name="テキスト ボックス 436"/>
        <xdr:cNvSpPr txBox="1"/>
      </xdr:nvSpPr>
      <xdr:spPr>
        <a:xfrm>
          <a:off x="8483111" y="1275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29,293</a:t>
          </a:r>
          <a:endParaRPr kumimoji="1" lang="ja-JP" altLang="en-US" sz="1000" b="1">
            <a:solidFill>
              <a:srgbClr val="FF0000"/>
            </a:solidFill>
            <a:latin typeface="ＭＳ Ｐゴシック"/>
          </a:endParaRPr>
        </a:p>
      </xdr:txBody>
    </xdr:sp>
    <xdr:clientData/>
  </xdr:oneCellAnchor>
  <xdr:twoCellAnchor>
    <xdr:from>
      <xdr:col>11</xdr:col>
      <xdr:colOff>257175</xdr:colOff>
      <xdr:row>71</xdr:row>
      <xdr:rowOff>101073</xdr:rowOff>
    </xdr:from>
    <xdr:to>
      <xdr:col>11</xdr:col>
      <xdr:colOff>358775</xdr:colOff>
      <xdr:row>72</xdr:row>
      <xdr:rowOff>31223</xdr:rowOff>
    </xdr:to>
    <xdr:sp macro="" textlink="">
      <xdr:nvSpPr>
        <xdr:cNvPr id="438" name="円/楕円 437"/>
        <xdr:cNvSpPr/>
      </xdr:nvSpPr>
      <xdr:spPr>
        <a:xfrm>
          <a:off x="7810500" y="122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47750</xdr:rowOff>
    </xdr:from>
    <xdr:ext cx="534377" cy="259045"/>
    <xdr:sp macro="" textlink="">
      <xdr:nvSpPr>
        <xdr:cNvPr id="439" name="テキスト ボックス 438"/>
        <xdr:cNvSpPr txBox="1"/>
      </xdr:nvSpPr>
      <xdr:spPr>
        <a:xfrm>
          <a:off x="7594111" y="120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41484</xdr:rowOff>
    </xdr:from>
    <xdr:to>
      <xdr:col>10</xdr:col>
      <xdr:colOff>155575</xdr:colOff>
      <xdr:row>77</xdr:row>
      <xdr:rowOff>143084</xdr:rowOff>
    </xdr:to>
    <xdr:sp macro="" textlink="">
      <xdr:nvSpPr>
        <xdr:cNvPr id="440" name="円/楕円 439"/>
        <xdr:cNvSpPr/>
      </xdr:nvSpPr>
      <xdr:spPr>
        <a:xfrm>
          <a:off x="6921500" y="132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159611</xdr:rowOff>
    </xdr:from>
    <xdr:ext cx="534377" cy="259045"/>
    <xdr:sp macro="" textlink="">
      <xdr:nvSpPr>
        <xdr:cNvPr id="441" name="テキスト ボックス 440"/>
        <xdr:cNvSpPr txBox="1"/>
      </xdr:nvSpPr>
      <xdr:spPr>
        <a:xfrm>
          <a:off x="6705111" y="130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5" name="直線コネクタ 464"/>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6"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7" name="直線コネクタ 466"/>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8"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9" name="直線コネクタ 468"/>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8987</xdr:rowOff>
    </xdr:from>
    <xdr:to>
      <xdr:col>15</xdr:col>
      <xdr:colOff>180975</xdr:colOff>
      <xdr:row>97</xdr:row>
      <xdr:rowOff>36038</xdr:rowOff>
    </xdr:to>
    <xdr:cxnSp macro="">
      <xdr:nvCxnSpPr>
        <xdr:cNvPr id="470" name="直線コネクタ 469"/>
        <xdr:cNvCxnSpPr/>
      </xdr:nvCxnSpPr>
      <xdr:spPr>
        <a:xfrm flipV="1">
          <a:off x="9639300" y="16639637"/>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71"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2" name="フローチャート : 判断 471"/>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36038</xdr:rowOff>
    </xdr:from>
    <xdr:to>
      <xdr:col>14</xdr:col>
      <xdr:colOff>28575</xdr:colOff>
      <xdr:row>97</xdr:row>
      <xdr:rowOff>45357</xdr:rowOff>
    </xdr:to>
    <xdr:cxnSp macro="">
      <xdr:nvCxnSpPr>
        <xdr:cNvPr id="473" name="直線コネクタ 472"/>
        <xdr:cNvCxnSpPr/>
      </xdr:nvCxnSpPr>
      <xdr:spPr>
        <a:xfrm flipV="1">
          <a:off x="8750300" y="16666688"/>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4" name="フローチャート : 判断 473"/>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80115</xdr:rowOff>
    </xdr:from>
    <xdr:ext cx="534377" cy="259045"/>
    <xdr:sp macro="" textlink="">
      <xdr:nvSpPr>
        <xdr:cNvPr id="475" name="テキスト ボックス 474"/>
        <xdr:cNvSpPr txBox="1"/>
      </xdr:nvSpPr>
      <xdr:spPr>
        <a:xfrm>
          <a:off x="937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16638</xdr:rowOff>
    </xdr:from>
    <xdr:to>
      <xdr:col>12</xdr:col>
      <xdr:colOff>511175</xdr:colOff>
      <xdr:row>97</xdr:row>
      <xdr:rowOff>45357</xdr:rowOff>
    </xdr:to>
    <xdr:cxnSp macro="">
      <xdr:nvCxnSpPr>
        <xdr:cNvPr id="476" name="直線コネクタ 475"/>
        <xdr:cNvCxnSpPr/>
      </xdr:nvCxnSpPr>
      <xdr:spPr>
        <a:xfrm>
          <a:off x="7861300" y="16647288"/>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36740</xdr:rowOff>
    </xdr:from>
    <xdr:to>
      <xdr:col>12</xdr:col>
      <xdr:colOff>561975</xdr:colOff>
      <xdr:row>97</xdr:row>
      <xdr:rowOff>138340</xdr:rowOff>
    </xdr:to>
    <xdr:sp macro="" textlink="">
      <xdr:nvSpPr>
        <xdr:cNvPr id="477" name="フローチャート : 判断 476"/>
        <xdr:cNvSpPr/>
      </xdr:nvSpPr>
      <xdr:spPr>
        <a:xfrm>
          <a:off x="8699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129467</xdr:rowOff>
    </xdr:from>
    <xdr:ext cx="534377" cy="259045"/>
    <xdr:sp macro="" textlink="">
      <xdr:nvSpPr>
        <xdr:cNvPr id="478" name="テキスト ボックス 477"/>
        <xdr:cNvSpPr txBox="1"/>
      </xdr:nvSpPr>
      <xdr:spPr>
        <a:xfrm>
          <a:off x="8483111" y="167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16638</xdr:rowOff>
    </xdr:from>
    <xdr:to>
      <xdr:col>11</xdr:col>
      <xdr:colOff>307975</xdr:colOff>
      <xdr:row>97</xdr:row>
      <xdr:rowOff>90063</xdr:rowOff>
    </xdr:to>
    <xdr:cxnSp macro="">
      <xdr:nvCxnSpPr>
        <xdr:cNvPr id="479" name="直線コネクタ 478"/>
        <xdr:cNvCxnSpPr/>
      </xdr:nvCxnSpPr>
      <xdr:spPr>
        <a:xfrm flipV="1">
          <a:off x="6972300" y="16647288"/>
          <a:ext cx="889000" cy="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17889</xdr:rowOff>
    </xdr:from>
    <xdr:to>
      <xdr:col>11</xdr:col>
      <xdr:colOff>358775</xdr:colOff>
      <xdr:row>97</xdr:row>
      <xdr:rowOff>119489</xdr:rowOff>
    </xdr:to>
    <xdr:sp macro="" textlink="">
      <xdr:nvSpPr>
        <xdr:cNvPr id="480" name="フローチャート : 判断 479"/>
        <xdr:cNvSpPr/>
      </xdr:nvSpPr>
      <xdr:spPr>
        <a:xfrm>
          <a:off x="7810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110616</xdr:rowOff>
    </xdr:from>
    <xdr:ext cx="534377" cy="259045"/>
    <xdr:sp macro="" textlink="">
      <xdr:nvSpPr>
        <xdr:cNvPr id="481" name="テキスト ボックス 480"/>
        <xdr:cNvSpPr txBox="1"/>
      </xdr:nvSpPr>
      <xdr:spPr>
        <a:xfrm>
          <a:off x="7594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54237</xdr:rowOff>
    </xdr:from>
    <xdr:to>
      <xdr:col>10</xdr:col>
      <xdr:colOff>155575</xdr:colOff>
      <xdr:row>97</xdr:row>
      <xdr:rowOff>155837</xdr:rowOff>
    </xdr:to>
    <xdr:sp macro="" textlink="">
      <xdr:nvSpPr>
        <xdr:cNvPr id="482" name="フローチャート : 判断 481"/>
        <xdr:cNvSpPr/>
      </xdr:nvSpPr>
      <xdr:spPr>
        <a:xfrm>
          <a:off x="6921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146964</xdr:rowOff>
    </xdr:from>
    <xdr:ext cx="534377" cy="259045"/>
    <xdr:sp macro="" textlink="">
      <xdr:nvSpPr>
        <xdr:cNvPr id="483" name="テキスト ボックス 482"/>
        <xdr:cNvSpPr txBox="1"/>
      </xdr:nvSpPr>
      <xdr:spPr>
        <a:xfrm>
          <a:off x="6705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129637</xdr:rowOff>
    </xdr:from>
    <xdr:to>
      <xdr:col>15</xdr:col>
      <xdr:colOff>231775</xdr:colOff>
      <xdr:row>97</xdr:row>
      <xdr:rowOff>59787</xdr:rowOff>
    </xdr:to>
    <xdr:sp macro="" textlink="">
      <xdr:nvSpPr>
        <xdr:cNvPr id="489" name="円/楕円 488"/>
        <xdr:cNvSpPr/>
      </xdr:nvSpPr>
      <xdr:spPr>
        <a:xfrm>
          <a:off x="10426700" y="1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108064</xdr:rowOff>
    </xdr:from>
    <xdr:ext cx="534377" cy="259045"/>
    <xdr:sp macro="" textlink="">
      <xdr:nvSpPr>
        <xdr:cNvPr id="490" name="土木費該当値テキスト"/>
        <xdr:cNvSpPr txBox="1"/>
      </xdr:nvSpPr>
      <xdr:spPr>
        <a:xfrm>
          <a:off x="10528300" y="165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156688</xdr:rowOff>
    </xdr:from>
    <xdr:to>
      <xdr:col>14</xdr:col>
      <xdr:colOff>79375</xdr:colOff>
      <xdr:row>97</xdr:row>
      <xdr:rowOff>86838</xdr:rowOff>
    </xdr:to>
    <xdr:sp macro="" textlink="">
      <xdr:nvSpPr>
        <xdr:cNvPr id="491" name="円/楕円 490"/>
        <xdr:cNvSpPr/>
      </xdr:nvSpPr>
      <xdr:spPr>
        <a:xfrm>
          <a:off x="9588500" y="166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77965</xdr:rowOff>
    </xdr:from>
    <xdr:ext cx="534377" cy="259045"/>
    <xdr:sp macro="" textlink="">
      <xdr:nvSpPr>
        <xdr:cNvPr id="492" name="テキスト ボックス 491"/>
        <xdr:cNvSpPr txBox="1"/>
      </xdr:nvSpPr>
      <xdr:spPr>
        <a:xfrm>
          <a:off x="9372111" y="167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166007</xdr:rowOff>
    </xdr:from>
    <xdr:to>
      <xdr:col>12</xdr:col>
      <xdr:colOff>561975</xdr:colOff>
      <xdr:row>97</xdr:row>
      <xdr:rowOff>96157</xdr:rowOff>
    </xdr:to>
    <xdr:sp macro="" textlink="">
      <xdr:nvSpPr>
        <xdr:cNvPr id="493" name="円/楕円 492"/>
        <xdr:cNvSpPr/>
      </xdr:nvSpPr>
      <xdr:spPr>
        <a:xfrm>
          <a:off x="8699500" y="166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112684</xdr:rowOff>
    </xdr:from>
    <xdr:ext cx="534377" cy="259045"/>
    <xdr:sp macro="" textlink="">
      <xdr:nvSpPr>
        <xdr:cNvPr id="494" name="テキスト ボックス 493"/>
        <xdr:cNvSpPr txBox="1"/>
      </xdr:nvSpPr>
      <xdr:spPr>
        <a:xfrm>
          <a:off x="8483111" y="1640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137288</xdr:rowOff>
    </xdr:from>
    <xdr:to>
      <xdr:col>11</xdr:col>
      <xdr:colOff>358775</xdr:colOff>
      <xdr:row>97</xdr:row>
      <xdr:rowOff>67438</xdr:rowOff>
    </xdr:to>
    <xdr:sp macro="" textlink="">
      <xdr:nvSpPr>
        <xdr:cNvPr id="495" name="円/楕円 494"/>
        <xdr:cNvSpPr/>
      </xdr:nvSpPr>
      <xdr:spPr>
        <a:xfrm>
          <a:off x="7810500" y="1659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83965</xdr:rowOff>
    </xdr:from>
    <xdr:ext cx="534377" cy="259045"/>
    <xdr:sp macro="" textlink="">
      <xdr:nvSpPr>
        <xdr:cNvPr id="496" name="テキスト ボックス 495"/>
        <xdr:cNvSpPr txBox="1"/>
      </xdr:nvSpPr>
      <xdr:spPr>
        <a:xfrm>
          <a:off x="7594111" y="16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48,650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39263</xdr:rowOff>
    </xdr:from>
    <xdr:to>
      <xdr:col>10</xdr:col>
      <xdr:colOff>155575</xdr:colOff>
      <xdr:row>97</xdr:row>
      <xdr:rowOff>140863</xdr:rowOff>
    </xdr:to>
    <xdr:sp macro="" textlink="">
      <xdr:nvSpPr>
        <xdr:cNvPr id="497" name="円/楕円 496"/>
        <xdr:cNvSpPr/>
      </xdr:nvSpPr>
      <xdr:spPr>
        <a:xfrm>
          <a:off x="69215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157390</xdr:rowOff>
    </xdr:from>
    <xdr:ext cx="534377" cy="259045"/>
    <xdr:sp macro="" textlink="">
      <xdr:nvSpPr>
        <xdr:cNvPr id="498" name="テキスト ボックス 497"/>
        <xdr:cNvSpPr txBox="1"/>
      </xdr:nvSpPr>
      <xdr:spPr>
        <a:xfrm>
          <a:off x="6705111" y="164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2" name="直線コネクタ 521"/>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3"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4" name="直線コネクタ 523"/>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5"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6" name="直線コネクタ 525"/>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166694</xdr:rowOff>
    </xdr:from>
    <xdr:to>
      <xdr:col>23</xdr:col>
      <xdr:colOff>517525</xdr:colOff>
      <xdr:row>35</xdr:row>
      <xdr:rowOff>21952</xdr:rowOff>
    </xdr:to>
    <xdr:cxnSp macro="">
      <xdr:nvCxnSpPr>
        <xdr:cNvPr id="527" name="直線コネクタ 526"/>
        <xdr:cNvCxnSpPr/>
      </xdr:nvCxnSpPr>
      <xdr:spPr>
        <a:xfrm>
          <a:off x="15481300" y="5995994"/>
          <a:ext cx="8382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8"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9" name="フローチャート : 判断 528"/>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31915</xdr:rowOff>
    </xdr:from>
    <xdr:to>
      <xdr:col>22</xdr:col>
      <xdr:colOff>365125</xdr:colOff>
      <xdr:row>34</xdr:row>
      <xdr:rowOff>166694</xdr:rowOff>
    </xdr:to>
    <xdr:cxnSp macro="">
      <xdr:nvCxnSpPr>
        <xdr:cNvPr id="530" name="直線コネクタ 529"/>
        <xdr:cNvCxnSpPr/>
      </xdr:nvCxnSpPr>
      <xdr:spPr>
        <a:xfrm>
          <a:off x="14592300" y="5689765"/>
          <a:ext cx="889000" cy="30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31" name="フローチャート : 判断 530"/>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2" name="テキスト ボックス 531"/>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31915</xdr:rowOff>
    </xdr:from>
    <xdr:to>
      <xdr:col>21</xdr:col>
      <xdr:colOff>161925</xdr:colOff>
      <xdr:row>35</xdr:row>
      <xdr:rowOff>71691</xdr:rowOff>
    </xdr:to>
    <xdr:cxnSp macro="">
      <xdr:nvCxnSpPr>
        <xdr:cNvPr id="533" name="直線コネクタ 532"/>
        <xdr:cNvCxnSpPr/>
      </xdr:nvCxnSpPr>
      <xdr:spPr>
        <a:xfrm flipV="1">
          <a:off x="13703300" y="5689765"/>
          <a:ext cx="889000" cy="3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3023</xdr:rowOff>
    </xdr:from>
    <xdr:to>
      <xdr:col>21</xdr:col>
      <xdr:colOff>212725</xdr:colOff>
      <xdr:row>37</xdr:row>
      <xdr:rowOff>104623</xdr:rowOff>
    </xdr:to>
    <xdr:sp macro="" textlink="">
      <xdr:nvSpPr>
        <xdr:cNvPr id="534" name="フローチャート : 判断 533"/>
        <xdr:cNvSpPr/>
      </xdr:nvSpPr>
      <xdr:spPr>
        <a:xfrm>
          <a:off x="14541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95750</xdr:rowOff>
    </xdr:from>
    <xdr:ext cx="534377" cy="259045"/>
    <xdr:sp macro="" textlink="">
      <xdr:nvSpPr>
        <xdr:cNvPr id="535" name="テキスト ボックス 534"/>
        <xdr:cNvSpPr txBox="1"/>
      </xdr:nvSpPr>
      <xdr:spPr>
        <a:xfrm>
          <a:off x="14325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114668</xdr:rowOff>
    </xdr:from>
    <xdr:to>
      <xdr:col>19</xdr:col>
      <xdr:colOff>644525</xdr:colOff>
      <xdr:row>35</xdr:row>
      <xdr:rowOff>71691</xdr:rowOff>
    </xdr:to>
    <xdr:cxnSp macro="">
      <xdr:nvCxnSpPr>
        <xdr:cNvPr id="536" name="直線コネクタ 535"/>
        <xdr:cNvCxnSpPr/>
      </xdr:nvCxnSpPr>
      <xdr:spPr>
        <a:xfrm>
          <a:off x="12814300" y="5943968"/>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27140</xdr:rowOff>
    </xdr:from>
    <xdr:to>
      <xdr:col>20</xdr:col>
      <xdr:colOff>9525</xdr:colOff>
      <xdr:row>37</xdr:row>
      <xdr:rowOff>128740</xdr:rowOff>
    </xdr:to>
    <xdr:sp macro="" textlink="">
      <xdr:nvSpPr>
        <xdr:cNvPr id="537" name="フローチャート : 判断 536"/>
        <xdr:cNvSpPr/>
      </xdr:nvSpPr>
      <xdr:spPr>
        <a:xfrm>
          <a:off x="13652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119867</xdr:rowOff>
    </xdr:from>
    <xdr:ext cx="534377" cy="259045"/>
    <xdr:sp macro="" textlink="">
      <xdr:nvSpPr>
        <xdr:cNvPr id="538" name="テキスト ボックス 537"/>
        <xdr:cNvSpPr txBox="1"/>
      </xdr:nvSpPr>
      <xdr:spPr>
        <a:xfrm>
          <a:off x="13436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30283</xdr:rowOff>
    </xdr:from>
    <xdr:to>
      <xdr:col>18</xdr:col>
      <xdr:colOff>492125</xdr:colOff>
      <xdr:row>37</xdr:row>
      <xdr:rowOff>131883</xdr:rowOff>
    </xdr:to>
    <xdr:sp macro="" textlink="">
      <xdr:nvSpPr>
        <xdr:cNvPr id="539" name="フローチャート : 判断 538"/>
        <xdr:cNvSpPr/>
      </xdr:nvSpPr>
      <xdr:spPr>
        <a:xfrm>
          <a:off x="12763500" y="6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123010</xdr:rowOff>
    </xdr:from>
    <xdr:ext cx="534377" cy="259045"/>
    <xdr:sp macro="" textlink="">
      <xdr:nvSpPr>
        <xdr:cNvPr id="540" name="テキスト ボックス 539"/>
        <xdr:cNvSpPr txBox="1"/>
      </xdr:nvSpPr>
      <xdr:spPr>
        <a:xfrm>
          <a:off x="12547111" y="64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142602</xdr:rowOff>
    </xdr:from>
    <xdr:to>
      <xdr:col>23</xdr:col>
      <xdr:colOff>568325</xdr:colOff>
      <xdr:row>35</xdr:row>
      <xdr:rowOff>72752</xdr:rowOff>
    </xdr:to>
    <xdr:sp macro="" textlink="">
      <xdr:nvSpPr>
        <xdr:cNvPr id="546" name="円/楕円 545"/>
        <xdr:cNvSpPr/>
      </xdr:nvSpPr>
      <xdr:spPr>
        <a:xfrm>
          <a:off x="16268700" y="59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165479</xdr:rowOff>
    </xdr:from>
    <xdr:ext cx="534377" cy="259045"/>
    <xdr:sp macro="" textlink="">
      <xdr:nvSpPr>
        <xdr:cNvPr id="547" name="消防費該当値テキスト"/>
        <xdr:cNvSpPr txBox="1"/>
      </xdr:nvSpPr>
      <xdr:spPr>
        <a:xfrm>
          <a:off x="16370300" y="58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115894</xdr:rowOff>
    </xdr:from>
    <xdr:to>
      <xdr:col>22</xdr:col>
      <xdr:colOff>415925</xdr:colOff>
      <xdr:row>35</xdr:row>
      <xdr:rowOff>46044</xdr:rowOff>
    </xdr:to>
    <xdr:sp macro="" textlink="">
      <xdr:nvSpPr>
        <xdr:cNvPr id="548" name="円/楕円 547"/>
        <xdr:cNvSpPr/>
      </xdr:nvSpPr>
      <xdr:spPr>
        <a:xfrm>
          <a:off x="15430500" y="59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62571</xdr:rowOff>
    </xdr:from>
    <xdr:ext cx="534377" cy="259045"/>
    <xdr:sp macro="" textlink="">
      <xdr:nvSpPr>
        <xdr:cNvPr id="549" name="テキスト ボックス 548"/>
        <xdr:cNvSpPr txBox="1"/>
      </xdr:nvSpPr>
      <xdr:spPr>
        <a:xfrm>
          <a:off x="15214111" y="57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152565</xdr:rowOff>
    </xdr:from>
    <xdr:to>
      <xdr:col>21</xdr:col>
      <xdr:colOff>212725</xdr:colOff>
      <xdr:row>33</xdr:row>
      <xdr:rowOff>82715</xdr:rowOff>
    </xdr:to>
    <xdr:sp macro="" textlink="">
      <xdr:nvSpPr>
        <xdr:cNvPr id="550" name="円/楕円 549"/>
        <xdr:cNvSpPr/>
      </xdr:nvSpPr>
      <xdr:spPr>
        <a:xfrm>
          <a:off x="14541500" y="56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99242</xdr:rowOff>
    </xdr:from>
    <xdr:ext cx="534377" cy="259045"/>
    <xdr:sp macro="" textlink="">
      <xdr:nvSpPr>
        <xdr:cNvPr id="551" name="テキスト ボックス 550"/>
        <xdr:cNvSpPr txBox="1"/>
      </xdr:nvSpPr>
      <xdr:spPr>
        <a:xfrm>
          <a:off x="14325111" y="54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20891</xdr:rowOff>
    </xdr:from>
    <xdr:to>
      <xdr:col>20</xdr:col>
      <xdr:colOff>9525</xdr:colOff>
      <xdr:row>35</xdr:row>
      <xdr:rowOff>122491</xdr:rowOff>
    </xdr:to>
    <xdr:sp macro="" textlink="">
      <xdr:nvSpPr>
        <xdr:cNvPr id="552" name="円/楕円 551"/>
        <xdr:cNvSpPr/>
      </xdr:nvSpPr>
      <xdr:spPr>
        <a:xfrm>
          <a:off x="13652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139018</xdr:rowOff>
    </xdr:from>
    <xdr:ext cx="534377" cy="259045"/>
    <xdr:sp macro="" textlink="">
      <xdr:nvSpPr>
        <xdr:cNvPr id="553" name="テキスト ボックス 552"/>
        <xdr:cNvSpPr txBox="1"/>
      </xdr:nvSpPr>
      <xdr:spPr>
        <a:xfrm>
          <a:off x="13436111" y="57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34,570</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63868</xdr:rowOff>
    </xdr:from>
    <xdr:to>
      <xdr:col>18</xdr:col>
      <xdr:colOff>492125</xdr:colOff>
      <xdr:row>34</xdr:row>
      <xdr:rowOff>165468</xdr:rowOff>
    </xdr:to>
    <xdr:sp macro="" textlink="">
      <xdr:nvSpPr>
        <xdr:cNvPr id="554" name="円/楕円 553"/>
        <xdr:cNvSpPr/>
      </xdr:nvSpPr>
      <xdr:spPr>
        <a:xfrm>
          <a:off x="12763500" y="58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10545</xdr:rowOff>
    </xdr:from>
    <xdr:ext cx="534377" cy="259045"/>
    <xdr:sp macro="" textlink="">
      <xdr:nvSpPr>
        <xdr:cNvPr id="555" name="テキスト ボックス 554"/>
        <xdr:cNvSpPr txBox="1"/>
      </xdr:nvSpPr>
      <xdr:spPr>
        <a:xfrm>
          <a:off x="12547111" y="56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80" name="直線コネクタ 579"/>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81"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2" name="直線コネクタ 581"/>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3"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4" name="直線コネクタ 583"/>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160300</xdr:rowOff>
    </xdr:from>
    <xdr:to>
      <xdr:col>23</xdr:col>
      <xdr:colOff>517525</xdr:colOff>
      <xdr:row>56</xdr:row>
      <xdr:rowOff>122669</xdr:rowOff>
    </xdr:to>
    <xdr:cxnSp macro="">
      <xdr:nvCxnSpPr>
        <xdr:cNvPr id="585" name="直線コネクタ 584"/>
        <xdr:cNvCxnSpPr/>
      </xdr:nvCxnSpPr>
      <xdr:spPr>
        <a:xfrm flipV="1">
          <a:off x="15481300" y="9590050"/>
          <a:ext cx="838200" cy="1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6"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7" name="フローチャート : 判断 586"/>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156337</xdr:rowOff>
    </xdr:from>
    <xdr:to>
      <xdr:col>22</xdr:col>
      <xdr:colOff>365125</xdr:colOff>
      <xdr:row>56</xdr:row>
      <xdr:rowOff>122669</xdr:rowOff>
    </xdr:to>
    <xdr:cxnSp macro="">
      <xdr:nvCxnSpPr>
        <xdr:cNvPr id="588" name="直線コネクタ 587"/>
        <xdr:cNvCxnSpPr/>
      </xdr:nvCxnSpPr>
      <xdr:spPr>
        <a:xfrm>
          <a:off x="14592300" y="9414637"/>
          <a:ext cx="889000" cy="30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9" name="フローチャート : 判断 588"/>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49458</xdr:rowOff>
    </xdr:from>
    <xdr:ext cx="534377" cy="259045"/>
    <xdr:sp macro="" textlink="">
      <xdr:nvSpPr>
        <xdr:cNvPr id="590" name="テキスト ボックス 589"/>
        <xdr:cNvSpPr txBox="1"/>
      </xdr:nvSpPr>
      <xdr:spPr>
        <a:xfrm>
          <a:off x="15214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147751</xdr:rowOff>
    </xdr:from>
    <xdr:to>
      <xdr:col>21</xdr:col>
      <xdr:colOff>161925</xdr:colOff>
      <xdr:row>54</xdr:row>
      <xdr:rowOff>156337</xdr:rowOff>
    </xdr:to>
    <xdr:cxnSp macro="">
      <xdr:nvCxnSpPr>
        <xdr:cNvPr id="591" name="直線コネクタ 590"/>
        <xdr:cNvCxnSpPr/>
      </xdr:nvCxnSpPr>
      <xdr:spPr>
        <a:xfrm>
          <a:off x="13703300" y="9234601"/>
          <a:ext cx="889000" cy="18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124828</xdr:rowOff>
    </xdr:from>
    <xdr:to>
      <xdr:col>21</xdr:col>
      <xdr:colOff>212725</xdr:colOff>
      <xdr:row>58</xdr:row>
      <xdr:rowOff>54978</xdr:rowOff>
    </xdr:to>
    <xdr:sp macro="" textlink="">
      <xdr:nvSpPr>
        <xdr:cNvPr id="592" name="フローチャート : 判断 591"/>
        <xdr:cNvSpPr/>
      </xdr:nvSpPr>
      <xdr:spPr>
        <a:xfrm>
          <a:off x="14541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46105</xdr:rowOff>
    </xdr:from>
    <xdr:ext cx="534377" cy="259045"/>
    <xdr:sp macro="" textlink="">
      <xdr:nvSpPr>
        <xdr:cNvPr id="593" name="テキスト ボックス 592"/>
        <xdr:cNvSpPr txBox="1"/>
      </xdr:nvSpPr>
      <xdr:spPr>
        <a:xfrm>
          <a:off x="14325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147751</xdr:rowOff>
    </xdr:from>
    <xdr:to>
      <xdr:col>19</xdr:col>
      <xdr:colOff>644525</xdr:colOff>
      <xdr:row>54</xdr:row>
      <xdr:rowOff>92177</xdr:rowOff>
    </xdr:to>
    <xdr:cxnSp macro="">
      <xdr:nvCxnSpPr>
        <xdr:cNvPr id="594" name="直線コネクタ 593"/>
        <xdr:cNvCxnSpPr/>
      </xdr:nvCxnSpPr>
      <xdr:spPr>
        <a:xfrm flipV="1">
          <a:off x="12814300" y="9234601"/>
          <a:ext cx="889000" cy="1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159093</xdr:rowOff>
    </xdr:from>
    <xdr:to>
      <xdr:col>20</xdr:col>
      <xdr:colOff>9525</xdr:colOff>
      <xdr:row>58</xdr:row>
      <xdr:rowOff>89243</xdr:rowOff>
    </xdr:to>
    <xdr:sp macro="" textlink="">
      <xdr:nvSpPr>
        <xdr:cNvPr id="595" name="フローチャート : 判断 594"/>
        <xdr:cNvSpPr/>
      </xdr:nvSpPr>
      <xdr:spPr>
        <a:xfrm>
          <a:off x="13652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80370</xdr:rowOff>
    </xdr:from>
    <xdr:ext cx="534377" cy="259045"/>
    <xdr:sp macro="" textlink="">
      <xdr:nvSpPr>
        <xdr:cNvPr id="596" name="テキスト ボックス 595"/>
        <xdr:cNvSpPr txBox="1"/>
      </xdr:nvSpPr>
      <xdr:spPr>
        <a:xfrm>
          <a:off x="13436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162204</xdr:rowOff>
    </xdr:from>
    <xdr:to>
      <xdr:col>18</xdr:col>
      <xdr:colOff>492125</xdr:colOff>
      <xdr:row>58</xdr:row>
      <xdr:rowOff>92354</xdr:rowOff>
    </xdr:to>
    <xdr:sp macro="" textlink="">
      <xdr:nvSpPr>
        <xdr:cNvPr id="597" name="フローチャート : 判断 596"/>
        <xdr:cNvSpPr/>
      </xdr:nvSpPr>
      <xdr:spPr>
        <a:xfrm>
          <a:off x="12763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83481</xdr:rowOff>
    </xdr:from>
    <xdr:ext cx="534377" cy="259045"/>
    <xdr:sp macro="" textlink="">
      <xdr:nvSpPr>
        <xdr:cNvPr id="598" name="テキスト ボックス 597"/>
        <xdr:cNvSpPr txBox="1"/>
      </xdr:nvSpPr>
      <xdr:spPr>
        <a:xfrm>
          <a:off x="12547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109500</xdr:rowOff>
    </xdr:from>
    <xdr:to>
      <xdr:col>23</xdr:col>
      <xdr:colOff>568325</xdr:colOff>
      <xdr:row>56</xdr:row>
      <xdr:rowOff>39650</xdr:rowOff>
    </xdr:to>
    <xdr:sp macro="" textlink="">
      <xdr:nvSpPr>
        <xdr:cNvPr id="604" name="円/楕円 603"/>
        <xdr:cNvSpPr/>
      </xdr:nvSpPr>
      <xdr:spPr>
        <a:xfrm>
          <a:off x="16268700" y="95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132377</xdr:rowOff>
    </xdr:from>
    <xdr:ext cx="534377" cy="259045"/>
    <xdr:sp macro="" textlink="">
      <xdr:nvSpPr>
        <xdr:cNvPr id="605" name="教育費該当値テキスト"/>
        <xdr:cNvSpPr txBox="1"/>
      </xdr:nvSpPr>
      <xdr:spPr>
        <a:xfrm>
          <a:off x="16370300" y="93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71869</xdr:rowOff>
    </xdr:from>
    <xdr:to>
      <xdr:col>22</xdr:col>
      <xdr:colOff>415925</xdr:colOff>
      <xdr:row>57</xdr:row>
      <xdr:rowOff>2019</xdr:rowOff>
    </xdr:to>
    <xdr:sp macro="" textlink="">
      <xdr:nvSpPr>
        <xdr:cNvPr id="606" name="円/楕円 605"/>
        <xdr:cNvSpPr/>
      </xdr:nvSpPr>
      <xdr:spPr>
        <a:xfrm>
          <a:off x="15430500" y="96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18546</xdr:rowOff>
    </xdr:from>
    <xdr:ext cx="534377" cy="259045"/>
    <xdr:sp macro="" textlink="">
      <xdr:nvSpPr>
        <xdr:cNvPr id="607" name="テキスト ボックス 606"/>
        <xdr:cNvSpPr txBox="1"/>
      </xdr:nvSpPr>
      <xdr:spPr>
        <a:xfrm>
          <a:off x="15214111" y="94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105537</xdr:rowOff>
    </xdr:from>
    <xdr:to>
      <xdr:col>21</xdr:col>
      <xdr:colOff>212725</xdr:colOff>
      <xdr:row>55</xdr:row>
      <xdr:rowOff>35687</xdr:rowOff>
    </xdr:to>
    <xdr:sp macro="" textlink="">
      <xdr:nvSpPr>
        <xdr:cNvPr id="608" name="円/楕円 607"/>
        <xdr:cNvSpPr/>
      </xdr:nvSpPr>
      <xdr:spPr>
        <a:xfrm>
          <a:off x="14541500" y="93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52214</xdr:rowOff>
    </xdr:from>
    <xdr:ext cx="534377" cy="259045"/>
    <xdr:sp macro="" textlink="">
      <xdr:nvSpPr>
        <xdr:cNvPr id="609" name="テキスト ボックス 608"/>
        <xdr:cNvSpPr txBox="1"/>
      </xdr:nvSpPr>
      <xdr:spPr>
        <a:xfrm>
          <a:off x="14325111" y="913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88,690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96951</xdr:rowOff>
    </xdr:from>
    <xdr:to>
      <xdr:col>20</xdr:col>
      <xdr:colOff>9525</xdr:colOff>
      <xdr:row>54</xdr:row>
      <xdr:rowOff>27101</xdr:rowOff>
    </xdr:to>
    <xdr:sp macro="" textlink="">
      <xdr:nvSpPr>
        <xdr:cNvPr id="610" name="円/楕円 609"/>
        <xdr:cNvSpPr/>
      </xdr:nvSpPr>
      <xdr:spPr>
        <a:xfrm>
          <a:off x="13652500" y="91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43628</xdr:rowOff>
    </xdr:from>
    <xdr:ext cx="599010" cy="259045"/>
    <xdr:sp macro="" textlink="">
      <xdr:nvSpPr>
        <xdr:cNvPr id="611" name="テキスト ボックス 610"/>
        <xdr:cNvSpPr txBox="1"/>
      </xdr:nvSpPr>
      <xdr:spPr>
        <a:xfrm>
          <a:off x="13403794" y="895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102,866</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41377</xdr:rowOff>
    </xdr:from>
    <xdr:to>
      <xdr:col>18</xdr:col>
      <xdr:colOff>492125</xdr:colOff>
      <xdr:row>54</xdr:row>
      <xdr:rowOff>142977</xdr:rowOff>
    </xdr:to>
    <xdr:sp macro="" textlink="">
      <xdr:nvSpPr>
        <xdr:cNvPr id="612" name="円/楕円 611"/>
        <xdr:cNvSpPr/>
      </xdr:nvSpPr>
      <xdr:spPr>
        <a:xfrm>
          <a:off x="12763500" y="92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159504</xdr:rowOff>
    </xdr:from>
    <xdr:ext cx="534377" cy="259045"/>
    <xdr:sp macro="" textlink="">
      <xdr:nvSpPr>
        <xdr:cNvPr id="613" name="テキスト ボックス 612"/>
        <xdr:cNvSpPr txBox="1"/>
      </xdr:nvSpPr>
      <xdr:spPr>
        <a:xfrm>
          <a:off x="12547111" y="907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9" name="直線コネクタ 638"/>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40"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2"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3" name="直線コネクタ 642"/>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72997</xdr:rowOff>
    </xdr:from>
    <xdr:to>
      <xdr:col>23</xdr:col>
      <xdr:colOff>517525</xdr:colOff>
      <xdr:row>79</xdr:row>
      <xdr:rowOff>79039</xdr:rowOff>
    </xdr:to>
    <xdr:cxnSp macro="">
      <xdr:nvCxnSpPr>
        <xdr:cNvPr id="644" name="直線コネクタ 643"/>
        <xdr:cNvCxnSpPr/>
      </xdr:nvCxnSpPr>
      <xdr:spPr>
        <a:xfrm>
          <a:off x="15481300" y="13617547"/>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5"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6" name="フローチャート : 判断 645"/>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72997</xdr:rowOff>
    </xdr:from>
    <xdr:to>
      <xdr:col>22</xdr:col>
      <xdr:colOff>365125</xdr:colOff>
      <xdr:row>79</xdr:row>
      <xdr:rowOff>85392</xdr:rowOff>
    </xdr:to>
    <xdr:cxnSp macro="">
      <xdr:nvCxnSpPr>
        <xdr:cNvPr id="647" name="直線コネクタ 646"/>
        <xdr:cNvCxnSpPr/>
      </xdr:nvCxnSpPr>
      <xdr:spPr>
        <a:xfrm flipV="1">
          <a:off x="14592300" y="13617547"/>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8" name="フローチャート : 判断 647"/>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9" name="テキスト ボックス 648"/>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82370</xdr:rowOff>
    </xdr:from>
    <xdr:to>
      <xdr:col>21</xdr:col>
      <xdr:colOff>161925</xdr:colOff>
      <xdr:row>79</xdr:row>
      <xdr:rowOff>85392</xdr:rowOff>
    </xdr:to>
    <xdr:cxnSp macro="">
      <xdr:nvCxnSpPr>
        <xdr:cNvPr id="650" name="直線コネクタ 649"/>
        <xdr:cNvCxnSpPr/>
      </xdr:nvCxnSpPr>
      <xdr:spPr>
        <a:xfrm>
          <a:off x="13703300" y="13626920"/>
          <a:ext cx="889000" cy="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26198</xdr:rowOff>
    </xdr:from>
    <xdr:to>
      <xdr:col>21</xdr:col>
      <xdr:colOff>212725</xdr:colOff>
      <xdr:row>79</xdr:row>
      <xdr:rowOff>127798</xdr:rowOff>
    </xdr:to>
    <xdr:sp macro="" textlink="">
      <xdr:nvSpPr>
        <xdr:cNvPr id="651" name="フローチャート : 判断 650"/>
        <xdr:cNvSpPr/>
      </xdr:nvSpPr>
      <xdr:spPr>
        <a:xfrm>
          <a:off x="14541500" y="1357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144325</xdr:rowOff>
    </xdr:from>
    <xdr:ext cx="469744" cy="259045"/>
    <xdr:sp macro="" textlink="">
      <xdr:nvSpPr>
        <xdr:cNvPr id="652" name="テキスト ボックス 651"/>
        <xdr:cNvSpPr txBox="1"/>
      </xdr:nvSpPr>
      <xdr:spPr>
        <a:xfrm>
          <a:off x="14357427" y="1334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89376</xdr:rowOff>
    </xdr:from>
    <xdr:to>
      <xdr:col>19</xdr:col>
      <xdr:colOff>644525</xdr:colOff>
      <xdr:row>79</xdr:row>
      <xdr:rowOff>82370</xdr:rowOff>
    </xdr:to>
    <xdr:cxnSp macro="">
      <xdr:nvCxnSpPr>
        <xdr:cNvPr id="653" name="直線コネクタ 652"/>
        <xdr:cNvCxnSpPr/>
      </xdr:nvCxnSpPr>
      <xdr:spPr>
        <a:xfrm>
          <a:off x="12814300" y="13462476"/>
          <a:ext cx="889000" cy="1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14898</xdr:rowOff>
    </xdr:from>
    <xdr:to>
      <xdr:col>20</xdr:col>
      <xdr:colOff>9525</xdr:colOff>
      <xdr:row>79</xdr:row>
      <xdr:rowOff>116498</xdr:rowOff>
    </xdr:to>
    <xdr:sp macro="" textlink="">
      <xdr:nvSpPr>
        <xdr:cNvPr id="654" name="フローチャート : 判断 653"/>
        <xdr:cNvSpPr/>
      </xdr:nvSpPr>
      <xdr:spPr>
        <a:xfrm>
          <a:off x="13652500" y="13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133025</xdr:rowOff>
    </xdr:from>
    <xdr:ext cx="469744" cy="259045"/>
    <xdr:sp macro="" textlink="">
      <xdr:nvSpPr>
        <xdr:cNvPr id="655" name="テキスト ボックス 654"/>
        <xdr:cNvSpPr txBox="1"/>
      </xdr:nvSpPr>
      <xdr:spPr>
        <a:xfrm>
          <a:off x="13468427" y="1333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167784</xdr:rowOff>
    </xdr:from>
    <xdr:to>
      <xdr:col>18</xdr:col>
      <xdr:colOff>492125</xdr:colOff>
      <xdr:row>79</xdr:row>
      <xdr:rowOff>97934</xdr:rowOff>
    </xdr:to>
    <xdr:sp macro="" textlink="">
      <xdr:nvSpPr>
        <xdr:cNvPr id="656" name="フローチャート : 判断 655"/>
        <xdr:cNvSpPr/>
      </xdr:nvSpPr>
      <xdr:spPr>
        <a:xfrm>
          <a:off x="12763500" y="1354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89061</xdr:rowOff>
    </xdr:from>
    <xdr:ext cx="469744" cy="259045"/>
    <xdr:sp macro="" textlink="">
      <xdr:nvSpPr>
        <xdr:cNvPr id="657" name="テキスト ボックス 656"/>
        <xdr:cNvSpPr txBox="1"/>
      </xdr:nvSpPr>
      <xdr:spPr>
        <a:xfrm>
          <a:off x="12579427" y="13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28239</xdr:rowOff>
    </xdr:from>
    <xdr:to>
      <xdr:col>23</xdr:col>
      <xdr:colOff>568325</xdr:colOff>
      <xdr:row>79</xdr:row>
      <xdr:rowOff>129839</xdr:rowOff>
    </xdr:to>
    <xdr:sp macro="" textlink="">
      <xdr:nvSpPr>
        <xdr:cNvPr id="663" name="円/楕円 662"/>
        <xdr:cNvSpPr/>
      </xdr:nvSpPr>
      <xdr:spPr>
        <a:xfrm>
          <a:off x="16268700" y="135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154260</xdr:rowOff>
    </xdr:from>
    <xdr:ext cx="469744" cy="259045"/>
    <xdr:sp macro="" textlink="">
      <xdr:nvSpPr>
        <xdr:cNvPr id="664" name="災害復旧費該当値テキスト"/>
        <xdr:cNvSpPr txBox="1"/>
      </xdr:nvSpPr>
      <xdr:spPr>
        <a:xfrm>
          <a:off x="16370300" y="135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22197</xdr:rowOff>
    </xdr:from>
    <xdr:to>
      <xdr:col>22</xdr:col>
      <xdr:colOff>415925</xdr:colOff>
      <xdr:row>79</xdr:row>
      <xdr:rowOff>123797</xdr:rowOff>
    </xdr:to>
    <xdr:sp macro="" textlink="">
      <xdr:nvSpPr>
        <xdr:cNvPr id="665" name="円/楕円 664"/>
        <xdr:cNvSpPr/>
      </xdr:nvSpPr>
      <xdr:spPr>
        <a:xfrm>
          <a:off x="15430500" y="135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114924</xdr:rowOff>
    </xdr:from>
    <xdr:ext cx="469744" cy="259045"/>
    <xdr:sp macro="" textlink="">
      <xdr:nvSpPr>
        <xdr:cNvPr id="666" name="テキスト ボックス 665"/>
        <xdr:cNvSpPr txBox="1"/>
      </xdr:nvSpPr>
      <xdr:spPr>
        <a:xfrm>
          <a:off x="15246427" y="1365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34592</xdr:rowOff>
    </xdr:from>
    <xdr:to>
      <xdr:col>21</xdr:col>
      <xdr:colOff>212725</xdr:colOff>
      <xdr:row>79</xdr:row>
      <xdr:rowOff>136192</xdr:rowOff>
    </xdr:to>
    <xdr:sp macro="" textlink="">
      <xdr:nvSpPr>
        <xdr:cNvPr id="667" name="円/楕円 666"/>
        <xdr:cNvSpPr/>
      </xdr:nvSpPr>
      <xdr:spPr>
        <a:xfrm>
          <a:off x="14541500" y="1357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127319</xdr:rowOff>
    </xdr:from>
    <xdr:ext cx="378565" cy="259045"/>
    <xdr:sp macro="" textlink="">
      <xdr:nvSpPr>
        <xdr:cNvPr id="668" name="テキスト ボックス 667"/>
        <xdr:cNvSpPr txBox="1"/>
      </xdr:nvSpPr>
      <xdr:spPr>
        <a:xfrm>
          <a:off x="14403017" y="1367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31570</xdr:rowOff>
    </xdr:from>
    <xdr:to>
      <xdr:col>20</xdr:col>
      <xdr:colOff>9525</xdr:colOff>
      <xdr:row>79</xdr:row>
      <xdr:rowOff>133170</xdr:rowOff>
    </xdr:to>
    <xdr:sp macro="" textlink="">
      <xdr:nvSpPr>
        <xdr:cNvPr id="669" name="円/楕円 668"/>
        <xdr:cNvSpPr/>
      </xdr:nvSpPr>
      <xdr:spPr>
        <a:xfrm>
          <a:off x="13652500" y="135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124297</xdr:rowOff>
    </xdr:from>
    <xdr:ext cx="469744" cy="259045"/>
    <xdr:sp macro="" textlink="">
      <xdr:nvSpPr>
        <xdr:cNvPr id="670" name="テキスト ボックス 669"/>
        <xdr:cNvSpPr txBox="1"/>
      </xdr:nvSpPr>
      <xdr:spPr>
        <a:xfrm>
          <a:off x="13468427" y="136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38576</xdr:rowOff>
    </xdr:from>
    <xdr:to>
      <xdr:col>18</xdr:col>
      <xdr:colOff>492125</xdr:colOff>
      <xdr:row>78</xdr:row>
      <xdr:rowOff>140176</xdr:rowOff>
    </xdr:to>
    <xdr:sp macro="" textlink="">
      <xdr:nvSpPr>
        <xdr:cNvPr id="671" name="円/楕円 670"/>
        <xdr:cNvSpPr/>
      </xdr:nvSpPr>
      <xdr:spPr>
        <a:xfrm>
          <a:off x="12763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156703</xdr:rowOff>
    </xdr:from>
    <xdr:ext cx="534377" cy="259045"/>
    <xdr:sp macro="" textlink="">
      <xdr:nvSpPr>
        <xdr:cNvPr id="672" name="テキスト ボックス 671"/>
        <xdr:cNvSpPr txBox="1"/>
      </xdr:nvSpPr>
      <xdr:spPr>
        <a:xfrm>
          <a:off x="12547111" y="131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6" name="直線コネクタ 695"/>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7"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8" name="直線コネクタ 697"/>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9"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700" name="直線コネクタ 699"/>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37317</xdr:rowOff>
    </xdr:from>
    <xdr:to>
      <xdr:col>23</xdr:col>
      <xdr:colOff>517525</xdr:colOff>
      <xdr:row>91</xdr:row>
      <xdr:rowOff>40869</xdr:rowOff>
    </xdr:to>
    <xdr:cxnSp macro="">
      <xdr:nvCxnSpPr>
        <xdr:cNvPr id="701" name="直線コネクタ 700"/>
        <xdr:cNvCxnSpPr/>
      </xdr:nvCxnSpPr>
      <xdr:spPr>
        <a:xfrm flipV="1">
          <a:off x="15481300" y="15639267"/>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2"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3" name="フローチャート : 判断 702"/>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141239</xdr:rowOff>
    </xdr:from>
    <xdr:to>
      <xdr:col>22</xdr:col>
      <xdr:colOff>365125</xdr:colOff>
      <xdr:row>91</xdr:row>
      <xdr:rowOff>40869</xdr:rowOff>
    </xdr:to>
    <xdr:cxnSp macro="">
      <xdr:nvCxnSpPr>
        <xdr:cNvPr id="704" name="直線コネクタ 703"/>
        <xdr:cNvCxnSpPr/>
      </xdr:nvCxnSpPr>
      <xdr:spPr>
        <a:xfrm>
          <a:off x="14592300" y="15571739"/>
          <a:ext cx="889000" cy="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5" name="フローチャート : 判断 704"/>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6" name="テキスト ボックス 705"/>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141239</xdr:rowOff>
    </xdr:from>
    <xdr:to>
      <xdr:col>21</xdr:col>
      <xdr:colOff>161925</xdr:colOff>
      <xdr:row>91</xdr:row>
      <xdr:rowOff>27426</xdr:rowOff>
    </xdr:to>
    <xdr:cxnSp macro="">
      <xdr:nvCxnSpPr>
        <xdr:cNvPr id="707" name="直線コネクタ 706"/>
        <xdr:cNvCxnSpPr/>
      </xdr:nvCxnSpPr>
      <xdr:spPr>
        <a:xfrm flipV="1">
          <a:off x="13703300" y="15571739"/>
          <a:ext cx="889000" cy="5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75603</xdr:rowOff>
    </xdr:from>
    <xdr:to>
      <xdr:col>21</xdr:col>
      <xdr:colOff>212725</xdr:colOff>
      <xdr:row>98</xdr:row>
      <xdr:rowOff>5753</xdr:rowOff>
    </xdr:to>
    <xdr:sp macro="" textlink="">
      <xdr:nvSpPr>
        <xdr:cNvPr id="708" name="フローチャート : 判断 707"/>
        <xdr:cNvSpPr/>
      </xdr:nvSpPr>
      <xdr:spPr>
        <a:xfrm>
          <a:off x="14541500" y="1670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168330</xdr:rowOff>
    </xdr:from>
    <xdr:ext cx="534377" cy="259045"/>
    <xdr:sp macro="" textlink="">
      <xdr:nvSpPr>
        <xdr:cNvPr id="709" name="テキスト ボックス 708"/>
        <xdr:cNvSpPr txBox="1"/>
      </xdr:nvSpPr>
      <xdr:spPr>
        <a:xfrm>
          <a:off x="14325111" y="16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155039</xdr:rowOff>
    </xdr:from>
    <xdr:to>
      <xdr:col>19</xdr:col>
      <xdr:colOff>644525</xdr:colOff>
      <xdr:row>91</xdr:row>
      <xdr:rowOff>27426</xdr:rowOff>
    </xdr:to>
    <xdr:cxnSp macro="">
      <xdr:nvCxnSpPr>
        <xdr:cNvPr id="710" name="直線コネクタ 709"/>
        <xdr:cNvCxnSpPr/>
      </xdr:nvCxnSpPr>
      <xdr:spPr>
        <a:xfrm>
          <a:off x="12814300" y="15585539"/>
          <a:ext cx="889000" cy="4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73622</xdr:rowOff>
    </xdr:from>
    <xdr:to>
      <xdr:col>20</xdr:col>
      <xdr:colOff>9525</xdr:colOff>
      <xdr:row>98</xdr:row>
      <xdr:rowOff>3772</xdr:rowOff>
    </xdr:to>
    <xdr:sp macro="" textlink="">
      <xdr:nvSpPr>
        <xdr:cNvPr id="711" name="フローチャート : 判断 710"/>
        <xdr:cNvSpPr/>
      </xdr:nvSpPr>
      <xdr:spPr>
        <a:xfrm>
          <a:off x="13652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166349</xdr:rowOff>
    </xdr:from>
    <xdr:ext cx="534377" cy="259045"/>
    <xdr:sp macro="" textlink="">
      <xdr:nvSpPr>
        <xdr:cNvPr id="712" name="テキスト ボックス 711"/>
        <xdr:cNvSpPr txBox="1"/>
      </xdr:nvSpPr>
      <xdr:spPr>
        <a:xfrm>
          <a:off x="13436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61354</xdr:rowOff>
    </xdr:from>
    <xdr:to>
      <xdr:col>18</xdr:col>
      <xdr:colOff>492125</xdr:colOff>
      <xdr:row>97</xdr:row>
      <xdr:rowOff>162954</xdr:rowOff>
    </xdr:to>
    <xdr:sp macro="" textlink="">
      <xdr:nvSpPr>
        <xdr:cNvPr id="713" name="フローチャート : 判断 712"/>
        <xdr:cNvSpPr/>
      </xdr:nvSpPr>
      <xdr:spPr>
        <a:xfrm>
          <a:off x="12763500" y="1669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154081</xdr:rowOff>
    </xdr:from>
    <xdr:ext cx="534377" cy="259045"/>
    <xdr:sp macro="" textlink="">
      <xdr:nvSpPr>
        <xdr:cNvPr id="714" name="テキスト ボックス 713"/>
        <xdr:cNvSpPr txBox="1"/>
      </xdr:nvSpPr>
      <xdr:spPr>
        <a:xfrm>
          <a:off x="12547111" y="167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157967</xdr:rowOff>
    </xdr:from>
    <xdr:to>
      <xdr:col>23</xdr:col>
      <xdr:colOff>568325</xdr:colOff>
      <xdr:row>91</xdr:row>
      <xdr:rowOff>88117</xdr:rowOff>
    </xdr:to>
    <xdr:sp macro="" textlink="">
      <xdr:nvSpPr>
        <xdr:cNvPr id="720" name="円/楕円 719"/>
        <xdr:cNvSpPr/>
      </xdr:nvSpPr>
      <xdr:spPr>
        <a:xfrm>
          <a:off x="16268700" y="155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110994</xdr:rowOff>
    </xdr:from>
    <xdr:ext cx="599010" cy="259045"/>
    <xdr:sp macro="" textlink="">
      <xdr:nvSpPr>
        <xdr:cNvPr id="721" name="公債費該当値テキスト"/>
        <xdr:cNvSpPr txBox="1"/>
      </xdr:nvSpPr>
      <xdr:spPr>
        <a:xfrm>
          <a:off x="16370300" y="1554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180,936</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161519</xdr:rowOff>
    </xdr:from>
    <xdr:to>
      <xdr:col>22</xdr:col>
      <xdr:colOff>415925</xdr:colOff>
      <xdr:row>91</xdr:row>
      <xdr:rowOff>91669</xdr:rowOff>
    </xdr:to>
    <xdr:sp macro="" textlink="">
      <xdr:nvSpPr>
        <xdr:cNvPr id="722" name="円/楕円 721"/>
        <xdr:cNvSpPr/>
      </xdr:nvSpPr>
      <xdr:spPr>
        <a:xfrm>
          <a:off x="15430500" y="1559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108196</xdr:rowOff>
    </xdr:from>
    <xdr:ext cx="599010" cy="259045"/>
    <xdr:sp macro="" textlink="">
      <xdr:nvSpPr>
        <xdr:cNvPr id="723" name="テキスト ボックス 722"/>
        <xdr:cNvSpPr txBox="1"/>
      </xdr:nvSpPr>
      <xdr:spPr>
        <a:xfrm>
          <a:off x="15181794" y="15367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180,470</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90439</xdr:rowOff>
    </xdr:from>
    <xdr:to>
      <xdr:col>21</xdr:col>
      <xdr:colOff>212725</xdr:colOff>
      <xdr:row>91</xdr:row>
      <xdr:rowOff>20589</xdr:rowOff>
    </xdr:to>
    <xdr:sp macro="" textlink="">
      <xdr:nvSpPr>
        <xdr:cNvPr id="724" name="円/楕円 723"/>
        <xdr:cNvSpPr/>
      </xdr:nvSpPr>
      <xdr:spPr>
        <a:xfrm>
          <a:off x="14541500" y="1552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37116</xdr:rowOff>
    </xdr:from>
    <xdr:ext cx="599010" cy="259045"/>
    <xdr:sp macro="" textlink="">
      <xdr:nvSpPr>
        <xdr:cNvPr id="725" name="テキスト ボックス 724"/>
        <xdr:cNvSpPr txBox="1"/>
      </xdr:nvSpPr>
      <xdr:spPr>
        <a:xfrm>
          <a:off x="14292794" y="152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189,798</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148076</xdr:rowOff>
    </xdr:from>
    <xdr:to>
      <xdr:col>20</xdr:col>
      <xdr:colOff>9525</xdr:colOff>
      <xdr:row>91</xdr:row>
      <xdr:rowOff>78226</xdr:rowOff>
    </xdr:to>
    <xdr:sp macro="" textlink="">
      <xdr:nvSpPr>
        <xdr:cNvPr id="726" name="円/楕円 725"/>
        <xdr:cNvSpPr/>
      </xdr:nvSpPr>
      <xdr:spPr>
        <a:xfrm>
          <a:off x="13652500" y="15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94753</xdr:rowOff>
    </xdr:from>
    <xdr:ext cx="599010" cy="259045"/>
    <xdr:sp macro="" textlink="">
      <xdr:nvSpPr>
        <xdr:cNvPr id="727" name="テキスト ボックス 726"/>
        <xdr:cNvSpPr txBox="1"/>
      </xdr:nvSpPr>
      <xdr:spPr>
        <a:xfrm>
          <a:off x="13403794" y="1535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182,234</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104239</xdr:rowOff>
    </xdr:from>
    <xdr:to>
      <xdr:col>18</xdr:col>
      <xdr:colOff>492125</xdr:colOff>
      <xdr:row>91</xdr:row>
      <xdr:rowOff>34389</xdr:rowOff>
    </xdr:to>
    <xdr:sp macro="" textlink="">
      <xdr:nvSpPr>
        <xdr:cNvPr id="728" name="円/楕円 727"/>
        <xdr:cNvSpPr/>
      </xdr:nvSpPr>
      <xdr:spPr>
        <a:xfrm>
          <a:off x="12763500" y="1553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50916</xdr:rowOff>
    </xdr:from>
    <xdr:ext cx="599010" cy="259045"/>
    <xdr:sp macro="" textlink="">
      <xdr:nvSpPr>
        <xdr:cNvPr id="729" name="テキスト ボックス 728"/>
        <xdr:cNvSpPr txBox="1"/>
      </xdr:nvSpPr>
      <xdr:spPr>
        <a:xfrm>
          <a:off x="12514794" y="1530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40" name="直線コネクタ 73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41" name="テキスト ボックス 74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42" name="直線コネクタ 74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3" name="テキスト ボックス 74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4" name="直線コネクタ 74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5" name="テキスト ボックス 74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6" name="直線コネクタ 74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7" name="テキスト ボックス 74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8" name="直線コネクタ 74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9" name="テキスト ボックス 74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50" name="直線コネクタ 74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51" name="テキスト ボックス 75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39</xdr:row>
      <xdr:rowOff>25726</xdr:rowOff>
    </xdr:from>
    <xdr:to>
      <xdr:col>32</xdr:col>
      <xdr:colOff>186689</xdr:colOff>
      <xdr:row>39</xdr:row>
      <xdr:rowOff>98878</xdr:rowOff>
    </xdr:to>
    <xdr:cxnSp macro="">
      <xdr:nvCxnSpPr>
        <xdr:cNvPr id="755" name="直線コネクタ 754"/>
        <xdr:cNvCxnSpPr/>
      </xdr:nvCxnSpPr>
      <xdr:spPr>
        <a:xfrm flipV="1">
          <a:off x="22159595" y="6712276"/>
          <a:ext cx="1269" cy="7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40</xdr:row>
      <xdr:rowOff>10503</xdr:rowOff>
    </xdr:from>
    <xdr:ext cx="249299" cy="259045"/>
    <xdr:sp macro="" textlink="">
      <xdr:nvSpPr>
        <xdr:cNvPr id="756" name="諸支出金最小値テキスト"/>
        <xdr:cNvSpPr txBox="1"/>
      </xdr:nvSpPr>
      <xdr:spPr>
        <a:xfrm>
          <a:off x="22212300" y="6868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7" name="直線コネクタ 75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143853</xdr:rowOff>
    </xdr:from>
    <xdr:ext cx="378565" cy="259045"/>
    <xdr:sp macro="" textlink="">
      <xdr:nvSpPr>
        <xdr:cNvPr id="758" name="諸支出金最大値テキスト"/>
        <xdr:cNvSpPr txBox="1"/>
      </xdr:nvSpPr>
      <xdr:spPr>
        <a:xfrm>
          <a:off x="22212300" y="6487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39</xdr:row>
      <xdr:rowOff>25726</xdr:rowOff>
    </xdr:from>
    <xdr:to>
      <xdr:col>32</xdr:col>
      <xdr:colOff>276225</xdr:colOff>
      <xdr:row>39</xdr:row>
      <xdr:rowOff>25726</xdr:rowOff>
    </xdr:to>
    <xdr:cxnSp macro="">
      <xdr:nvCxnSpPr>
        <xdr:cNvPr id="759" name="直線コネクタ 758"/>
        <xdr:cNvCxnSpPr/>
      </xdr:nvCxnSpPr>
      <xdr:spPr>
        <a:xfrm>
          <a:off x="22072600" y="671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60" name="直線コネクタ 75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99404</xdr:rowOff>
    </xdr:from>
    <xdr:ext cx="249299" cy="259045"/>
    <xdr:sp macro="" textlink="">
      <xdr:nvSpPr>
        <xdr:cNvPr id="761" name="諸支出金平均値テキスト"/>
        <xdr:cNvSpPr txBox="1"/>
      </xdr:nvSpPr>
      <xdr:spPr>
        <a:xfrm>
          <a:off x="22212300" y="6614504"/>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46446</xdr:rowOff>
    </xdr:from>
    <xdr:to>
      <xdr:col>32</xdr:col>
      <xdr:colOff>238125</xdr:colOff>
      <xdr:row>39</xdr:row>
      <xdr:rowOff>148046</xdr:rowOff>
    </xdr:to>
    <xdr:sp macro="" textlink="">
      <xdr:nvSpPr>
        <xdr:cNvPr id="762" name="フローチャート : 判断 761"/>
        <xdr:cNvSpPr/>
      </xdr:nvSpPr>
      <xdr:spPr>
        <a:xfrm>
          <a:off x="221107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3" name="直線コネクタ 76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42201</xdr:rowOff>
    </xdr:from>
    <xdr:to>
      <xdr:col>31</xdr:col>
      <xdr:colOff>85725</xdr:colOff>
      <xdr:row>39</xdr:row>
      <xdr:rowOff>143801</xdr:rowOff>
    </xdr:to>
    <xdr:sp macro="" textlink="">
      <xdr:nvSpPr>
        <xdr:cNvPr id="764" name="フローチャート : 判断 763"/>
        <xdr:cNvSpPr/>
      </xdr:nvSpPr>
      <xdr:spPr>
        <a:xfrm>
          <a:off x="21272500" y="67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160328</xdr:rowOff>
    </xdr:from>
    <xdr:ext cx="313932" cy="259045"/>
    <xdr:sp macro="" textlink="">
      <xdr:nvSpPr>
        <xdr:cNvPr id="765" name="テキスト ボックス 764"/>
        <xdr:cNvSpPr txBox="1"/>
      </xdr:nvSpPr>
      <xdr:spPr>
        <a:xfrm>
          <a:off x="21166333" y="6503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144272</xdr:rowOff>
    </xdr:from>
    <xdr:to>
      <xdr:col>29</xdr:col>
      <xdr:colOff>517525</xdr:colOff>
      <xdr:row>39</xdr:row>
      <xdr:rowOff>98878</xdr:rowOff>
    </xdr:to>
    <xdr:cxnSp macro="">
      <xdr:nvCxnSpPr>
        <xdr:cNvPr id="766" name="直線コネクタ 765"/>
        <xdr:cNvCxnSpPr/>
      </xdr:nvCxnSpPr>
      <xdr:spPr>
        <a:xfrm>
          <a:off x="19545300" y="5287772"/>
          <a:ext cx="889000" cy="14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167277</xdr:rowOff>
    </xdr:from>
    <xdr:to>
      <xdr:col>29</xdr:col>
      <xdr:colOff>568325</xdr:colOff>
      <xdr:row>39</xdr:row>
      <xdr:rowOff>97427</xdr:rowOff>
    </xdr:to>
    <xdr:sp macro="" textlink="">
      <xdr:nvSpPr>
        <xdr:cNvPr id="767" name="フローチャート : 判断 766"/>
        <xdr:cNvSpPr/>
      </xdr:nvSpPr>
      <xdr:spPr>
        <a:xfrm>
          <a:off x="2038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113954</xdr:rowOff>
    </xdr:from>
    <xdr:ext cx="378565" cy="259045"/>
    <xdr:sp macro="" textlink="">
      <xdr:nvSpPr>
        <xdr:cNvPr id="768" name="テキスト ボックス 767"/>
        <xdr:cNvSpPr txBox="1"/>
      </xdr:nvSpPr>
      <xdr:spPr>
        <a:xfrm>
          <a:off x="20245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144272</xdr:rowOff>
    </xdr:from>
    <xdr:to>
      <xdr:col>28</xdr:col>
      <xdr:colOff>314325</xdr:colOff>
      <xdr:row>39</xdr:row>
      <xdr:rowOff>98878</xdr:rowOff>
    </xdr:to>
    <xdr:cxnSp macro="">
      <xdr:nvCxnSpPr>
        <xdr:cNvPr id="769" name="直線コネクタ 768"/>
        <xdr:cNvCxnSpPr/>
      </xdr:nvCxnSpPr>
      <xdr:spPr>
        <a:xfrm flipV="1">
          <a:off x="18656300" y="5287772"/>
          <a:ext cx="889000" cy="14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143438</xdr:rowOff>
    </xdr:from>
    <xdr:to>
      <xdr:col>28</xdr:col>
      <xdr:colOff>365125</xdr:colOff>
      <xdr:row>39</xdr:row>
      <xdr:rowOff>73588</xdr:rowOff>
    </xdr:to>
    <xdr:sp macro="" textlink="">
      <xdr:nvSpPr>
        <xdr:cNvPr id="770" name="フローチャート : 判断 769"/>
        <xdr:cNvSpPr/>
      </xdr:nvSpPr>
      <xdr:spPr>
        <a:xfrm>
          <a:off x="19494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64715</xdr:rowOff>
    </xdr:from>
    <xdr:ext cx="378565" cy="259045"/>
    <xdr:sp macro="" textlink="">
      <xdr:nvSpPr>
        <xdr:cNvPr id="771" name="テキスト ボックス 770"/>
        <xdr:cNvSpPr txBox="1"/>
      </xdr:nvSpPr>
      <xdr:spPr>
        <a:xfrm>
          <a:off x="19356017" y="675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154867</xdr:rowOff>
    </xdr:from>
    <xdr:to>
      <xdr:col>27</xdr:col>
      <xdr:colOff>161925</xdr:colOff>
      <xdr:row>39</xdr:row>
      <xdr:rowOff>85017</xdr:rowOff>
    </xdr:to>
    <xdr:sp macro="" textlink="">
      <xdr:nvSpPr>
        <xdr:cNvPr id="772" name="フローチャート : 判断 771"/>
        <xdr:cNvSpPr/>
      </xdr:nvSpPr>
      <xdr:spPr>
        <a:xfrm>
          <a:off x="18605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101544</xdr:rowOff>
    </xdr:from>
    <xdr:ext cx="378565" cy="259045"/>
    <xdr:sp macro="" textlink="">
      <xdr:nvSpPr>
        <xdr:cNvPr id="773" name="テキスト ボックス 772"/>
        <xdr:cNvSpPr txBox="1"/>
      </xdr:nvSpPr>
      <xdr:spPr>
        <a:xfrm>
          <a:off x="18467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9" name="円/楕円 77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54953</xdr:rowOff>
    </xdr:from>
    <xdr:ext cx="249299" cy="259045"/>
    <xdr:sp macro="" textlink="">
      <xdr:nvSpPr>
        <xdr:cNvPr id="780" name="諸支出金該当値テキスト"/>
        <xdr:cNvSpPr txBox="1"/>
      </xdr:nvSpPr>
      <xdr:spPr>
        <a:xfrm>
          <a:off x="22212300" y="6741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81" name="円/楕円 78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82" name="テキスト ボックス 78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3" name="円/楕円 78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4" name="テキスト ボックス 78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93472</xdr:rowOff>
    </xdr:from>
    <xdr:to>
      <xdr:col>28</xdr:col>
      <xdr:colOff>365125</xdr:colOff>
      <xdr:row>31</xdr:row>
      <xdr:rowOff>23622</xdr:rowOff>
    </xdr:to>
    <xdr:sp macro="" textlink="">
      <xdr:nvSpPr>
        <xdr:cNvPr id="785" name="円/楕円 784"/>
        <xdr:cNvSpPr/>
      </xdr:nvSpPr>
      <xdr:spPr>
        <a:xfrm>
          <a:off x="1949450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40149</xdr:rowOff>
    </xdr:from>
    <xdr:ext cx="469744" cy="259045"/>
    <xdr:sp macro="" textlink="">
      <xdr:nvSpPr>
        <xdr:cNvPr id="786" name="テキスト ボックス 785"/>
        <xdr:cNvSpPr txBox="1"/>
      </xdr:nvSpPr>
      <xdr:spPr>
        <a:xfrm>
          <a:off x="19310427" y="501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7" name="円/楕円 78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8" name="テキスト ボックス 78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フローチャート :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3" name="フローチャート :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4" name="テキスト ボックス 81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6" name="フローチャート :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7" name="テキスト ボックス 81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9" name="フローチャート :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20" name="テキスト ボックス 81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フローチャート :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2" name="テキスト ボックス 82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8" name="円/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30" name="円/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31" name="テキスト ボックス 83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2" name="円/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3" name="テキスト ボックス 83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4" name="円/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5" name="テキスト ボックス 83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6" name="円/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7" name="テキスト ボックス 83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・総務費が住民一人当たり</a:t>
          </a:r>
          <a:r>
            <a:rPr kumimoji="1" lang="en-US" altLang="ja-JP" sz="1300">
              <a:latin typeface="ＭＳ Ｐゴシック"/>
            </a:rPr>
            <a:t>126,123</a:t>
          </a:r>
          <a:r>
            <a:rPr kumimoji="1" lang="ja-JP" altLang="en-US" sz="1300">
              <a:latin typeface="ＭＳ Ｐゴシック"/>
            </a:rPr>
            <a:t>円となっており、類似団体平均に比べ高い水準となっているのは主に人権費と積立金に起因している。人件費については「定員適正化計画」による職員数の減の影響もあり年々減少しているが、類似団体と比べると依然として高い水準となっているので、今後も、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月に策定した「第</a:t>
          </a:r>
          <a:r>
            <a:rPr kumimoji="1" lang="en-US" altLang="ja-JP" sz="1300">
              <a:latin typeface="ＭＳ Ｐゴシック"/>
            </a:rPr>
            <a:t>3</a:t>
          </a:r>
          <a:r>
            <a:rPr kumimoji="1" lang="ja-JP" altLang="en-US" sz="1300">
              <a:latin typeface="ＭＳ Ｐゴシック"/>
            </a:rPr>
            <a:t>次定員適正化計画」により、平成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日までに</a:t>
          </a:r>
          <a:r>
            <a:rPr kumimoji="1" lang="en-US" altLang="ja-JP" sz="1300">
              <a:latin typeface="ＭＳ Ｐゴシック"/>
            </a:rPr>
            <a:t>299</a:t>
          </a:r>
          <a:r>
            <a:rPr kumimoji="1" lang="ja-JP" altLang="en-US" sz="1300">
              <a:latin typeface="ＭＳ Ｐゴシック"/>
            </a:rPr>
            <a:t>人（普通会計）を目標に努める。積立金については主に減債基金積立金の影響が大きく平成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402</a:t>
          </a:r>
          <a:r>
            <a:rPr kumimoji="1" lang="ja-JP" altLang="en-US" sz="1300">
              <a:latin typeface="ＭＳ Ｐゴシック"/>
            </a:rPr>
            <a:t>百万円となっている。</a:t>
          </a:r>
        </a:p>
        <a:p>
          <a:r>
            <a:rPr kumimoji="1" lang="ja-JP" altLang="en-US" sz="1300">
              <a:latin typeface="ＭＳ Ｐゴシック"/>
            </a:rPr>
            <a:t>・衛生費が住民一人当たり</a:t>
          </a:r>
          <a:r>
            <a:rPr kumimoji="1" lang="en-US" altLang="ja-JP" sz="1300">
              <a:latin typeface="ＭＳ Ｐゴシック"/>
            </a:rPr>
            <a:t>119,649</a:t>
          </a:r>
          <a:r>
            <a:rPr kumimoji="1" lang="ja-JP" altLang="en-US" sz="1300">
              <a:latin typeface="ＭＳ Ｐゴシック"/>
            </a:rPr>
            <a:t>円となっており、類似団体平均に比べ高い水準となっているのは、当町が離島であり他団体と広域的に管理することができない、ごみ焼却施設や汚泥再生処理センター等の管理費などの清掃費が主な要因であり、決算額合計で約</a:t>
          </a:r>
          <a:r>
            <a:rPr kumimoji="1" lang="en-US" altLang="ja-JP" sz="1300">
              <a:latin typeface="ＭＳ Ｐゴシック"/>
            </a:rPr>
            <a:t>976</a:t>
          </a:r>
          <a:r>
            <a:rPr kumimoji="1" lang="ja-JP" altLang="en-US" sz="1300">
              <a:latin typeface="ＭＳ Ｐゴシック"/>
            </a:rPr>
            <a:t>百万円となっている。</a:t>
          </a:r>
        </a:p>
        <a:p>
          <a:r>
            <a:rPr kumimoji="1" lang="ja-JP" altLang="en-US" sz="1300">
              <a:latin typeface="ＭＳ Ｐゴシック"/>
            </a:rPr>
            <a:t>・公債費が住民一人当たり</a:t>
          </a:r>
          <a:r>
            <a:rPr kumimoji="1" lang="en-US" altLang="ja-JP" sz="1300">
              <a:latin typeface="ＭＳ Ｐゴシック"/>
            </a:rPr>
            <a:t>180,936</a:t>
          </a:r>
          <a:r>
            <a:rPr kumimoji="1" lang="ja-JP" altLang="en-US" sz="1300">
              <a:latin typeface="ＭＳ Ｐゴシック"/>
            </a:rPr>
            <a:t>円となっており、類似団体平均に比べ高い水準となっているのは、合併前の大型事業実施によって地方債残高が増加した影響で、地方債の元利償還が膨らんでいることが要因である。現在は平成</a:t>
          </a:r>
          <a:r>
            <a:rPr kumimoji="1" lang="en-US" altLang="ja-JP" sz="1300">
              <a:latin typeface="ＭＳ Ｐゴシック"/>
            </a:rPr>
            <a:t>23</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11</a:t>
          </a:r>
          <a:r>
            <a:rPr kumimoji="1" lang="ja-JP" altLang="en-US" sz="1300">
              <a:latin typeface="ＭＳ Ｐゴシック"/>
            </a:rPr>
            <a:t>月に見直しを行った「財政運営適正化計画」により、地方債の発行限度額を定めるとともに、計画的な繰上償還を実施し将来の償還額の圧縮に努めている。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・財政調整基金残高については、約</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％の減（金額にして約</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・実質収支額については、</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百万円となっており、普通交付税等の影響で標準財政規模の増減があるため、実質収支比率は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％前後となっている。</a:t>
          </a:r>
        </a:p>
        <a:p>
          <a:r>
            <a:rPr kumimoji="1" lang="ja-JP" altLang="en-US" sz="1400">
              <a:latin typeface="ＭＳ ゴシック" pitchFamily="49" charset="-128"/>
              <a:ea typeface="ＭＳ ゴシック" pitchFamily="49" charset="-128"/>
            </a:rPr>
            <a:t>・実質単年度収支については、計画的な繰上償還等を行っているため</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％を超える割合となっている。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・全会計ともに黒字である。</a:t>
          </a:r>
        </a:p>
        <a:p>
          <a:r>
            <a:rPr kumimoji="1" lang="ja-JP" altLang="en-US" sz="1400">
              <a:latin typeface="ＭＳ ゴシック" pitchFamily="49" charset="-128"/>
              <a:ea typeface="ＭＳ ゴシック" pitchFamily="49" charset="-128"/>
            </a:rPr>
            <a:t>・簡易水道特別会計を除くどの会計においても、標準財政規模の増減により多少の変動はあるが、ほぼ横ばいで推移している。簡易水道特別会計については、平成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年度からの上水道移行にかかる自主財源確保分として約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億円程度一般会計からの基準外繰入があったため黒字額が増加している。今後も一般会計からの繰出金を抑制しつつ、連結実質赤字を出さないよう努める。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・全体の</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％以上が元利償還金であり、平成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月に見直しを行った「財政運営適正化計画」に基づき、地方債の新規発行を抑制するとともに、計画的な繰上償還を実施することで、元利償還金の減額に努めることが最重要である。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長崎県新上五島町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月に策定し、平成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月に見直しを行った「財政運営適正化計画」に基づく地方債の発行上限の設定により、新規発行を抑制するとともに、計画的な繰上償還を実施してきたことで、充当可能財源等が将来負担額を上回った。今後も、「財政運営適正化計画」に基づき、後世への負担を少しでも軽減するよう財政の健全化を図り、また同時に、行財政改革により生じた効果額等を基金へ積立し、充当可能基金の増額にも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長崎県新上五島町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20,142
20,121
213.99
17,667,234
17,355,138
251,135
11,022,002
21,578,483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65283;&#65283;&#9632;&#9632;&#21046;&#38480;&#12487;&#12451;&#12524;&#12463;&#12488;&#12522;&#9632;&#9632;&#65283;&#65283;/01&#26412;&#24193;_&#36001;&#25919;&#35506;/&#12304;&#36001;&#25919;&#29677;&#12305;/10%20&#36001;&#25919;&#29366;&#27841;&#36039;&#26009;&#38598;/H28%20&#36001;&#25919;&#29366;&#27841;&#36039;&#26009;&#38598;/03%20&#22238;&#31572;/&#12304;&#36001;&#25919;&#29366;&#27841;&#36039;&#26009;&#38598;&#12305;_424111_&#26032;&#19978;&#20116;&#23798;&#30010;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52.2</v>
          </cell>
          <cell r="L73">
            <v>43</v>
          </cell>
          <cell r="M73">
            <v>18.100000000000001</v>
          </cell>
        </row>
        <row r="75">
          <cell r="K75">
            <v>12.7</v>
          </cell>
          <cell r="L75">
            <v>11.8</v>
          </cell>
          <cell r="M75">
            <v>10.199999999999999</v>
          </cell>
          <cell r="N75">
            <v>7.9</v>
          </cell>
          <cell r="O75">
            <v>5.7</v>
          </cell>
        </row>
        <row r="77">
          <cell r="G77" t="str">
            <v>類似団体内平均値</v>
          </cell>
          <cell r="K77">
            <v>30.7</v>
          </cell>
          <cell r="L77">
            <v>22.3</v>
          </cell>
          <cell r="M77">
            <v>20.3</v>
          </cell>
          <cell r="N77">
            <v>36.5</v>
          </cell>
          <cell r="O77">
            <v>32.9</v>
          </cell>
        </row>
        <row r="79">
          <cell r="K79">
            <v>9.1999999999999993</v>
          </cell>
          <cell r="L79">
            <v>8.5</v>
          </cell>
          <cell r="M79">
            <v>7.7</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17667234</v>
      </c>
      <c r="BO4" s="351"/>
      <c r="BP4" s="351"/>
      <c r="BQ4" s="351"/>
      <c r="BR4" s="351"/>
      <c r="BS4" s="351"/>
      <c r="BT4" s="351"/>
      <c r="BU4" s="352"/>
      <c r="BV4" s="350">
        <v>18070122</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2.2999999999999998</v>
      </c>
      <c r="CU4" s="357"/>
      <c r="CV4" s="357"/>
      <c r="CW4" s="357"/>
      <c r="CX4" s="357"/>
      <c r="CY4" s="357"/>
      <c r="CZ4" s="357"/>
      <c r="DA4" s="358"/>
      <c r="DB4" s="356">
        <v>2.1</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17355138</v>
      </c>
      <c r="BO5" s="388"/>
      <c r="BP5" s="388"/>
      <c r="BQ5" s="388"/>
      <c r="BR5" s="388"/>
      <c r="BS5" s="388"/>
      <c r="BT5" s="388"/>
      <c r="BU5" s="389"/>
      <c r="BV5" s="387">
        <v>17808941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80.599999999999994</v>
      </c>
      <c r="CU5" s="385"/>
      <c r="CV5" s="385"/>
      <c r="CW5" s="385"/>
      <c r="CX5" s="385"/>
      <c r="CY5" s="385"/>
      <c r="CZ5" s="385"/>
      <c r="DA5" s="386"/>
      <c r="DB5" s="384">
        <v>80.900000000000006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312096</v>
      </c>
      <c r="BO6" s="388"/>
      <c r="BP6" s="388"/>
      <c r="BQ6" s="388"/>
      <c r="BR6" s="388"/>
      <c r="BS6" s="388"/>
      <c r="BT6" s="388"/>
      <c r="BU6" s="389"/>
      <c r="BV6" s="387">
        <v>261181</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83.9</v>
      </c>
      <c r="CU6" s="425"/>
      <c r="CV6" s="425"/>
      <c r="CW6" s="425"/>
      <c r="CX6" s="425"/>
      <c r="CY6" s="425"/>
      <c r="CZ6" s="425"/>
      <c r="DA6" s="426"/>
      <c r="DB6" s="424">
        <v>85.2</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60961</v>
      </c>
      <c r="BO7" s="388"/>
      <c r="BP7" s="388"/>
      <c r="BQ7" s="388"/>
      <c r="BR7" s="388"/>
      <c r="BS7" s="388"/>
      <c r="BT7" s="388"/>
      <c r="BU7" s="389"/>
      <c r="BV7" s="387">
        <v>23274</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11022002</v>
      </c>
      <c r="CU7" s="388"/>
      <c r="CV7" s="388"/>
      <c r="CW7" s="388"/>
      <c r="CX7" s="388"/>
      <c r="CY7" s="388"/>
      <c r="CZ7" s="388"/>
      <c r="DA7" s="389"/>
      <c r="DB7" s="387">
        <v>11529487</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251135</v>
      </c>
      <c r="BO8" s="388"/>
      <c r="BP8" s="388"/>
      <c r="BQ8" s="388"/>
      <c r="BR8" s="388"/>
      <c r="BS8" s="388"/>
      <c r="BT8" s="388"/>
      <c r="BU8" s="389"/>
      <c r="BV8" s="387">
        <v>237907</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0.24</v>
      </c>
      <c r="CU8" s="428"/>
      <c r="CV8" s="428"/>
      <c r="CW8" s="428"/>
      <c r="CX8" s="428"/>
      <c r="CY8" s="428"/>
      <c r="CZ8" s="428"/>
      <c r="DA8" s="429"/>
      <c r="DB8" s="427">
        <v>0.25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19718</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13228</v>
      </c>
      <c r="BO9" s="388"/>
      <c r="BP9" s="388"/>
      <c r="BQ9" s="388"/>
      <c r="BR9" s="388"/>
      <c r="BS9" s="388"/>
      <c r="BT9" s="388"/>
      <c r="BU9" s="389"/>
      <c r="BV9" s="387">
        <v>28595</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27.5</v>
      </c>
      <c r="CU9" s="385"/>
      <c r="CV9" s="385"/>
      <c r="CW9" s="385"/>
      <c r="CX9" s="385"/>
      <c r="CY9" s="385"/>
      <c r="CZ9" s="385"/>
      <c r="DA9" s="386"/>
      <c r="DB9" s="384">
        <v>27.1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22074</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120766</v>
      </c>
      <c r="BO10" s="388"/>
      <c r="BP10" s="388"/>
      <c r="BQ10" s="388"/>
      <c r="BR10" s="388"/>
      <c r="BS10" s="388"/>
      <c r="BT10" s="388"/>
      <c r="BU10" s="389"/>
      <c r="BV10" s="387">
        <v>111376</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1196617</v>
      </c>
      <c r="BO11" s="388"/>
      <c r="BP11" s="388"/>
      <c r="BQ11" s="388"/>
      <c r="BR11" s="388"/>
      <c r="BS11" s="388"/>
      <c r="BT11" s="388"/>
      <c r="BU11" s="389"/>
      <c r="BV11" s="387">
        <v>964703</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20142</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300000</v>
      </c>
      <c r="BO12" s="388"/>
      <c r="BP12" s="388"/>
      <c r="BQ12" s="388"/>
      <c r="BR12" s="388"/>
      <c r="BS12" s="388"/>
      <c r="BT12" s="388"/>
      <c r="BU12" s="389"/>
      <c r="BV12" s="387">
        <v>140000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20121</v>
      </c>
      <c r="S13" s="469"/>
      <c r="T13" s="469"/>
      <c r="U13" s="469"/>
      <c r="V13" s="470"/>
      <c r="W13" s="403" t="s">
        <v>124</v>
      </c>
      <c r="X13" s="404"/>
      <c r="Y13" s="404"/>
      <c r="Z13" s="404"/>
      <c r="AA13" s="404"/>
      <c r="AB13" s="394"/>
      <c r="AC13" s="438">
        <v>865</v>
      </c>
      <c r="AD13" s="439"/>
      <c r="AE13" s="439"/>
      <c r="AF13" s="439"/>
      <c r="AG13" s="478"/>
      <c r="AH13" s="438">
        <v>982</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1030611</v>
      </c>
      <c r="BO13" s="388"/>
      <c r="BP13" s="388"/>
      <c r="BQ13" s="388"/>
      <c r="BR13" s="388"/>
      <c r="BS13" s="388"/>
      <c r="BT13" s="388"/>
      <c r="BU13" s="389"/>
      <c r="BV13" s="387">
        <v>964674</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5.7</v>
      </c>
      <c r="CU13" s="385"/>
      <c r="CV13" s="385"/>
      <c r="CW13" s="385"/>
      <c r="CX13" s="385"/>
      <c r="CY13" s="385"/>
      <c r="CZ13" s="385"/>
      <c r="DA13" s="386"/>
      <c r="DB13" s="384">
        <v>7.9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20562</v>
      </c>
      <c r="S14" s="469"/>
      <c r="T14" s="469"/>
      <c r="U14" s="469"/>
      <c r="V14" s="470"/>
      <c r="W14" s="377"/>
      <c r="X14" s="378"/>
      <c r="Y14" s="378"/>
      <c r="Z14" s="378"/>
      <c r="AA14" s="378"/>
      <c r="AB14" s="367"/>
      <c r="AC14" s="471">
        <v>10.7</v>
      </c>
      <c r="AD14" s="472"/>
      <c r="AE14" s="472"/>
      <c r="AF14" s="472"/>
      <c r="AG14" s="473"/>
      <c r="AH14" s="471">
        <v>11.4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20542</v>
      </c>
      <c r="S15" s="469"/>
      <c r="T15" s="469"/>
      <c r="U15" s="469"/>
      <c r="V15" s="470"/>
      <c r="W15" s="403" t="s">
        <v>131</v>
      </c>
      <c r="X15" s="404"/>
      <c r="Y15" s="404"/>
      <c r="Z15" s="404"/>
      <c r="AA15" s="404"/>
      <c r="AB15" s="394"/>
      <c r="AC15" s="438">
        <v>1331</v>
      </c>
      <c r="AD15" s="439"/>
      <c r="AE15" s="439"/>
      <c r="AF15" s="439"/>
      <c r="AG15" s="478"/>
      <c r="AH15" s="438">
        <v>1381</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2100693</v>
      </c>
      <c r="BO15" s="351"/>
      <c r="BP15" s="351"/>
      <c r="BQ15" s="351"/>
      <c r="BR15" s="351"/>
      <c r="BS15" s="351"/>
      <c r="BT15" s="351"/>
      <c r="BU15" s="352"/>
      <c r="BV15" s="350">
        <v>2086016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16.399999999999999</v>
      </c>
      <c r="AD16" s="472"/>
      <c r="AE16" s="472"/>
      <c r="AF16" s="472"/>
      <c r="AG16" s="473"/>
      <c r="AH16" s="471">
        <v>16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8819665</v>
      </c>
      <c r="BO16" s="388"/>
      <c r="BP16" s="388"/>
      <c r="BQ16" s="388"/>
      <c r="BR16" s="388"/>
      <c r="BS16" s="388"/>
      <c r="BT16" s="388"/>
      <c r="BU16" s="389"/>
      <c r="BV16" s="387">
        <v>8642333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5923</v>
      </c>
      <c r="AD17" s="439"/>
      <c r="AE17" s="439"/>
      <c r="AF17" s="439"/>
      <c r="AG17" s="478"/>
      <c r="AH17" s="438">
        <v>6277</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2655112</v>
      </c>
      <c r="BO17" s="388"/>
      <c r="BP17" s="388"/>
      <c r="BQ17" s="388"/>
      <c r="BR17" s="388"/>
      <c r="BS17" s="388"/>
      <c r="BT17" s="388"/>
      <c r="BU17" s="389"/>
      <c r="BV17" s="387">
        <v>2641833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213.99</v>
      </c>
      <c r="M18" s="500"/>
      <c r="N18" s="500"/>
      <c r="O18" s="500"/>
      <c r="P18" s="500"/>
      <c r="Q18" s="500"/>
      <c r="R18" s="501"/>
      <c r="S18" s="501"/>
      <c r="T18" s="501"/>
      <c r="U18" s="501"/>
      <c r="V18" s="502"/>
      <c r="W18" s="405"/>
      <c r="X18" s="406"/>
      <c r="Y18" s="406"/>
      <c r="Z18" s="406"/>
      <c r="AA18" s="406"/>
      <c r="AB18" s="397"/>
      <c r="AC18" s="503">
        <v>73</v>
      </c>
      <c r="AD18" s="504"/>
      <c r="AE18" s="504"/>
      <c r="AF18" s="504"/>
      <c r="AG18" s="505"/>
      <c r="AH18" s="503">
        <v>72.7</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8970568</v>
      </c>
      <c r="BO18" s="388"/>
      <c r="BP18" s="388"/>
      <c r="BQ18" s="388"/>
      <c r="BR18" s="388"/>
      <c r="BS18" s="388"/>
      <c r="BT18" s="388"/>
      <c r="BU18" s="389"/>
      <c r="BV18" s="387">
        <v>9465239</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92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13172243</v>
      </c>
      <c r="BO19" s="388"/>
      <c r="BP19" s="388"/>
      <c r="BQ19" s="388"/>
      <c r="BR19" s="388"/>
      <c r="BS19" s="388"/>
      <c r="BT19" s="388"/>
      <c r="BU19" s="389"/>
      <c r="BV19" s="387">
        <v>13592422</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8996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21578483</v>
      </c>
      <c r="BO23" s="388"/>
      <c r="BP23" s="388"/>
      <c r="BQ23" s="388"/>
      <c r="BR23" s="388"/>
      <c r="BS23" s="388"/>
      <c r="BT23" s="388"/>
      <c r="BU23" s="389"/>
      <c r="BV23" s="387">
        <v>23215407</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7800</v>
      </c>
      <c r="R24" s="439"/>
      <c r="S24" s="439"/>
      <c r="T24" s="439"/>
      <c r="U24" s="439"/>
      <c r="V24" s="478"/>
      <c r="W24" s="533"/>
      <c r="X24" s="521"/>
      <c r="Y24" s="522"/>
      <c r="Z24" s="437" t="s">
        <v>154</v>
      </c>
      <c r="AA24" s="417"/>
      <c r="AB24" s="417"/>
      <c r="AC24" s="417"/>
      <c r="AD24" s="417"/>
      <c r="AE24" s="417"/>
      <c r="AF24" s="417"/>
      <c r="AG24" s="418"/>
      <c r="AH24" s="438">
        <v>318</v>
      </c>
      <c r="AI24" s="439"/>
      <c r="AJ24" s="439"/>
      <c r="AK24" s="439"/>
      <c r="AL24" s="478"/>
      <c r="AM24" s="438">
        <v>995976</v>
      </c>
      <c r="AN24" s="439"/>
      <c r="AO24" s="439"/>
      <c r="AP24" s="439"/>
      <c r="AQ24" s="439"/>
      <c r="AR24" s="478"/>
      <c r="AS24" s="438">
        <v>3132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11496285</v>
      </c>
      <c r="BO24" s="388"/>
      <c r="BP24" s="388"/>
      <c r="BQ24" s="388"/>
      <c r="BR24" s="388"/>
      <c r="BS24" s="388"/>
      <c r="BT24" s="388"/>
      <c r="BU24" s="389"/>
      <c r="BV24" s="387">
        <v>12678419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6000</v>
      </c>
      <c r="R25" s="439"/>
      <c r="S25" s="439"/>
      <c r="T25" s="439"/>
      <c r="U25" s="439"/>
      <c r="V25" s="478"/>
      <c r="W25" s="533"/>
      <c r="X25" s="521"/>
      <c r="Y25" s="522"/>
      <c r="Z25" s="437" t="s">
        <v>157</v>
      </c>
      <c r="AA25" s="417"/>
      <c r="AB25" s="417"/>
      <c r="AC25" s="417"/>
      <c r="AD25" s="417"/>
      <c r="AE25" s="417"/>
      <c r="AF25" s="417"/>
      <c r="AG25" s="418"/>
      <c r="AH25" s="438">
        <v>68</v>
      </c>
      <c r="AI25" s="439"/>
      <c r="AJ25" s="439"/>
      <c r="AK25" s="439"/>
      <c r="AL25" s="478"/>
      <c r="AM25" s="438">
        <v>157420</v>
      </c>
      <c r="AN25" s="439"/>
      <c r="AO25" s="439"/>
      <c r="AP25" s="439"/>
      <c r="AQ25" s="439"/>
      <c r="AR25" s="478"/>
      <c r="AS25" s="438">
        <v>2315</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13648</v>
      </c>
      <c r="BO25" s="351"/>
      <c r="BP25" s="351"/>
      <c r="BQ25" s="351"/>
      <c r="BR25" s="351"/>
      <c r="BS25" s="351"/>
      <c r="BT25" s="351"/>
      <c r="BU25" s="352"/>
      <c r="BV25" s="350">
        <v>13326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5700</v>
      </c>
      <c r="R26" s="439"/>
      <c r="S26" s="439"/>
      <c r="T26" s="439"/>
      <c r="U26" s="439"/>
      <c r="V26" s="478"/>
      <c r="W26" s="533"/>
      <c r="X26" s="521"/>
      <c r="Y26" s="522"/>
      <c r="Z26" s="437" t="s">
        <v>160</v>
      </c>
      <c r="AA26" s="543"/>
      <c r="AB26" s="543"/>
      <c r="AC26" s="543"/>
      <c r="AD26" s="543"/>
      <c r="AE26" s="543"/>
      <c r="AF26" s="543"/>
      <c r="AG26" s="544"/>
      <c r="AH26" s="438">
        <v>22</v>
      </c>
      <c r="AI26" s="439"/>
      <c r="AJ26" s="439"/>
      <c r="AK26" s="439"/>
      <c r="AL26" s="478"/>
      <c r="AM26" s="438">
        <v>75812</v>
      </c>
      <c r="AN26" s="439"/>
      <c r="AO26" s="439"/>
      <c r="AP26" s="439"/>
      <c r="AQ26" s="439"/>
      <c r="AR26" s="478"/>
      <c r="AS26" s="438">
        <v>3446</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2800</v>
      </c>
      <c r="R27" s="439"/>
      <c r="S27" s="439"/>
      <c r="T27" s="439"/>
      <c r="U27" s="439"/>
      <c r="V27" s="478"/>
      <c r="W27" s="533"/>
      <c r="X27" s="521"/>
      <c r="Y27" s="522"/>
      <c r="Z27" s="437" t="s">
        <v>163</v>
      </c>
      <c r="AA27" s="417"/>
      <c r="AB27" s="417"/>
      <c r="AC27" s="417"/>
      <c r="AD27" s="417"/>
      <c r="AE27" s="417"/>
      <c r="AF27" s="417"/>
      <c r="AG27" s="418"/>
      <c r="AH27" s="438">
        <v>16</v>
      </c>
      <c r="AI27" s="439"/>
      <c r="AJ27" s="439"/>
      <c r="AK27" s="439"/>
      <c r="AL27" s="478"/>
      <c r="AM27" s="438">
        <v>58881</v>
      </c>
      <c r="AN27" s="439"/>
      <c r="AO27" s="439"/>
      <c r="AP27" s="439"/>
      <c r="AQ27" s="439"/>
      <c r="AR27" s="478"/>
      <c r="AS27" s="438">
        <v>3680</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122</v>
      </c>
      <c r="BO27" s="557"/>
      <c r="BP27" s="557"/>
      <c r="BQ27" s="557"/>
      <c r="BR27" s="557"/>
      <c r="BS27" s="557"/>
      <c r="BT27" s="557"/>
      <c r="BU27" s="558"/>
      <c r="BV27" s="556" t="s">
        <v>122</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2450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2066059</v>
      </c>
      <c r="BO28" s="351"/>
      <c r="BP28" s="351"/>
      <c r="BQ28" s="351"/>
      <c r="BR28" s="351"/>
      <c r="BS28" s="351"/>
      <c r="BT28" s="351"/>
      <c r="BU28" s="352"/>
      <c r="BV28" s="350">
        <v>2245293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14</v>
      </c>
      <c r="M29" s="439"/>
      <c r="N29" s="439"/>
      <c r="O29" s="439"/>
      <c r="P29" s="478"/>
      <c r="Q29" s="438">
        <v>2300</v>
      </c>
      <c r="R29" s="439"/>
      <c r="S29" s="439"/>
      <c r="T29" s="439"/>
      <c r="U29" s="439"/>
      <c r="V29" s="478"/>
      <c r="W29" s="534"/>
      <c r="X29" s="535"/>
      <c r="Y29" s="536"/>
      <c r="Z29" s="437" t="s">
        <v>170</v>
      </c>
      <c r="AA29" s="417"/>
      <c r="AB29" s="417"/>
      <c r="AC29" s="417"/>
      <c r="AD29" s="417"/>
      <c r="AE29" s="417"/>
      <c r="AF29" s="417"/>
      <c r="AG29" s="418"/>
      <c r="AH29" s="438">
        <v>334</v>
      </c>
      <c r="AI29" s="439"/>
      <c r="AJ29" s="439"/>
      <c r="AK29" s="439"/>
      <c r="AL29" s="478"/>
      <c r="AM29" s="438">
        <v>1054857</v>
      </c>
      <c r="AN29" s="439"/>
      <c r="AO29" s="439"/>
      <c r="AP29" s="439"/>
      <c r="AQ29" s="439"/>
      <c r="AR29" s="478"/>
      <c r="AS29" s="438">
        <v>3158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3314668</v>
      </c>
      <c r="BO29" s="388"/>
      <c r="BP29" s="388"/>
      <c r="BQ29" s="388"/>
      <c r="BR29" s="388"/>
      <c r="BS29" s="388"/>
      <c r="BT29" s="388"/>
      <c r="BU29" s="389"/>
      <c r="BV29" s="387">
        <v>2912750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3357886</v>
      </c>
      <c r="BO30" s="557"/>
      <c r="BP30" s="557"/>
      <c r="BQ30" s="557"/>
      <c r="BR30" s="557"/>
      <c r="BS30" s="557"/>
      <c r="BT30" s="557"/>
      <c r="BU30" s="558"/>
      <c r="BV30" s="556">
        <v>3378315</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IF('各会計、関係団体の財政状況及び健全化判断比率'!B33="","",'各会計、関係団体の財政状況及び健全化判断比率'!B33)</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長崎県病院企業団</v>
      </c>
      <c r="BZ34" s="569"/>
      <c r="CA34" s="569"/>
      <c r="CB34" s="569"/>
      <c r="CC34" s="569"/>
      <c r="CD34" s="569"/>
      <c r="CE34" s="569"/>
      <c r="CF34" s="569"/>
      <c r="CG34" s="569"/>
      <c r="CH34" s="569"/>
      <c r="CI34" s="569"/>
      <c r="CJ34" s="569"/>
      <c r="CK34" s="569"/>
      <c r="CL34" s="569"/>
      <c r="CM34" s="569"/>
      <c r="CN34" s="167"/>
      <c r="CO34" s="568">
        <f>IF(CQ34="","",MAX(C34:D43,U34:V43,AM34:AN43,BE34:BF43,BW34:BX43)+1)</f>
        <v>21</v>
      </c>
      <c r="CP34" s="568"/>
      <c r="CQ34" s="569" t="str">
        <f>IF('各会計、関係団体の財政状況及び健全化判断比率'!BS7="","",'各会計、関係団体の財政状況及び健全化判断比率'!BS7)</f>
        <v>長崎県林業公社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診療所特別会計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IF('各会計、関係団体の財政状況及び健全化判断比率'!B34="","",'各会計、関係団体の財政状況及び健全化判断比率'!B34)</f>
        <v>ターミナルビル特別会計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長崎県市町村総合事務組合（一般会計）</v>
      </c>
      <c r="BZ35" s="569"/>
      <c r="CA35" s="569"/>
      <c r="CB35" s="569"/>
      <c r="CC35" s="569"/>
      <c r="CD35" s="569"/>
      <c r="CE35" s="569"/>
      <c r="CF35" s="569"/>
      <c r="CG35" s="569"/>
      <c r="CH35" s="569"/>
      <c r="CI35" s="569"/>
      <c r="CJ35" s="569"/>
      <c r="CK35" s="569"/>
      <c r="CL35" s="569"/>
      <c r="CM35" s="569"/>
      <c r="CN35" s="167"/>
      <c r="CO35" s="568">
        <f t="shared" ref="CO35:CO43" si="3">IF(CQ35="","",CO34+1)</f>
        <v>22</v>
      </c>
      <c r="CP35" s="568"/>
      <c r="CQ35" s="569" t="str">
        <f>IF('各会計、関係団体の財政状況及び健全化判断比率'!BS8="","",'各会計、関係団体の財政状況及び健全化判断比率'!BS8)</f>
        <v>若松町中央漁業協同組合</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上五島海洋青少年の家事業特別会計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長崎県市町村総合事務組合（市町村会館管理事業特別会計）</v>
      </c>
      <c r="BZ36" s="569"/>
      <c r="CA36" s="569"/>
      <c r="CB36" s="569"/>
      <c r="CC36" s="569"/>
      <c r="CD36" s="569"/>
      <c r="CE36" s="569"/>
      <c r="CF36" s="569"/>
      <c r="CG36" s="569"/>
      <c r="CH36" s="569"/>
      <c r="CI36" s="569"/>
      <c r="CJ36" s="569"/>
      <c r="CK36" s="569"/>
      <c r="CL36" s="569"/>
      <c r="CM36" s="569"/>
      <c r="CN36" s="167"/>
      <c r="CO36" s="568">
        <f t="shared" si="3"/>
        <v>23</v>
      </c>
      <c r="CP36" s="568"/>
      <c r="CQ36" s="569" t="str">
        <f>IF('各会計、関係団体の財政状況及び健全化判断比率'!BS9="","",'各会計、関係団体の財政状況及び健全化判断比率'!BS9)</f>
        <v>西肥自動車株式会社</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ターミナルビル特別会計（漁港分）</v>
      </c>
      <c r="F37" s="569"/>
      <c r="G37" s="569"/>
      <c r="H37" s="569"/>
      <c r="I37" s="569"/>
      <c r="J37" s="569"/>
      <c r="K37" s="569"/>
      <c r="L37" s="569"/>
      <c r="M37" s="569"/>
      <c r="N37" s="569"/>
      <c r="O37" s="569"/>
      <c r="P37" s="569"/>
      <c r="Q37" s="569"/>
      <c r="R37" s="569"/>
      <c r="S37" s="569"/>
      <c r="T37" s="167"/>
      <c r="U37" s="568">
        <f t="shared" si="4"/>
        <v>8</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長崎県市町村総合事務組合（市町村会館馬町別館管理事業特別会計）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9</v>
      </c>
      <c r="V38" s="568"/>
      <c r="W38" s="569" t="str">
        <f>IF('各会計、関係団体の財政状況及び健全化判断比率'!B32="","",'各会計、関係団体の財政状況及び健全化判断比率'!B32)</f>
        <v>農業共済事業特別会計</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16</v>
      </c>
      <c r="BX38" s="568"/>
      <c r="BY38" s="569" t="str">
        <f>IF('各会計、関係団体の財政状況及び健全化判断比率'!B72="","",'各会計、関係団体の財政状況及び健全化判断比率'!B72)</f>
        <v>長崎県市町村総合事務組合（公平委員会特別会計）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17</v>
      </c>
      <c r="BX39" s="568"/>
      <c r="BY39" s="569" t="str">
        <f>IF('各会計、関係団体の財政状況及び健全化判断比率'!B73="","",'各会計、関係団体の財政状況及び健全化判断比率'!B73)</f>
        <v>長崎県市町村総合事務組合（行政不服審査会事業特別会計）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18</v>
      </c>
      <c r="BX40" s="568"/>
      <c r="BY40" s="569" t="str">
        <f>IF('各会計、関係団体の財政状況及び健全化判断比率'!B74="","",'各会計、関係団体の財政状況及び健全化判断比率'!B74)</f>
        <v>長崎県市町村総合事務組合（交通災害共済事業会計）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19</v>
      </c>
      <c r="BX41" s="568"/>
      <c r="BY41" s="569" t="str">
        <f>IF('各会計、関係団体の財政状況及び健全化判断比率'!B75="","",'各会計、関係団体の財政状況及び健全化判断比率'!B75)</f>
        <v>長崎県後期高齢者医療広域連合（一般会計）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20</v>
      </c>
      <c r="BX42" s="568"/>
      <c r="BY42" s="569" t="str">
        <f>IF('各会計、関係団体の財政状況及び健全化判断比率'!B76="","",'各会計、関係団体の財政状況及び健全化判断比率'!B76)</f>
        <v>長崎県後期高齢者医療広域連合（特別会計）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2166331</v>
      </c>
      <c r="S5" s="585"/>
      <c r="T5" s="585"/>
      <c r="U5" s="585"/>
      <c r="V5" s="585"/>
      <c r="W5" s="585"/>
      <c r="X5" s="585"/>
      <c r="Y5" s="586"/>
      <c r="Z5" s="587">
        <v>12.3</v>
      </c>
      <c r="AA5" s="587"/>
      <c r="AB5" s="587"/>
      <c r="AC5" s="587"/>
      <c r="AD5" s="588">
        <v>2166331</v>
      </c>
      <c r="AE5" s="588"/>
      <c r="AF5" s="588"/>
      <c r="AG5" s="588"/>
      <c r="AH5" s="588"/>
      <c r="AI5" s="588"/>
      <c r="AJ5" s="588"/>
      <c r="AK5" s="588"/>
      <c r="AL5" s="589">
        <v>20.3</v>
      </c>
      <c r="AM5" s="590"/>
      <c r="AN5" s="590"/>
      <c r="AO5" s="591"/>
      <c r="AP5" s="581" t="s">
        <v>209</v>
      </c>
      <c r="AQ5" s="582"/>
      <c r="AR5" s="582"/>
      <c r="AS5" s="582"/>
      <c r="AT5" s="582"/>
      <c r="AU5" s="582"/>
      <c r="AV5" s="582"/>
      <c r="AW5" s="582"/>
      <c r="AX5" s="582"/>
      <c r="AY5" s="582"/>
      <c r="AZ5" s="582"/>
      <c r="BA5" s="582"/>
      <c r="BB5" s="582"/>
      <c r="BC5" s="582"/>
      <c r="BD5" s="582"/>
      <c r="BE5" s="582"/>
      <c r="BF5" s="583"/>
      <c r="BG5" s="595">
        <v>2163509</v>
      </c>
      <c r="BH5" s="596"/>
      <c r="BI5" s="596"/>
      <c r="BJ5" s="596"/>
      <c r="BK5" s="596"/>
      <c r="BL5" s="596"/>
      <c r="BM5" s="596"/>
      <c r="BN5" s="597"/>
      <c r="BO5" s="598">
        <v>99.9</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113064</v>
      </c>
      <c r="S6" s="596"/>
      <c r="T6" s="596"/>
      <c r="U6" s="596"/>
      <c r="V6" s="596"/>
      <c r="W6" s="596"/>
      <c r="X6" s="596"/>
      <c r="Y6" s="597"/>
      <c r="Z6" s="598">
        <v>0.6</v>
      </c>
      <c r="AA6" s="598"/>
      <c r="AB6" s="598"/>
      <c r="AC6" s="598"/>
      <c r="AD6" s="599">
        <v>113064</v>
      </c>
      <c r="AE6" s="599"/>
      <c r="AF6" s="599"/>
      <c r="AG6" s="599"/>
      <c r="AH6" s="599"/>
      <c r="AI6" s="599"/>
      <c r="AJ6" s="599"/>
      <c r="AK6" s="599"/>
      <c r="AL6" s="600">
        <v>1.1000000000000001</v>
      </c>
      <c r="AM6" s="601"/>
      <c r="AN6" s="601"/>
      <c r="AO6" s="602"/>
      <c r="AP6" s="592" t="s">
        <v>215</v>
      </c>
      <c r="AQ6" s="593"/>
      <c r="AR6" s="593"/>
      <c r="AS6" s="593"/>
      <c r="AT6" s="593"/>
      <c r="AU6" s="593"/>
      <c r="AV6" s="593"/>
      <c r="AW6" s="593"/>
      <c r="AX6" s="593"/>
      <c r="AY6" s="593"/>
      <c r="AZ6" s="593"/>
      <c r="BA6" s="593"/>
      <c r="BB6" s="593"/>
      <c r="BC6" s="593"/>
      <c r="BD6" s="593"/>
      <c r="BE6" s="593"/>
      <c r="BF6" s="594"/>
      <c r="BG6" s="595">
        <v>2163509</v>
      </c>
      <c r="BH6" s="596"/>
      <c r="BI6" s="596"/>
      <c r="BJ6" s="596"/>
      <c r="BK6" s="596"/>
      <c r="BL6" s="596"/>
      <c r="BM6" s="596"/>
      <c r="BN6" s="597"/>
      <c r="BO6" s="598">
        <v>99.9</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118269</v>
      </c>
      <c r="CS6" s="596"/>
      <c r="CT6" s="596"/>
      <c r="CU6" s="596"/>
      <c r="CV6" s="596"/>
      <c r="CW6" s="596"/>
      <c r="CX6" s="596"/>
      <c r="CY6" s="597"/>
      <c r="CZ6" s="598">
        <v>0.7</v>
      </c>
      <c r="DA6" s="598"/>
      <c r="DB6" s="598"/>
      <c r="DC6" s="598"/>
      <c r="DD6" s="604" t="s">
        <v>210</v>
      </c>
      <c r="DE6" s="596"/>
      <c r="DF6" s="596"/>
      <c r="DG6" s="596"/>
      <c r="DH6" s="596"/>
      <c r="DI6" s="596"/>
      <c r="DJ6" s="596"/>
      <c r="DK6" s="596"/>
      <c r="DL6" s="596"/>
      <c r="DM6" s="596"/>
      <c r="DN6" s="596"/>
      <c r="DO6" s="596"/>
      <c r="DP6" s="597"/>
      <c r="DQ6" s="604">
        <v>118269</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1951</v>
      </c>
      <c r="S7" s="596"/>
      <c r="T7" s="596"/>
      <c r="U7" s="596"/>
      <c r="V7" s="596"/>
      <c r="W7" s="596"/>
      <c r="X7" s="596"/>
      <c r="Y7" s="597"/>
      <c r="Z7" s="598">
        <v>0</v>
      </c>
      <c r="AA7" s="598"/>
      <c r="AB7" s="598"/>
      <c r="AC7" s="598"/>
      <c r="AD7" s="599">
        <v>1951</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756958</v>
      </c>
      <c r="BH7" s="596"/>
      <c r="BI7" s="596"/>
      <c r="BJ7" s="596"/>
      <c r="BK7" s="596"/>
      <c r="BL7" s="596"/>
      <c r="BM7" s="596"/>
      <c r="BN7" s="597"/>
      <c r="BO7" s="598">
        <v>34.9</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2540364</v>
      </c>
      <c r="CS7" s="596"/>
      <c r="CT7" s="596"/>
      <c r="CU7" s="596"/>
      <c r="CV7" s="596"/>
      <c r="CW7" s="596"/>
      <c r="CX7" s="596"/>
      <c r="CY7" s="597"/>
      <c r="CZ7" s="598">
        <v>14.6</v>
      </c>
      <c r="DA7" s="598"/>
      <c r="DB7" s="598"/>
      <c r="DC7" s="598"/>
      <c r="DD7" s="604">
        <v>173769</v>
      </c>
      <c r="DE7" s="596"/>
      <c r="DF7" s="596"/>
      <c r="DG7" s="596"/>
      <c r="DH7" s="596"/>
      <c r="DI7" s="596"/>
      <c r="DJ7" s="596"/>
      <c r="DK7" s="596"/>
      <c r="DL7" s="596"/>
      <c r="DM7" s="596"/>
      <c r="DN7" s="596"/>
      <c r="DO7" s="596"/>
      <c r="DP7" s="597"/>
      <c r="DQ7" s="604">
        <v>2153022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3906</v>
      </c>
      <c r="S8" s="596"/>
      <c r="T8" s="596"/>
      <c r="U8" s="596"/>
      <c r="V8" s="596"/>
      <c r="W8" s="596"/>
      <c r="X8" s="596"/>
      <c r="Y8" s="597"/>
      <c r="Z8" s="598">
        <v>0</v>
      </c>
      <c r="AA8" s="598"/>
      <c r="AB8" s="598"/>
      <c r="AC8" s="598"/>
      <c r="AD8" s="599">
        <v>3906</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29433</v>
      </c>
      <c r="BH8" s="596"/>
      <c r="BI8" s="596"/>
      <c r="BJ8" s="596"/>
      <c r="BK8" s="596"/>
      <c r="BL8" s="596"/>
      <c r="BM8" s="596"/>
      <c r="BN8" s="597"/>
      <c r="BO8" s="598">
        <v>1.4</v>
      </c>
      <c r="BP8" s="598"/>
      <c r="BQ8" s="598"/>
      <c r="BR8" s="598"/>
      <c r="BS8" s="604" t="s">
        <v>222</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3711613</v>
      </c>
      <c r="CS8" s="596"/>
      <c r="CT8" s="596"/>
      <c r="CU8" s="596"/>
      <c r="CV8" s="596"/>
      <c r="CW8" s="596"/>
      <c r="CX8" s="596"/>
      <c r="CY8" s="597"/>
      <c r="CZ8" s="598">
        <v>21.4</v>
      </c>
      <c r="DA8" s="598"/>
      <c r="DB8" s="598"/>
      <c r="DC8" s="598"/>
      <c r="DD8" s="604">
        <v>209614</v>
      </c>
      <c r="DE8" s="596"/>
      <c r="DF8" s="596"/>
      <c r="DG8" s="596"/>
      <c r="DH8" s="596"/>
      <c r="DI8" s="596"/>
      <c r="DJ8" s="596"/>
      <c r="DK8" s="596"/>
      <c r="DL8" s="596"/>
      <c r="DM8" s="596"/>
      <c r="DN8" s="596"/>
      <c r="DO8" s="596"/>
      <c r="DP8" s="597"/>
      <c r="DQ8" s="604">
        <v>2018186</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2275</v>
      </c>
      <c r="S9" s="596"/>
      <c r="T9" s="596"/>
      <c r="U9" s="596"/>
      <c r="V9" s="596"/>
      <c r="W9" s="596"/>
      <c r="X9" s="596"/>
      <c r="Y9" s="597"/>
      <c r="Z9" s="598">
        <v>0</v>
      </c>
      <c r="AA9" s="598"/>
      <c r="AB9" s="598"/>
      <c r="AC9" s="598"/>
      <c r="AD9" s="599">
        <v>2275</v>
      </c>
      <c r="AE9" s="599"/>
      <c r="AF9" s="599"/>
      <c r="AG9" s="599"/>
      <c r="AH9" s="599"/>
      <c r="AI9" s="599"/>
      <c r="AJ9" s="599"/>
      <c r="AK9" s="599"/>
      <c r="AL9" s="600">
        <v>0</v>
      </c>
      <c r="AM9" s="601"/>
      <c r="AN9" s="601"/>
      <c r="AO9" s="602"/>
      <c r="AP9" s="592" t="s">
        <v>225</v>
      </c>
      <c r="AQ9" s="593"/>
      <c r="AR9" s="593"/>
      <c r="AS9" s="593"/>
      <c r="AT9" s="593"/>
      <c r="AU9" s="593"/>
      <c r="AV9" s="593"/>
      <c r="AW9" s="593"/>
      <c r="AX9" s="593"/>
      <c r="AY9" s="593"/>
      <c r="AZ9" s="593"/>
      <c r="BA9" s="593"/>
      <c r="BB9" s="593"/>
      <c r="BC9" s="593"/>
      <c r="BD9" s="593"/>
      <c r="BE9" s="593"/>
      <c r="BF9" s="594"/>
      <c r="BG9" s="595">
        <v>651349</v>
      </c>
      <c r="BH9" s="596"/>
      <c r="BI9" s="596"/>
      <c r="BJ9" s="596"/>
      <c r="BK9" s="596"/>
      <c r="BL9" s="596"/>
      <c r="BM9" s="596"/>
      <c r="BN9" s="597"/>
      <c r="BO9" s="598">
        <v>30.1</v>
      </c>
      <c r="BP9" s="598"/>
      <c r="BQ9" s="598"/>
      <c r="BR9" s="598"/>
      <c r="BS9" s="604" t="s">
        <v>222</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2409967</v>
      </c>
      <c r="CS9" s="596"/>
      <c r="CT9" s="596"/>
      <c r="CU9" s="596"/>
      <c r="CV9" s="596"/>
      <c r="CW9" s="596"/>
      <c r="CX9" s="596"/>
      <c r="CY9" s="597"/>
      <c r="CZ9" s="598">
        <v>13.9</v>
      </c>
      <c r="DA9" s="598"/>
      <c r="DB9" s="598"/>
      <c r="DC9" s="598"/>
      <c r="DD9" s="604">
        <v>226301</v>
      </c>
      <c r="DE9" s="596"/>
      <c r="DF9" s="596"/>
      <c r="DG9" s="596"/>
      <c r="DH9" s="596"/>
      <c r="DI9" s="596"/>
      <c r="DJ9" s="596"/>
      <c r="DK9" s="596"/>
      <c r="DL9" s="596"/>
      <c r="DM9" s="596"/>
      <c r="DN9" s="596"/>
      <c r="DO9" s="596"/>
      <c r="DP9" s="597"/>
      <c r="DQ9" s="604">
        <v>2118672</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336731</v>
      </c>
      <c r="S10" s="596"/>
      <c r="T10" s="596"/>
      <c r="U10" s="596"/>
      <c r="V10" s="596"/>
      <c r="W10" s="596"/>
      <c r="X10" s="596"/>
      <c r="Y10" s="597"/>
      <c r="Z10" s="598">
        <v>1.9</v>
      </c>
      <c r="AA10" s="598"/>
      <c r="AB10" s="598"/>
      <c r="AC10" s="598"/>
      <c r="AD10" s="599">
        <v>336731</v>
      </c>
      <c r="AE10" s="599"/>
      <c r="AF10" s="599"/>
      <c r="AG10" s="599"/>
      <c r="AH10" s="599"/>
      <c r="AI10" s="599"/>
      <c r="AJ10" s="599"/>
      <c r="AK10" s="599"/>
      <c r="AL10" s="600">
        <v>3.2</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34215</v>
      </c>
      <c r="BH10" s="596"/>
      <c r="BI10" s="596"/>
      <c r="BJ10" s="596"/>
      <c r="BK10" s="596"/>
      <c r="BL10" s="596"/>
      <c r="BM10" s="596"/>
      <c r="BN10" s="597"/>
      <c r="BO10" s="598">
        <v>1.6</v>
      </c>
      <c r="BP10" s="598"/>
      <c r="BQ10" s="598"/>
      <c r="BR10" s="598"/>
      <c r="BS10" s="604" t="s">
        <v>222</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11</v>
      </c>
      <c r="CS10" s="596"/>
      <c r="CT10" s="596"/>
      <c r="CU10" s="596"/>
      <c r="CV10" s="596"/>
      <c r="CW10" s="596"/>
      <c r="CX10" s="596"/>
      <c r="CY10" s="597"/>
      <c r="CZ10" s="598">
        <v>0</v>
      </c>
      <c r="DA10" s="598"/>
      <c r="DB10" s="598"/>
      <c r="DC10" s="598"/>
      <c r="DD10" s="604" t="s">
        <v>222</v>
      </c>
      <c r="DE10" s="596"/>
      <c r="DF10" s="596"/>
      <c r="DG10" s="596"/>
      <c r="DH10" s="596"/>
      <c r="DI10" s="596"/>
      <c r="DJ10" s="596"/>
      <c r="DK10" s="596"/>
      <c r="DL10" s="596"/>
      <c r="DM10" s="596"/>
      <c r="DN10" s="596"/>
      <c r="DO10" s="596"/>
      <c r="DP10" s="597"/>
      <c r="DQ10" s="604">
        <v>11</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222</v>
      </c>
      <c r="S11" s="596"/>
      <c r="T11" s="596"/>
      <c r="U11" s="596"/>
      <c r="V11" s="596"/>
      <c r="W11" s="596"/>
      <c r="X11" s="596"/>
      <c r="Y11" s="597"/>
      <c r="Z11" s="598" t="s">
        <v>222</v>
      </c>
      <c r="AA11" s="598"/>
      <c r="AB11" s="598"/>
      <c r="AC11" s="598"/>
      <c r="AD11" s="599" t="s">
        <v>222</v>
      </c>
      <c r="AE11" s="599"/>
      <c r="AF11" s="599"/>
      <c r="AG11" s="599"/>
      <c r="AH11" s="599"/>
      <c r="AI11" s="599"/>
      <c r="AJ11" s="599"/>
      <c r="AK11" s="599"/>
      <c r="AL11" s="600" t="s">
        <v>222</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41961</v>
      </c>
      <c r="BH11" s="596"/>
      <c r="BI11" s="596"/>
      <c r="BJ11" s="596"/>
      <c r="BK11" s="596"/>
      <c r="BL11" s="596"/>
      <c r="BM11" s="596"/>
      <c r="BN11" s="597"/>
      <c r="BO11" s="598">
        <v>1.9</v>
      </c>
      <c r="BP11" s="598"/>
      <c r="BQ11" s="598"/>
      <c r="BR11" s="598"/>
      <c r="BS11" s="604" t="s">
        <v>222</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1142142</v>
      </c>
      <c r="CS11" s="596"/>
      <c r="CT11" s="596"/>
      <c r="CU11" s="596"/>
      <c r="CV11" s="596"/>
      <c r="CW11" s="596"/>
      <c r="CX11" s="596"/>
      <c r="CY11" s="597"/>
      <c r="CZ11" s="598">
        <v>6.6</v>
      </c>
      <c r="DA11" s="598"/>
      <c r="DB11" s="598"/>
      <c r="DC11" s="598"/>
      <c r="DD11" s="604">
        <v>423361</v>
      </c>
      <c r="DE11" s="596"/>
      <c r="DF11" s="596"/>
      <c r="DG11" s="596"/>
      <c r="DH11" s="596"/>
      <c r="DI11" s="596"/>
      <c r="DJ11" s="596"/>
      <c r="DK11" s="596"/>
      <c r="DL11" s="596"/>
      <c r="DM11" s="596"/>
      <c r="DN11" s="596"/>
      <c r="DO11" s="596"/>
      <c r="DP11" s="597"/>
      <c r="DQ11" s="604">
        <v>392842</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222</v>
      </c>
      <c r="S12" s="596"/>
      <c r="T12" s="596"/>
      <c r="U12" s="596"/>
      <c r="V12" s="596"/>
      <c r="W12" s="596"/>
      <c r="X12" s="596"/>
      <c r="Y12" s="597"/>
      <c r="Z12" s="598" t="s">
        <v>222</v>
      </c>
      <c r="AA12" s="598"/>
      <c r="AB12" s="598"/>
      <c r="AC12" s="598"/>
      <c r="AD12" s="599" t="s">
        <v>222</v>
      </c>
      <c r="AE12" s="599"/>
      <c r="AF12" s="599"/>
      <c r="AG12" s="599"/>
      <c r="AH12" s="599"/>
      <c r="AI12" s="599"/>
      <c r="AJ12" s="599"/>
      <c r="AK12" s="599"/>
      <c r="AL12" s="600" t="s">
        <v>222</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1194164</v>
      </c>
      <c r="BH12" s="596"/>
      <c r="BI12" s="596"/>
      <c r="BJ12" s="596"/>
      <c r="BK12" s="596"/>
      <c r="BL12" s="596"/>
      <c r="BM12" s="596"/>
      <c r="BN12" s="597"/>
      <c r="BO12" s="598">
        <v>55.1</v>
      </c>
      <c r="BP12" s="598"/>
      <c r="BQ12" s="598"/>
      <c r="BR12" s="598"/>
      <c r="BS12" s="604" t="s">
        <v>222</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506686</v>
      </c>
      <c r="CS12" s="596"/>
      <c r="CT12" s="596"/>
      <c r="CU12" s="596"/>
      <c r="CV12" s="596"/>
      <c r="CW12" s="596"/>
      <c r="CX12" s="596"/>
      <c r="CY12" s="597"/>
      <c r="CZ12" s="598">
        <v>2.9</v>
      </c>
      <c r="DA12" s="598"/>
      <c r="DB12" s="598"/>
      <c r="DC12" s="598"/>
      <c r="DD12" s="604">
        <v>149207</v>
      </c>
      <c r="DE12" s="596"/>
      <c r="DF12" s="596"/>
      <c r="DG12" s="596"/>
      <c r="DH12" s="596"/>
      <c r="DI12" s="596"/>
      <c r="DJ12" s="596"/>
      <c r="DK12" s="596"/>
      <c r="DL12" s="596"/>
      <c r="DM12" s="596"/>
      <c r="DN12" s="596"/>
      <c r="DO12" s="596"/>
      <c r="DP12" s="597"/>
      <c r="DQ12" s="604">
        <v>316629</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15891</v>
      </c>
      <c r="S13" s="596"/>
      <c r="T13" s="596"/>
      <c r="U13" s="596"/>
      <c r="V13" s="596"/>
      <c r="W13" s="596"/>
      <c r="X13" s="596"/>
      <c r="Y13" s="597"/>
      <c r="Z13" s="598">
        <v>0.1</v>
      </c>
      <c r="AA13" s="598"/>
      <c r="AB13" s="598"/>
      <c r="AC13" s="598"/>
      <c r="AD13" s="599">
        <v>15891</v>
      </c>
      <c r="AE13" s="599"/>
      <c r="AF13" s="599"/>
      <c r="AG13" s="599"/>
      <c r="AH13" s="599"/>
      <c r="AI13" s="599"/>
      <c r="AJ13" s="599"/>
      <c r="AK13" s="599"/>
      <c r="AL13" s="600">
        <v>0.1</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737727</v>
      </c>
      <c r="BH13" s="596"/>
      <c r="BI13" s="596"/>
      <c r="BJ13" s="596"/>
      <c r="BK13" s="596"/>
      <c r="BL13" s="596"/>
      <c r="BM13" s="596"/>
      <c r="BN13" s="597"/>
      <c r="BO13" s="598">
        <v>34.1</v>
      </c>
      <c r="BP13" s="598"/>
      <c r="BQ13" s="598"/>
      <c r="BR13" s="598"/>
      <c r="BS13" s="604" t="s">
        <v>222</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1000125</v>
      </c>
      <c r="CS13" s="596"/>
      <c r="CT13" s="596"/>
      <c r="CU13" s="596"/>
      <c r="CV13" s="596"/>
      <c r="CW13" s="596"/>
      <c r="CX13" s="596"/>
      <c r="CY13" s="597"/>
      <c r="CZ13" s="598">
        <v>5.8</v>
      </c>
      <c r="DA13" s="598"/>
      <c r="DB13" s="598"/>
      <c r="DC13" s="598"/>
      <c r="DD13" s="604">
        <v>796331</v>
      </c>
      <c r="DE13" s="596"/>
      <c r="DF13" s="596"/>
      <c r="DG13" s="596"/>
      <c r="DH13" s="596"/>
      <c r="DI13" s="596"/>
      <c r="DJ13" s="596"/>
      <c r="DK13" s="596"/>
      <c r="DL13" s="596"/>
      <c r="DM13" s="596"/>
      <c r="DN13" s="596"/>
      <c r="DO13" s="596"/>
      <c r="DP13" s="597"/>
      <c r="DQ13" s="604">
        <v>375419</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222</v>
      </c>
      <c r="S14" s="596"/>
      <c r="T14" s="596"/>
      <c r="U14" s="596"/>
      <c r="V14" s="596"/>
      <c r="W14" s="596"/>
      <c r="X14" s="596"/>
      <c r="Y14" s="597"/>
      <c r="Z14" s="598" t="s">
        <v>222</v>
      </c>
      <c r="AA14" s="598"/>
      <c r="AB14" s="598"/>
      <c r="AC14" s="598"/>
      <c r="AD14" s="599" t="s">
        <v>222</v>
      </c>
      <c r="AE14" s="599"/>
      <c r="AF14" s="599"/>
      <c r="AG14" s="599"/>
      <c r="AH14" s="599"/>
      <c r="AI14" s="599"/>
      <c r="AJ14" s="599"/>
      <c r="AK14" s="599"/>
      <c r="AL14" s="600" t="s">
        <v>222</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65627</v>
      </c>
      <c r="BH14" s="596"/>
      <c r="BI14" s="596"/>
      <c r="BJ14" s="596"/>
      <c r="BK14" s="596"/>
      <c r="BL14" s="596"/>
      <c r="BM14" s="596"/>
      <c r="BN14" s="597"/>
      <c r="BO14" s="598">
        <v>3</v>
      </c>
      <c r="BP14" s="598"/>
      <c r="BQ14" s="598"/>
      <c r="BR14" s="598"/>
      <c r="BS14" s="604" t="s">
        <v>222</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748904</v>
      </c>
      <c r="CS14" s="596"/>
      <c r="CT14" s="596"/>
      <c r="CU14" s="596"/>
      <c r="CV14" s="596"/>
      <c r="CW14" s="596"/>
      <c r="CX14" s="596"/>
      <c r="CY14" s="597"/>
      <c r="CZ14" s="598">
        <v>4.3</v>
      </c>
      <c r="DA14" s="598"/>
      <c r="DB14" s="598"/>
      <c r="DC14" s="598"/>
      <c r="DD14" s="604">
        <v>230945</v>
      </c>
      <c r="DE14" s="596"/>
      <c r="DF14" s="596"/>
      <c r="DG14" s="596"/>
      <c r="DH14" s="596"/>
      <c r="DI14" s="596"/>
      <c r="DJ14" s="596"/>
      <c r="DK14" s="596"/>
      <c r="DL14" s="596"/>
      <c r="DM14" s="596"/>
      <c r="DN14" s="596"/>
      <c r="DO14" s="596"/>
      <c r="DP14" s="597"/>
      <c r="DQ14" s="604">
        <v>571186</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2393</v>
      </c>
      <c r="S15" s="596"/>
      <c r="T15" s="596"/>
      <c r="U15" s="596"/>
      <c r="V15" s="596"/>
      <c r="W15" s="596"/>
      <c r="X15" s="596"/>
      <c r="Y15" s="597"/>
      <c r="Z15" s="598">
        <v>0</v>
      </c>
      <c r="AA15" s="598"/>
      <c r="AB15" s="598"/>
      <c r="AC15" s="598"/>
      <c r="AD15" s="599">
        <v>2393</v>
      </c>
      <c r="AE15" s="599"/>
      <c r="AF15" s="599"/>
      <c r="AG15" s="599"/>
      <c r="AH15" s="599"/>
      <c r="AI15" s="599"/>
      <c r="AJ15" s="599"/>
      <c r="AK15" s="599"/>
      <c r="AL15" s="600">
        <v>0</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146760</v>
      </c>
      <c r="BH15" s="596"/>
      <c r="BI15" s="596"/>
      <c r="BJ15" s="596"/>
      <c r="BK15" s="596"/>
      <c r="BL15" s="596"/>
      <c r="BM15" s="596"/>
      <c r="BN15" s="597"/>
      <c r="BO15" s="598">
        <v>6.8</v>
      </c>
      <c r="BP15" s="598"/>
      <c r="BQ15" s="598"/>
      <c r="BR15" s="598"/>
      <c r="BS15" s="604" t="s">
        <v>222</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1508187</v>
      </c>
      <c r="CS15" s="596"/>
      <c r="CT15" s="596"/>
      <c r="CU15" s="596"/>
      <c r="CV15" s="596"/>
      <c r="CW15" s="596"/>
      <c r="CX15" s="596"/>
      <c r="CY15" s="597"/>
      <c r="CZ15" s="598">
        <v>8.6999999999999993</v>
      </c>
      <c r="DA15" s="598"/>
      <c r="DB15" s="598"/>
      <c r="DC15" s="598"/>
      <c r="DD15" s="604">
        <v>315593</v>
      </c>
      <c r="DE15" s="596"/>
      <c r="DF15" s="596"/>
      <c r="DG15" s="596"/>
      <c r="DH15" s="596"/>
      <c r="DI15" s="596"/>
      <c r="DJ15" s="596"/>
      <c r="DK15" s="596"/>
      <c r="DL15" s="596"/>
      <c r="DM15" s="596"/>
      <c r="DN15" s="596"/>
      <c r="DO15" s="596"/>
      <c r="DP15" s="597"/>
      <c r="DQ15" s="604">
        <v>1147158</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9130756</v>
      </c>
      <c r="S16" s="596"/>
      <c r="T16" s="596"/>
      <c r="U16" s="596"/>
      <c r="V16" s="596"/>
      <c r="W16" s="596"/>
      <c r="X16" s="596"/>
      <c r="Y16" s="597"/>
      <c r="Z16" s="598">
        <v>51.7</v>
      </c>
      <c r="AA16" s="598"/>
      <c r="AB16" s="598"/>
      <c r="AC16" s="598"/>
      <c r="AD16" s="599">
        <v>7923863</v>
      </c>
      <c r="AE16" s="599"/>
      <c r="AF16" s="599"/>
      <c r="AG16" s="599"/>
      <c r="AH16" s="599"/>
      <c r="AI16" s="599"/>
      <c r="AJ16" s="599"/>
      <c r="AK16" s="599"/>
      <c r="AL16" s="600">
        <v>74.099999999999994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222</v>
      </c>
      <c r="BH16" s="596"/>
      <c r="BI16" s="596"/>
      <c r="BJ16" s="596"/>
      <c r="BK16" s="596"/>
      <c r="BL16" s="596"/>
      <c r="BM16" s="596"/>
      <c r="BN16" s="597"/>
      <c r="BO16" s="598" t="s">
        <v>222</v>
      </c>
      <c r="BP16" s="598"/>
      <c r="BQ16" s="598"/>
      <c r="BR16" s="598"/>
      <c r="BS16" s="604" t="s">
        <v>222</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24465</v>
      </c>
      <c r="CS16" s="596"/>
      <c r="CT16" s="596"/>
      <c r="CU16" s="596"/>
      <c r="CV16" s="596"/>
      <c r="CW16" s="596"/>
      <c r="CX16" s="596"/>
      <c r="CY16" s="597"/>
      <c r="CZ16" s="598">
        <v>0.1</v>
      </c>
      <c r="DA16" s="598"/>
      <c r="DB16" s="598"/>
      <c r="DC16" s="598"/>
      <c r="DD16" s="604" t="s">
        <v>222</v>
      </c>
      <c r="DE16" s="596"/>
      <c r="DF16" s="596"/>
      <c r="DG16" s="596"/>
      <c r="DH16" s="596"/>
      <c r="DI16" s="596"/>
      <c r="DJ16" s="596"/>
      <c r="DK16" s="596"/>
      <c r="DL16" s="596"/>
      <c r="DM16" s="596"/>
      <c r="DN16" s="596"/>
      <c r="DO16" s="596"/>
      <c r="DP16" s="597"/>
      <c r="DQ16" s="604">
        <v>20678</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7923863</v>
      </c>
      <c r="S17" s="596"/>
      <c r="T17" s="596"/>
      <c r="U17" s="596"/>
      <c r="V17" s="596"/>
      <c r="W17" s="596"/>
      <c r="X17" s="596"/>
      <c r="Y17" s="597"/>
      <c r="Z17" s="598">
        <v>44.9</v>
      </c>
      <c r="AA17" s="598"/>
      <c r="AB17" s="598"/>
      <c r="AC17" s="598"/>
      <c r="AD17" s="599">
        <v>7923863</v>
      </c>
      <c r="AE17" s="599"/>
      <c r="AF17" s="599"/>
      <c r="AG17" s="599"/>
      <c r="AH17" s="599"/>
      <c r="AI17" s="599"/>
      <c r="AJ17" s="599"/>
      <c r="AK17" s="599"/>
      <c r="AL17" s="600">
        <v>74.099999999999994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222</v>
      </c>
      <c r="BH17" s="596"/>
      <c r="BI17" s="596"/>
      <c r="BJ17" s="596"/>
      <c r="BK17" s="596"/>
      <c r="BL17" s="596"/>
      <c r="BM17" s="596"/>
      <c r="BN17" s="597"/>
      <c r="BO17" s="598" t="s">
        <v>222</v>
      </c>
      <c r="BP17" s="598"/>
      <c r="BQ17" s="598"/>
      <c r="BR17" s="598"/>
      <c r="BS17" s="604" t="s">
        <v>222</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3644405</v>
      </c>
      <c r="CS17" s="596"/>
      <c r="CT17" s="596"/>
      <c r="CU17" s="596"/>
      <c r="CV17" s="596"/>
      <c r="CW17" s="596"/>
      <c r="CX17" s="596"/>
      <c r="CY17" s="597"/>
      <c r="CZ17" s="598">
        <v>21</v>
      </c>
      <c r="DA17" s="598"/>
      <c r="DB17" s="598"/>
      <c r="DC17" s="598"/>
      <c r="DD17" s="604" t="s">
        <v>222</v>
      </c>
      <c r="DE17" s="596"/>
      <c r="DF17" s="596"/>
      <c r="DG17" s="596"/>
      <c r="DH17" s="596"/>
      <c r="DI17" s="596"/>
      <c r="DJ17" s="596"/>
      <c r="DK17" s="596"/>
      <c r="DL17" s="596"/>
      <c r="DM17" s="596"/>
      <c r="DN17" s="596"/>
      <c r="DO17" s="596"/>
      <c r="DP17" s="597"/>
      <c r="DQ17" s="604">
        <v>3628075</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1206893</v>
      </c>
      <c r="S18" s="596"/>
      <c r="T18" s="596"/>
      <c r="U18" s="596"/>
      <c r="V18" s="596"/>
      <c r="W18" s="596"/>
      <c r="X18" s="596"/>
      <c r="Y18" s="597"/>
      <c r="Z18" s="598">
        <v>6.8</v>
      </c>
      <c r="AA18" s="598"/>
      <c r="AB18" s="598"/>
      <c r="AC18" s="598"/>
      <c r="AD18" s="599" t="s">
        <v>222</v>
      </c>
      <c r="AE18" s="599"/>
      <c r="AF18" s="599"/>
      <c r="AG18" s="599"/>
      <c r="AH18" s="599"/>
      <c r="AI18" s="599"/>
      <c r="AJ18" s="599"/>
      <c r="AK18" s="599"/>
      <c r="AL18" s="600" t="s">
        <v>222</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222</v>
      </c>
      <c r="BH18" s="596"/>
      <c r="BI18" s="596"/>
      <c r="BJ18" s="596"/>
      <c r="BK18" s="596"/>
      <c r="BL18" s="596"/>
      <c r="BM18" s="596"/>
      <c r="BN18" s="597"/>
      <c r="BO18" s="598" t="s">
        <v>222</v>
      </c>
      <c r="BP18" s="598"/>
      <c r="BQ18" s="598"/>
      <c r="BR18" s="598"/>
      <c r="BS18" s="604" t="s">
        <v>222</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222</v>
      </c>
      <c r="CS18" s="596"/>
      <c r="CT18" s="596"/>
      <c r="CU18" s="596"/>
      <c r="CV18" s="596"/>
      <c r="CW18" s="596"/>
      <c r="CX18" s="596"/>
      <c r="CY18" s="597"/>
      <c r="CZ18" s="598" t="s">
        <v>222</v>
      </c>
      <c r="DA18" s="598"/>
      <c r="DB18" s="598"/>
      <c r="DC18" s="598"/>
      <c r="DD18" s="604" t="s">
        <v>222</v>
      </c>
      <c r="DE18" s="596"/>
      <c r="DF18" s="596"/>
      <c r="DG18" s="596"/>
      <c r="DH18" s="596"/>
      <c r="DI18" s="596"/>
      <c r="DJ18" s="596"/>
      <c r="DK18" s="596"/>
      <c r="DL18" s="596"/>
      <c r="DM18" s="596"/>
      <c r="DN18" s="596"/>
      <c r="DO18" s="596"/>
      <c r="DP18" s="597"/>
      <c r="DQ18" s="604" t="s">
        <v>222</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222</v>
      </c>
      <c r="S19" s="596"/>
      <c r="T19" s="596"/>
      <c r="U19" s="596"/>
      <c r="V19" s="596"/>
      <c r="W19" s="596"/>
      <c r="X19" s="596"/>
      <c r="Y19" s="597"/>
      <c r="Z19" s="598" t="s">
        <v>222</v>
      </c>
      <c r="AA19" s="598"/>
      <c r="AB19" s="598"/>
      <c r="AC19" s="598"/>
      <c r="AD19" s="599" t="s">
        <v>222</v>
      </c>
      <c r="AE19" s="599"/>
      <c r="AF19" s="599"/>
      <c r="AG19" s="599"/>
      <c r="AH19" s="599"/>
      <c r="AI19" s="599"/>
      <c r="AJ19" s="599"/>
      <c r="AK19" s="599"/>
      <c r="AL19" s="600" t="s">
        <v>222</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2822</v>
      </c>
      <c r="BH19" s="596"/>
      <c r="BI19" s="596"/>
      <c r="BJ19" s="596"/>
      <c r="BK19" s="596"/>
      <c r="BL19" s="596"/>
      <c r="BM19" s="596"/>
      <c r="BN19" s="597"/>
      <c r="BO19" s="598">
        <v>0.1</v>
      </c>
      <c r="BP19" s="598"/>
      <c r="BQ19" s="598"/>
      <c r="BR19" s="598"/>
      <c r="BS19" s="604" t="s">
        <v>222</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222</v>
      </c>
      <c r="CS19" s="596"/>
      <c r="CT19" s="596"/>
      <c r="CU19" s="596"/>
      <c r="CV19" s="596"/>
      <c r="CW19" s="596"/>
      <c r="CX19" s="596"/>
      <c r="CY19" s="597"/>
      <c r="CZ19" s="598" t="s">
        <v>222</v>
      </c>
      <c r="DA19" s="598"/>
      <c r="DB19" s="598"/>
      <c r="DC19" s="598"/>
      <c r="DD19" s="604" t="s">
        <v>222</v>
      </c>
      <c r="DE19" s="596"/>
      <c r="DF19" s="596"/>
      <c r="DG19" s="596"/>
      <c r="DH19" s="596"/>
      <c r="DI19" s="596"/>
      <c r="DJ19" s="596"/>
      <c r="DK19" s="596"/>
      <c r="DL19" s="596"/>
      <c r="DM19" s="596"/>
      <c r="DN19" s="596"/>
      <c r="DO19" s="596"/>
      <c r="DP19" s="597"/>
      <c r="DQ19" s="604" t="s">
        <v>222</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11773298</v>
      </c>
      <c r="S20" s="596"/>
      <c r="T20" s="596"/>
      <c r="U20" s="596"/>
      <c r="V20" s="596"/>
      <c r="W20" s="596"/>
      <c r="X20" s="596"/>
      <c r="Y20" s="597"/>
      <c r="Z20" s="598">
        <v>66.599999999999994</v>
      </c>
      <c r="AA20" s="598"/>
      <c r="AB20" s="598"/>
      <c r="AC20" s="598"/>
      <c r="AD20" s="599">
        <v>10566405</v>
      </c>
      <c r="AE20" s="599"/>
      <c r="AF20" s="599"/>
      <c r="AG20" s="599"/>
      <c r="AH20" s="599"/>
      <c r="AI20" s="599"/>
      <c r="AJ20" s="599"/>
      <c r="AK20" s="599"/>
      <c r="AL20" s="600">
        <v>98.8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2822</v>
      </c>
      <c r="BH20" s="596"/>
      <c r="BI20" s="596"/>
      <c r="BJ20" s="596"/>
      <c r="BK20" s="596"/>
      <c r="BL20" s="596"/>
      <c r="BM20" s="596"/>
      <c r="BN20" s="597"/>
      <c r="BO20" s="598">
        <v>0.1</v>
      </c>
      <c r="BP20" s="598"/>
      <c r="BQ20" s="598"/>
      <c r="BR20" s="598"/>
      <c r="BS20" s="604" t="s">
        <v>222</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17355138</v>
      </c>
      <c r="CS20" s="596"/>
      <c r="CT20" s="596"/>
      <c r="CU20" s="596"/>
      <c r="CV20" s="596"/>
      <c r="CW20" s="596"/>
      <c r="CX20" s="596"/>
      <c r="CY20" s="597"/>
      <c r="CZ20" s="598">
        <v>100</v>
      </c>
      <c r="DA20" s="598"/>
      <c r="DB20" s="598"/>
      <c r="DC20" s="598"/>
      <c r="DD20" s="604">
        <v>2525121</v>
      </c>
      <c r="DE20" s="596"/>
      <c r="DF20" s="596"/>
      <c r="DG20" s="596"/>
      <c r="DH20" s="596"/>
      <c r="DI20" s="596"/>
      <c r="DJ20" s="596"/>
      <c r="DK20" s="596"/>
      <c r="DL20" s="596"/>
      <c r="DM20" s="596"/>
      <c r="DN20" s="596"/>
      <c r="DO20" s="596"/>
      <c r="DP20" s="597"/>
      <c r="DQ20" s="604">
        <v>12860147</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1911</v>
      </c>
      <c r="S21" s="596"/>
      <c r="T21" s="596"/>
      <c r="U21" s="596"/>
      <c r="V21" s="596"/>
      <c r="W21" s="596"/>
      <c r="X21" s="596"/>
      <c r="Y21" s="597"/>
      <c r="Z21" s="598">
        <v>0</v>
      </c>
      <c r="AA21" s="598"/>
      <c r="AB21" s="598"/>
      <c r="AC21" s="598"/>
      <c r="AD21" s="599">
        <v>1911</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2822</v>
      </c>
      <c r="BH21" s="596"/>
      <c r="BI21" s="596"/>
      <c r="BJ21" s="596"/>
      <c r="BK21" s="596"/>
      <c r="BL21" s="596"/>
      <c r="BM21" s="596"/>
      <c r="BN21" s="597"/>
      <c r="BO21" s="598">
        <v>0.1</v>
      </c>
      <c r="BP21" s="598"/>
      <c r="BQ21" s="598"/>
      <c r="BR21" s="598"/>
      <c r="BS21" s="604" t="s">
        <v>222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93626</v>
      </c>
      <c r="S22" s="596"/>
      <c r="T22" s="596"/>
      <c r="U22" s="596"/>
      <c r="V22" s="596"/>
      <c r="W22" s="596"/>
      <c r="X22" s="596"/>
      <c r="Y22" s="597"/>
      <c r="Z22" s="598">
        <v>0.5</v>
      </c>
      <c r="AA22" s="598"/>
      <c r="AB22" s="598"/>
      <c r="AC22" s="598"/>
      <c r="AD22" s="599">
        <v>43</v>
      </c>
      <c r="AE22" s="599"/>
      <c r="AF22" s="599"/>
      <c r="AG22" s="599"/>
      <c r="AH22" s="599"/>
      <c r="AI22" s="599"/>
      <c r="AJ22" s="599"/>
      <c r="AK22" s="599"/>
      <c r="AL22" s="600">
        <v>0</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222</v>
      </c>
      <c r="BH22" s="596"/>
      <c r="BI22" s="596"/>
      <c r="BJ22" s="596"/>
      <c r="BK22" s="596"/>
      <c r="BL22" s="596"/>
      <c r="BM22" s="596"/>
      <c r="BN22" s="597"/>
      <c r="BO22" s="598" t="s">
        <v>222</v>
      </c>
      <c r="BP22" s="598"/>
      <c r="BQ22" s="598"/>
      <c r="BR22" s="598"/>
      <c r="BS22" s="604" t="s">
        <v>222</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185555</v>
      </c>
      <c r="S23" s="596"/>
      <c r="T23" s="596"/>
      <c r="U23" s="596"/>
      <c r="V23" s="596"/>
      <c r="W23" s="596"/>
      <c r="X23" s="596"/>
      <c r="Y23" s="597"/>
      <c r="Z23" s="598">
        <v>1.1000000000000001</v>
      </c>
      <c r="AA23" s="598"/>
      <c r="AB23" s="598"/>
      <c r="AC23" s="598"/>
      <c r="AD23" s="599" t="s">
        <v>222</v>
      </c>
      <c r="AE23" s="599"/>
      <c r="AF23" s="599"/>
      <c r="AG23" s="599"/>
      <c r="AH23" s="599"/>
      <c r="AI23" s="599"/>
      <c r="AJ23" s="599"/>
      <c r="AK23" s="599"/>
      <c r="AL23" s="600" t="s">
        <v>222</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222</v>
      </c>
      <c r="BH23" s="596"/>
      <c r="BI23" s="596"/>
      <c r="BJ23" s="596"/>
      <c r="BK23" s="596"/>
      <c r="BL23" s="596"/>
      <c r="BM23" s="596"/>
      <c r="BN23" s="597"/>
      <c r="BO23" s="598" t="s">
        <v>222</v>
      </c>
      <c r="BP23" s="598"/>
      <c r="BQ23" s="598"/>
      <c r="BR23" s="598"/>
      <c r="BS23" s="604" t="s">
        <v>222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121770</v>
      </c>
      <c r="S24" s="596"/>
      <c r="T24" s="596"/>
      <c r="U24" s="596"/>
      <c r="V24" s="596"/>
      <c r="W24" s="596"/>
      <c r="X24" s="596"/>
      <c r="Y24" s="597"/>
      <c r="Z24" s="598">
        <v>0.7</v>
      </c>
      <c r="AA24" s="598"/>
      <c r="AB24" s="598"/>
      <c r="AC24" s="598"/>
      <c r="AD24" s="599" t="s">
        <v>222</v>
      </c>
      <c r="AE24" s="599"/>
      <c r="AF24" s="599"/>
      <c r="AG24" s="599"/>
      <c r="AH24" s="599"/>
      <c r="AI24" s="599"/>
      <c r="AJ24" s="599"/>
      <c r="AK24" s="599"/>
      <c r="AL24" s="600" t="s">
        <v>222</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222</v>
      </c>
      <c r="BH24" s="596"/>
      <c r="BI24" s="596"/>
      <c r="BJ24" s="596"/>
      <c r="BK24" s="596"/>
      <c r="BL24" s="596"/>
      <c r="BM24" s="596"/>
      <c r="BN24" s="597"/>
      <c r="BO24" s="598" t="s">
        <v>222</v>
      </c>
      <c r="BP24" s="598"/>
      <c r="BQ24" s="598"/>
      <c r="BR24" s="598"/>
      <c r="BS24" s="604" t="s">
        <v>222</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8097741</v>
      </c>
      <c r="CS24" s="585"/>
      <c r="CT24" s="585"/>
      <c r="CU24" s="585"/>
      <c r="CV24" s="585"/>
      <c r="CW24" s="585"/>
      <c r="CX24" s="585"/>
      <c r="CY24" s="586"/>
      <c r="CZ24" s="624">
        <v>46.7</v>
      </c>
      <c r="DA24" s="625"/>
      <c r="DB24" s="625"/>
      <c r="DC24" s="626"/>
      <c r="DD24" s="623">
        <v>6735635</v>
      </c>
      <c r="DE24" s="585"/>
      <c r="DF24" s="585"/>
      <c r="DG24" s="585"/>
      <c r="DH24" s="585"/>
      <c r="DI24" s="585"/>
      <c r="DJ24" s="585"/>
      <c r="DK24" s="586"/>
      <c r="DL24" s="623">
        <v>5493649</v>
      </c>
      <c r="DM24" s="585"/>
      <c r="DN24" s="585"/>
      <c r="DO24" s="585"/>
      <c r="DP24" s="585"/>
      <c r="DQ24" s="585"/>
      <c r="DR24" s="585"/>
      <c r="DS24" s="585"/>
      <c r="DT24" s="585"/>
      <c r="DU24" s="585"/>
      <c r="DV24" s="586"/>
      <c r="DW24" s="589">
        <v>49.3</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1488925</v>
      </c>
      <c r="S25" s="596"/>
      <c r="T25" s="596"/>
      <c r="U25" s="596"/>
      <c r="V25" s="596"/>
      <c r="W25" s="596"/>
      <c r="X25" s="596"/>
      <c r="Y25" s="597"/>
      <c r="Z25" s="598">
        <v>8.4</v>
      </c>
      <c r="AA25" s="598"/>
      <c r="AB25" s="598"/>
      <c r="AC25" s="598"/>
      <c r="AD25" s="599" t="s">
        <v>222</v>
      </c>
      <c r="AE25" s="599"/>
      <c r="AF25" s="599"/>
      <c r="AG25" s="599"/>
      <c r="AH25" s="599"/>
      <c r="AI25" s="599"/>
      <c r="AJ25" s="599"/>
      <c r="AK25" s="599"/>
      <c r="AL25" s="600" t="s">
        <v>222</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222</v>
      </c>
      <c r="BH25" s="596"/>
      <c r="BI25" s="596"/>
      <c r="BJ25" s="596"/>
      <c r="BK25" s="596"/>
      <c r="BL25" s="596"/>
      <c r="BM25" s="596"/>
      <c r="BN25" s="597"/>
      <c r="BO25" s="598" t="s">
        <v>222</v>
      </c>
      <c r="BP25" s="598"/>
      <c r="BQ25" s="598"/>
      <c r="BR25" s="598"/>
      <c r="BS25" s="604" t="s">
        <v>222</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2788405</v>
      </c>
      <c r="CS25" s="627"/>
      <c r="CT25" s="627"/>
      <c r="CU25" s="627"/>
      <c r="CV25" s="627"/>
      <c r="CW25" s="627"/>
      <c r="CX25" s="627"/>
      <c r="CY25" s="628"/>
      <c r="CZ25" s="629">
        <v>16.100000000000001</v>
      </c>
      <c r="DA25" s="630"/>
      <c r="DB25" s="630"/>
      <c r="DC25" s="631"/>
      <c r="DD25" s="604">
        <v>2653391</v>
      </c>
      <c r="DE25" s="627"/>
      <c r="DF25" s="627"/>
      <c r="DG25" s="627"/>
      <c r="DH25" s="627"/>
      <c r="DI25" s="627"/>
      <c r="DJ25" s="627"/>
      <c r="DK25" s="628"/>
      <c r="DL25" s="604">
        <v>2623445</v>
      </c>
      <c r="DM25" s="627"/>
      <c r="DN25" s="627"/>
      <c r="DO25" s="627"/>
      <c r="DP25" s="627"/>
      <c r="DQ25" s="627"/>
      <c r="DR25" s="627"/>
      <c r="DS25" s="627"/>
      <c r="DT25" s="627"/>
      <c r="DU25" s="627"/>
      <c r="DV25" s="628"/>
      <c r="DW25" s="600">
        <v>23.6</v>
      </c>
      <c r="DX25" s="621"/>
      <c r="DY25" s="621"/>
      <c r="DZ25" s="621"/>
      <c r="EA25" s="621"/>
      <c r="EB25" s="621"/>
      <c r="EC25" s="622"/>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222</v>
      </c>
      <c r="S26" s="596"/>
      <c r="T26" s="596"/>
      <c r="U26" s="596"/>
      <c r="V26" s="596"/>
      <c r="W26" s="596"/>
      <c r="X26" s="596"/>
      <c r="Y26" s="597"/>
      <c r="Z26" s="598" t="s">
        <v>222</v>
      </c>
      <c r="AA26" s="598"/>
      <c r="AB26" s="598"/>
      <c r="AC26" s="598"/>
      <c r="AD26" s="599" t="s">
        <v>222</v>
      </c>
      <c r="AE26" s="599"/>
      <c r="AF26" s="599"/>
      <c r="AG26" s="599"/>
      <c r="AH26" s="599"/>
      <c r="AI26" s="599"/>
      <c r="AJ26" s="599"/>
      <c r="AK26" s="599"/>
      <c r="AL26" s="600" t="s">
        <v>222</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222</v>
      </c>
      <c r="BH26" s="596"/>
      <c r="BI26" s="596"/>
      <c r="BJ26" s="596"/>
      <c r="BK26" s="596"/>
      <c r="BL26" s="596"/>
      <c r="BM26" s="596"/>
      <c r="BN26" s="597"/>
      <c r="BO26" s="598" t="s">
        <v>222</v>
      </c>
      <c r="BP26" s="598"/>
      <c r="BQ26" s="598"/>
      <c r="BR26" s="598"/>
      <c r="BS26" s="604" t="s">
        <v>222</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1836254</v>
      </c>
      <c r="CS26" s="596"/>
      <c r="CT26" s="596"/>
      <c r="CU26" s="596"/>
      <c r="CV26" s="596"/>
      <c r="CW26" s="596"/>
      <c r="CX26" s="596"/>
      <c r="CY26" s="597"/>
      <c r="CZ26" s="629">
        <v>10.6</v>
      </c>
      <c r="DA26" s="630"/>
      <c r="DB26" s="630"/>
      <c r="DC26" s="631"/>
      <c r="DD26" s="604">
        <v>1721957</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1"/>
      <c r="DY26" s="621"/>
      <c r="DZ26" s="621"/>
      <c r="EA26" s="621"/>
      <c r="EB26" s="621"/>
      <c r="EC26" s="622"/>
    </row>
    <row r="27" spans="2:133" ht="11.25" customHeight="1" x14ac:dyDescent="0.15">
      <c r="B27" s="592" t="s">
        <v>281</v>
      </c>
      <c r="C27" s="593"/>
      <c r="D27" s="593"/>
      <c r="E27" s="593"/>
      <c r="F27" s="593"/>
      <c r="G27" s="593"/>
      <c r="H27" s="593"/>
      <c r="I27" s="593"/>
      <c r="J27" s="593"/>
      <c r="K27" s="593"/>
      <c r="L27" s="593"/>
      <c r="M27" s="593"/>
      <c r="N27" s="593"/>
      <c r="O27" s="593"/>
      <c r="P27" s="593"/>
      <c r="Q27" s="594"/>
      <c r="R27" s="595">
        <v>1181410</v>
      </c>
      <c r="S27" s="596"/>
      <c r="T27" s="596"/>
      <c r="U27" s="596"/>
      <c r="V27" s="596"/>
      <c r="W27" s="596"/>
      <c r="X27" s="596"/>
      <c r="Y27" s="597"/>
      <c r="Z27" s="598">
        <v>6.7</v>
      </c>
      <c r="AA27" s="598"/>
      <c r="AB27" s="598"/>
      <c r="AC27" s="598"/>
      <c r="AD27" s="599" t="s">
        <v>222</v>
      </c>
      <c r="AE27" s="599"/>
      <c r="AF27" s="599"/>
      <c r="AG27" s="599"/>
      <c r="AH27" s="599"/>
      <c r="AI27" s="599"/>
      <c r="AJ27" s="599"/>
      <c r="AK27" s="599"/>
      <c r="AL27" s="600" t="s">
        <v>222</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2166331</v>
      </c>
      <c r="BH27" s="596"/>
      <c r="BI27" s="596"/>
      <c r="BJ27" s="596"/>
      <c r="BK27" s="596"/>
      <c r="BL27" s="596"/>
      <c r="BM27" s="596"/>
      <c r="BN27" s="597"/>
      <c r="BO27" s="598">
        <v>100</v>
      </c>
      <c r="BP27" s="598"/>
      <c r="BQ27" s="598"/>
      <c r="BR27" s="598"/>
      <c r="BS27" s="604" t="s">
        <v>222</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1664931</v>
      </c>
      <c r="CS27" s="627"/>
      <c r="CT27" s="627"/>
      <c r="CU27" s="627"/>
      <c r="CV27" s="627"/>
      <c r="CW27" s="627"/>
      <c r="CX27" s="627"/>
      <c r="CY27" s="628"/>
      <c r="CZ27" s="629">
        <v>9.6</v>
      </c>
      <c r="DA27" s="630"/>
      <c r="DB27" s="630"/>
      <c r="DC27" s="631"/>
      <c r="DD27" s="604">
        <v>454169</v>
      </c>
      <c r="DE27" s="627"/>
      <c r="DF27" s="627"/>
      <c r="DG27" s="627"/>
      <c r="DH27" s="627"/>
      <c r="DI27" s="627"/>
      <c r="DJ27" s="627"/>
      <c r="DK27" s="628"/>
      <c r="DL27" s="604">
        <v>438746</v>
      </c>
      <c r="DM27" s="627"/>
      <c r="DN27" s="627"/>
      <c r="DO27" s="627"/>
      <c r="DP27" s="627"/>
      <c r="DQ27" s="627"/>
      <c r="DR27" s="627"/>
      <c r="DS27" s="627"/>
      <c r="DT27" s="627"/>
      <c r="DU27" s="627"/>
      <c r="DV27" s="628"/>
      <c r="DW27" s="600">
        <v>3.9</v>
      </c>
      <c r="DX27" s="621"/>
      <c r="DY27" s="621"/>
      <c r="DZ27" s="621"/>
      <c r="EA27" s="621"/>
      <c r="EB27" s="621"/>
      <c r="EC27" s="622"/>
    </row>
    <row r="28" spans="2:133" ht="11.25" customHeight="1" x14ac:dyDescent="0.15">
      <c r="B28" s="592" t="s">
        <v>284</v>
      </c>
      <c r="C28" s="593"/>
      <c r="D28" s="593"/>
      <c r="E28" s="593"/>
      <c r="F28" s="593"/>
      <c r="G28" s="593"/>
      <c r="H28" s="593"/>
      <c r="I28" s="593"/>
      <c r="J28" s="593"/>
      <c r="K28" s="593"/>
      <c r="L28" s="593"/>
      <c r="M28" s="593"/>
      <c r="N28" s="593"/>
      <c r="O28" s="593"/>
      <c r="P28" s="593"/>
      <c r="Q28" s="594"/>
      <c r="R28" s="595">
        <v>64520</v>
      </c>
      <c r="S28" s="596"/>
      <c r="T28" s="596"/>
      <c r="U28" s="596"/>
      <c r="V28" s="596"/>
      <c r="W28" s="596"/>
      <c r="X28" s="596"/>
      <c r="Y28" s="597"/>
      <c r="Z28" s="598">
        <v>0.4</v>
      </c>
      <c r="AA28" s="598"/>
      <c r="AB28" s="598"/>
      <c r="AC28" s="598"/>
      <c r="AD28" s="599">
        <v>18464</v>
      </c>
      <c r="AE28" s="599"/>
      <c r="AF28" s="599"/>
      <c r="AG28" s="599"/>
      <c r="AH28" s="599"/>
      <c r="AI28" s="599"/>
      <c r="AJ28" s="599"/>
      <c r="AK28" s="599"/>
      <c r="AL28" s="600">
        <v>0.2</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3644405</v>
      </c>
      <c r="CS28" s="596"/>
      <c r="CT28" s="596"/>
      <c r="CU28" s="596"/>
      <c r="CV28" s="596"/>
      <c r="CW28" s="596"/>
      <c r="CX28" s="596"/>
      <c r="CY28" s="597"/>
      <c r="CZ28" s="629">
        <v>21</v>
      </c>
      <c r="DA28" s="630"/>
      <c r="DB28" s="630"/>
      <c r="DC28" s="631"/>
      <c r="DD28" s="604">
        <v>3628075</v>
      </c>
      <c r="DE28" s="596"/>
      <c r="DF28" s="596"/>
      <c r="DG28" s="596"/>
      <c r="DH28" s="596"/>
      <c r="DI28" s="596"/>
      <c r="DJ28" s="596"/>
      <c r="DK28" s="597"/>
      <c r="DL28" s="604">
        <v>2431458</v>
      </c>
      <c r="DM28" s="596"/>
      <c r="DN28" s="596"/>
      <c r="DO28" s="596"/>
      <c r="DP28" s="596"/>
      <c r="DQ28" s="596"/>
      <c r="DR28" s="596"/>
      <c r="DS28" s="596"/>
      <c r="DT28" s="596"/>
      <c r="DU28" s="596"/>
      <c r="DV28" s="597"/>
      <c r="DW28" s="600">
        <v>21.8</v>
      </c>
      <c r="DX28" s="621"/>
      <c r="DY28" s="621"/>
      <c r="DZ28" s="621"/>
      <c r="EA28" s="621"/>
      <c r="EB28" s="621"/>
      <c r="EC28" s="622"/>
    </row>
    <row r="29" spans="2:133" ht="11.25" customHeight="1" x14ac:dyDescent="0.15">
      <c r="B29" s="592" t="s">
        <v>286</v>
      </c>
      <c r="C29" s="593"/>
      <c r="D29" s="593"/>
      <c r="E29" s="593"/>
      <c r="F29" s="593"/>
      <c r="G29" s="593"/>
      <c r="H29" s="593"/>
      <c r="I29" s="593"/>
      <c r="J29" s="593"/>
      <c r="K29" s="593"/>
      <c r="L29" s="593"/>
      <c r="M29" s="593"/>
      <c r="N29" s="593"/>
      <c r="O29" s="593"/>
      <c r="P29" s="593"/>
      <c r="Q29" s="594"/>
      <c r="R29" s="595">
        <v>67987</v>
      </c>
      <c r="S29" s="596"/>
      <c r="T29" s="596"/>
      <c r="U29" s="596"/>
      <c r="V29" s="596"/>
      <c r="W29" s="596"/>
      <c r="X29" s="596"/>
      <c r="Y29" s="597"/>
      <c r="Z29" s="598">
        <v>0.4</v>
      </c>
      <c r="AA29" s="598"/>
      <c r="AB29" s="598"/>
      <c r="AC29" s="598"/>
      <c r="AD29" s="599" t="s">
        <v>222</v>
      </c>
      <c r="AE29" s="599"/>
      <c r="AF29" s="599"/>
      <c r="AG29" s="599"/>
      <c r="AH29" s="599"/>
      <c r="AI29" s="599"/>
      <c r="AJ29" s="599"/>
      <c r="AK29" s="599"/>
      <c r="AL29" s="600" t="s">
        <v>222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3644405</v>
      </c>
      <c r="CS29" s="627"/>
      <c r="CT29" s="627"/>
      <c r="CU29" s="627"/>
      <c r="CV29" s="627"/>
      <c r="CW29" s="627"/>
      <c r="CX29" s="627"/>
      <c r="CY29" s="628"/>
      <c r="CZ29" s="629">
        <v>21</v>
      </c>
      <c r="DA29" s="630"/>
      <c r="DB29" s="630"/>
      <c r="DC29" s="631"/>
      <c r="DD29" s="604">
        <v>3628075</v>
      </c>
      <c r="DE29" s="627"/>
      <c r="DF29" s="627"/>
      <c r="DG29" s="627"/>
      <c r="DH29" s="627"/>
      <c r="DI29" s="627"/>
      <c r="DJ29" s="627"/>
      <c r="DK29" s="628"/>
      <c r="DL29" s="604">
        <v>2431458</v>
      </c>
      <c r="DM29" s="627"/>
      <c r="DN29" s="627"/>
      <c r="DO29" s="627"/>
      <c r="DP29" s="627"/>
      <c r="DQ29" s="627"/>
      <c r="DR29" s="627"/>
      <c r="DS29" s="627"/>
      <c r="DT29" s="627"/>
      <c r="DU29" s="627"/>
      <c r="DV29" s="628"/>
      <c r="DW29" s="600">
        <v>21.8</v>
      </c>
      <c r="DX29" s="621"/>
      <c r="DY29" s="621"/>
      <c r="DZ29" s="621"/>
      <c r="EA29" s="621"/>
      <c r="EB29" s="621"/>
      <c r="EC29" s="622"/>
    </row>
    <row r="30" spans="2:133" ht="11.25" customHeight="1" x14ac:dyDescent="0.15">
      <c r="B30" s="592" t="s">
        <v>290</v>
      </c>
      <c r="C30" s="593"/>
      <c r="D30" s="593"/>
      <c r="E30" s="593"/>
      <c r="F30" s="593"/>
      <c r="G30" s="593"/>
      <c r="H30" s="593"/>
      <c r="I30" s="593"/>
      <c r="J30" s="593"/>
      <c r="K30" s="593"/>
      <c r="L30" s="593"/>
      <c r="M30" s="593"/>
      <c r="N30" s="593"/>
      <c r="O30" s="593"/>
      <c r="P30" s="593"/>
      <c r="Q30" s="594"/>
      <c r="R30" s="595">
        <v>422850</v>
      </c>
      <c r="S30" s="596"/>
      <c r="T30" s="596"/>
      <c r="U30" s="596"/>
      <c r="V30" s="596"/>
      <c r="W30" s="596"/>
      <c r="X30" s="596"/>
      <c r="Y30" s="597"/>
      <c r="Z30" s="598">
        <v>2.4</v>
      </c>
      <c r="AA30" s="598"/>
      <c r="AB30" s="598"/>
      <c r="AC30" s="598"/>
      <c r="AD30" s="599" t="s">
        <v>222</v>
      </c>
      <c r="AE30" s="599"/>
      <c r="AF30" s="599"/>
      <c r="AG30" s="599"/>
      <c r="AH30" s="599"/>
      <c r="AI30" s="599"/>
      <c r="AJ30" s="599"/>
      <c r="AK30" s="599"/>
      <c r="AL30" s="600" t="s">
        <v>222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98.9</v>
      </c>
      <c r="BH30" s="654"/>
      <c r="BI30" s="654"/>
      <c r="BJ30" s="654"/>
      <c r="BK30" s="654"/>
      <c r="BL30" s="654"/>
      <c r="BM30" s="590">
        <v>93.7</v>
      </c>
      <c r="BN30" s="654"/>
      <c r="BO30" s="654"/>
      <c r="BP30" s="654"/>
      <c r="BQ30" s="655"/>
      <c r="BR30" s="653">
        <v>98.9</v>
      </c>
      <c r="BS30" s="654"/>
      <c r="BT30" s="654"/>
      <c r="BU30" s="654"/>
      <c r="BV30" s="654"/>
      <c r="BW30" s="654"/>
      <c r="BX30" s="590">
        <v>91.6</v>
      </c>
      <c r="BY30" s="654"/>
      <c r="BZ30" s="654"/>
      <c r="CA30" s="654"/>
      <c r="CB30" s="655"/>
      <c r="CD30" s="658"/>
      <c r="CE30" s="659"/>
      <c r="CF30" s="609" t="s">
        <v>293</v>
      </c>
      <c r="CG30" s="610"/>
      <c r="CH30" s="610"/>
      <c r="CI30" s="610"/>
      <c r="CJ30" s="610"/>
      <c r="CK30" s="610"/>
      <c r="CL30" s="610"/>
      <c r="CM30" s="610"/>
      <c r="CN30" s="610"/>
      <c r="CO30" s="610"/>
      <c r="CP30" s="610"/>
      <c r="CQ30" s="611"/>
      <c r="CR30" s="595">
        <v>3436751</v>
      </c>
      <c r="CS30" s="596"/>
      <c r="CT30" s="596"/>
      <c r="CU30" s="596"/>
      <c r="CV30" s="596"/>
      <c r="CW30" s="596"/>
      <c r="CX30" s="596"/>
      <c r="CY30" s="597"/>
      <c r="CZ30" s="629">
        <v>19.8</v>
      </c>
      <c r="DA30" s="630"/>
      <c r="DB30" s="630"/>
      <c r="DC30" s="631"/>
      <c r="DD30" s="604">
        <v>3423068</v>
      </c>
      <c r="DE30" s="596"/>
      <c r="DF30" s="596"/>
      <c r="DG30" s="596"/>
      <c r="DH30" s="596"/>
      <c r="DI30" s="596"/>
      <c r="DJ30" s="596"/>
      <c r="DK30" s="597"/>
      <c r="DL30" s="604">
        <v>2226451</v>
      </c>
      <c r="DM30" s="596"/>
      <c r="DN30" s="596"/>
      <c r="DO30" s="596"/>
      <c r="DP30" s="596"/>
      <c r="DQ30" s="596"/>
      <c r="DR30" s="596"/>
      <c r="DS30" s="596"/>
      <c r="DT30" s="596"/>
      <c r="DU30" s="596"/>
      <c r="DV30" s="597"/>
      <c r="DW30" s="600">
        <v>20</v>
      </c>
      <c r="DX30" s="621"/>
      <c r="DY30" s="621"/>
      <c r="DZ30" s="621"/>
      <c r="EA30" s="621"/>
      <c r="EB30" s="621"/>
      <c r="EC30" s="622"/>
    </row>
    <row r="31" spans="2:133" ht="11.25" customHeight="1" x14ac:dyDescent="0.15">
      <c r="B31" s="592" t="s">
        <v>294</v>
      </c>
      <c r="C31" s="593"/>
      <c r="D31" s="593"/>
      <c r="E31" s="593"/>
      <c r="F31" s="593"/>
      <c r="G31" s="593"/>
      <c r="H31" s="593"/>
      <c r="I31" s="593"/>
      <c r="J31" s="593"/>
      <c r="K31" s="593"/>
      <c r="L31" s="593"/>
      <c r="M31" s="593"/>
      <c r="N31" s="593"/>
      <c r="O31" s="593"/>
      <c r="P31" s="593"/>
      <c r="Q31" s="594"/>
      <c r="R31" s="595">
        <v>261181</v>
      </c>
      <c r="S31" s="596"/>
      <c r="T31" s="596"/>
      <c r="U31" s="596"/>
      <c r="V31" s="596"/>
      <c r="W31" s="596"/>
      <c r="X31" s="596"/>
      <c r="Y31" s="597"/>
      <c r="Z31" s="598">
        <v>1.5</v>
      </c>
      <c r="AA31" s="598"/>
      <c r="AB31" s="598"/>
      <c r="AC31" s="598"/>
      <c r="AD31" s="599" t="s">
        <v>222</v>
      </c>
      <c r="AE31" s="599"/>
      <c r="AF31" s="599"/>
      <c r="AG31" s="599"/>
      <c r="AH31" s="599"/>
      <c r="AI31" s="599"/>
      <c r="AJ31" s="599"/>
      <c r="AK31" s="599"/>
      <c r="AL31" s="600" t="s">
        <v>222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99.1</v>
      </c>
      <c r="BH31" s="627"/>
      <c r="BI31" s="627"/>
      <c r="BJ31" s="627"/>
      <c r="BK31" s="627"/>
      <c r="BL31" s="627"/>
      <c r="BM31" s="601">
        <v>96.2</v>
      </c>
      <c r="BN31" s="651"/>
      <c r="BO31" s="651"/>
      <c r="BP31" s="651"/>
      <c r="BQ31" s="652"/>
      <c r="BR31" s="650">
        <v>99.2</v>
      </c>
      <c r="BS31" s="627"/>
      <c r="BT31" s="627"/>
      <c r="BU31" s="627"/>
      <c r="BV31" s="627"/>
      <c r="BW31" s="627"/>
      <c r="BX31" s="601">
        <v>95.1</v>
      </c>
      <c r="BY31" s="651"/>
      <c r="BZ31" s="651"/>
      <c r="CA31" s="651"/>
      <c r="CB31" s="652"/>
      <c r="CD31" s="658"/>
      <c r="CE31" s="659"/>
      <c r="CF31" s="609" t="s">
        <v>297</v>
      </c>
      <c r="CG31" s="610"/>
      <c r="CH31" s="610"/>
      <c r="CI31" s="610"/>
      <c r="CJ31" s="610"/>
      <c r="CK31" s="610"/>
      <c r="CL31" s="610"/>
      <c r="CM31" s="610"/>
      <c r="CN31" s="610"/>
      <c r="CO31" s="610"/>
      <c r="CP31" s="610"/>
      <c r="CQ31" s="611"/>
      <c r="CR31" s="595">
        <v>207654</v>
      </c>
      <c r="CS31" s="627"/>
      <c r="CT31" s="627"/>
      <c r="CU31" s="627"/>
      <c r="CV31" s="627"/>
      <c r="CW31" s="627"/>
      <c r="CX31" s="627"/>
      <c r="CY31" s="628"/>
      <c r="CZ31" s="629">
        <v>1.2</v>
      </c>
      <c r="DA31" s="630"/>
      <c r="DB31" s="630"/>
      <c r="DC31" s="631"/>
      <c r="DD31" s="604">
        <v>205007</v>
      </c>
      <c r="DE31" s="627"/>
      <c r="DF31" s="627"/>
      <c r="DG31" s="627"/>
      <c r="DH31" s="627"/>
      <c r="DI31" s="627"/>
      <c r="DJ31" s="627"/>
      <c r="DK31" s="628"/>
      <c r="DL31" s="604">
        <v>205007</v>
      </c>
      <c r="DM31" s="627"/>
      <c r="DN31" s="627"/>
      <c r="DO31" s="627"/>
      <c r="DP31" s="627"/>
      <c r="DQ31" s="627"/>
      <c r="DR31" s="627"/>
      <c r="DS31" s="627"/>
      <c r="DT31" s="627"/>
      <c r="DU31" s="627"/>
      <c r="DV31" s="628"/>
      <c r="DW31" s="600">
        <v>1.8</v>
      </c>
      <c r="DX31" s="621"/>
      <c r="DY31" s="621"/>
      <c r="DZ31" s="621"/>
      <c r="EA31" s="621"/>
      <c r="EB31" s="621"/>
      <c r="EC31" s="622"/>
    </row>
    <row r="32" spans="2:133" ht="11.25" customHeight="1" x14ac:dyDescent="0.15">
      <c r="B32" s="592" t="s">
        <v>298</v>
      </c>
      <c r="C32" s="593"/>
      <c r="D32" s="593"/>
      <c r="E32" s="593"/>
      <c r="F32" s="593"/>
      <c r="G32" s="593"/>
      <c r="H32" s="593"/>
      <c r="I32" s="593"/>
      <c r="J32" s="593"/>
      <c r="K32" s="593"/>
      <c r="L32" s="593"/>
      <c r="M32" s="593"/>
      <c r="N32" s="593"/>
      <c r="O32" s="593"/>
      <c r="P32" s="593"/>
      <c r="Q32" s="594"/>
      <c r="R32" s="595">
        <v>204374</v>
      </c>
      <c r="S32" s="596"/>
      <c r="T32" s="596"/>
      <c r="U32" s="596"/>
      <c r="V32" s="596"/>
      <c r="W32" s="596"/>
      <c r="X32" s="596"/>
      <c r="Y32" s="597"/>
      <c r="Z32" s="598">
        <v>1.2</v>
      </c>
      <c r="AA32" s="598"/>
      <c r="AB32" s="598"/>
      <c r="AC32" s="598"/>
      <c r="AD32" s="599">
        <v>102919</v>
      </c>
      <c r="AE32" s="599"/>
      <c r="AF32" s="599"/>
      <c r="AG32" s="599"/>
      <c r="AH32" s="599"/>
      <c r="AI32" s="599"/>
      <c r="AJ32" s="599"/>
      <c r="AK32" s="599"/>
      <c r="AL32" s="600">
        <v>1</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97.8</v>
      </c>
      <c r="BH32" s="663"/>
      <c r="BI32" s="663"/>
      <c r="BJ32" s="663"/>
      <c r="BK32" s="663"/>
      <c r="BL32" s="663"/>
      <c r="BM32" s="664">
        <v>86.5</v>
      </c>
      <c r="BN32" s="663"/>
      <c r="BO32" s="663"/>
      <c r="BP32" s="663"/>
      <c r="BQ32" s="665"/>
      <c r="BR32" s="662">
        <v>97.7</v>
      </c>
      <c r="BS32" s="663"/>
      <c r="BT32" s="663"/>
      <c r="BU32" s="663"/>
      <c r="BV32" s="663"/>
      <c r="BW32" s="663"/>
      <c r="BX32" s="664">
        <v>82.1</v>
      </c>
      <c r="BY32" s="663"/>
      <c r="BZ32" s="663"/>
      <c r="CA32" s="663"/>
      <c r="CB32" s="665"/>
      <c r="CD32" s="660"/>
      <c r="CE32" s="661"/>
      <c r="CF32" s="609" t="s">
        <v>300</v>
      </c>
      <c r="CG32" s="610"/>
      <c r="CH32" s="610"/>
      <c r="CI32" s="610"/>
      <c r="CJ32" s="610"/>
      <c r="CK32" s="610"/>
      <c r="CL32" s="610"/>
      <c r="CM32" s="610"/>
      <c r="CN32" s="610"/>
      <c r="CO32" s="610"/>
      <c r="CP32" s="610"/>
      <c r="CQ32" s="611"/>
      <c r="CR32" s="595" t="s">
        <v>222</v>
      </c>
      <c r="CS32" s="596"/>
      <c r="CT32" s="596"/>
      <c r="CU32" s="596"/>
      <c r="CV32" s="596"/>
      <c r="CW32" s="596"/>
      <c r="CX32" s="596"/>
      <c r="CY32" s="597"/>
      <c r="CZ32" s="629" t="s">
        <v>222</v>
      </c>
      <c r="DA32" s="630"/>
      <c r="DB32" s="630"/>
      <c r="DC32" s="631"/>
      <c r="DD32" s="604" t="s">
        <v>222</v>
      </c>
      <c r="DE32" s="596"/>
      <c r="DF32" s="596"/>
      <c r="DG32" s="596"/>
      <c r="DH32" s="596"/>
      <c r="DI32" s="596"/>
      <c r="DJ32" s="596"/>
      <c r="DK32" s="597"/>
      <c r="DL32" s="604" t="s">
        <v>222</v>
      </c>
      <c r="DM32" s="596"/>
      <c r="DN32" s="596"/>
      <c r="DO32" s="596"/>
      <c r="DP32" s="596"/>
      <c r="DQ32" s="596"/>
      <c r="DR32" s="596"/>
      <c r="DS32" s="596"/>
      <c r="DT32" s="596"/>
      <c r="DU32" s="596"/>
      <c r="DV32" s="597"/>
      <c r="DW32" s="600" t="s">
        <v>222</v>
      </c>
      <c r="DX32" s="621"/>
      <c r="DY32" s="621"/>
      <c r="DZ32" s="621"/>
      <c r="EA32" s="621"/>
      <c r="EB32" s="621"/>
      <c r="EC32" s="622"/>
    </row>
    <row r="33" spans="2:133" ht="11.25" customHeight="1" x14ac:dyDescent="0.15">
      <c r="B33" s="592" t="s">
        <v>301</v>
      </c>
      <c r="C33" s="593"/>
      <c r="D33" s="593"/>
      <c r="E33" s="593"/>
      <c r="F33" s="593"/>
      <c r="G33" s="593"/>
      <c r="H33" s="593"/>
      <c r="I33" s="593"/>
      <c r="J33" s="593"/>
      <c r="K33" s="593"/>
      <c r="L33" s="593"/>
      <c r="M33" s="593"/>
      <c r="N33" s="593"/>
      <c r="O33" s="593"/>
      <c r="P33" s="593"/>
      <c r="Q33" s="594"/>
      <c r="R33" s="595">
        <v>1799827</v>
      </c>
      <c r="S33" s="596"/>
      <c r="T33" s="596"/>
      <c r="U33" s="596"/>
      <c r="V33" s="596"/>
      <c r="W33" s="596"/>
      <c r="X33" s="596"/>
      <c r="Y33" s="597"/>
      <c r="Z33" s="598">
        <v>10.199999999999999</v>
      </c>
      <c r="AA33" s="598"/>
      <c r="AB33" s="598"/>
      <c r="AC33" s="598"/>
      <c r="AD33" s="599" t="s">
        <v>222</v>
      </c>
      <c r="AE33" s="599"/>
      <c r="AF33" s="599"/>
      <c r="AG33" s="599"/>
      <c r="AH33" s="599"/>
      <c r="AI33" s="599"/>
      <c r="AJ33" s="599"/>
      <c r="AK33" s="599"/>
      <c r="AL33" s="600" t="s">
        <v>222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6707811</v>
      </c>
      <c r="CS33" s="627"/>
      <c r="CT33" s="627"/>
      <c r="CU33" s="627"/>
      <c r="CV33" s="627"/>
      <c r="CW33" s="627"/>
      <c r="CX33" s="627"/>
      <c r="CY33" s="628"/>
      <c r="CZ33" s="629">
        <v>38.700000000000003</v>
      </c>
      <c r="DA33" s="630"/>
      <c r="DB33" s="630"/>
      <c r="DC33" s="631"/>
      <c r="DD33" s="604">
        <v>5383117</v>
      </c>
      <c r="DE33" s="627"/>
      <c r="DF33" s="627"/>
      <c r="DG33" s="627"/>
      <c r="DH33" s="627"/>
      <c r="DI33" s="627"/>
      <c r="DJ33" s="627"/>
      <c r="DK33" s="628"/>
      <c r="DL33" s="604">
        <v>3476919</v>
      </c>
      <c r="DM33" s="627"/>
      <c r="DN33" s="627"/>
      <c r="DO33" s="627"/>
      <c r="DP33" s="627"/>
      <c r="DQ33" s="627"/>
      <c r="DR33" s="627"/>
      <c r="DS33" s="627"/>
      <c r="DT33" s="627"/>
      <c r="DU33" s="627"/>
      <c r="DV33" s="628"/>
      <c r="DW33" s="600">
        <v>31.2</v>
      </c>
      <c r="DX33" s="621"/>
      <c r="DY33" s="621"/>
      <c r="DZ33" s="621"/>
      <c r="EA33" s="621"/>
      <c r="EB33" s="621"/>
      <c r="EC33" s="622"/>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222</v>
      </c>
      <c r="S34" s="596"/>
      <c r="T34" s="596"/>
      <c r="U34" s="596"/>
      <c r="V34" s="596"/>
      <c r="W34" s="596"/>
      <c r="X34" s="596"/>
      <c r="Y34" s="597"/>
      <c r="Z34" s="598" t="s">
        <v>222</v>
      </c>
      <c r="AA34" s="598"/>
      <c r="AB34" s="598"/>
      <c r="AC34" s="598"/>
      <c r="AD34" s="599" t="s">
        <v>222</v>
      </c>
      <c r="AE34" s="599"/>
      <c r="AF34" s="599"/>
      <c r="AG34" s="599"/>
      <c r="AH34" s="599"/>
      <c r="AI34" s="599"/>
      <c r="AJ34" s="599"/>
      <c r="AK34" s="599"/>
      <c r="AL34" s="600" t="s">
        <v>222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2289279</v>
      </c>
      <c r="CS34" s="596"/>
      <c r="CT34" s="596"/>
      <c r="CU34" s="596"/>
      <c r="CV34" s="596"/>
      <c r="CW34" s="596"/>
      <c r="CX34" s="596"/>
      <c r="CY34" s="597"/>
      <c r="CZ34" s="629">
        <v>13.2</v>
      </c>
      <c r="DA34" s="630"/>
      <c r="DB34" s="630"/>
      <c r="DC34" s="631"/>
      <c r="DD34" s="604">
        <v>1770704</v>
      </c>
      <c r="DE34" s="596"/>
      <c r="DF34" s="596"/>
      <c r="DG34" s="596"/>
      <c r="DH34" s="596"/>
      <c r="DI34" s="596"/>
      <c r="DJ34" s="596"/>
      <c r="DK34" s="597"/>
      <c r="DL34" s="604">
        <v>1629106</v>
      </c>
      <c r="DM34" s="596"/>
      <c r="DN34" s="596"/>
      <c r="DO34" s="596"/>
      <c r="DP34" s="596"/>
      <c r="DQ34" s="596"/>
      <c r="DR34" s="596"/>
      <c r="DS34" s="596"/>
      <c r="DT34" s="596"/>
      <c r="DU34" s="596"/>
      <c r="DV34" s="597"/>
      <c r="DW34" s="600">
        <v>14.6</v>
      </c>
      <c r="DX34" s="621"/>
      <c r="DY34" s="621"/>
      <c r="DZ34" s="621"/>
      <c r="EA34" s="621"/>
      <c r="EB34" s="621"/>
      <c r="EC34" s="622"/>
    </row>
    <row r="35" spans="2:133" ht="11.25" customHeight="1" x14ac:dyDescent="0.15">
      <c r="B35" s="592" t="s">
        <v>307</v>
      </c>
      <c r="C35" s="593"/>
      <c r="D35" s="593"/>
      <c r="E35" s="593"/>
      <c r="F35" s="593"/>
      <c r="G35" s="593"/>
      <c r="H35" s="593"/>
      <c r="I35" s="593"/>
      <c r="J35" s="593"/>
      <c r="K35" s="593"/>
      <c r="L35" s="593"/>
      <c r="M35" s="593"/>
      <c r="N35" s="593"/>
      <c r="O35" s="593"/>
      <c r="P35" s="593"/>
      <c r="Q35" s="594"/>
      <c r="R35" s="595">
        <v>443027</v>
      </c>
      <c r="S35" s="596"/>
      <c r="T35" s="596"/>
      <c r="U35" s="596"/>
      <c r="V35" s="596"/>
      <c r="W35" s="596"/>
      <c r="X35" s="596"/>
      <c r="Y35" s="597"/>
      <c r="Z35" s="598">
        <v>2.5</v>
      </c>
      <c r="AA35" s="598"/>
      <c r="AB35" s="598"/>
      <c r="AC35" s="598"/>
      <c r="AD35" s="599" t="s">
        <v>222</v>
      </c>
      <c r="AE35" s="599"/>
      <c r="AF35" s="599"/>
      <c r="AG35" s="599"/>
      <c r="AH35" s="599"/>
      <c r="AI35" s="599"/>
      <c r="AJ35" s="599"/>
      <c r="AK35" s="599"/>
      <c r="AL35" s="600" t="s">
        <v>222</v>
      </c>
      <c r="AM35" s="601"/>
      <c r="AN35" s="601"/>
      <c r="AO35" s="602"/>
      <c r="AP35" s="188"/>
      <c r="AQ35" s="606" t="s">
        <v>308</v>
      </c>
      <c r="AR35" s="607"/>
      <c r="AS35" s="607"/>
      <c r="AT35" s="607"/>
      <c r="AU35" s="607"/>
      <c r="AV35" s="607"/>
      <c r="AW35" s="607"/>
      <c r="AX35" s="607"/>
      <c r="AY35" s="608"/>
      <c r="AZ35" s="584">
        <v>1910659</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39624</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146878</v>
      </c>
      <c r="CS35" s="627"/>
      <c r="CT35" s="627"/>
      <c r="CU35" s="627"/>
      <c r="CV35" s="627"/>
      <c r="CW35" s="627"/>
      <c r="CX35" s="627"/>
      <c r="CY35" s="628"/>
      <c r="CZ35" s="629">
        <v>0.8</v>
      </c>
      <c r="DA35" s="630"/>
      <c r="DB35" s="630"/>
      <c r="DC35" s="631"/>
      <c r="DD35" s="604">
        <v>103272</v>
      </c>
      <c r="DE35" s="627"/>
      <c r="DF35" s="627"/>
      <c r="DG35" s="627"/>
      <c r="DH35" s="627"/>
      <c r="DI35" s="627"/>
      <c r="DJ35" s="627"/>
      <c r="DK35" s="628"/>
      <c r="DL35" s="604">
        <v>103272</v>
      </c>
      <c r="DM35" s="627"/>
      <c r="DN35" s="627"/>
      <c r="DO35" s="627"/>
      <c r="DP35" s="627"/>
      <c r="DQ35" s="627"/>
      <c r="DR35" s="627"/>
      <c r="DS35" s="627"/>
      <c r="DT35" s="627"/>
      <c r="DU35" s="627"/>
      <c r="DV35" s="628"/>
      <c r="DW35" s="600">
        <v>0.9</v>
      </c>
      <c r="DX35" s="621"/>
      <c r="DY35" s="621"/>
      <c r="DZ35" s="621"/>
      <c r="EA35" s="621"/>
      <c r="EB35" s="621"/>
      <c r="EC35" s="622"/>
    </row>
    <row r="36" spans="2:133" ht="11.25" customHeight="1" x14ac:dyDescent="0.15">
      <c r="B36" s="638" t="s">
        <v>311</v>
      </c>
      <c r="C36" s="639"/>
      <c r="D36" s="639"/>
      <c r="E36" s="639"/>
      <c r="F36" s="639"/>
      <c r="G36" s="639"/>
      <c r="H36" s="639"/>
      <c r="I36" s="639"/>
      <c r="J36" s="639"/>
      <c r="K36" s="639"/>
      <c r="L36" s="639"/>
      <c r="M36" s="639"/>
      <c r="N36" s="639"/>
      <c r="O36" s="639"/>
      <c r="P36" s="639"/>
      <c r="Q36" s="640"/>
      <c r="R36" s="667">
        <v>17667234</v>
      </c>
      <c r="S36" s="668"/>
      <c r="T36" s="668"/>
      <c r="U36" s="668"/>
      <c r="V36" s="668"/>
      <c r="W36" s="668"/>
      <c r="X36" s="668"/>
      <c r="Y36" s="669"/>
      <c r="Z36" s="670">
        <v>100</v>
      </c>
      <c r="AA36" s="670"/>
      <c r="AB36" s="670"/>
      <c r="AC36" s="670"/>
      <c r="AD36" s="671">
        <v>10689742</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536846</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-74237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1734225</v>
      </c>
      <c r="CS36" s="596"/>
      <c r="CT36" s="596"/>
      <c r="CU36" s="596"/>
      <c r="CV36" s="596"/>
      <c r="CW36" s="596"/>
      <c r="CX36" s="596"/>
      <c r="CY36" s="597"/>
      <c r="CZ36" s="629">
        <v>10</v>
      </c>
      <c r="DA36" s="630"/>
      <c r="DB36" s="630"/>
      <c r="DC36" s="631"/>
      <c r="DD36" s="604">
        <v>1280343</v>
      </c>
      <c r="DE36" s="596"/>
      <c r="DF36" s="596"/>
      <c r="DG36" s="596"/>
      <c r="DH36" s="596"/>
      <c r="DI36" s="596"/>
      <c r="DJ36" s="596"/>
      <c r="DK36" s="597"/>
      <c r="DL36" s="604">
        <v>838364</v>
      </c>
      <c r="DM36" s="596"/>
      <c r="DN36" s="596"/>
      <c r="DO36" s="596"/>
      <c r="DP36" s="596"/>
      <c r="DQ36" s="596"/>
      <c r="DR36" s="596"/>
      <c r="DS36" s="596"/>
      <c r="DT36" s="596"/>
      <c r="DU36" s="596"/>
      <c r="DV36" s="597"/>
      <c r="DW36" s="600">
        <v>7.5</v>
      </c>
      <c r="DX36" s="621"/>
      <c r="DY36" s="621"/>
      <c r="DZ36" s="621"/>
      <c r="EA36" s="621"/>
      <c r="EB36" s="621"/>
      <c r="EC36" s="622"/>
    </row>
    <row r="37" spans="2:133" ht="11.25" customHeight="1" x14ac:dyDescent="0.15">
      <c r="AQ37" s="674" t="s">
        <v>315</v>
      </c>
      <c r="AR37" s="675"/>
      <c r="AS37" s="675"/>
      <c r="AT37" s="675"/>
      <c r="AU37" s="675"/>
      <c r="AV37" s="675"/>
      <c r="AW37" s="675"/>
      <c r="AX37" s="675"/>
      <c r="AY37" s="676"/>
      <c r="AZ37" s="595">
        <v>63456</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4014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24975</v>
      </c>
      <c r="CS37" s="627"/>
      <c r="CT37" s="627"/>
      <c r="CU37" s="627"/>
      <c r="CV37" s="627"/>
      <c r="CW37" s="627"/>
      <c r="CX37" s="627"/>
      <c r="CY37" s="628"/>
      <c r="CZ37" s="629">
        <v>0.1</v>
      </c>
      <c r="DA37" s="630"/>
      <c r="DB37" s="630"/>
      <c r="DC37" s="631"/>
      <c r="DD37" s="604">
        <v>24975</v>
      </c>
      <c r="DE37" s="627"/>
      <c r="DF37" s="627"/>
      <c r="DG37" s="627"/>
      <c r="DH37" s="627"/>
      <c r="DI37" s="627"/>
      <c r="DJ37" s="627"/>
      <c r="DK37" s="628"/>
      <c r="DL37" s="604">
        <v>24234</v>
      </c>
      <c r="DM37" s="627"/>
      <c r="DN37" s="627"/>
      <c r="DO37" s="627"/>
      <c r="DP37" s="627"/>
      <c r="DQ37" s="627"/>
      <c r="DR37" s="627"/>
      <c r="DS37" s="627"/>
      <c r="DT37" s="627"/>
      <c r="DU37" s="627"/>
      <c r="DV37" s="628"/>
      <c r="DW37" s="600">
        <v>0.2</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6333</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1910659</v>
      </c>
      <c r="CS38" s="596"/>
      <c r="CT38" s="596"/>
      <c r="CU38" s="596"/>
      <c r="CV38" s="596"/>
      <c r="CW38" s="596"/>
      <c r="CX38" s="596"/>
      <c r="CY38" s="597"/>
      <c r="CZ38" s="629">
        <v>11</v>
      </c>
      <c r="DA38" s="630"/>
      <c r="DB38" s="630"/>
      <c r="DC38" s="631"/>
      <c r="DD38" s="604">
        <v>1706532</v>
      </c>
      <c r="DE38" s="596"/>
      <c r="DF38" s="596"/>
      <c r="DG38" s="596"/>
      <c r="DH38" s="596"/>
      <c r="DI38" s="596"/>
      <c r="DJ38" s="596"/>
      <c r="DK38" s="597"/>
      <c r="DL38" s="604">
        <v>906177</v>
      </c>
      <c r="DM38" s="596"/>
      <c r="DN38" s="596"/>
      <c r="DO38" s="596"/>
      <c r="DP38" s="596"/>
      <c r="DQ38" s="596"/>
      <c r="DR38" s="596"/>
      <c r="DS38" s="596"/>
      <c r="DT38" s="596"/>
      <c r="DU38" s="596"/>
      <c r="DV38" s="597"/>
      <c r="DW38" s="600">
        <v>8.1</v>
      </c>
      <c r="DX38" s="621"/>
      <c r="DY38" s="621"/>
      <c r="DZ38" s="621"/>
      <c r="EA38" s="621"/>
      <c r="EB38" s="621"/>
      <c r="EC38" s="622"/>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79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624954</v>
      </c>
      <c r="CS39" s="627"/>
      <c r="CT39" s="627"/>
      <c r="CU39" s="627"/>
      <c r="CV39" s="627"/>
      <c r="CW39" s="627"/>
      <c r="CX39" s="627"/>
      <c r="CY39" s="628"/>
      <c r="CZ39" s="629">
        <v>3.6</v>
      </c>
      <c r="DA39" s="630"/>
      <c r="DB39" s="630"/>
      <c r="DC39" s="631"/>
      <c r="DD39" s="604">
        <v>520450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434335</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134</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1816</v>
      </c>
      <c r="CS40" s="596"/>
      <c r="CT40" s="596"/>
      <c r="CU40" s="596"/>
      <c r="CV40" s="596"/>
      <c r="CW40" s="596"/>
      <c r="CX40" s="596"/>
      <c r="CY40" s="597"/>
      <c r="CZ40" s="629">
        <v>0</v>
      </c>
      <c r="DA40" s="630"/>
      <c r="DB40" s="630"/>
      <c r="DC40" s="631"/>
      <c r="DD40" s="604">
        <v>1816</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876022</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343</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2549586</v>
      </c>
      <c r="CS42" s="596"/>
      <c r="CT42" s="596"/>
      <c r="CU42" s="596"/>
      <c r="CV42" s="596"/>
      <c r="CW42" s="596"/>
      <c r="CX42" s="596"/>
      <c r="CY42" s="597"/>
      <c r="CZ42" s="629">
        <v>14.7</v>
      </c>
      <c r="DA42" s="678"/>
      <c r="DB42" s="678"/>
      <c r="DC42" s="679"/>
      <c r="DD42" s="604">
        <v>741395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145749</v>
      </c>
      <c r="CS43" s="627"/>
      <c r="CT43" s="627"/>
      <c r="CU43" s="627"/>
      <c r="CV43" s="627"/>
      <c r="CW43" s="627"/>
      <c r="CX43" s="627"/>
      <c r="CY43" s="628"/>
      <c r="CZ43" s="629">
        <v>0.8</v>
      </c>
      <c r="DA43" s="630"/>
      <c r="DB43" s="630"/>
      <c r="DC43" s="631"/>
      <c r="DD43" s="604">
        <v>145749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2525121</v>
      </c>
      <c r="CS44" s="596"/>
      <c r="CT44" s="596"/>
      <c r="CU44" s="596"/>
      <c r="CV44" s="596"/>
      <c r="CW44" s="596"/>
      <c r="CX44" s="596"/>
      <c r="CY44" s="597"/>
      <c r="CZ44" s="629">
        <v>14.5</v>
      </c>
      <c r="DA44" s="678"/>
      <c r="DB44" s="678"/>
      <c r="DC44" s="679"/>
      <c r="DD44" s="604">
        <v>720717</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956398</v>
      </c>
      <c r="CS45" s="627"/>
      <c r="CT45" s="627"/>
      <c r="CU45" s="627"/>
      <c r="CV45" s="627"/>
      <c r="CW45" s="627"/>
      <c r="CX45" s="627"/>
      <c r="CY45" s="628"/>
      <c r="CZ45" s="629">
        <v>5.5</v>
      </c>
      <c r="DA45" s="630"/>
      <c r="DB45" s="630"/>
      <c r="DC45" s="631"/>
      <c r="DD45" s="604">
        <v>34766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1523772</v>
      </c>
      <c r="CS46" s="596"/>
      <c r="CT46" s="596"/>
      <c r="CU46" s="596"/>
      <c r="CV46" s="596"/>
      <c r="CW46" s="596"/>
      <c r="CX46" s="596"/>
      <c r="CY46" s="597"/>
      <c r="CZ46" s="629">
        <v>8.8000000000000007</v>
      </c>
      <c r="DA46" s="678"/>
      <c r="DB46" s="678"/>
      <c r="DC46" s="679"/>
      <c r="DD46" s="604">
        <v>683200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24465</v>
      </c>
      <c r="CS47" s="627"/>
      <c r="CT47" s="627"/>
      <c r="CU47" s="627"/>
      <c r="CV47" s="627"/>
      <c r="CW47" s="627"/>
      <c r="CX47" s="627"/>
      <c r="CY47" s="628"/>
      <c r="CZ47" s="629">
        <v>0.1</v>
      </c>
      <c r="DA47" s="630"/>
      <c r="DB47" s="630"/>
      <c r="DC47" s="631"/>
      <c r="DD47" s="604">
        <v>20678</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222</v>
      </c>
      <c r="CS48" s="596"/>
      <c r="CT48" s="596"/>
      <c r="CU48" s="596"/>
      <c r="CV48" s="596"/>
      <c r="CW48" s="596"/>
      <c r="CX48" s="596"/>
      <c r="CY48" s="597"/>
      <c r="CZ48" s="629" t="s">
        <v>222</v>
      </c>
      <c r="DA48" s="678"/>
      <c r="DB48" s="678"/>
      <c r="DC48" s="679"/>
      <c r="DD48" s="604" t="s">
        <v>222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17355138</v>
      </c>
      <c r="CS49" s="663"/>
      <c r="CT49" s="663"/>
      <c r="CU49" s="663"/>
      <c r="CV49" s="663"/>
      <c r="CW49" s="663"/>
      <c r="CX49" s="663"/>
      <c r="CY49" s="690"/>
      <c r="CZ49" s="691">
        <v>100</v>
      </c>
      <c r="DA49" s="692"/>
      <c r="DB49" s="692"/>
      <c r="DC49" s="693"/>
      <c r="DD49" s="694">
        <v>12860147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8" zoomScale="70" zoomScaleNormal="25" zoomScaleSheetLayoutView="70" workbookViewId="0">
      <selection activeCell="B79" sqref="B79:P7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17835</v>
      </c>
      <c r="R7" s="725"/>
      <c r="S7" s="725"/>
      <c r="T7" s="725"/>
      <c r="U7" s="725"/>
      <c r="V7" s="725">
        <v>17523</v>
      </c>
      <c r="W7" s="725"/>
      <c r="X7" s="725"/>
      <c r="Y7" s="725"/>
      <c r="Z7" s="725"/>
      <c r="AA7" s="725">
        <v>311</v>
      </c>
      <c r="AB7" s="725"/>
      <c r="AC7" s="725"/>
      <c r="AD7" s="725"/>
      <c r="AE7" s="726"/>
      <c r="AF7" s="727">
        <v>250</v>
      </c>
      <c r="AG7" s="728"/>
      <c r="AH7" s="728"/>
      <c r="AI7" s="728"/>
      <c r="AJ7" s="729"/>
      <c r="AK7" s="764">
        <v>423</v>
      </c>
      <c r="AL7" s="765"/>
      <c r="AM7" s="765"/>
      <c r="AN7" s="765"/>
      <c r="AO7" s="765"/>
      <c r="AP7" s="765">
        <v>21578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548</v>
      </c>
      <c r="BT7" s="769"/>
      <c r="BU7" s="769"/>
      <c r="BV7" s="769"/>
      <c r="BW7" s="769"/>
      <c r="BX7" s="769"/>
      <c r="BY7" s="769"/>
      <c r="BZ7" s="769"/>
      <c r="CA7" s="769"/>
      <c r="CB7" s="769"/>
      <c r="CC7" s="769"/>
      <c r="CD7" s="769"/>
      <c r="CE7" s="769"/>
      <c r="CF7" s="769"/>
      <c r="CG7" s="770"/>
      <c r="CH7" s="761">
        <v>46</v>
      </c>
      <c r="CI7" s="762"/>
      <c r="CJ7" s="762"/>
      <c r="CK7" s="762"/>
      <c r="CL7" s="763"/>
      <c r="CM7" s="761">
        <v>5591</v>
      </c>
      <c r="CN7" s="762"/>
      <c r="CO7" s="762"/>
      <c r="CP7" s="762"/>
      <c r="CQ7" s="763"/>
      <c r="CR7" s="761" t="s">
        <v>481</v>
      </c>
      <c r="CS7" s="762"/>
      <c r="CT7" s="762"/>
      <c r="CU7" s="762"/>
      <c r="CV7" s="763"/>
      <c r="CW7" s="761" t="s">
        <v>481</v>
      </c>
      <c r="CX7" s="762"/>
      <c r="CY7" s="762"/>
      <c r="CZ7" s="762"/>
      <c r="DA7" s="763"/>
      <c r="DB7" s="761">
        <v>144</v>
      </c>
      <c r="DC7" s="762"/>
      <c r="DD7" s="762"/>
      <c r="DE7" s="762"/>
      <c r="DF7" s="763"/>
      <c r="DG7" s="761" t="s">
        <v>481</v>
      </c>
      <c r="DH7" s="762"/>
      <c r="DI7" s="762"/>
      <c r="DJ7" s="762"/>
      <c r="DK7" s="763"/>
      <c r="DL7" s="761">
        <v>115</v>
      </c>
      <c r="DM7" s="762"/>
      <c r="DN7" s="762"/>
      <c r="DO7" s="762"/>
      <c r="DP7" s="763"/>
      <c r="DQ7" s="761">
        <v>12</v>
      </c>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37</v>
      </c>
      <c r="R8" s="749"/>
      <c r="S8" s="749"/>
      <c r="T8" s="749"/>
      <c r="U8" s="749"/>
      <c r="V8" s="749">
        <v>37</v>
      </c>
      <c r="W8" s="749"/>
      <c r="X8" s="749"/>
      <c r="Y8" s="749"/>
      <c r="Z8" s="749"/>
      <c r="AA8" s="749">
        <v>1</v>
      </c>
      <c r="AB8" s="749"/>
      <c r="AC8" s="749"/>
      <c r="AD8" s="749"/>
      <c r="AE8" s="750"/>
      <c r="AF8" s="751">
        <v>1</v>
      </c>
      <c r="AG8" s="752"/>
      <c r="AH8" s="752"/>
      <c r="AI8" s="752"/>
      <c r="AJ8" s="753"/>
      <c r="AK8" s="754">
        <v>10</v>
      </c>
      <c r="AL8" s="755"/>
      <c r="AM8" s="755"/>
      <c r="AN8" s="755"/>
      <c r="AO8" s="755"/>
      <c r="AP8" s="755">
        <v>0</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549</v>
      </c>
      <c r="BT8" s="759"/>
      <c r="BU8" s="759"/>
      <c r="BV8" s="759"/>
      <c r="BW8" s="759"/>
      <c r="BX8" s="759"/>
      <c r="BY8" s="759"/>
      <c r="BZ8" s="759"/>
      <c r="CA8" s="759"/>
      <c r="CB8" s="759"/>
      <c r="CC8" s="759"/>
      <c r="CD8" s="759"/>
      <c r="CE8" s="759"/>
      <c r="CF8" s="759"/>
      <c r="CG8" s="760"/>
      <c r="CH8" s="771">
        <v>23</v>
      </c>
      <c r="CI8" s="772"/>
      <c r="CJ8" s="772"/>
      <c r="CK8" s="772"/>
      <c r="CL8" s="773"/>
      <c r="CM8" s="771">
        <v>-1590</v>
      </c>
      <c r="CN8" s="772"/>
      <c r="CO8" s="772"/>
      <c r="CP8" s="772"/>
      <c r="CQ8" s="773"/>
      <c r="CR8" s="771" t="s">
        <v>481</v>
      </c>
      <c r="CS8" s="772"/>
      <c r="CT8" s="772"/>
      <c r="CU8" s="772"/>
      <c r="CV8" s="773"/>
      <c r="CW8" s="771" t="s">
        <v>481</v>
      </c>
      <c r="CX8" s="772"/>
      <c r="CY8" s="772"/>
      <c r="CZ8" s="772"/>
      <c r="DA8" s="773"/>
      <c r="DB8" s="771" t="s">
        <v>481</v>
      </c>
      <c r="DC8" s="772"/>
      <c r="DD8" s="772"/>
      <c r="DE8" s="772"/>
      <c r="DF8" s="773"/>
      <c r="DG8" s="771" t="s">
        <v>481</v>
      </c>
      <c r="DH8" s="772"/>
      <c r="DI8" s="772"/>
      <c r="DJ8" s="772"/>
      <c r="DK8" s="773"/>
      <c r="DL8" s="771">
        <v>7</v>
      </c>
      <c r="DM8" s="772"/>
      <c r="DN8" s="772"/>
      <c r="DO8" s="772"/>
      <c r="DP8" s="773"/>
      <c r="DQ8" s="771">
        <v>6</v>
      </c>
      <c r="DR8" s="772"/>
      <c r="DS8" s="772"/>
      <c r="DT8" s="772"/>
      <c r="DU8" s="773"/>
      <c r="DV8" s="774"/>
      <c r="DW8" s="775"/>
      <c r="DX8" s="775"/>
      <c r="DY8" s="775"/>
      <c r="DZ8" s="776"/>
      <c r="EA8" s="207"/>
    </row>
    <row r="9" spans="1:131" s="208" customFormat="1" ht="26.25" customHeight="1" x14ac:dyDescent="0.15">
      <c r="A9" s="214">
        <v>3</v>
      </c>
      <c r="B9" s="745" t="s">
        <v>368</v>
      </c>
      <c r="C9" s="746"/>
      <c r="D9" s="746"/>
      <c r="E9" s="746"/>
      <c r="F9" s="746"/>
      <c r="G9" s="746"/>
      <c r="H9" s="746"/>
      <c r="I9" s="746"/>
      <c r="J9" s="746"/>
      <c r="K9" s="746"/>
      <c r="L9" s="746"/>
      <c r="M9" s="746"/>
      <c r="N9" s="746"/>
      <c r="O9" s="746"/>
      <c r="P9" s="747"/>
      <c r="Q9" s="748">
        <v>17</v>
      </c>
      <c r="R9" s="749"/>
      <c r="S9" s="749"/>
      <c r="T9" s="749"/>
      <c r="U9" s="749"/>
      <c r="V9" s="749">
        <v>17</v>
      </c>
      <c r="W9" s="749"/>
      <c r="X9" s="749"/>
      <c r="Y9" s="749"/>
      <c r="Z9" s="749"/>
      <c r="AA9" s="749">
        <v>0</v>
      </c>
      <c r="AB9" s="749"/>
      <c r="AC9" s="749"/>
      <c r="AD9" s="749"/>
      <c r="AE9" s="750"/>
      <c r="AF9" s="751">
        <v>0</v>
      </c>
      <c r="AG9" s="752"/>
      <c r="AH9" s="752"/>
      <c r="AI9" s="752"/>
      <c r="AJ9" s="753"/>
      <c r="AK9" s="754">
        <v>11</v>
      </c>
      <c r="AL9" s="755"/>
      <c r="AM9" s="755"/>
      <c r="AN9" s="755"/>
      <c r="AO9" s="755"/>
      <c r="AP9" s="755">
        <v>0</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550</v>
      </c>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v>190</v>
      </c>
      <c r="DR9" s="772"/>
      <c r="DS9" s="772"/>
      <c r="DT9" s="772"/>
      <c r="DU9" s="773"/>
      <c r="DV9" s="774"/>
      <c r="DW9" s="775"/>
      <c r="DX9" s="775"/>
      <c r="DY9" s="775"/>
      <c r="DZ9" s="776"/>
      <c r="EA9" s="207"/>
    </row>
    <row r="10" spans="1:131" s="208" customFormat="1" ht="26.25" customHeight="1" x14ac:dyDescent="0.15">
      <c r="A10" s="214">
        <v>4</v>
      </c>
      <c r="B10" s="745" t="s">
        <v>369</v>
      </c>
      <c r="C10" s="746"/>
      <c r="D10" s="746"/>
      <c r="E10" s="746"/>
      <c r="F10" s="746"/>
      <c r="G10" s="746"/>
      <c r="H10" s="746"/>
      <c r="I10" s="746"/>
      <c r="J10" s="746"/>
      <c r="K10" s="746"/>
      <c r="L10" s="746"/>
      <c r="M10" s="746"/>
      <c r="N10" s="746"/>
      <c r="O10" s="746"/>
      <c r="P10" s="747"/>
      <c r="Q10" s="748">
        <v>10</v>
      </c>
      <c r="R10" s="749"/>
      <c r="S10" s="749"/>
      <c r="T10" s="749"/>
      <c r="U10" s="749"/>
      <c r="V10" s="749">
        <v>10</v>
      </c>
      <c r="W10" s="749"/>
      <c r="X10" s="749"/>
      <c r="Y10" s="749"/>
      <c r="Z10" s="749"/>
      <c r="AA10" s="749">
        <v>0</v>
      </c>
      <c r="AB10" s="749"/>
      <c r="AC10" s="749"/>
      <c r="AD10" s="749"/>
      <c r="AE10" s="750"/>
      <c r="AF10" s="751">
        <v>0</v>
      </c>
      <c r="AG10" s="752"/>
      <c r="AH10" s="752"/>
      <c r="AI10" s="752"/>
      <c r="AJ10" s="753"/>
      <c r="AK10" s="754">
        <v>5</v>
      </c>
      <c r="AL10" s="755"/>
      <c r="AM10" s="755"/>
      <c r="AN10" s="755"/>
      <c r="AO10" s="755"/>
      <c r="AP10" s="755">
        <v>0</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370</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371</v>
      </c>
      <c r="B23" s="780" t="s">
        <v>372</v>
      </c>
      <c r="C23" s="781"/>
      <c r="D23" s="781"/>
      <c r="E23" s="781"/>
      <c r="F23" s="781"/>
      <c r="G23" s="781"/>
      <c r="H23" s="781"/>
      <c r="I23" s="781"/>
      <c r="J23" s="781"/>
      <c r="K23" s="781"/>
      <c r="L23" s="781"/>
      <c r="M23" s="781"/>
      <c r="N23" s="781"/>
      <c r="O23" s="781"/>
      <c r="P23" s="782"/>
      <c r="Q23" s="783">
        <v>17667</v>
      </c>
      <c r="R23" s="784"/>
      <c r="S23" s="784"/>
      <c r="T23" s="784"/>
      <c r="U23" s="784"/>
      <c r="V23" s="784">
        <v>17355</v>
      </c>
      <c r="W23" s="784"/>
      <c r="X23" s="784"/>
      <c r="Y23" s="784"/>
      <c r="Z23" s="784"/>
      <c r="AA23" s="784">
        <v>312</v>
      </c>
      <c r="AB23" s="784"/>
      <c r="AC23" s="784"/>
      <c r="AD23" s="784"/>
      <c r="AE23" s="785"/>
      <c r="AF23" s="786">
        <v>251</v>
      </c>
      <c r="AG23" s="784"/>
      <c r="AH23" s="784"/>
      <c r="AI23" s="784"/>
      <c r="AJ23" s="787"/>
      <c r="AK23" s="788"/>
      <c r="AL23" s="789"/>
      <c r="AM23" s="789"/>
      <c r="AN23" s="789"/>
      <c r="AO23" s="789"/>
      <c r="AP23" s="784">
        <v>21578</v>
      </c>
      <c r="AQ23" s="784"/>
      <c r="AR23" s="784"/>
      <c r="AS23" s="784"/>
      <c r="AT23" s="784"/>
      <c r="AU23" s="790"/>
      <c r="AV23" s="790"/>
      <c r="AW23" s="790"/>
      <c r="AX23" s="790"/>
      <c r="AY23" s="791"/>
      <c r="AZ23" s="799" t="s">
        <v>222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373</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375</v>
      </c>
      <c r="R26" s="708"/>
      <c r="S26" s="708"/>
      <c r="T26" s="708"/>
      <c r="U26" s="709"/>
      <c r="V26" s="707" t="s">
        <v>376</v>
      </c>
      <c r="W26" s="708"/>
      <c r="X26" s="708"/>
      <c r="Y26" s="708"/>
      <c r="Z26" s="709"/>
      <c r="AA26" s="707" t="s">
        <v>377</v>
      </c>
      <c r="AB26" s="708"/>
      <c r="AC26" s="708"/>
      <c r="AD26" s="708"/>
      <c r="AE26" s="708"/>
      <c r="AF26" s="802" t="s">
        <v>378</v>
      </c>
      <c r="AG26" s="803"/>
      <c r="AH26" s="803"/>
      <c r="AI26" s="803"/>
      <c r="AJ26" s="804"/>
      <c r="AK26" s="708" t="s">
        <v>379</v>
      </c>
      <c r="AL26" s="708"/>
      <c r="AM26" s="708"/>
      <c r="AN26" s="708"/>
      <c r="AO26" s="709"/>
      <c r="AP26" s="707" t="s">
        <v>380</v>
      </c>
      <c r="AQ26" s="708"/>
      <c r="AR26" s="708"/>
      <c r="AS26" s="708"/>
      <c r="AT26" s="709"/>
      <c r="AU26" s="707" t="s">
        <v>381</v>
      </c>
      <c r="AV26" s="708"/>
      <c r="AW26" s="708"/>
      <c r="AX26" s="708"/>
      <c r="AY26" s="709"/>
      <c r="AZ26" s="707" t="s">
        <v>382</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383</v>
      </c>
      <c r="C28" s="722"/>
      <c r="D28" s="722"/>
      <c r="E28" s="722"/>
      <c r="F28" s="722"/>
      <c r="G28" s="722"/>
      <c r="H28" s="722"/>
      <c r="I28" s="722"/>
      <c r="J28" s="722"/>
      <c r="K28" s="722"/>
      <c r="L28" s="722"/>
      <c r="M28" s="722"/>
      <c r="N28" s="722"/>
      <c r="O28" s="722"/>
      <c r="P28" s="723"/>
      <c r="Q28" s="812">
        <v>3622</v>
      </c>
      <c r="R28" s="813"/>
      <c r="S28" s="813"/>
      <c r="T28" s="813"/>
      <c r="U28" s="813"/>
      <c r="V28" s="813">
        <v>3582</v>
      </c>
      <c r="W28" s="813"/>
      <c r="X28" s="813"/>
      <c r="Y28" s="813"/>
      <c r="Z28" s="813"/>
      <c r="AA28" s="813">
        <v>40</v>
      </c>
      <c r="AB28" s="813"/>
      <c r="AC28" s="813"/>
      <c r="AD28" s="813"/>
      <c r="AE28" s="814"/>
      <c r="AF28" s="815">
        <v>40</v>
      </c>
      <c r="AG28" s="813"/>
      <c r="AH28" s="813"/>
      <c r="AI28" s="813"/>
      <c r="AJ28" s="816"/>
      <c r="AK28" s="817">
        <v>286</v>
      </c>
      <c r="AL28" s="808"/>
      <c r="AM28" s="808"/>
      <c r="AN28" s="808"/>
      <c r="AO28" s="808"/>
      <c r="AP28" s="808" t="s">
        <v>537</v>
      </c>
      <c r="AQ28" s="808"/>
      <c r="AR28" s="808"/>
      <c r="AS28" s="808"/>
      <c r="AT28" s="808"/>
      <c r="AU28" s="808" t="s">
        <v>536</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384</v>
      </c>
      <c r="C29" s="746"/>
      <c r="D29" s="746"/>
      <c r="E29" s="746"/>
      <c r="F29" s="746"/>
      <c r="G29" s="746"/>
      <c r="H29" s="746"/>
      <c r="I29" s="746"/>
      <c r="J29" s="746"/>
      <c r="K29" s="746"/>
      <c r="L29" s="746"/>
      <c r="M29" s="746"/>
      <c r="N29" s="746"/>
      <c r="O29" s="746"/>
      <c r="P29" s="747"/>
      <c r="Q29" s="748">
        <v>367</v>
      </c>
      <c r="R29" s="749"/>
      <c r="S29" s="749"/>
      <c r="T29" s="749"/>
      <c r="U29" s="749"/>
      <c r="V29" s="749">
        <v>364</v>
      </c>
      <c r="W29" s="749"/>
      <c r="X29" s="749"/>
      <c r="Y29" s="749"/>
      <c r="Z29" s="749"/>
      <c r="AA29" s="749">
        <v>3</v>
      </c>
      <c r="AB29" s="749"/>
      <c r="AC29" s="749"/>
      <c r="AD29" s="749"/>
      <c r="AE29" s="750"/>
      <c r="AF29" s="751">
        <v>3</v>
      </c>
      <c r="AG29" s="752"/>
      <c r="AH29" s="752"/>
      <c r="AI29" s="752"/>
      <c r="AJ29" s="753"/>
      <c r="AK29" s="820">
        <v>192</v>
      </c>
      <c r="AL29" s="821"/>
      <c r="AM29" s="821"/>
      <c r="AN29" s="821"/>
      <c r="AO29" s="821"/>
      <c r="AP29" s="821">
        <v>177</v>
      </c>
      <c r="AQ29" s="821"/>
      <c r="AR29" s="821"/>
      <c r="AS29" s="821"/>
      <c r="AT29" s="821"/>
      <c r="AU29" s="821">
        <v>55</v>
      </c>
      <c r="AV29" s="821"/>
      <c r="AW29" s="821"/>
      <c r="AX29" s="821"/>
      <c r="AY29" s="821"/>
      <c r="AZ29" s="822" t="s">
        <v>536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385</v>
      </c>
      <c r="C30" s="746"/>
      <c r="D30" s="746"/>
      <c r="E30" s="746"/>
      <c r="F30" s="746"/>
      <c r="G30" s="746"/>
      <c r="H30" s="746"/>
      <c r="I30" s="746"/>
      <c r="J30" s="746"/>
      <c r="K30" s="746"/>
      <c r="L30" s="746"/>
      <c r="M30" s="746"/>
      <c r="N30" s="746"/>
      <c r="O30" s="746"/>
      <c r="P30" s="747"/>
      <c r="Q30" s="748">
        <v>2935</v>
      </c>
      <c r="R30" s="749"/>
      <c r="S30" s="749"/>
      <c r="T30" s="749"/>
      <c r="U30" s="749"/>
      <c r="V30" s="749">
        <v>2895</v>
      </c>
      <c r="W30" s="749"/>
      <c r="X30" s="749"/>
      <c r="Y30" s="749"/>
      <c r="Z30" s="749"/>
      <c r="AA30" s="749">
        <v>40</v>
      </c>
      <c r="AB30" s="749"/>
      <c r="AC30" s="749"/>
      <c r="AD30" s="749"/>
      <c r="AE30" s="750"/>
      <c r="AF30" s="751">
        <v>40</v>
      </c>
      <c r="AG30" s="752"/>
      <c r="AH30" s="752"/>
      <c r="AI30" s="752"/>
      <c r="AJ30" s="753"/>
      <c r="AK30" s="820">
        <v>389</v>
      </c>
      <c r="AL30" s="821"/>
      <c r="AM30" s="821"/>
      <c r="AN30" s="821"/>
      <c r="AO30" s="821"/>
      <c r="AP30" s="821" t="s">
        <v>536</v>
      </c>
      <c r="AQ30" s="821"/>
      <c r="AR30" s="821"/>
      <c r="AS30" s="821"/>
      <c r="AT30" s="821"/>
      <c r="AU30" s="821" t="s">
        <v>536</v>
      </c>
      <c r="AV30" s="821"/>
      <c r="AW30" s="821"/>
      <c r="AX30" s="821"/>
      <c r="AY30" s="821"/>
      <c r="AZ30" s="822" t="s">
        <v>539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386</v>
      </c>
      <c r="C31" s="746"/>
      <c r="D31" s="746"/>
      <c r="E31" s="746"/>
      <c r="F31" s="746"/>
      <c r="G31" s="746"/>
      <c r="H31" s="746"/>
      <c r="I31" s="746"/>
      <c r="J31" s="746"/>
      <c r="K31" s="746"/>
      <c r="L31" s="746"/>
      <c r="M31" s="746"/>
      <c r="N31" s="746"/>
      <c r="O31" s="746"/>
      <c r="P31" s="747"/>
      <c r="Q31" s="748">
        <v>275</v>
      </c>
      <c r="R31" s="749"/>
      <c r="S31" s="749"/>
      <c r="T31" s="749"/>
      <c r="U31" s="749"/>
      <c r="V31" s="749">
        <v>275</v>
      </c>
      <c r="W31" s="749"/>
      <c r="X31" s="749"/>
      <c r="Y31" s="749"/>
      <c r="Z31" s="749"/>
      <c r="AA31" s="749">
        <v>0</v>
      </c>
      <c r="AB31" s="749"/>
      <c r="AC31" s="749"/>
      <c r="AD31" s="749"/>
      <c r="AE31" s="750"/>
      <c r="AF31" s="751">
        <v>0</v>
      </c>
      <c r="AG31" s="752"/>
      <c r="AH31" s="752"/>
      <c r="AI31" s="752"/>
      <c r="AJ31" s="753"/>
      <c r="AK31" s="820">
        <v>108</v>
      </c>
      <c r="AL31" s="821"/>
      <c r="AM31" s="821"/>
      <c r="AN31" s="821"/>
      <c r="AO31" s="821"/>
      <c r="AP31" s="821" t="s">
        <v>536</v>
      </c>
      <c r="AQ31" s="821"/>
      <c r="AR31" s="821"/>
      <c r="AS31" s="821"/>
      <c r="AT31" s="821"/>
      <c r="AU31" s="821" t="s">
        <v>536</v>
      </c>
      <c r="AV31" s="821"/>
      <c r="AW31" s="821"/>
      <c r="AX31" s="821"/>
      <c r="AY31" s="821"/>
      <c r="AZ31" s="822" t="s">
        <v>539</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34</v>
      </c>
      <c r="R32" s="749"/>
      <c r="S32" s="749"/>
      <c r="T32" s="749"/>
      <c r="U32" s="749"/>
      <c r="V32" s="749">
        <v>20</v>
      </c>
      <c r="W32" s="749"/>
      <c r="X32" s="749"/>
      <c r="Y32" s="749"/>
      <c r="Z32" s="749"/>
      <c r="AA32" s="749">
        <v>14</v>
      </c>
      <c r="AB32" s="749"/>
      <c r="AC32" s="749"/>
      <c r="AD32" s="749"/>
      <c r="AE32" s="750"/>
      <c r="AF32" s="751">
        <v>14</v>
      </c>
      <c r="AG32" s="752"/>
      <c r="AH32" s="752"/>
      <c r="AI32" s="752"/>
      <c r="AJ32" s="753"/>
      <c r="AK32" s="820">
        <v>17</v>
      </c>
      <c r="AL32" s="821"/>
      <c r="AM32" s="821"/>
      <c r="AN32" s="821"/>
      <c r="AO32" s="821"/>
      <c r="AP32" s="821" t="s">
        <v>536</v>
      </c>
      <c r="AQ32" s="821"/>
      <c r="AR32" s="821"/>
      <c r="AS32" s="821"/>
      <c r="AT32" s="821"/>
      <c r="AU32" s="821" t="s">
        <v>536</v>
      </c>
      <c r="AV32" s="821"/>
      <c r="AW32" s="821"/>
      <c r="AX32" s="821"/>
      <c r="AY32" s="821"/>
      <c r="AZ32" s="822" t="s">
        <v>538</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1493</v>
      </c>
      <c r="R33" s="749"/>
      <c r="S33" s="749"/>
      <c r="T33" s="749"/>
      <c r="U33" s="749"/>
      <c r="V33" s="749">
        <v>1250</v>
      </c>
      <c r="W33" s="749"/>
      <c r="X33" s="749"/>
      <c r="Y33" s="749"/>
      <c r="Z33" s="749"/>
      <c r="AA33" s="749">
        <v>243</v>
      </c>
      <c r="AB33" s="749"/>
      <c r="AC33" s="749"/>
      <c r="AD33" s="749"/>
      <c r="AE33" s="750"/>
      <c r="AF33" s="751">
        <v>243</v>
      </c>
      <c r="AG33" s="752"/>
      <c r="AH33" s="752"/>
      <c r="AI33" s="752"/>
      <c r="AJ33" s="753"/>
      <c r="AK33" s="820">
        <v>703</v>
      </c>
      <c r="AL33" s="821"/>
      <c r="AM33" s="821"/>
      <c r="AN33" s="821"/>
      <c r="AO33" s="821"/>
      <c r="AP33" s="821">
        <v>3363</v>
      </c>
      <c r="AQ33" s="821"/>
      <c r="AR33" s="821"/>
      <c r="AS33" s="821"/>
      <c r="AT33" s="821"/>
      <c r="AU33" s="821">
        <v>1450</v>
      </c>
      <c r="AV33" s="821"/>
      <c r="AW33" s="821"/>
      <c r="AX33" s="821"/>
      <c r="AY33" s="821"/>
      <c r="AZ33" s="822" t="s">
        <v>536</v>
      </c>
      <c r="BA33" s="822"/>
      <c r="BB33" s="822"/>
      <c r="BC33" s="822"/>
      <c r="BD33" s="822"/>
      <c r="BE33" s="818" t="s">
        <v>389</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390</v>
      </c>
      <c r="C34" s="746"/>
      <c r="D34" s="746"/>
      <c r="E34" s="746"/>
      <c r="F34" s="746"/>
      <c r="G34" s="746"/>
      <c r="H34" s="746"/>
      <c r="I34" s="746"/>
      <c r="J34" s="746"/>
      <c r="K34" s="746"/>
      <c r="L34" s="746"/>
      <c r="M34" s="746"/>
      <c r="N34" s="746"/>
      <c r="O34" s="746"/>
      <c r="P34" s="747"/>
      <c r="Q34" s="748">
        <v>70</v>
      </c>
      <c r="R34" s="749"/>
      <c r="S34" s="749"/>
      <c r="T34" s="749"/>
      <c r="U34" s="749"/>
      <c r="V34" s="749">
        <v>69</v>
      </c>
      <c r="W34" s="749"/>
      <c r="X34" s="749"/>
      <c r="Y34" s="749"/>
      <c r="Z34" s="749"/>
      <c r="AA34" s="749">
        <v>1</v>
      </c>
      <c r="AB34" s="749"/>
      <c r="AC34" s="749"/>
      <c r="AD34" s="749"/>
      <c r="AE34" s="750"/>
      <c r="AF34" s="751">
        <v>1</v>
      </c>
      <c r="AG34" s="752"/>
      <c r="AH34" s="752"/>
      <c r="AI34" s="752"/>
      <c r="AJ34" s="753"/>
      <c r="AK34" s="820">
        <v>63</v>
      </c>
      <c r="AL34" s="821"/>
      <c r="AM34" s="821"/>
      <c r="AN34" s="821"/>
      <c r="AO34" s="821"/>
      <c r="AP34" s="821">
        <v>321</v>
      </c>
      <c r="AQ34" s="821"/>
      <c r="AR34" s="821"/>
      <c r="AS34" s="821"/>
      <c r="AT34" s="821"/>
      <c r="AU34" s="821">
        <v>289</v>
      </c>
      <c r="AV34" s="821"/>
      <c r="AW34" s="821"/>
      <c r="AX34" s="821"/>
      <c r="AY34" s="821"/>
      <c r="AZ34" s="822" t="s">
        <v>536</v>
      </c>
      <c r="BA34" s="822"/>
      <c r="BB34" s="822"/>
      <c r="BC34" s="822"/>
      <c r="BD34" s="822"/>
      <c r="BE34" s="818" t="s">
        <v>389</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371</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340</v>
      </c>
      <c r="AG63" s="832"/>
      <c r="AH63" s="832"/>
      <c r="AI63" s="832"/>
      <c r="AJ63" s="833"/>
      <c r="AK63" s="834"/>
      <c r="AL63" s="829"/>
      <c r="AM63" s="829"/>
      <c r="AN63" s="829"/>
      <c r="AO63" s="829"/>
      <c r="AP63" s="832">
        <v>3861</v>
      </c>
      <c r="AQ63" s="832"/>
      <c r="AR63" s="832"/>
      <c r="AS63" s="832"/>
      <c r="AT63" s="832"/>
      <c r="AU63" s="832">
        <v>1794</v>
      </c>
      <c r="AV63" s="832"/>
      <c r="AW63" s="832"/>
      <c r="AX63" s="832"/>
      <c r="AY63" s="832"/>
      <c r="AZ63" s="836"/>
      <c r="BA63" s="836"/>
      <c r="BB63" s="836"/>
      <c r="BC63" s="836"/>
      <c r="BD63" s="836"/>
      <c r="BE63" s="837"/>
      <c r="BF63" s="837"/>
      <c r="BG63" s="837"/>
      <c r="BH63" s="837"/>
      <c r="BI63" s="838"/>
      <c r="BJ63" s="839" t="s">
        <v>222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375</v>
      </c>
      <c r="R66" s="708"/>
      <c r="S66" s="708"/>
      <c r="T66" s="708"/>
      <c r="U66" s="709"/>
      <c r="V66" s="707" t="s">
        <v>376</v>
      </c>
      <c r="W66" s="708"/>
      <c r="X66" s="708"/>
      <c r="Y66" s="708"/>
      <c r="Z66" s="709"/>
      <c r="AA66" s="707" t="s">
        <v>377</v>
      </c>
      <c r="AB66" s="708"/>
      <c r="AC66" s="708"/>
      <c r="AD66" s="708"/>
      <c r="AE66" s="709"/>
      <c r="AF66" s="842" t="s">
        <v>378</v>
      </c>
      <c r="AG66" s="803"/>
      <c r="AH66" s="803"/>
      <c r="AI66" s="803"/>
      <c r="AJ66" s="843"/>
      <c r="AK66" s="707" t="s">
        <v>379</v>
      </c>
      <c r="AL66" s="731"/>
      <c r="AM66" s="731"/>
      <c r="AN66" s="731"/>
      <c r="AO66" s="732"/>
      <c r="AP66" s="707" t="s">
        <v>380</v>
      </c>
      <c r="AQ66" s="708"/>
      <c r="AR66" s="708"/>
      <c r="AS66" s="708"/>
      <c r="AT66" s="709"/>
      <c r="AU66" s="707" t="s">
        <v>395</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27474</v>
      </c>
      <c r="R68" s="856"/>
      <c r="S68" s="856"/>
      <c r="T68" s="856"/>
      <c r="U68" s="856"/>
      <c r="V68" s="856">
        <v>28744</v>
      </c>
      <c r="W68" s="856"/>
      <c r="X68" s="856"/>
      <c r="Y68" s="856"/>
      <c r="Z68" s="856"/>
      <c r="AA68" s="856">
        <v>-1270</v>
      </c>
      <c r="AB68" s="856"/>
      <c r="AC68" s="856"/>
      <c r="AD68" s="856"/>
      <c r="AE68" s="856"/>
      <c r="AF68" s="856">
        <v>11548</v>
      </c>
      <c r="AG68" s="856"/>
      <c r="AH68" s="856"/>
      <c r="AI68" s="856"/>
      <c r="AJ68" s="856"/>
      <c r="AK68" s="856" t="s">
        <v>481</v>
      </c>
      <c r="AL68" s="856"/>
      <c r="AM68" s="856"/>
      <c r="AN68" s="856"/>
      <c r="AO68" s="856"/>
      <c r="AP68" s="856">
        <v>21418</v>
      </c>
      <c r="AQ68" s="856"/>
      <c r="AR68" s="856"/>
      <c r="AS68" s="856"/>
      <c r="AT68" s="856"/>
      <c r="AU68" s="856">
        <v>207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12817</v>
      </c>
      <c r="R69" s="821"/>
      <c r="S69" s="821"/>
      <c r="T69" s="821"/>
      <c r="U69" s="821"/>
      <c r="V69" s="821">
        <v>10223</v>
      </c>
      <c r="W69" s="821"/>
      <c r="X69" s="821"/>
      <c r="Y69" s="821"/>
      <c r="Z69" s="821"/>
      <c r="AA69" s="821">
        <v>2594</v>
      </c>
      <c r="AB69" s="821"/>
      <c r="AC69" s="821"/>
      <c r="AD69" s="821"/>
      <c r="AE69" s="821"/>
      <c r="AF69" s="821">
        <v>2594</v>
      </c>
      <c r="AG69" s="821"/>
      <c r="AH69" s="821"/>
      <c r="AI69" s="821"/>
      <c r="AJ69" s="821"/>
      <c r="AK69" s="821">
        <v>621</v>
      </c>
      <c r="AL69" s="821"/>
      <c r="AM69" s="821"/>
      <c r="AN69" s="821"/>
      <c r="AO69" s="821"/>
      <c r="AP69" s="821" t="s">
        <v>481</v>
      </c>
      <c r="AQ69" s="821"/>
      <c r="AR69" s="821"/>
      <c r="AS69" s="821"/>
      <c r="AT69" s="821"/>
      <c r="AU69" s="821" t="s">
        <v>481</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46</v>
      </c>
      <c r="R70" s="821"/>
      <c r="S70" s="821"/>
      <c r="T70" s="821"/>
      <c r="U70" s="821"/>
      <c r="V70" s="821">
        <v>38</v>
      </c>
      <c r="W70" s="821"/>
      <c r="X70" s="821"/>
      <c r="Y70" s="821"/>
      <c r="Z70" s="821"/>
      <c r="AA70" s="821">
        <v>9</v>
      </c>
      <c r="AB70" s="821"/>
      <c r="AC70" s="821"/>
      <c r="AD70" s="821"/>
      <c r="AE70" s="821"/>
      <c r="AF70" s="821">
        <v>9</v>
      </c>
      <c r="AG70" s="821"/>
      <c r="AH70" s="821"/>
      <c r="AI70" s="821"/>
      <c r="AJ70" s="821"/>
      <c r="AK70" s="821" t="s">
        <v>481</v>
      </c>
      <c r="AL70" s="821"/>
      <c r="AM70" s="821"/>
      <c r="AN70" s="821"/>
      <c r="AO70" s="821"/>
      <c r="AP70" s="821" t="s">
        <v>481</v>
      </c>
      <c r="AQ70" s="821"/>
      <c r="AR70" s="821"/>
      <c r="AS70" s="821"/>
      <c r="AT70" s="821"/>
      <c r="AU70" s="821" t="s">
        <v>481</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18</v>
      </c>
      <c r="R71" s="821"/>
      <c r="S71" s="821"/>
      <c r="T71" s="821"/>
      <c r="U71" s="821"/>
      <c r="V71" s="821">
        <v>9</v>
      </c>
      <c r="W71" s="821"/>
      <c r="X71" s="821"/>
      <c r="Y71" s="821"/>
      <c r="Z71" s="821"/>
      <c r="AA71" s="821">
        <v>9</v>
      </c>
      <c r="AB71" s="821"/>
      <c r="AC71" s="821"/>
      <c r="AD71" s="821"/>
      <c r="AE71" s="821"/>
      <c r="AF71" s="821">
        <v>9</v>
      </c>
      <c r="AG71" s="821"/>
      <c r="AH71" s="821"/>
      <c r="AI71" s="821"/>
      <c r="AJ71" s="821"/>
      <c r="AK71" s="821" t="s">
        <v>481</v>
      </c>
      <c r="AL71" s="821"/>
      <c r="AM71" s="821"/>
      <c r="AN71" s="821"/>
      <c r="AO71" s="821"/>
      <c r="AP71" s="821" t="s">
        <v>481</v>
      </c>
      <c r="AQ71" s="821"/>
      <c r="AR71" s="821"/>
      <c r="AS71" s="821"/>
      <c r="AT71" s="821"/>
      <c r="AU71" s="821" t="s">
        <v>481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544</v>
      </c>
      <c r="C72" s="864"/>
      <c r="D72" s="864"/>
      <c r="E72" s="864"/>
      <c r="F72" s="864"/>
      <c r="G72" s="864"/>
      <c r="H72" s="864"/>
      <c r="I72" s="864"/>
      <c r="J72" s="864"/>
      <c r="K72" s="864"/>
      <c r="L72" s="864"/>
      <c r="M72" s="864"/>
      <c r="N72" s="864"/>
      <c r="O72" s="864"/>
      <c r="P72" s="865"/>
      <c r="Q72" s="866">
        <v>2</v>
      </c>
      <c r="R72" s="821"/>
      <c r="S72" s="821"/>
      <c r="T72" s="821"/>
      <c r="U72" s="821"/>
      <c r="V72" s="821">
        <v>2</v>
      </c>
      <c r="W72" s="821"/>
      <c r="X72" s="821"/>
      <c r="Y72" s="821"/>
      <c r="Z72" s="821"/>
      <c r="AA72" s="821">
        <v>1</v>
      </c>
      <c r="AB72" s="821"/>
      <c r="AC72" s="821"/>
      <c r="AD72" s="821"/>
      <c r="AE72" s="821"/>
      <c r="AF72" s="821">
        <v>1</v>
      </c>
      <c r="AG72" s="821"/>
      <c r="AH72" s="821"/>
      <c r="AI72" s="821"/>
      <c r="AJ72" s="821"/>
      <c r="AK72" s="821" t="s">
        <v>481</v>
      </c>
      <c r="AL72" s="821"/>
      <c r="AM72" s="821"/>
      <c r="AN72" s="821"/>
      <c r="AO72" s="821"/>
      <c r="AP72" s="821" t="s">
        <v>481</v>
      </c>
      <c r="AQ72" s="821"/>
      <c r="AR72" s="821"/>
      <c r="AS72" s="821"/>
      <c r="AT72" s="821"/>
      <c r="AU72" s="821" t="s">
        <v>481</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551</v>
      </c>
      <c r="C73" s="864"/>
      <c r="D73" s="864"/>
      <c r="E73" s="864"/>
      <c r="F73" s="864"/>
      <c r="G73" s="864"/>
      <c r="H73" s="864"/>
      <c r="I73" s="864"/>
      <c r="J73" s="864"/>
      <c r="K73" s="864"/>
      <c r="L73" s="864"/>
      <c r="M73" s="864"/>
      <c r="N73" s="864"/>
      <c r="O73" s="864"/>
      <c r="P73" s="865"/>
      <c r="Q73" s="866">
        <v>3</v>
      </c>
      <c r="R73" s="821"/>
      <c r="S73" s="821"/>
      <c r="T73" s="821"/>
      <c r="U73" s="821"/>
      <c r="V73" s="821">
        <v>2</v>
      </c>
      <c r="W73" s="821"/>
      <c r="X73" s="821"/>
      <c r="Y73" s="821"/>
      <c r="Z73" s="821"/>
      <c r="AA73" s="821">
        <v>1</v>
      </c>
      <c r="AB73" s="821"/>
      <c r="AC73" s="821"/>
      <c r="AD73" s="821"/>
      <c r="AE73" s="821"/>
      <c r="AF73" s="821">
        <v>1</v>
      </c>
      <c r="AG73" s="821"/>
      <c r="AH73" s="821"/>
      <c r="AI73" s="821"/>
      <c r="AJ73" s="821"/>
      <c r="AK73" s="821" t="s">
        <v>481</v>
      </c>
      <c r="AL73" s="821"/>
      <c r="AM73" s="821"/>
      <c r="AN73" s="821"/>
      <c r="AO73" s="821"/>
      <c r="AP73" s="821" t="s">
        <v>481</v>
      </c>
      <c r="AQ73" s="821"/>
      <c r="AR73" s="821"/>
      <c r="AS73" s="821"/>
      <c r="AT73" s="821"/>
      <c r="AU73" s="821" t="s">
        <v>481</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43</v>
      </c>
      <c r="R74" s="821"/>
      <c r="S74" s="821"/>
      <c r="T74" s="821"/>
      <c r="U74" s="821"/>
      <c r="V74" s="821">
        <v>42</v>
      </c>
      <c r="W74" s="821"/>
      <c r="X74" s="821"/>
      <c r="Y74" s="821"/>
      <c r="Z74" s="821"/>
      <c r="AA74" s="821">
        <v>2</v>
      </c>
      <c r="AB74" s="821"/>
      <c r="AC74" s="821"/>
      <c r="AD74" s="821"/>
      <c r="AE74" s="821"/>
      <c r="AF74" s="821">
        <v>2</v>
      </c>
      <c r="AG74" s="821"/>
      <c r="AH74" s="821"/>
      <c r="AI74" s="821"/>
      <c r="AJ74" s="821"/>
      <c r="AK74" s="821" t="s">
        <v>481</v>
      </c>
      <c r="AL74" s="821"/>
      <c r="AM74" s="821"/>
      <c r="AN74" s="821"/>
      <c r="AO74" s="821"/>
      <c r="AP74" s="821" t="s">
        <v>481</v>
      </c>
      <c r="AQ74" s="821"/>
      <c r="AR74" s="821"/>
      <c r="AS74" s="821"/>
      <c r="AT74" s="821"/>
      <c r="AU74" s="821" t="s">
        <v>481</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546</v>
      </c>
      <c r="C75" s="864"/>
      <c r="D75" s="864"/>
      <c r="E75" s="864"/>
      <c r="F75" s="864"/>
      <c r="G75" s="864"/>
      <c r="H75" s="864"/>
      <c r="I75" s="864"/>
      <c r="J75" s="864"/>
      <c r="K75" s="864"/>
      <c r="L75" s="864"/>
      <c r="M75" s="864"/>
      <c r="N75" s="864"/>
      <c r="O75" s="864"/>
      <c r="P75" s="865"/>
      <c r="Q75" s="866">
        <v>286</v>
      </c>
      <c r="R75" s="821"/>
      <c r="S75" s="821"/>
      <c r="T75" s="821"/>
      <c r="U75" s="821"/>
      <c r="V75" s="821">
        <v>271</v>
      </c>
      <c r="W75" s="821"/>
      <c r="X75" s="821"/>
      <c r="Y75" s="821"/>
      <c r="Z75" s="821"/>
      <c r="AA75" s="821">
        <v>15</v>
      </c>
      <c r="AB75" s="821"/>
      <c r="AC75" s="821"/>
      <c r="AD75" s="821"/>
      <c r="AE75" s="821"/>
      <c r="AF75" s="821">
        <v>15</v>
      </c>
      <c r="AG75" s="821"/>
      <c r="AH75" s="821"/>
      <c r="AI75" s="821"/>
      <c r="AJ75" s="821"/>
      <c r="AK75" s="821">
        <v>125</v>
      </c>
      <c r="AL75" s="821"/>
      <c r="AM75" s="821"/>
      <c r="AN75" s="821"/>
      <c r="AO75" s="821"/>
      <c r="AP75" s="821" t="s">
        <v>481</v>
      </c>
      <c r="AQ75" s="821"/>
      <c r="AR75" s="821"/>
      <c r="AS75" s="821"/>
      <c r="AT75" s="821"/>
      <c r="AU75" s="821" t="s">
        <v>481</v>
      </c>
      <c r="AV75" s="821"/>
      <c r="AW75" s="821"/>
      <c r="AX75" s="821"/>
      <c r="AY75" s="821"/>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547</v>
      </c>
      <c r="C76" s="864"/>
      <c r="D76" s="864"/>
      <c r="E76" s="864"/>
      <c r="F76" s="864"/>
      <c r="G76" s="864"/>
      <c r="H76" s="864"/>
      <c r="I76" s="864"/>
      <c r="J76" s="864"/>
      <c r="K76" s="864"/>
      <c r="L76" s="864"/>
      <c r="M76" s="864"/>
      <c r="N76" s="864"/>
      <c r="O76" s="864"/>
      <c r="P76" s="865"/>
      <c r="Q76" s="871">
        <v>227410</v>
      </c>
      <c r="R76" s="870"/>
      <c r="S76" s="870"/>
      <c r="T76" s="870"/>
      <c r="U76" s="820"/>
      <c r="V76" s="869">
        <v>219970</v>
      </c>
      <c r="W76" s="870"/>
      <c r="X76" s="870"/>
      <c r="Y76" s="870"/>
      <c r="Z76" s="820"/>
      <c r="AA76" s="869">
        <v>7440</v>
      </c>
      <c r="AB76" s="870"/>
      <c r="AC76" s="870"/>
      <c r="AD76" s="870"/>
      <c r="AE76" s="820"/>
      <c r="AF76" s="869">
        <v>7440</v>
      </c>
      <c r="AG76" s="870"/>
      <c r="AH76" s="870"/>
      <c r="AI76" s="870"/>
      <c r="AJ76" s="820"/>
      <c r="AK76" s="869">
        <v>71</v>
      </c>
      <c r="AL76" s="870"/>
      <c r="AM76" s="870"/>
      <c r="AN76" s="870"/>
      <c r="AO76" s="820"/>
      <c r="AP76" s="869" t="s">
        <v>481</v>
      </c>
      <c r="AQ76" s="870"/>
      <c r="AR76" s="870"/>
      <c r="AS76" s="870"/>
      <c r="AT76" s="820"/>
      <c r="AU76" s="869" t="s">
        <v>481</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71"/>
      <c r="R77" s="870"/>
      <c r="S77" s="870"/>
      <c r="T77" s="870"/>
      <c r="U77" s="820"/>
      <c r="V77" s="869"/>
      <c r="W77" s="870"/>
      <c r="X77" s="870"/>
      <c r="Y77" s="870"/>
      <c r="Z77" s="820"/>
      <c r="AA77" s="869"/>
      <c r="AB77" s="870"/>
      <c r="AC77" s="870"/>
      <c r="AD77" s="870"/>
      <c r="AE77" s="820"/>
      <c r="AF77" s="869"/>
      <c r="AG77" s="870"/>
      <c r="AH77" s="870"/>
      <c r="AI77" s="870"/>
      <c r="AJ77" s="820"/>
      <c r="AK77" s="869"/>
      <c r="AL77" s="870"/>
      <c r="AM77" s="870"/>
      <c r="AN77" s="870"/>
      <c r="AO77" s="820"/>
      <c r="AP77" s="869"/>
      <c r="AQ77" s="870"/>
      <c r="AR77" s="870"/>
      <c r="AS77" s="870"/>
      <c r="AT77" s="820"/>
      <c r="AU77" s="869"/>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371</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0</v>
      </c>
      <c r="CS102" s="840"/>
      <c r="CT102" s="840"/>
      <c r="CU102" s="840"/>
      <c r="CV102" s="883"/>
      <c r="CW102" s="882">
        <v>0</v>
      </c>
      <c r="CX102" s="840"/>
      <c r="CY102" s="840"/>
      <c r="CZ102" s="840"/>
      <c r="DA102" s="883"/>
      <c r="DB102" s="882">
        <v>144</v>
      </c>
      <c r="DC102" s="840"/>
      <c r="DD102" s="840"/>
      <c r="DE102" s="840"/>
      <c r="DF102" s="883"/>
      <c r="DG102" s="882">
        <v>0</v>
      </c>
      <c r="DH102" s="840"/>
      <c r="DI102" s="840"/>
      <c r="DJ102" s="840"/>
      <c r="DK102" s="883"/>
      <c r="DL102" s="882">
        <v>122</v>
      </c>
      <c r="DM102" s="840"/>
      <c r="DN102" s="840"/>
      <c r="DO102" s="840"/>
      <c r="DP102" s="883"/>
      <c r="DQ102" s="882">
        <v>208</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288</v>
      </c>
      <c r="AG109" s="885"/>
      <c r="AH109" s="885"/>
      <c r="AI109" s="885"/>
      <c r="AJ109" s="886"/>
      <c r="AK109" s="884" t="s">
        <v>287</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288</v>
      </c>
      <c r="BW109" s="885"/>
      <c r="BX109" s="885"/>
      <c r="BY109" s="885"/>
      <c r="BZ109" s="886"/>
      <c r="CA109" s="884" t="s">
        <v>287</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288</v>
      </c>
      <c r="DM109" s="885"/>
      <c r="DN109" s="885"/>
      <c r="DO109" s="885"/>
      <c r="DP109" s="886"/>
      <c r="DQ109" s="884" t="s">
        <v>287</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2959580</v>
      </c>
      <c r="AB110" s="892"/>
      <c r="AC110" s="892"/>
      <c r="AD110" s="892"/>
      <c r="AE110" s="893"/>
      <c r="AF110" s="894">
        <v>2746117</v>
      </c>
      <c r="AG110" s="892"/>
      <c r="AH110" s="892"/>
      <c r="AI110" s="892"/>
      <c r="AJ110" s="893"/>
      <c r="AK110" s="894">
        <v>2447788</v>
      </c>
      <c r="AL110" s="892"/>
      <c r="AM110" s="892"/>
      <c r="AN110" s="892"/>
      <c r="AO110" s="893"/>
      <c r="AP110" s="895">
        <v>28.1</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24417052</v>
      </c>
      <c r="BR110" s="927"/>
      <c r="BS110" s="927"/>
      <c r="BT110" s="927"/>
      <c r="BU110" s="927"/>
      <c r="BV110" s="927">
        <v>23215407</v>
      </c>
      <c r="BW110" s="927"/>
      <c r="BX110" s="927"/>
      <c r="BY110" s="927"/>
      <c r="BZ110" s="927"/>
      <c r="CA110" s="927">
        <v>21578483</v>
      </c>
      <c r="CB110" s="927"/>
      <c r="CC110" s="927"/>
      <c r="CD110" s="927"/>
      <c r="CE110" s="927"/>
      <c r="CF110" s="941">
        <v>248.1</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222</v>
      </c>
      <c r="BR111" s="920"/>
      <c r="BS111" s="920"/>
      <c r="BT111" s="920"/>
      <c r="BU111" s="920"/>
      <c r="BV111" s="920">
        <v>437500</v>
      </c>
      <c r="BW111" s="920"/>
      <c r="BX111" s="920"/>
      <c r="BY111" s="920"/>
      <c r="BZ111" s="920"/>
      <c r="CA111" s="920">
        <v>437500</v>
      </c>
      <c r="CB111" s="920"/>
      <c r="CC111" s="920"/>
      <c r="CD111" s="920"/>
      <c r="CE111" s="920"/>
      <c r="CF111" s="914">
        <v>5</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1972956</v>
      </c>
      <c r="BR112" s="920"/>
      <c r="BS112" s="920"/>
      <c r="BT112" s="920"/>
      <c r="BU112" s="920"/>
      <c r="BV112" s="920">
        <v>1880692</v>
      </c>
      <c r="BW112" s="920"/>
      <c r="BX112" s="920"/>
      <c r="BY112" s="920"/>
      <c r="BZ112" s="920"/>
      <c r="CA112" s="920">
        <v>1793802</v>
      </c>
      <c r="CB112" s="920"/>
      <c r="CC112" s="920"/>
      <c r="CD112" s="920"/>
      <c r="CE112" s="920"/>
      <c r="CF112" s="914">
        <v>20.6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206646</v>
      </c>
      <c r="AB113" s="934"/>
      <c r="AC113" s="934"/>
      <c r="AD113" s="934"/>
      <c r="AE113" s="935"/>
      <c r="AF113" s="936">
        <v>191636</v>
      </c>
      <c r="AG113" s="934"/>
      <c r="AH113" s="934"/>
      <c r="AI113" s="934"/>
      <c r="AJ113" s="935"/>
      <c r="AK113" s="936">
        <v>184830</v>
      </c>
      <c r="AL113" s="934"/>
      <c r="AM113" s="934"/>
      <c r="AN113" s="934"/>
      <c r="AO113" s="935"/>
      <c r="AP113" s="937">
        <v>2.1</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143301</v>
      </c>
      <c r="BR113" s="920"/>
      <c r="BS113" s="920"/>
      <c r="BT113" s="920"/>
      <c r="BU113" s="920"/>
      <c r="BV113" s="920">
        <v>186826</v>
      </c>
      <c r="BW113" s="920"/>
      <c r="BX113" s="920"/>
      <c r="BY113" s="920"/>
      <c r="BZ113" s="920"/>
      <c r="CA113" s="920">
        <v>207188</v>
      </c>
      <c r="CB113" s="920"/>
      <c r="CC113" s="920"/>
      <c r="CD113" s="920"/>
      <c r="CE113" s="920"/>
      <c r="CF113" s="914">
        <v>2.4</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54474</v>
      </c>
      <c r="AB114" s="959"/>
      <c r="AC114" s="959"/>
      <c r="AD114" s="959"/>
      <c r="AE114" s="960"/>
      <c r="AF114" s="961">
        <v>53394</v>
      </c>
      <c r="AG114" s="959"/>
      <c r="AH114" s="959"/>
      <c r="AI114" s="959"/>
      <c r="AJ114" s="960"/>
      <c r="AK114" s="961">
        <v>54618</v>
      </c>
      <c r="AL114" s="959"/>
      <c r="AM114" s="959"/>
      <c r="AN114" s="959"/>
      <c r="AO114" s="960"/>
      <c r="AP114" s="962">
        <v>0.6</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1162188</v>
      </c>
      <c r="BR114" s="920"/>
      <c r="BS114" s="920"/>
      <c r="BT114" s="920"/>
      <c r="BU114" s="920"/>
      <c r="BV114" s="920">
        <v>1171032</v>
      </c>
      <c r="BW114" s="920"/>
      <c r="BX114" s="920"/>
      <c r="BY114" s="920"/>
      <c r="BZ114" s="920"/>
      <c r="CA114" s="920">
        <v>1516916</v>
      </c>
      <c r="CB114" s="920"/>
      <c r="CC114" s="920"/>
      <c r="CD114" s="920"/>
      <c r="CE114" s="920"/>
      <c r="CF114" s="914">
        <v>17.399999999999999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5480</v>
      </c>
      <c r="AB115" s="934"/>
      <c r="AC115" s="934"/>
      <c r="AD115" s="934"/>
      <c r="AE115" s="935"/>
      <c r="AF115" s="936">
        <v>3656</v>
      </c>
      <c r="AG115" s="934"/>
      <c r="AH115" s="934"/>
      <c r="AI115" s="934"/>
      <c r="AJ115" s="935"/>
      <c r="AK115" s="936">
        <v>3102</v>
      </c>
      <c r="AL115" s="934"/>
      <c r="AM115" s="934"/>
      <c r="AN115" s="934"/>
      <c r="AO115" s="935"/>
      <c r="AP115" s="937">
        <v>0</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v>589551</v>
      </c>
      <c r="BR115" s="920"/>
      <c r="BS115" s="920"/>
      <c r="BT115" s="920"/>
      <c r="BU115" s="920"/>
      <c r="BV115" s="920">
        <v>200335</v>
      </c>
      <c r="BW115" s="920"/>
      <c r="BX115" s="920"/>
      <c r="BY115" s="920"/>
      <c r="BZ115" s="920"/>
      <c r="CA115" s="920">
        <v>207967</v>
      </c>
      <c r="CB115" s="920"/>
      <c r="CC115" s="920"/>
      <c r="CD115" s="920"/>
      <c r="CE115" s="920"/>
      <c r="CF115" s="914">
        <v>2.4</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222</v>
      </c>
      <c r="DH116" s="959"/>
      <c r="DI116" s="959"/>
      <c r="DJ116" s="959"/>
      <c r="DK116" s="960"/>
      <c r="DL116" s="961" t="s">
        <v>222</v>
      </c>
      <c r="DM116" s="959"/>
      <c r="DN116" s="959"/>
      <c r="DO116" s="959"/>
      <c r="DP116" s="960"/>
      <c r="DQ116" s="961" t="s">
        <v>222</v>
      </c>
      <c r="DR116" s="959"/>
      <c r="DS116" s="959"/>
      <c r="DT116" s="959"/>
      <c r="DU116" s="960"/>
      <c r="DV116" s="962" t="s">
        <v>222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3226180</v>
      </c>
      <c r="AB117" s="977"/>
      <c r="AC117" s="977"/>
      <c r="AD117" s="977"/>
      <c r="AE117" s="978"/>
      <c r="AF117" s="979">
        <v>2994803</v>
      </c>
      <c r="AG117" s="977"/>
      <c r="AH117" s="977"/>
      <c r="AI117" s="977"/>
      <c r="AJ117" s="978"/>
      <c r="AK117" s="979">
        <v>2690338</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222</v>
      </c>
      <c r="BR117" s="920"/>
      <c r="BS117" s="920"/>
      <c r="BT117" s="920"/>
      <c r="BU117" s="920"/>
      <c r="BV117" s="920" t="s">
        <v>222</v>
      </c>
      <c r="BW117" s="920"/>
      <c r="BX117" s="920"/>
      <c r="BY117" s="920"/>
      <c r="BZ117" s="920"/>
      <c r="CA117" s="920" t="s">
        <v>222</v>
      </c>
      <c r="CB117" s="920"/>
      <c r="CC117" s="920"/>
      <c r="CD117" s="920"/>
      <c r="CE117" s="920"/>
      <c r="CF117" s="914" t="s">
        <v>222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v>437500</v>
      </c>
      <c r="DM117" s="959"/>
      <c r="DN117" s="959"/>
      <c r="DO117" s="959"/>
      <c r="DP117" s="960"/>
      <c r="DQ117" s="961">
        <v>437500</v>
      </c>
      <c r="DR117" s="959"/>
      <c r="DS117" s="959"/>
      <c r="DT117" s="959"/>
      <c r="DU117" s="960"/>
      <c r="DV117" s="962">
        <v>5</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288</v>
      </c>
      <c r="AG118" s="885"/>
      <c r="AH118" s="885"/>
      <c r="AI118" s="885"/>
      <c r="AJ118" s="886"/>
      <c r="AK118" s="884" t="s">
        <v>287</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222</v>
      </c>
      <c r="BR118" s="998"/>
      <c r="BS118" s="998"/>
      <c r="BT118" s="998"/>
      <c r="BU118" s="998"/>
      <c r="BV118" s="998" t="s">
        <v>222</v>
      </c>
      <c r="BW118" s="998"/>
      <c r="BX118" s="998"/>
      <c r="BY118" s="998"/>
      <c r="BZ118" s="998"/>
      <c r="CA118" s="998" t="s">
        <v>222</v>
      </c>
      <c r="CB118" s="998"/>
      <c r="CC118" s="998"/>
      <c r="CD118" s="998"/>
      <c r="CE118" s="998"/>
      <c r="CF118" s="914" t="s">
        <v>222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9" customFormat="1" ht="26.25" customHeight="1" x14ac:dyDescent="0.15">
      <c r="A119" s="1058"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222</v>
      </c>
      <c r="AB119" s="892"/>
      <c r="AC119" s="892"/>
      <c r="AD119" s="892"/>
      <c r="AE119" s="893"/>
      <c r="AF119" s="894" t="s">
        <v>222</v>
      </c>
      <c r="AG119" s="892"/>
      <c r="AH119" s="892"/>
      <c r="AI119" s="892"/>
      <c r="AJ119" s="893"/>
      <c r="AK119" s="894" t="s">
        <v>222</v>
      </c>
      <c r="AL119" s="892"/>
      <c r="AM119" s="892"/>
      <c r="AN119" s="892"/>
      <c r="AO119" s="893"/>
      <c r="AP119" s="895" t="s">
        <v>222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28285048</v>
      </c>
      <c r="BR119" s="998"/>
      <c r="BS119" s="998"/>
      <c r="BT119" s="998"/>
      <c r="BU119" s="998"/>
      <c r="BV119" s="998">
        <v>27091792</v>
      </c>
      <c r="BW119" s="998"/>
      <c r="BX119" s="998"/>
      <c r="BY119" s="998"/>
      <c r="BZ119" s="998"/>
      <c r="CA119" s="998">
        <v>25741856</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222</v>
      </c>
      <c r="DH119" s="984"/>
      <c r="DI119" s="984"/>
      <c r="DJ119" s="984"/>
      <c r="DK119" s="985"/>
      <c r="DL119" s="983" t="s">
        <v>222</v>
      </c>
      <c r="DM119" s="984"/>
      <c r="DN119" s="984"/>
      <c r="DO119" s="984"/>
      <c r="DP119" s="985"/>
      <c r="DQ119" s="983" t="s">
        <v>222</v>
      </c>
      <c r="DR119" s="984"/>
      <c r="DS119" s="984"/>
      <c r="DT119" s="984"/>
      <c r="DU119" s="985"/>
      <c r="DV119" s="986" t="s">
        <v>222</v>
      </c>
      <c r="DW119" s="987"/>
      <c r="DX119" s="987"/>
      <c r="DY119" s="987"/>
      <c r="DZ119" s="988"/>
    </row>
    <row r="120" spans="1:130" s="199" customFormat="1" ht="26.25" customHeight="1" x14ac:dyDescent="0.15">
      <c r="A120" s="1059"/>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5147084</v>
      </c>
      <c r="BR120" s="927"/>
      <c r="BS120" s="927"/>
      <c r="BT120" s="927"/>
      <c r="BU120" s="927"/>
      <c r="BV120" s="927">
        <v>6252077</v>
      </c>
      <c r="BW120" s="927"/>
      <c r="BX120" s="927"/>
      <c r="BY120" s="927"/>
      <c r="BZ120" s="927"/>
      <c r="CA120" s="927">
        <v>6551708</v>
      </c>
      <c r="CB120" s="927"/>
      <c r="CC120" s="927"/>
      <c r="CD120" s="927"/>
      <c r="CE120" s="927"/>
      <c r="CF120" s="941">
        <v>75.3</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1591251</v>
      </c>
      <c r="DH120" s="927"/>
      <c r="DI120" s="927"/>
      <c r="DJ120" s="927"/>
      <c r="DK120" s="927"/>
      <c r="DL120" s="927">
        <v>1514553</v>
      </c>
      <c r="DM120" s="927"/>
      <c r="DN120" s="927"/>
      <c r="DO120" s="927"/>
      <c r="DP120" s="927"/>
      <c r="DQ120" s="927">
        <v>1449512</v>
      </c>
      <c r="DR120" s="927"/>
      <c r="DS120" s="927"/>
      <c r="DT120" s="927"/>
      <c r="DU120" s="927"/>
      <c r="DV120" s="928">
        <v>16.7</v>
      </c>
      <c r="DW120" s="928"/>
      <c r="DX120" s="928"/>
      <c r="DY120" s="928"/>
      <c r="DZ120" s="929"/>
    </row>
    <row r="121" spans="1:130" s="199" customFormat="1" ht="26.25" customHeight="1" x14ac:dyDescent="0.15">
      <c r="A121" s="1059"/>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222</v>
      </c>
      <c r="AB121" s="959"/>
      <c r="AC121" s="959"/>
      <c r="AD121" s="959"/>
      <c r="AE121" s="960"/>
      <c r="AF121" s="961" t="s">
        <v>222</v>
      </c>
      <c r="AG121" s="959"/>
      <c r="AH121" s="959"/>
      <c r="AI121" s="959"/>
      <c r="AJ121" s="960"/>
      <c r="AK121" s="961" t="s">
        <v>222</v>
      </c>
      <c r="AL121" s="959"/>
      <c r="AM121" s="959"/>
      <c r="AN121" s="959"/>
      <c r="AO121" s="960"/>
      <c r="AP121" s="962" t="s">
        <v>222</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231050</v>
      </c>
      <c r="BR121" s="920"/>
      <c r="BS121" s="920"/>
      <c r="BT121" s="920"/>
      <c r="BU121" s="920"/>
      <c r="BV121" s="920">
        <v>274068</v>
      </c>
      <c r="BW121" s="920"/>
      <c r="BX121" s="920"/>
      <c r="BY121" s="920"/>
      <c r="BZ121" s="920"/>
      <c r="CA121" s="920">
        <v>311810</v>
      </c>
      <c r="CB121" s="920"/>
      <c r="CC121" s="920"/>
      <c r="CD121" s="920"/>
      <c r="CE121" s="920"/>
      <c r="CF121" s="914">
        <v>3.6</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330593</v>
      </c>
      <c r="DH121" s="920"/>
      <c r="DI121" s="920"/>
      <c r="DJ121" s="920"/>
      <c r="DK121" s="920"/>
      <c r="DL121" s="920">
        <v>309540</v>
      </c>
      <c r="DM121" s="920"/>
      <c r="DN121" s="920"/>
      <c r="DO121" s="920"/>
      <c r="DP121" s="920"/>
      <c r="DQ121" s="920">
        <v>288938</v>
      </c>
      <c r="DR121" s="920"/>
      <c r="DS121" s="920"/>
      <c r="DT121" s="920"/>
      <c r="DU121" s="920"/>
      <c r="DV121" s="921">
        <v>3.3</v>
      </c>
      <c r="DW121" s="921"/>
      <c r="DX121" s="921"/>
      <c r="DY121" s="921"/>
      <c r="DZ121" s="922"/>
    </row>
    <row r="122" spans="1:130" s="199" customFormat="1" ht="26.25" customHeight="1" x14ac:dyDescent="0.15">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21270067</v>
      </c>
      <c r="BR122" s="998"/>
      <c r="BS122" s="998"/>
      <c r="BT122" s="998"/>
      <c r="BU122" s="998"/>
      <c r="BV122" s="998">
        <v>21161155</v>
      </c>
      <c r="BW122" s="998"/>
      <c r="BX122" s="998"/>
      <c r="BY122" s="998"/>
      <c r="BZ122" s="998"/>
      <c r="CA122" s="998">
        <v>20506485</v>
      </c>
      <c r="CB122" s="998"/>
      <c r="CC122" s="998"/>
      <c r="CD122" s="998"/>
      <c r="CE122" s="998"/>
      <c r="CF122" s="1018">
        <v>235.8</v>
      </c>
      <c r="CG122" s="1019"/>
      <c r="CH122" s="1019"/>
      <c r="CI122" s="1019"/>
      <c r="CJ122" s="1019"/>
      <c r="CK122" s="1010"/>
      <c r="CL122" s="1011"/>
      <c r="CM122" s="1011"/>
      <c r="CN122" s="1011"/>
      <c r="CO122" s="1012"/>
      <c r="CP122" s="1020" t="s">
        <v>384</v>
      </c>
      <c r="CQ122" s="1021"/>
      <c r="CR122" s="1021"/>
      <c r="CS122" s="1021"/>
      <c r="CT122" s="1021"/>
      <c r="CU122" s="1021"/>
      <c r="CV122" s="1021"/>
      <c r="CW122" s="1021"/>
      <c r="CX122" s="1021"/>
      <c r="CY122" s="1021"/>
      <c r="CZ122" s="1021"/>
      <c r="DA122" s="1021"/>
      <c r="DB122" s="1021"/>
      <c r="DC122" s="1021"/>
      <c r="DD122" s="1021"/>
      <c r="DE122" s="1021"/>
      <c r="DF122" s="1022"/>
      <c r="DG122" s="919">
        <v>51112</v>
      </c>
      <c r="DH122" s="920"/>
      <c r="DI122" s="920"/>
      <c r="DJ122" s="920"/>
      <c r="DK122" s="920"/>
      <c r="DL122" s="920">
        <v>56599</v>
      </c>
      <c r="DM122" s="920"/>
      <c r="DN122" s="920"/>
      <c r="DO122" s="920"/>
      <c r="DP122" s="920"/>
      <c r="DQ122" s="920">
        <v>55352</v>
      </c>
      <c r="DR122" s="920"/>
      <c r="DS122" s="920"/>
      <c r="DT122" s="920"/>
      <c r="DU122" s="920"/>
      <c r="DV122" s="921">
        <v>0.6</v>
      </c>
      <c r="DW122" s="921"/>
      <c r="DX122" s="921"/>
      <c r="DY122" s="921"/>
      <c r="DZ122" s="922"/>
    </row>
    <row r="123" spans="1:130" s="199" customFormat="1" ht="26.25" customHeight="1" x14ac:dyDescent="0.15">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222</v>
      </c>
      <c r="AB123" s="959"/>
      <c r="AC123" s="959"/>
      <c r="AD123" s="959"/>
      <c r="AE123" s="960"/>
      <c r="AF123" s="961" t="s">
        <v>222</v>
      </c>
      <c r="AG123" s="959"/>
      <c r="AH123" s="959"/>
      <c r="AI123" s="959"/>
      <c r="AJ123" s="960"/>
      <c r="AK123" s="961" t="s">
        <v>222</v>
      </c>
      <c r="AL123" s="959"/>
      <c r="AM123" s="959"/>
      <c r="AN123" s="959"/>
      <c r="AO123" s="960"/>
      <c r="AP123" s="962" t="s">
        <v>222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5">
        <v>26648201</v>
      </c>
      <c r="BR123" s="1066"/>
      <c r="BS123" s="1066"/>
      <c r="BT123" s="1066"/>
      <c r="BU123" s="1066"/>
      <c r="BV123" s="1066">
        <v>27687300</v>
      </c>
      <c r="BW123" s="1066"/>
      <c r="BX123" s="1066"/>
      <c r="BY123" s="1066"/>
      <c r="BZ123" s="1066"/>
      <c r="CA123" s="1066">
        <v>27370003</v>
      </c>
      <c r="CB123" s="1066"/>
      <c r="CC123" s="1066"/>
      <c r="CD123" s="1066"/>
      <c r="CE123" s="1066"/>
      <c r="CF123" s="999"/>
      <c r="CG123" s="1000"/>
      <c r="CH123" s="1000"/>
      <c r="CI123" s="1000"/>
      <c r="CJ123" s="1001"/>
      <c r="CK123" s="1010"/>
      <c r="CL123" s="1011"/>
      <c r="CM123" s="1011"/>
      <c r="CN123" s="1011"/>
      <c r="CO123" s="1012"/>
      <c r="CP123" s="1020" t="s">
        <v>385</v>
      </c>
      <c r="CQ123" s="1021"/>
      <c r="CR123" s="1021"/>
      <c r="CS123" s="1021"/>
      <c r="CT123" s="1021"/>
      <c r="CU123" s="1021"/>
      <c r="CV123" s="1021"/>
      <c r="CW123" s="1021"/>
      <c r="CX123" s="1021"/>
      <c r="CY123" s="1021"/>
      <c r="CZ123" s="1021"/>
      <c r="DA123" s="1021"/>
      <c r="DB123" s="1021"/>
      <c r="DC123" s="1021"/>
      <c r="DD123" s="1021"/>
      <c r="DE123" s="1021"/>
      <c r="DF123" s="1022"/>
      <c r="DG123" s="958" t="s">
        <v>222</v>
      </c>
      <c r="DH123" s="959"/>
      <c r="DI123" s="959"/>
      <c r="DJ123" s="959"/>
      <c r="DK123" s="960"/>
      <c r="DL123" s="961" t="s">
        <v>222</v>
      </c>
      <c r="DM123" s="959"/>
      <c r="DN123" s="959"/>
      <c r="DO123" s="959"/>
      <c r="DP123" s="960"/>
      <c r="DQ123" s="961" t="s">
        <v>222</v>
      </c>
      <c r="DR123" s="959"/>
      <c r="DS123" s="959"/>
      <c r="DT123" s="959"/>
      <c r="DU123" s="960"/>
      <c r="DV123" s="962" t="s">
        <v>222</v>
      </c>
      <c r="DW123" s="963"/>
      <c r="DX123" s="963"/>
      <c r="DY123" s="963"/>
      <c r="DZ123" s="964"/>
    </row>
    <row r="124" spans="1:130" s="199" customFormat="1" ht="26.25" customHeight="1" thickBot="1" x14ac:dyDescent="0.2">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1061" t="s">
        <v>445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18.100000000000001</v>
      </c>
      <c r="BR124" s="1028"/>
      <c r="BS124" s="1028"/>
      <c r="BT124" s="1028"/>
      <c r="BU124" s="1028"/>
      <c r="BV124" s="1028" t="s">
        <v>222</v>
      </c>
      <c r="BW124" s="1028"/>
      <c r="BX124" s="1028"/>
      <c r="BY124" s="1028"/>
      <c r="BZ124" s="1028"/>
      <c r="CA124" s="1028" t="s">
        <v>222</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222</v>
      </c>
      <c r="DH124" s="984"/>
      <c r="DI124" s="984"/>
      <c r="DJ124" s="984"/>
      <c r="DK124" s="985"/>
      <c r="DL124" s="983" t="s">
        <v>222</v>
      </c>
      <c r="DM124" s="984"/>
      <c r="DN124" s="984"/>
      <c r="DO124" s="984"/>
      <c r="DP124" s="985"/>
      <c r="DQ124" s="983" t="s">
        <v>222</v>
      </c>
      <c r="DR124" s="984"/>
      <c r="DS124" s="984"/>
      <c r="DT124" s="984"/>
      <c r="DU124" s="985"/>
      <c r="DV124" s="986" t="s">
        <v>222</v>
      </c>
      <c r="DW124" s="987"/>
      <c r="DX124" s="987"/>
      <c r="DY124" s="987"/>
      <c r="DZ124" s="988"/>
    </row>
    <row r="125" spans="1:130" s="199" customFormat="1" ht="26.25" customHeight="1" x14ac:dyDescent="0.15">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9" customFormat="1" ht="26.25" customHeight="1" thickBot="1" x14ac:dyDescent="0.2">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1216</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9" customFormat="1" ht="26.25" customHeight="1" x14ac:dyDescent="0.15">
      <c r="A127" s="1060"/>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4264</v>
      </c>
      <c r="AB127" s="959"/>
      <c r="AC127" s="959"/>
      <c r="AD127" s="959"/>
      <c r="AE127" s="960"/>
      <c r="AF127" s="961">
        <v>3656</v>
      </c>
      <c r="AG127" s="959"/>
      <c r="AH127" s="959"/>
      <c r="AI127" s="959"/>
      <c r="AJ127" s="960"/>
      <c r="AK127" s="961">
        <v>3102</v>
      </c>
      <c r="AL127" s="959"/>
      <c r="AM127" s="959"/>
      <c r="AN127" s="959"/>
      <c r="AO127" s="960"/>
      <c r="AP127" s="962">
        <v>0</v>
      </c>
      <c r="AQ127" s="963"/>
      <c r="AR127" s="963"/>
      <c r="AS127" s="963"/>
      <c r="AT127" s="964"/>
      <c r="AU127" s="235"/>
      <c r="AV127" s="235"/>
      <c r="AW127" s="235"/>
      <c r="AX127" s="1032" t="s">
        <v>451</v>
      </c>
      <c r="AY127" s="1033"/>
      <c r="AZ127" s="1033"/>
      <c r="BA127" s="1033"/>
      <c r="BB127" s="1033"/>
      <c r="BC127" s="1033"/>
      <c r="BD127" s="1033"/>
      <c r="BE127" s="1034"/>
      <c r="BF127" s="1035" t="s">
        <v>452</v>
      </c>
      <c r="BG127" s="1033"/>
      <c r="BH127" s="1033"/>
      <c r="BI127" s="1033"/>
      <c r="BJ127" s="1033"/>
      <c r="BK127" s="1033"/>
      <c r="BL127" s="1034"/>
      <c r="BM127" s="1035" t="s">
        <v>453</v>
      </c>
      <c r="BN127" s="1033"/>
      <c r="BO127" s="1033"/>
      <c r="BP127" s="1033"/>
      <c r="BQ127" s="1033"/>
      <c r="BR127" s="1033"/>
      <c r="BS127" s="1034"/>
      <c r="BT127" s="1035" t="s">
        <v>454</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222</v>
      </c>
      <c r="DH127" s="920"/>
      <c r="DI127" s="920"/>
      <c r="DJ127" s="920"/>
      <c r="DK127" s="920"/>
      <c r="DL127" s="920" t="s">
        <v>222</v>
      </c>
      <c r="DM127" s="920"/>
      <c r="DN127" s="920"/>
      <c r="DO127" s="920"/>
      <c r="DP127" s="920"/>
      <c r="DQ127" s="920" t="s">
        <v>222</v>
      </c>
      <c r="DR127" s="920"/>
      <c r="DS127" s="920"/>
      <c r="DT127" s="920"/>
      <c r="DU127" s="920"/>
      <c r="DV127" s="921" t="s">
        <v>222</v>
      </c>
      <c r="DW127" s="921"/>
      <c r="DX127" s="921"/>
      <c r="DY127" s="921"/>
      <c r="DZ127" s="922"/>
    </row>
    <row r="128" spans="1:130" s="199" customFormat="1" ht="26.25" customHeight="1" thickBot="1" x14ac:dyDescent="0.2">
      <c r="A128" s="1043" t="s">
        <v>456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457</v>
      </c>
      <c r="X128" s="1045"/>
      <c r="Y128" s="1045"/>
      <c r="Z128" s="1046"/>
      <c r="AA128" s="1047">
        <v>37529</v>
      </c>
      <c r="AB128" s="1048"/>
      <c r="AC128" s="1048"/>
      <c r="AD128" s="1048"/>
      <c r="AE128" s="1049"/>
      <c r="AF128" s="1050">
        <v>22556</v>
      </c>
      <c r="AG128" s="1048"/>
      <c r="AH128" s="1048"/>
      <c r="AI128" s="1048"/>
      <c r="AJ128" s="1049"/>
      <c r="AK128" s="1050">
        <v>16330</v>
      </c>
      <c r="AL128" s="1048"/>
      <c r="AM128" s="1048"/>
      <c r="AN128" s="1048"/>
      <c r="AO128" s="1049"/>
      <c r="AP128" s="1051"/>
      <c r="AQ128" s="1052"/>
      <c r="AR128" s="1052"/>
      <c r="AS128" s="1052"/>
      <c r="AT128" s="1053"/>
      <c r="AU128" s="235"/>
      <c r="AV128" s="235"/>
      <c r="AW128" s="235"/>
      <c r="AX128" s="888" t="s">
        <v>458</v>
      </c>
      <c r="AY128" s="889"/>
      <c r="AZ128" s="889"/>
      <c r="BA128" s="889"/>
      <c r="BB128" s="889"/>
      <c r="BC128" s="889"/>
      <c r="BD128" s="889"/>
      <c r="BE128" s="890"/>
      <c r="BF128" s="1054" t="s">
        <v>222</v>
      </c>
      <c r="BG128" s="1055"/>
      <c r="BH128" s="1055"/>
      <c r="BI128" s="1055"/>
      <c r="BJ128" s="1055"/>
      <c r="BK128" s="1055"/>
      <c r="BL128" s="1056"/>
      <c r="BM128" s="1054">
        <v>13.18</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459</v>
      </c>
      <c r="CQ128" s="1037"/>
      <c r="CR128" s="1037"/>
      <c r="CS128" s="1037"/>
      <c r="CT128" s="1037"/>
      <c r="CU128" s="1037"/>
      <c r="CV128" s="1037"/>
      <c r="CW128" s="1037"/>
      <c r="CX128" s="1037"/>
      <c r="CY128" s="1037"/>
      <c r="CZ128" s="1037"/>
      <c r="DA128" s="1037"/>
      <c r="DB128" s="1037"/>
      <c r="DC128" s="1037"/>
      <c r="DD128" s="1037"/>
      <c r="DE128" s="1037"/>
      <c r="DF128" s="1038"/>
      <c r="DG128" s="1039">
        <v>589551</v>
      </c>
      <c r="DH128" s="1040"/>
      <c r="DI128" s="1040"/>
      <c r="DJ128" s="1040"/>
      <c r="DK128" s="1040"/>
      <c r="DL128" s="1040">
        <v>200335</v>
      </c>
      <c r="DM128" s="1040"/>
      <c r="DN128" s="1040"/>
      <c r="DO128" s="1040"/>
      <c r="DP128" s="1040"/>
      <c r="DQ128" s="1040">
        <v>207967</v>
      </c>
      <c r="DR128" s="1040"/>
      <c r="DS128" s="1040"/>
      <c r="DT128" s="1040"/>
      <c r="DU128" s="1040"/>
      <c r="DV128" s="1041">
        <v>2.4</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11482984</v>
      </c>
      <c r="AB129" s="959"/>
      <c r="AC129" s="959"/>
      <c r="AD129" s="959"/>
      <c r="AE129" s="960"/>
      <c r="AF129" s="961">
        <v>11529487</v>
      </c>
      <c r="AG129" s="959"/>
      <c r="AH129" s="959"/>
      <c r="AI129" s="959"/>
      <c r="AJ129" s="960"/>
      <c r="AK129" s="961">
        <v>11022002</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222</v>
      </c>
      <c r="BG129" s="1069"/>
      <c r="BH129" s="1069"/>
      <c r="BI129" s="1069"/>
      <c r="BJ129" s="1069"/>
      <c r="BK129" s="1069"/>
      <c r="BL129" s="1070"/>
      <c r="BM129" s="1068">
        <v>18.18</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2484141</v>
      </c>
      <c r="AB130" s="959"/>
      <c r="AC130" s="959"/>
      <c r="AD130" s="959"/>
      <c r="AE130" s="960"/>
      <c r="AF130" s="961">
        <v>2477345</v>
      </c>
      <c r="AG130" s="959"/>
      <c r="AH130" s="959"/>
      <c r="AI130" s="959"/>
      <c r="AJ130" s="960"/>
      <c r="AK130" s="961">
        <v>2325282</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5.7</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8998843</v>
      </c>
      <c r="AB131" s="984"/>
      <c r="AC131" s="984"/>
      <c r="AD131" s="984"/>
      <c r="AE131" s="985"/>
      <c r="AF131" s="983">
        <v>9052142</v>
      </c>
      <c r="AG131" s="984"/>
      <c r="AH131" s="984"/>
      <c r="AI131" s="984"/>
      <c r="AJ131" s="985"/>
      <c r="AK131" s="983">
        <v>8696720</v>
      </c>
      <c r="AL131" s="984"/>
      <c r="AM131" s="984"/>
      <c r="AN131" s="984"/>
      <c r="AO131" s="985"/>
      <c r="AP131" s="1114"/>
      <c r="AQ131" s="1115"/>
      <c r="AR131" s="1115"/>
      <c r="AS131" s="1115"/>
      <c r="AT131" s="1116"/>
      <c r="AU131" s="237"/>
      <c r="AV131" s="237"/>
      <c r="AW131" s="237"/>
      <c r="AX131" s="1086" t="s">
        <v>466</v>
      </c>
      <c r="AY131" s="1037"/>
      <c r="AZ131" s="1037"/>
      <c r="BA131" s="1037"/>
      <c r="BB131" s="1037"/>
      <c r="BC131" s="1037"/>
      <c r="BD131" s="1037"/>
      <c r="BE131" s="1038"/>
      <c r="BF131" s="1087" t="s">
        <v>222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7.8288953369999996</v>
      </c>
      <c r="AB132" s="1100"/>
      <c r="AC132" s="1100"/>
      <c r="AD132" s="1100"/>
      <c r="AE132" s="1101"/>
      <c r="AF132" s="1102">
        <v>5.4672363730000004</v>
      </c>
      <c r="AG132" s="1100"/>
      <c r="AH132" s="1100"/>
      <c r="AI132" s="1100"/>
      <c r="AJ132" s="1101"/>
      <c r="AK132" s="1102">
        <v>4.0098565900000001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10.199999999999999</v>
      </c>
      <c r="AB133" s="1083"/>
      <c r="AC133" s="1083"/>
      <c r="AD133" s="1083"/>
      <c r="AE133" s="1084"/>
      <c r="AF133" s="1082">
        <v>7.9</v>
      </c>
      <c r="AG133" s="1083"/>
      <c r="AH133" s="1083"/>
      <c r="AI133" s="1083"/>
      <c r="AJ133" s="1084"/>
      <c r="AK133" s="1082">
        <v>5.7</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90" zoomScaleNormal="85" zoomScaleSheetLayoutView="90" workbookViewId="0">
      <selection activeCell="AJ83" sqref="AJ8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2" zoomScale="90" zoomScaleNormal="9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1"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2788405</v>
      </c>
      <c r="L9" s="266">
        <v>138437</v>
      </c>
      <c r="M9" s="267">
        <v>79561</v>
      </c>
      <c r="N9" s="268">
        <v>74</v>
      </c>
    </row>
    <row r="10" spans="1:16" x14ac:dyDescent="0.15">
      <c r="A10" s="250"/>
      <c r="B10" s="246"/>
      <c r="C10" s="246"/>
      <c r="D10" s="246"/>
      <c r="E10" s="246"/>
      <c r="F10" s="246"/>
      <c r="G10" s="1122" t="s">
        <v>478</v>
      </c>
      <c r="H10" s="1123"/>
      <c r="I10" s="1123"/>
      <c r="J10" s="1124"/>
      <c r="K10" s="269">
        <v>218413</v>
      </c>
      <c r="L10" s="270">
        <v>10844</v>
      </c>
      <c r="M10" s="271">
        <v>7948</v>
      </c>
      <c r="N10" s="272">
        <v>36.4</v>
      </c>
    </row>
    <row r="11" spans="1:16" ht="13.5" customHeight="1" x14ac:dyDescent="0.15">
      <c r="A11" s="250"/>
      <c r="B11" s="246"/>
      <c r="C11" s="246"/>
      <c r="D11" s="246"/>
      <c r="E11" s="246"/>
      <c r="F11" s="246"/>
      <c r="G11" s="1122" t="s">
        <v>479</v>
      </c>
      <c r="H11" s="1123"/>
      <c r="I11" s="1123"/>
      <c r="J11" s="1124"/>
      <c r="K11" s="269">
        <v>21250</v>
      </c>
      <c r="L11" s="270">
        <v>1055</v>
      </c>
      <c r="M11" s="271">
        <v>11971</v>
      </c>
      <c r="N11" s="272">
        <v>-91.2</v>
      </c>
    </row>
    <row r="12" spans="1:16" ht="13.5" customHeight="1" x14ac:dyDescent="0.15">
      <c r="A12" s="250"/>
      <c r="B12" s="246"/>
      <c r="C12" s="246"/>
      <c r="D12" s="246"/>
      <c r="E12" s="246"/>
      <c r="F12" s="246"/>
      <c r="G12" s="1122" t="s">
        <v>480</v>
      </c>
      <c r="H12" s="1123"/>
      <c r="I12" s="1123"/>
      <c r="J12" s="1124"/>
      <c r="K12" s="269" t="s">
        <v>481</v>
      </c>
      <c r="L12" s="270" t="s">
        <v>481</v>
      </c>
      <c r="M12" s="271">
        <v>484</v>
      </c>
      <c r="N12" s="272" t="s">
        <v>481</v>
      </c>
    </row>
    <row r="13" spans="1:16" ht="13.5" customHeight="1" x14ac:dyDescent="0.15">
      <c r="A13" s="250"/>
      <c r="B13" s="246"/>
      <c r="C13" s="246"/>
      <c r="D13" s="246"/>
      <c r="E13" s="246"/>
      <c r="F13" s="246"/>
      <c r="G13" s="1122" t="s">
        <v>482</v>
      </c>
      <c r="H13" s="1123"/>
      <c r="I13" s="1123"/>
      <c r="J13" s="1124"/>
      <c r="K13" s="269" t="s">
        <v>481</v>
      </c>
      <c r="L13" s="270" t="s">
        <v>481</v>
      </c>
      <c r="M13" s="271">
        <v>5</v>
      </c>
      <c r="N13" s="272" t="s">
        <v>481</v>
      </c>
    </row>
    <row r="14" spans="1:16" ht="13.5" customHeight="1" x14ac:dyDescent="0.15">
      <c r="A14" s="250"/>
      <c r="B14" s="246"/>
      <c r="C14" s="246"/>
      <c r="D14" s="246"/>
      <c r="E14" s="246"/>
      <c r="F14" s="246"/>
      <c r="G14" s="1122" t="s">
        <v>483</v>
      </c>
      <c r="H14" s="1123"/>
      <c r="I14" s="1123"/>
      <c r="J14" s="1124"/>
      <c r="K14" s="269">
        <v>252274</v>
      </c>
      <c r="L14" s="270">
        <v>12525</v>
      </c>
      <c r="M14" s="271">
        <v>3782</v>
      </c>
      <c r="N14" s="272">
        <v>231.2</v>
      </c>
    </row>
    <row r="15" spans="1:16" ht="13.5" customHeight="1" x14ac:dyDescent="0.15">
      <c r="A15" s="250"/>
      <c r="B15" s="246"/>
      <c r="C15" s="246"/>
      <c r="D15" s="246"/>
      <c r="E15" s="246"/>
      <c r="F15" s="246"/>
      <c r="G15" s="1122" t="s">
        <v>484</v>
      </c>
      <c r="H15" s="1123"/>
      <c r="I15" s="1123"/>
      <c r="J15" s="1124"/>
      <c r="K15" s="269">
        <v>145749</v>
      </c>
      <c r="L15" s="270">
        <v>7236</v>
      </c>
      <c r="M15" s="271">
        <v>1791</v>
      </c>
      <c r="N15" s="272">
        <v>304</v>
      </c>
    </row>
    <row r="16" spans="1:16" x14ac:dyDescent="0.15">
      <c r="A16" s="250"/>
      <c r="B16" s="246"/>
      <c r="C16" s="246"/>
      <c r="D16" s="246"/>
      <c r="E16" s="246"/>
      <c r="F16" s="246"/>
      <c r="G16" s="1125" t="s">
        <v>485</v>
      </c>
      <c r="H16" s="1126"/>
      <c r="I16" s="1126"/>
      <c r="J16" s="1127"/>
      <c r="K16" s="270">
        <v>-364607</v>
      </c>
      <c r="L16" s="270">
        <v>-18102</v>
      </c>
      <c r="M16" s="271">
        <v>-8307</v>
      </c>
      <c r="N16" s="272">
        <v>117.9</v>
      </c>
    </row>
    <row r="17" spans="1:16" x14ac:dyDescent="0.15">
      <c r="A17" s="250"/>
      <c r="B17" s="246"/>
      <c r="C17" s="246"/>
      <c r="D17" s="246"/>
      <c r="E17" s="246"/>
      <c r="F17" s="246"/>
      <c r="G17" s="1125" t="s">
        <v>170</v>
      </c>
      <c r="H17" s="1126"/>
      <c r="I17" s="1126"/>
      <c r="J17" s="1127"/>
      <c r="K17" s="270">
        <v>3061484</v>
      </c>
      <c r="L17" s="270">
        <v>151995</v>
      </c>
      <c r="M17" s="271">
        <v>97236</v>
      </c>
      <c r="N17" s="272">
        <v>56.3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16.579999999999998</v>
      </c>
      <c r="L21" s="283">
        <v>9.07</v>
      </c>
      <c r="M21" s="284">
        <v>7.51</v>
      </c>
      <c r="N21" s="251"/>
      <c r="O21" s="285"/>
      <c r="P21" s="281"/>
    </row>
    <row r="22" spans="1:16" s="286" customFormat="1" x14ac:dyDescent="0.15">
      <c r="A22" s="281"/>
      <c r="B22" s="251"/>
      <c r="C22" s="251"/>
      <c r="D22" s="251"/>
      <c r="E22" s="251"/>
      <c r="F22" s="251"/>
      <c r="G22" s="1117" t="s">
        <v>491</v>
      </c>
      <c r="H22" s="1118"/>
      <c r="I22" s="1118"/>
      <c r="J22" s="1119"/>
      <c r="K22" s="287">
        <v>97.5</v>
      </c>
      <c r="L22" s="288">
        <v>97.2</v>
      </c>
      <c r="M22" s="289">
        <v>0.3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2447788</v>
      </c>
      <c r="L32" s="296">
        <v>121527</v>
      </c>
      <c r="M32" s="297">
        <v>47831</v>
      </c>
      <c r="N32" s="298">
        <v>154.1</v>
      </c>
    </row>
    <row r="33" spans="1:16" ht="13.5" customHeight="1" x14ac:dyDescent="0.15">
      <c r="A33" s="250"/>
      <c r="B33" s="246"/>
      <c r="C33" s="246"/>
      <c r="D33" s="246"/>
      <c r="E33" s="246"/>
      <c r="F33" s="246"/>
      <c r="G33" s="1133" t="s">
        <v>496</v>
      </c>
      <c r="H33" s="1134"/>
      <c r="I33" s="1134"/>
      <c r="J33" s="1135"/>
      <c r="K33" s="296" t="s">
        <v>481</v>
      </c>
      <c r="L33" s="296" t="s">
        <v>481</v>
      </c>
      <c r="M33" s="297" t="s">
        <v>481</v>
      </c>
      <c r="N33" s="298" t="s">
        <v>481</v>
      </c>
    </row>
    <row r="34" spans="1:16" ht="27" customHeight="1" x14ac:dyDescent="0.15">
      <c r="A34" s="250"/>
      <c r="B34" s="246"/>
      <c r="C34" s="246"/>
      <c r="D34" s="246"/>
      <c r="E34" s="246"/>
      <c r="F34" s="246"/>
      <c r="G34" s="1133" t="s">
        <v>497</v>
      </c>
      <c r="H34" s="1134"/>
      <c r="I34" s="1134"/>
      <c r="J34" s="1135"/>
      <c r="K34" s="296" t="s">
        <v>481</v>
      </c>
      <c r="L34" s="296" t="s">
        <v>481</v>
      </c>
      <c r="M34" s="297">
        <v>13</v>
      </c>
      <c r="N34" s="298" t="s">
        <v>481</v>
      </c>
    </row>
    <row r="35" spans="1:16" ht="27" customHeight="1" x14ac:dyDescent="0.15">
      <c r="A35" s="250"/>
      <c r="B35" s="246"/>
      <c r="C35" s="246"/>
      <c r="D35" s="246"/>
      <c r="E35" s="246"/>
      <c r="F35" s="246"/>
      <c r="G35" s="1133" t="s">
        <v>498</v>
      </c>
      <c r="H35" s="1134"/>
      <c r="I35" s="1134"/>
      <c r="J35" s="1135"/>
      <c r="K35" s="296">
        <v>184830</v>
      </c>
      <c r="L35" s="296">
        <v>9176</v>
      </c>
      <c r="M35" s="297">
        <v>14490</v>
      </c>
      <c r="N35" s="298">
        <v>-36.700000000000003</v>
      </c>
    </row>
    <row r="36" spans="1:16" ht="27" customHeight="1" x14ac:dyDescent="0.15">
      <c r="A36" s="250"/>
      <c r="B36" s="246"/>
      <c r="C36" s="246"/>
      <c r="D36" s="246"/>
      <c r="E36" s="246"/>
      <c r="F36" s="246"/>
      <c r="G36" s="1133" t="s">
        <v>499</v>
      </c>
      <c r="H36" s="1134"/>
      <c r="I36" s="1134"/>
      <c r="J36" s="1135"/>
      <c r="K36" s="296">
        <v>54618</v>
      </c>
      <c r="L36" s="296">
        <v>2712</v>
      </c>
      <c r="M36" s="297">
        <v>3677</v>
      </c>
      <c r="N36" s="298">
        <v>-26.2</v>
      </c>
    </row>
    <row r="37" spans="1:16" ht="13.5" customHeight="1" x14ac:dyDescent="0.15">
      <c r="A37" s="250"/>
      <c r="B37" s="246"/>
      <c r="C37" s="246"/>
      <c r="D37" s="246"/>
      <c r="E37" s="246"/>
      <c r="F37" s="246"/>
      <c r="G37" s="1133" t="s">
        <v>500</v>
      </c>
      <c r="H37" s="1134"/>
      <c r="I37" s="1134"/>
      <c r="J37" s="1135"/>
      <c r="K37" s="296">
        <v>3102</v>
      </c>
      <c r="L37" s="296">
        <v>154</v>
      </c>
      <c r="M37" s="297">
        <v>1018</v>
      </c>
      <c r="N37" s="298">
        <v>-84.9</v>
      </c>
    </row>
    <row r="38" spans="1:16" ht="27" customHeight="1" x14ac:dyDescent="0.15">
      <c r="A38" s="250"/>
      <c r="B38" s="246"/>
      <c r="C38" s="246"/>
      <c r="D38" s="246"/>
      <c r="E38" s="246"/>
      <c r="F38" s="246"/>
      <c r="G38" s="1136" t="s">
        <v>501</v>
      </c>
      <c r="H38" s="1137"/>
      <c r="I38" s="1137"/>
      <c r="J38" s="1138"/>
      <c r="K38" s="299" t="s">
        <v>481</v>
      </c>
      <c r="L38" s="299" t="s">
        <v>481</v>
      </c>
      <c r="M38" s="300">
        <v>7</v>
      </c>
      <c r="N38" s="301" t="s">
        <v>481</v>
      </c>
      <c r="O38" s="295"/>
    </row>
    <row r="39" spans="1:16" x14ac:dyDescent="0.15">
      <c r="A39" s="250"/>
      <c r="B39" s="246"/>
      <c r="C39" s="246"/>
      <c r="D39" s="246"/>
      <c r="E39" s="246"/>
      <c r="F39" s="246"/>
      <c r="G39" s="1136" t="s">
        <v>502</v>
      </c>
      <c r="H39" s="1137"/>
      <c r="I39" s="1137"/>
      <c r="J39" s="1138"/>
      <c r="K39" s="302">
        <v>-16330</v>
      </c>
      <c r="L39" s="302">
        <v>-811</v>
      </c>
      <c r="M39" s="303">
        <v>-3521</v>
      </c>
      <c r="N39" s="304">
        <v>-77</v>
      </c>
      <c r="O39" s="295"/>
    </row>
    <row r="40" spans="1:16" ht="27" customHeight="1" x14ac:dyDescent="0.15">
      <c r="A40" s="250"/>
      <c r="B40" s="246"/>
      <c r="C40" s="246"/>
      <c r="D40" s="246"/>
      <c r="E40" s="246"/>
      <c r="F40" s="246"/>
      <c r="G40" s="1133" t="s">
        <v>503</v>
      </c>
      <c r="H40" s="1134"/>
      <c r="I40" s="1134"/>
      <c r="J40" s="1135"/>
      <c r="K40" s="302">
        <v>-2325282</v>
      </c>
      <c r="L40" s="302">
        <v>-115444</v>
      </c>
      <c r="M40" s="303">
        <v>-43531</v>
      </c>
      <c r="N40" s="304">
        <v>165.2</v>
      </c>
      <c r="O40" s="295"/>
    </row>
    <row r="41" spans="1:16" x14ac:dyDescent="0.15">
      <c r="A41" s="250"/>
      <c r="B41" s="246"/>
      <c r="C41" s="246"/>
      <c r="D41" s="246"/>
      <c r="E41" s="246"/>
      <c r="F41" s="246"/>
      <c r="G41" s="1139" t="s">
        <v>282</v>
      </c>
      <c r="H41" s="1140"/>
      <c r="I41" s="1140"/>
      <c r="J41" s="1141"/>
      <c r="K41" s="296">
        <v>348726</v>
      </c>
      <c r="L41" s="302">
        <v>17313</v>
      </c>
      <c r="M41" s="303">
        <v>19983</v>
      </c>
      <c r="N41" s="304">
        <v>-13.4</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2072209</v>
      </c>
      <c r="J51" s="322">
        <v>94630</v>
      </c>
      <c r="K51" s="323">
        <v>-30.3</v>
      </c>
      <c r="L51" s="324">
        <v>46819</v>
      </c>
      <c r="M51" s="325">
        <v>9.3000000000000007</v>
      </c>
      <c r="N51" s="326">
        <v>-39.6</v>
      </c>
    </row>
    <row r="52" spans="1:14" x14ac:dyDescent="0.15">
      <c r="A52" s="250"/>
      <c r="B52" s="246"/>
      <c r="C52" s="246"/>
      <c r="D52" s="246"/>
      <c r="E52" s="246"/>
      <c r="F52" s="246"/>
      <c r="G52" s="327"/>
      <c r="H52" s="328" t="s">
        <v>514</v>
      </c>
      <c r="I52" s="329">
        <v>1226352</v>
      </c>
      <c r="J52" s="330">
        <v>56003</v>
      </c>
      <c r="K52" s="331">
        <v>-14.6</v>
      </c>
      <c r="L52" s="332">
        <v>24121</v>
      </c>
      <c r="M52" s="333">
        <v>9.5</v>
      </c>
      <c r="N52" s="334">
        <v>-24.1</v>
      </c>
    </row>
    <row r="53" spans="1:14" x14ac:dyDescent="0.15">
      <c r="A53" s="250"/>
      <c r="B53" s="246"/>
      <c r="C53" s="246"/>
      <c r="D53" s="246"/>
      <c r="E53" s="246"/>
      <c r="F53" s="246"/>
      <c r="G53" s="312" t="s">
        <v>515</v>
      </c>
      <c r="H53" s="313"/>
      <c r="I53" s="321">
        <v>3665694</v>
      </c>
      <c r="J53" s="322">
        <v>169637</v>
      </c>
      <c r="K53" s="323">
        <v>79.3</v>
      </c>
      <c r="L53" s="324">
        <v>53270</v>
      </c>
      <c r="M53" s="325">
        <v>13.8</v>
      </c>
      <c r="N53" s="326">
        <v>65.5</v>
      </c>
    </row>
    <row r="54" spans="1:14" x14ac:dyDescent="0.15">
      <c r="A54" s="250"/>
      <c r="B54" s="246"/>
      <c r="C54" s="246"/>
      <c r="D54" s="246"/>
      <c r="E54" s="246"/>
      <c r="F54" s="246"/>
      <c r="G54" s="327"/>
      <c r="H54" s="328" t="s">
        <v>514</v>
      </c>
      <c r="I54" s="329">
        <v>1246432</v>
      </c>
      <c r="J54" s="330">
        <v>57681</v>
      </c>
      <c r="K54" s="331">
        <v>3</v>
      </c>
      <c r="L54" s="332">
        <v>24316</v>
      </c>
      <c r="M54" s="333">
        <v>0.8</v>
      </c>
      <c r="N54" s="334">
        <v>2.2000000000000002</v>
      </c>
    </row>
    <row r="55" spans="1:14" x14ac:dyDescent="0.15">
      <c r="A55" s="250"/>
      <c r="B55" s="246"/>
      <c r="C55" s="246"/>
      <c r="D55" s="246"/>
      <c r="E55" s="246"/>
      <c r="F55" s="246"/>
      <c r="G55" s="312" t="s">
        <v>516</v>
      </c>
      <c r="H55" s="313"/>
      <c r="I55" s="321">
        <v>2718285</v>
      </c>
      <c r="J55" s="322">
        <v>128555</v>
      </c>
      <c r="K55" s="323">
        <v>-24.2</v>
      </c>
      <c r="L55" s="324">
        <v>53292</v>
      </c>
      <c r="M55" s="325">
        <v>0</v>
      </c>
      <c r="N55" s="326">
        <v>-24.2</v>
      </c>
    </row>
    <row r="56" spans="1:14" x14ac:dyDescent="0.15">
      <c r="A56" s="250"/>
      <c r="B56" s="246"/>
      <c r="C56" s="246"/>
      <c r="D56" s="246"/>
      <c r="E56" s="246"/>
      <c r="F56" s="246"/>
      <c r="G56" s="327"/>
      <c r="H56" s="328" t="s">
        <v>514</v>
      </c>
      <c r="I56" s="329">
        <v>1799289</v>
      </c>
      <c r="J56" s="330">
        <v>85093</v>
      </c>
      <c r="K56" s="331">
        <v>47.5</v>
      </c>
      <c r="L56" s="332">
        <v>28900</v>
      </c>
      <c r="M56" s="333">
        <v>18.899999999999999</v>
      </c>
      <c r="N56" s="334">
        <v>28.6</v>
      </c>
    </row>
    <row r="57" spans="1:14" x14ac:dyDescent="0.15">
      <c r="A57" s="250"/>
      <c r="B57" s="246"/>
      <c r="C57" s="246"/>
      <c r="D57" s="246"/>
      <c r="E57" s="246"/>
      <c r="F57" s="246"/>
      <c r="G57" s="312" t="s">
        <v>517</v>
      </c>
      <c r="H57" s="313"/>
      <c r="I57" s="321">
        <v>2264474</v>
      </c>
      <c r="J57" s="322">
        <v>110129</v>
      </c>
      <c r="K57" s="323">
        <v>-14.3</v>
      </c>
      <c r="L57" s="324">
        <v>69469</v>
      </c>
      <c r="M57" s="325">
        <v>30.4</v>
      </c>
      <c r="N57" s="326">
        <v>-44.7</v>
      </c>
    </row>
    <row r="58" spans="1:14" x14ac:dyDescent="0.15">
      <c r="A58" s="250"/>
      <c r="B58" s="246"/>
      <c r="C58" s="246"/>
      <c r="D58" s="246"/>
      <c r="E58" s="246"/>
      <c r="F58" s="246"/>
      <c r="G58" s="327"/>
      <c r="H58" s="328" t="s">
        <v>514</v>
      </c>
      <c r="I58" s="329">
        <v>1484132</v>
      </c>
      <c r="J58" s="330">
        <v>72178</v>
      </c>
      <c r="K58" s="331">
        <v>-15.2</v>
      </c>
      <c r="L58" s="332">
        <v>38215</v>
      </c>
      <c r="M58" s="333">
        <v>32.200000000000003</v>
      </c>
      <c r="N58" s="334">
        <v>-47.4</v>
      </c>
    </row>
    <row r="59" spans="1:14" x14ac:dyDescent="0.15">
      <c r="A59" s="250"/>
      <c r="B59" s="246"/>
      <c r="C59" s="246"/>
      <c r="D59" s="246"/>
      <c r="E59" s="246"/>
      <c r="F59" s="246"/>
      <c r="G59" s="312" t="s">
        <v>518</v>
      </c>
      <c r="H59" s="313"/>
      <c r="I59" s="321">
        <v>2525121</v>
      </c>
      <c r="J59" s="322">
        <v>125366</v>
      </c>
      <c r="K59" s="323">
        <v>13.8</v>
      </c>
      <c r="L59" s="324">
        <v>67293</v>
      </c>
      <c r="M59" s="325">
        <v>-3.1</v>
      </c>
      <c r="N59" s="326">
        <v>16.899999999999999</v>
      </c>
    </row>
    <row r="60" spans="1:14" x14ac:dyDescent="0.15">
      <c r="A60" s="250"/>
      <c r="B60" s="246"/>
      <c r="C60" s="246"/>
      <c r="D60" s="246"/>
      <c r="E60" s="246"/>
      <c r="F60" s="246"/>
      <c r="G60" s="327"/>
      <c r="H60" s="328" t="s">
        <v>514</v>
      </c>
      <c r="I60" s="335">
        <v>1523772</v>
      </c>
      <c r="J60" s="330">
        <v>75651</v>
      </c>
      <c r="K60" s="331">
        <v>4.8</v>
      </c>
      <c r="L60" s="332">
        <v>35076</v>
      </c>
      <c r="M60" s="333">
        <v>-8.1999999999999993</v>
      </c>
      <c r="N60" s="334">
        <v>13</v>
      </c>
    </row>
    <row r="61" spans="1:14" x14ac:dyDescent="0.15">
      <c r="A61" s="250"/>
      <c r="B61" s="246"/>
      <c r="C61" s="246"/>
      <c r="D61" s="246"/>
      <c r="E61" s="246"/>
      <c r="F61" s="246"/>
      <c r="G61" s="312" t="s">
        <v>519</v>
      </c>
      <c r="H61" s="336"/>
      <c r="I61" s="337">
        <v>2649157</v>
      </c>
      <c r="J61" s="338">
        <v>125663</v>
      </c>
      <c r="K61" s="339">
        <v>4.9000000000000004</v>
      </c>
      <c r="L61" s="340">
        <v>58029</v>
      </c>
      <c r="M61" s="341">
        <v>10.1</v>
      </c>
      <c r="N61" s="326">
        <v>-5.2</v>
      </c>
    </row>
    <row r="62" spans="1:14" x14ac:dyDescent="0.15">
      <c r="A62" s="250"/>
      <c r="B62" s="246"/>
      <c r="C62" s="246"/>
      <c r="D62" s="246"/>
      <c r="E62" s="246"/>
      <c r="F62" s="246"/>
      <c r="G62" s="327"/>
      <c r="H62" s="328" t="s">
        <v>514</v>
      </c>
      <c r="I62" s="329">
        <v>1455995</v>
      </c>
      <c r="J62" s="330">
        <v>69321</v>
      </c>
      <c r="K62" s="331">
        <v>5.0999999999999996</v>
      </c>
      <c r="L62" s="332">
        <v>30126</v>
      </c>
      <c r="M62" s="333">
        <v>10.6</v>
      </c>
      <c r="N62" s="334">
        <v>-5.5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6"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17.21</v>
      </c>
      <c r="G47" s="12">
        <v>18.48</v>
      </c>
      <c r="H47" s="12">
        <v>19.8</v>
      </c>
      <c r="I47" s="12">
        <v>19.47</v>
      </c>
      <c r="J47" s="13">
        <v>18.739999999999998</v>
      </c>
    </row>
    <row r="48" spans="2:10" ht="57.75" customHeight="1" x14ac:dyDescent="0.15">
      <c r="B48" s="14"/>
      <c r="C48" s="1144" t="s">
        <v>4</v>
      </c>
      <c r="D48" s="1144"/>
      <c r="E48" s="1145"/>
      <c r="F48" s="15">
        <v>1.88</v>
      </c>
      <c r="G48" s="16">
        <v>2.17</v>
      </c>
      <c r="H48" s="16">
        <v>1.82</v>
      </c>
      <c r="I48" s="16">
        <v>2.06</v>
      </c>
      <c r="J48" s="17">
        <v>2.2799999999999998</v>
      </c>
    </row>
    <row r="49" spans="2:10" ht="57.75" customHeight="1" thickBot="1" x14ac:dyDescent="0.2">
      <c r="B49" s="18"/>
      <c r="C49" s="1146" t="s">
        <v>5</v>
      </c>
      <c r="D49" s="1146"/>
      <c r="E49" s="1147"/>
      <c r="F49" s="19">
        <v>7.49</v>
      </c>
      <c r="G49" s="20">
        <v>7.87</v>
      </c>
      <c r="H49" s="20">
        <v>9.9499999999999993</v>
      </c>
      <c r="I49" s="20">
        <v>8.3699999999999992</v>
      </c>
      <c r="J49" s="21">
        <v>9.35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1.86</v>
      </c>
      <c r="G34" s="33">
        <v>2.16</v>
      </c>
      <c r="H34" s="33">
        <v>1.81</v>
      </c>
      <c r="I34" s="33">
        <v>2.0499999999999998</v>
      </c>
      <c r="J34" s="34">
        <v>2.27</v>
      </c>
      <c r="K34" s="22"/>
      <c r="L34" s="22"/>
      <c r="M34" s="22"/>
      <c r="N34" s="22"/>
      <c r="O34" s="22"/>
      <c r="P34" s="22"/>
    </row>
    <row r="35" spans="1:16" ht="39" customHeight="1" x14ac:dyDescent="0.15">
      <c r="A35" s="22"/>
      <c r="B35" s="35"/>
      <c r="C35" s="1148" t="s">
        <v>527</v>
      </c>
      <c r="D35" s="1149"/>
      <c r="E35" s="1150"/>
      <c r="F35" s="36">
        <v>0.03</v>
      </c>
      <c r="G35" s="37">
        <v>0.04</v>
      </c>
      <c r="H35" s="37">
        <v>0.05</v>
      </c>
      <c r="I35" s="37">
        <v>0.03</v>
      </c>
      <c r="J35" s="38">
        <v>2.2000000000000002</v>
      </c>
      <c r="K35" s="22"/>
      <c r="L35" s="22"/>
      <c r="M35" s="22"/>
      <c r="N35" s="22"/>
      <c r="O35" s="22"/>
      <c r="P35" s="22"/>
    </row>
    <row r="36" spans="1:16" ht="39" customHeight="1" x14ac:dyDescent="0.15">
      <c r="A36" s="22"/>
      <c r="B36" s="35"/>
      <c r="C36" s="1148" t="s">
        <v>528</v>
      </c>
      <c r="D36" s="1149"/>
      <c r="E36" s="1150"/>
      <c r="F36" s="36">
        <v>0.16</v>
      </c>
      <c r="G36" s="37">
        <v>0.26</v>
      </c>
      <c r="H36" s="37">
        <v>0.23</v>
      </c>
      <c r="I36" s="37">
        <v>0.08</v>
      </c>
      <c r="J36" s="38">
        <v>0.36</v>
      </c>
      <c r="K36" s="22"/>
      <c r="L36" s="22"/>
      <c r="M36" s="22"/>
      <c r="N36" s="22"/>
      <c r="O36" s="22"/>
      <c r="P36" s="22"/>
    </row>
    <row r="37" spans="1:16" ht="39" customHeight="1" x14ac:dyDescent="0.15">
      <c r="A37" s="22"/>
      <c r="B37" s="35"/>
      <c r="C37" s="1148" t="s">
        <v>529</v>
      </c>
      <c r="D37" s="1149"/>
      <c r="E37" s="1150"/>
      <c r="F37" s="36">
        <v>0.39</v>
      </c>
      <c r="G37" s="37">
        <v>0.39</v>
      </c>
      <c r="H37" s="37">
        <v>0.44</v>
      </c>
      <c r="I37" s="37">
        <v>0.03</v>
      </c>
      <c r="J37" s="38">
        <v>0.35</v>
      </c>
      <c r="K37" s="22"/>
      <c r="L37" s="22"/>
      <c r="M37" s="22"/>
      <c r="N37" s="22"/>
      <c r="O37" s="22"/>
      <c r="P37" s="22"/>
    </row>
    <row r="38" spans="1:16" ht="39" customHeight="1" x14ac:dyDescent="0.15">
      <c r="A38" s="22"/>
      <c r="B38" s="35"/>
      <c r="C38" s="1148" t="s">
        <v>530</v>
      </c>
      <c r="D38" s="1149"/>
      <c r="E38" s="1150"/>
      <c r="F38" s="36">
        <v>0.11</v>
      </c>
      <c r="G38" s="37">
        <v>0.12</v>
      </c>
      <c r="H38" s="37">
        <v>0.12</v>
      </c>
      <c r="I38" s="37">
        <v>0.12</v>
      </c>
      <c r="J38" s="38">
        <v>0.12</v>
      </c>
      <c r="K38" s="22"/>
      <c r="L38" s="22"/>
      <c r="M38" s="22"/>
      <c r="N38" s="22"/>
      <c r="O38" s="22"/>
      <c r="P38" s="22"/>
    </row>
    <row r="39" spans="1:16" ht="39" customHeight="1" x14ac:dyDescent="0.15">
      <c r="A39" s="22"/>
      <c r="B39" s="35"/>
      <c r="C39" s="1148" t="s">
        <v>531</v>
      </c>
      <c r="D39" s="1149"/>
      <c r="E39" s="1150"/>
      <c r="F39" s="36">
        <v>0.02</v>
      </c>
      <c r="G39" s="37">
        <v>0.02</v>
      </c>
      <c r="H39" s="37">
        <v>0.02</v>
      </c>
      <c r="I39" s="37">
        <v>0.02</v>
      </c>
      <c r="J39" s="38">
        <v>0.02</v>
      </c>
      <c r="K39" s="22"/>
      <c r="L39" s="22"/>
      <c r="M39" s="22"/>
      <c r="N39" s="22"/>
      <c r="O39" s="22"/>
      <c r="P39" s="22"/>
    </row>
    <row r="40" spans="1:16" ht="39" customHeight="1" x14ac:dyDescent="0.15">
      <c r="A40" s="22"/>
      <c r="B40" s="35"/>
      <c r="C40" s="1148" t="s">
        <v>532</v>
      </c>
      <c r="D40" s="1149"/>
      <c r="E40" s="1150"/>
      <c r="F40" s="36">
        <v>0</v>
      </c>
      <c r="G40" s="37">
        <v>0</v>
      </c>
      <c r="H40" s="37">
        <v>0</v>
      </c>
      <c r="I40" s="37">
        <v>0</v>
      </c>
      <c r="J40" s="38">
        <v>0</v>
      </c>
      <c r="K40" s="22"/>
      <c r="L40" s="22"/>
      <c r="M40" s="22"/>
      <c r="N40" s="22"/>
      <c r="O40" s="22"/>
      <c r="P40" s="22"/>
    </row>
    <row r="41" spans="1:16" ht="39" customHeight="1" x14ac:dyDescent="0.15">
      <c r="A41" s="22"/>
      <c r="B41" s="35"/>
      <c r="C41" s="1148" t="s">
        <v>533</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535</v>
      </c>
      <c r="D43" s="1152"/>
      <c r="E43" s="1153"/>
      <c r="F43" s="41">
        <v>0.05</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3346</v>
      </c>
      <c r="L45" s="60">
        <v>3177</v>
      </c>
      <c r="M45" s="60">
        <v>2960</v>
      </c>
      <c r="N45" s="60">
        <v>2746</v>
      </c>
      <c r="O45" s="61">
        <v>2448</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253</v>
      </c>
      <c r="L48" s="64">
        <v>232</v>
      </c>
      <c r="M48" s="64">
        <v>207</v>
      </c>
      <c r="N48" s="64">
        <v>192</v>
      </c>
      <c r="O48" s="65">
        <v>185</v>
      </c>
      <c r="P48" s="48"/>
      <c r="Q48" s="48"/>
      <c r="R48" s="48"/>
      <c r="S48" s="48"/>
      <c r="T48" s="48"/>
      <c r="U48" s="48"/>
    </row>
    <row r="49" spans="1:21" ht="30.75" customHeight="1" x14ac:dyDescent="0.15">
      <c r="A49" s="48"/>
      <c r="B49" s="1166"/>
      <c r="C49" s="1167"/>
      <c r="D49" s="62"/>
      <c r="E49" s="1158" t="s">
        <v>16</v>
      </c>
      <c r="F49" s="1158"/>
      <c r="G49" s="1158"/>
      <c r="H49" s="1158"/>
      <c r="I49" s="1158"/>
      <c r="J49" s="1159"/>
      <c r="K49" s="63">
        <v>49</v>
      </c>
      <c r="L49" s="64">
        <v>55</v>
      </c>
      <c r="M49" s="64">
        <v>54</v>
      </c>
      <c r="N49" s="64">
        <v>53</v>
      </c>
      <c r="O49" s="65">
        <v>55</v>
      </c>
      <c r="P49" s="48"/>
      <c r="Q49" s="48"/>
      <c r="R49" s="48"/>
      <c r="S49" s="48"/>
      <c r="T49" s="48"/>
      <c r="U49" s="48"/>
    </row>
    <row r="50" spans="1:21" ht="30.75" customHeight="1" x14ac:dyDescent="0.15">
      <c r="A50" s="48"/>
      <c r="B50" s="1166"/>
      <c r="C50" s="1167"/>
      <c r="D50" s="62"/>
      <c r="E50" s="1158" t="s">
        <v>17</v>
      </c>
      <c r="F50" s="1158"/>
      <c r="G50" s="1158"/>
      <c r="H50" s="1158"/>
      <c r="I50" s="1158"/>
      <c r="J50" s="1159"/>
      <c r="K50" s="63">
        <v>8</v>
      </c>
      <c r="L50" s="64">
        <v>9</v>
      </c>
      <c r="M50" s="64">
        <v>5</v>
      </c>
      <c r="N50" s="64">
        <v>4</v>
      </c>
      <c r="O50" s="65">
        <v>3</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2535</v>
      </c>
      <c r="L52" s="64">
        <v>2499</v>
      </c>
      <c r="M52" s="64">
        <v>2522</v>
      </c>
      <c r="N52" s="64">
        <v>2500</v>
      </c>
      <c r="O52" s="65">
        <v>2341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1121</v>
      </c>
      <c r="L53" s="69">
        <v>974</v>
      </c>
      <c r="M53" s="69">
        <v>704</v>
      </c>
      <c r="N53" s="69">
        <v>495</v>
      </c>
      <c r="O53" s="70">
        <v>350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26525</v>
      </c>
      <c r="J41" s="83">
        <v>25409</v>
      </c>
      <c r="K41" s="83">
        <v>24417</v>
      </c>
      <c r="L41" s="83">
        <v>23215</v>
      </c>
      <c r="M41" s="84">
        <v>21578</v>
      </c>
    </row>
    <row r="42" spans="2:13" ht="27.75" customHeight="1" x14ac:dyDescent="0.15">
      <c r="B42" s="1174"/>
      <c r="C42" s="1175"/>
      <c r="D42" s="85"/>
      <c r="E42" s="1180" t="s">
        <v>26</v>
      </c>
      <c r="F42" s="1180"/>
      <c r="G42" s="1180"/>
      <c r="H42" s="1181"/>
      <c r="I42" s="86" t="s">
        <v>481</v>
      </c>
      <c r="J42" s="87" t="s">
        <v>481</v>
      </c>
      <c r="K42" s="87" t="s">
        <v>481</v>
      </c>
      <c r="L42" s="87">
        <v>438</v>
      </c>
      <c r="M42" s="88">
        <v>438</v>
      </c>
    </row>
    <row r="43" spans="2:13" ht="27.75" customHeight="1" x14ac:dyDescent="0.15">
      <c r="B43" s="1174"/>
      <c r="C43" s="1175"/>
      <c r="D43" s="85"/>
      <c r="E43" s="1180" t="s">
        <v>27</v>
      </c>
      <c r="F43" s="1180"/>
      <c r="G43" s="1180"/>
      <c r="H43" s="1181"/>
      <c r="I43" s="86">
        <v>2122</v>
      </c>
      <c r="J43" s="87">
        <v>2057</v>
      </c>
      <c r="K43" s="87">
        <v>1973</v>
      </c>
      <c r="L43" s="87">
        <v>1881</v>
      </c>
      <c r="M43" s="88">
        <v>1794</v>
      </c>
    </row>
    <row r="44" spans="2:13" ht="27.75" customHeight="1" x14ac:dyDescent="0.15">
      <c r="B44" s="1174"/>
      <c r="C44" s="1175"/>
      <c r="D44" s="85"/>
      <c r="E44" s="1180" t="s">
        <v>28</v>
      </c>
      <c r="F44" s="1180"/>
      <c r="G44" s="1180"/>
      <c r="H44" s="1181"/>
      <c r="I44" s="86">
        <v>165</v>
      </c>
      <c r="J44" s="87">
        <v>157</v>
      </c>
      <c r="K44" s="87">
        <v>143</v>
      </c>
      <c r="L44" s="87">
        <v>187</v>
      </c>
      <c r="M44" s="88">
        <v>207</v>
      </c>
    </row>
    <row r="45" spans="2:13" ht="27.75" customHeight="1" x14ac:dyDescent="0.15">
      <c r="B45" s="1174"/>
      <c r="C45" s="1175"/>
      <c r="D45" s="85"/>
      <c r="E45" s="1180" t="s">
        <v>29</v>
      </c>
      <c r="F45" s="1180"/>
      <c r="G45" s="1180"/>
      <c r="H45" s="1181"/>
      <c r="I45" s="86">
        <v>1256</v>
      </c>
      <c r="J45" s="87">
        <v>1620</v>
      </c>
      <c r="K45" s="87">
        <v>1162</v>
      </c>
      <c r="L45" s="87">
        <v>1171</v>
      </c>
      <c r="M45" s="88">
        <v>1517</v>
      </c>
    </row>
    <row r="46" spans="2:13" ht="27.75" customHeight="1" x14ac:dyDescent="0.15">
      <c r="B46" s="1174"/>
      <c r="C46" s="1175"/>
      <c r="D46" s="89"/>
      <c r="E46" s="1180" t="s">
        <v>30</v>
      </c>
      <c r="F46" s="1180"/>
      <c r="G46" s="1180"/>
      <c r="H46" s="1181"/>
      <c r="I46" s="86">
        <v>565</v>
      </c>
      <c r="J46" s="87">
        <v>577</v>
      </c>
      <c r="K46" s="87">
        <v>590</v>
      </c>
      <c r="L46" s="87">
        <v>200</v>
      </c>
      <c r="M46" s="88">
        <v>208</v>
      </c>
    </row>
    <row r="47" spans="2:13" ht="27.75" customHeight="1" x14ac:dyDescent="0.15">
      <c r="B47" s="1174"/>
      <c r="C47" s="1175"/>
      <c r="D47" s="90"/>
      <c r="E47" s="1182" t="s">
        <v>31</v>
      </c>
      <c r="F47" s="1183"/>
      <c r="G47" s="1183"/>
      <c r="H47" s="1184"/>
      <c r="I47" s="86" t="s">
        <v>481</v>
      </c>
      <c r="J47" s="87" t="s">
        <v>481</v>
      </c>
      <c r="K47" s="87" t="s">
        <v>481</v>
      </c>
      <c r="L47" s="87" t="s">
        <v>481</v>
      </c>
      <c r="M47" s="88" t="s">
        <v>481</v>
      </c>
    </row>
    <row r="48" spans="2:13" ht="27.75" customHeight="1" x14ac:dyDescent="0.15">
      <c r="B48" s="1174"/>
      <c r="C48" s="1175"/>
      <c r="D48" s="85"/>
      <c r="E48" s="1180" t="s">
        <v>32</v>
      </c>
      <c r="F48" s="1180"/>
      <c r="G48" s="1180"/>
      <c r="H48" s="1181"/>
      <c r="I48" s="86" t="s">
        <v>481</v>
      </c>
      <c r="J48" s="87" t="s">
        <v>481</v>
      </c>
      <c r="K48" s="87" t="s">
        <v>481</v>
      </c>
      <c r="L48" s="87" t="s">
        <v>481</v>
      </c>
      <c r="M48" s="88" t="s">
        <v>481</v>
      </c>
    </row>
    <row r="49" spans="2:13" ht="27.75" customHeight="1" x14ac:dyDescent="0.15">
      <c r="B49" s="1176"/>
      <c r="C49" s="1177"/>
      <c r="D49" s="85"/>
      <c r="E49" s="1180" t="s">
        <v>33</v>
      </c>
      <c r="F49" s="1180"/>
      <c r="G49" s="1180"/>
      <c r="H49" s="1181"/>
      <c r="I49" s="86" t="s">
        <v>481</v>
      </c>
      <c r="J49" s="87" t="s">
        <v>481</v>
      </c>
      <c r="K49" s="87" t="s">
        <v>481</v>
      </c>
      <c r="L49" s="87" t="s">
        <v>481</v>
      </c>
      <c r="M49" s="88" t="s">
        <v>481</v>
      </c>
    </row>
    <row r="50" spans="2:13" ht="27.75" customHeight="1" x14ac:dyDescent="0.15">
      <c r="B50" s="1185" t="s">
        <v>34</v>
      </c>
      <c r="C50" s="1186"/>
      <c r="D50" s="91"/>
      <c r="E50" s="1180" t="s">
        <v>35</v>
      </c>
      <c r="F50" s="1180"/>
      <c r="G50" s="1180"/>
      <c r="H50" s="1181"/>
      <c r="I50" s="86">
        <v>3971</v>
      </c>
      <c r="J50" s="87">
        <v>4392</v>
      </c>
      <c r="K50" s="87">
        <v>5147</v>
      </c>
      <c r="L50" s="87">
        <v>6252</v>
      </c>
      <c r="M50" s="88">
        <v>6552</v>
      </c>
    </row>
    <row r="51" spans="2:13" ht="27.75" customHeight="1" x14ac:dyDescent="0.15">
      <c r="B51" s="1174"/>
      <c r="C51" s="1175"/>
      <c r="D51" s="85"/>
      <c r="E51" s="1180" t="s">
        <v>36</v>
      </c>
      <c r="F51" s="1180"/>
      <c r="G51" s="1180"/>
      <c r="H51" s="1181"/>
      <c r="I51" s="86">
        <v>325</v>
      </c>
      <c r="J51" s="87">
        <v>279</v>
      </c>
      <c r="K51" s="87">
        <v>231</v>
      </c>
      <c r="L51" s="87">
        <v>274</v>
      </c>
      <c r="M51" s="88">
        <v>312</v>
      </c>
    </row>
    <row r="52" spans="2:13" ht="27.75" customHeight="1" x14ac:dyDescent="0.15">
      <c r="B52" s="1176"/>
      <c r="C52" s="1177"/>
      <c r="D52" s="85"/>
      <c r="E52" s="1180" t="s">
        <v>37</v>
      </c>
      <c r="F52" s="1180"/>
      <c r="G52" s="1180"/>
      <c r="H52" s="1181"/>
      <c r="I52" s="86">
        <v>21501</v>
      </c>
      <c r="J52" s="87">
        <v>21211</v>
      </c>
      <c r="K52" s="87">
        <v>21270</v>
      </c>
      <c r="L52" s="87">
        <v>21161</v>
      </c>
      <c r="M52" s="88">
        <v>20506</v>
      </c>
    </row>
    <row r="53" spans="2:13" ht="27.75" customHeight="1" thickBot="1" x14ac:dyDescent="0.2">
      <c r="B53" s="1187" t="s">
        <v>21</v>
      </c>
      <c r="C53" s="1188"/>
      <c r="D53" s="92"/>
      <c r="E53" s="1189" t="s">
        <v>38</v>
      </c>
      <c r="F53" s="1189"/>
      <c r="G53" s="1189"/>
      <c r="H53" s="1190"/>
      <c r="I53" s="93">
        <v>4836</v>
      </c>
      <c r="J53" s="94">
        <v>3938</v>
      </c>
      <c r="K53" s="94">
        <v>1637</v>
      </c>
      <c r="L53" s="94">
        <v>-596</v>
      </c>
      <c r="M53" s="95">
        <v>-1628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552</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552</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554</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555</v>
      </c>
    </row>
    <row r="50" spans="1:17" x14ac:dyDescent="0.15">
      <c r="B50" s="250"/>
      <c r="C50" s="246"/>
      <c r="D50" s="246"/>
      <c r="E50" s="246"/>
      <c r="F50" s="246"/>
      <c r="G50" s="1212"/>
      <c r="H50" s="1213"/>
      <c r="I50" s="1213"/>
      <c r="J50" s="1214"/>
      <c r="K50" s="1215" t="s">
        <v>521</v>
      </c>
      <c r="L50" s="1215" t="s">
        <v>522</v>
      </c>
      <c r="M50" s="1215" t="s">
        <v>523</v>
      </c>
      <c r="N50" s="1215" t="s">
        <v>524</v>
      </c>
      <c r="O50" s="1215" t="s">
        <v>525</v>
      </c>
    </row>
    <row r="51" spans="1:17" x14ac:dyDescent="0.15">
      <c r="B51" s="250"/>
      <c r="C51" s="246"/>
      <c r="D51" s="246"/>
      <c r="E51" s="246"/>
      <c r="F51" s="246"/>
      <c r="G51" s="1216" t="s">
        <v>556</v>
      </c>
      <c r="H51" s="1217"/>
      <c r="I51" s="1218" t="s">
        <v>557</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558</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559</v>
      </c>
      <c r="H55" s="1231"/>
      <c r="I55" s="1225" t="s">
        <v>557</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558</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1200" t="s">
        <v>554</v>
      </c>
      <c r="I64" s="1201"/>
      <c r="J64" s="1201"/>
      <c r="K64" s="1201"/>
      <c r="L64" s="246"/>
      <c r="M64" s="246"/>
      <c r="N64" s="246"/>
      <c r="O64" s="246"/>
    </row>
    <row r="65" spans="2:30" x14ac:dyDescent="0.15">
      <c r="B65" s="250"/>
      <c r="C65" s="246"/>
      <c r="D65" s="246"/>
      <c r="E65" s="246"/>
      <c r="F65" s="246"/>
      <c r="G65" s="1202" t="s">
        <v>561</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562</v>
      </c>
      <c r="I71" s="1249"/>
      <c r="J71" s="1245"/>
      <c r="K71" s="1245"/>
      <c r="L71" s="1246"/>
      <c r="M71" s="1245"/>
      <c r="N71" s="1246"/>
      <c r="O71" s="1247"/>
    </row>
    <row r="72" spans="2:30" x14ac:dyDescent="0.15">
      <c r="B72" s="250"/>
      <c r="C72" s="246"/>
      <c r="D72" s="246"/>
      <c r="E72" s="246"/>
      <c r="F72" s="246"/>
      <c r="G72" s="1212"/>
      <c r="H72" s="1213"/>
      <c r="I72" s="1213"/>
      <c r="J72" s="1214"/>
      <c r="K72" s="1215" t="s">
        <v>521</v>
      </c>
      <c r="L72" s="1215" t="s">
        <v>522</v>
      </c>
      <c r="M72" s="1215" t="s">
        <v>523</v>
      </c>
      <c r="N72" s="1215" t="s">
        <v>524</v>
      </c>
      <c r="O72" s="1215" t="s">
        <v>525</v>
      </c>
    </row>
    <row r="73" spans="2:30" x14ac:dyDescent="0.15">
      <c r="B73" s="250"/>
      <c r="C73" s="246"/>
      <c r="D73" s="246"/>
      <c r="E73" s="246"/>
      <c r="F73" s="246"/>
      <c r="G73" s="1216" t="s">
        <v>556</v>
      </c>
      <c r="H73" s="1217"/>
      <c r="I73" s="1218" t="s">
        <v>557</v>
      </c>
      <c r="J73" s="1218"/>
      <c r="K73" s="1250">
        <v>52.2</v>
      </c>
      <c r="L73" s="1250">
        <v>43</v>
      </c>
      <c r="M73" s="1223">
        <v>18.100000000000001</v>
      </c>
      <c r="N73" s="1223"/>
      <c r="O73" s="1223"/>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563</v>
      </c>
      <c r="J75" s="1225"/>
      <c r="K75" s="1251">
        <v>12.7</v>
      </c>
      <c r="L75" s="1251">
        <v>11.8</v>
      </c>
      <c r="M75" s="1251">
        <v>10.199999999999999</v>
      </c>
      <c r="N75" s="1251">
        <v>7.9</v>
      </c>
      <c r="O75" s="1251">
        <v>5.7</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559</v>
      </c>
      <c r="H77" s="1231"/>
      <c r="I77" s="1225" t="s">
        <v>557</v>
      </c>
      <c r="J77" s="1225"/>
      <c r="K77" s="1250">
        <v>30.7</v>
      </c>
      <c r="L77" s="1250">
        <v>22.3</v>
      </c>
      <c r="M77" s="1223">
        <v>20.3</v>
      </c>
      <c r="N77" s="1223">
        <v>36.5</v>
      </c>
      <c r="O77" s="1223">
        <v>32.9</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563</v>
      </c>
      <c r="J79" s="1235"/>
      <c r="K79" s="1253">
        <v>9.1999999999999993</v>
      </c>
      <c r="L79" s="1253">
        <v>8.5</v>
      </c>
      <c r="M79" s="1253">
        <v>7.7</v>
      </c>
      <c r="N79" s="1253">
        <v>9</v>
      </c>
      <c r="O79" s="1253">
        <v>8.1999999999999993</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94630</v>
      </c>
      <c r="E3" s="118"/>
      <c r="F3" s="119">
        <v>46819</v>
      </c>
      <c r="G3" s="120"/>
      <c r="H3" s="121"/>
    </row>
    <row r="4" spans="1:8" x14ac:dyDescent="0.15">
      <c r="A4" s="122"/>
      <c r="B4" s="123"/>
      <c r="C4" s="124"/>
      <c r="D4" s="125">
        <v>56003</v>
      </c>
      <c r="E4" s="126"/>
      <c r="F4" s="127">
        <v>24121</v>
      </c>
      <c r="G4" s="128"/>
      <c r="H4" s="129"/>
    </row>
    <row r="5" spans="1:8" x14ac:dyDescent="0.15">
      <c r="A5" s="110" t="s">
        <v>515</v>
      </c>
      <c r="B5" s="115"/>
      <c r="C5" s="116"/>
      <c r="D5" s="117">
        <v>169637</v>
      </c>
      <c r="E5" s="118"/>
      <c r="F5" s="119">
        <v>53270</v>
      </c>
      <c r="G5" s="120"/>
      <c r="H5" s="121"/>
    </row>
    <row r="6" spans="1:8" x14ac:dyDescent="0.15">
      <c r="A6" s="122"/>
      <c r="B6" s="123"/>
      <c r="C6" s="124"/>
      <c r="D6" s="125">
        <v>57681</v>
      </c>
      <c r="E6" s="126"/>
      <c r="F6" s="127">
        <v>24316</v>
      </c>
      <c r="G6" s="128"/>
      <c r="H6" s="129"/>
    </row>
    <row r="7" spans="1:8" x14ac:dyDescent="0.15">
      <c r="A7" s="110" t="s">
        <v>516</v>
      </c>
      <c r="B7" s="115"/>
      <c r="C7" s="116"/>
      <c r="D7" s="117">
        <v>128555</v>
      </c>
      <c r="E7" s="118"/>
      <c r="F7" s="119">
        <v>53292</v>
      </c>
      <c r="G7" s="120"/>
      <c r="H7" s="121"/>
    </row>
    <row r="8" spans="1:8" x14ac:dyDescent="0.15">
      <c r="A8" s="122"/>
      <c r="B8" s="123"/>
      <c r="C8" s="124"/>
      <c r="D8" s="125">
        <v>85093</v>
      </c>
      <c r="E8" s="126"/>
      <c r="F8" s="127">
        <v>28900</v>
      </c>
      <c r="G8" s="128"/>
      <c r="H8" s="129"/>
    </row>
    <row r="9" spans="1:8" x14ac:dyDescent="0.15">
      <c r="A9" s="110" t="s">
        <v>517</v>
      </c>
      <c r="B9" s="115"/>
      <c r="C9" s="116"/>
      <c r="D9" s="117">
        <v>110129</v>
      </c>
      <c r="E9" s="118"/>
      <c r="F9" s="119">
        <v>69469</v>
      </c>
      <c r="G9" s="120"/>
      <c r="H9" s="121"/>
    </row>
    <row r="10" spans="1:8" x14ac:dyDescent="0.15">
      <c r="A10" s="122"/>
      <c r="B10" s="123"/>
      <c r="C10" s="124"/>
      <c r="D10" s="125">
        <v>72178</v>
      </c>
      <c r="E10" s="126"/>
      <c r="F10" s="127">
        <v>38215</v>
      </c>
      <c r="G10" s="128"/>
      <c r="H10" s="129"/>
    </row>
    <row r="11" spans="1:8" x14ac:dyDescent="0.15">
      <c r="A11" s="110" t="s">
        <v>518</v>
      </c>
      <c r="B11" s="115"/>
      <c r="C11" s="116"/>
      <c r="D11" s="117">
        <v>125366</v>
      </c>
      <c r="E11" s="118"/>
      <c r="F11" s="119">
        <v>67293</v>
      </c>
      <c r="G11" s="120"/>
      <c r="H11" s="121"/>
    </row>
    <row r="12" spans="1:8" x14ac:dyDescent="0.15">
      <c r="A12" s="122"/>
      <c r="B12" s="123"/>
      <c r="C12" s="130"/>
      <c r="D12" s="125">
        <v>75651</v>
      </c>
      <c r="E12" s="126"/>
      <c r="F12" s="127">
        <v>35076</v>
      </c>
      <c r="G12" s="128"/>
      <c r="H12" s="129"/>
    </row>
    <row r="13" spans="1:8" x14ac:dyDescent="0.15">
      <c r="A13" s="110"/>
      <c r="B13" s="115"/>
      <c r="C13" s="131"/>
      <c r="D13" s="132">
        <v>125663</v>
      </c>
      <c r="E13" s="133"/>
      <c r="F13" s="134">
        <v>58029</v>
      </c>
      <c r="G13" s="135"/>
      <c r="H13" s="121"/>
    </row>
    <row r="14" spans="1:8" x14ac:dyDescent="0.15">
      <c r="A14" s="122"/>
      <c r="B14" s="123"/>
      <c r="C14" s="124"/>
      <c r="D14" s="125">
        <v>69321</v>
      </c>
      <c r="E14" s="126"/>
      <c r="F14" s="127">
        <v>30126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1.88</v>
      </c>
      <c r="C19" s="136">
        <f>ROUND(VALUE(SUBSTITUTE(実質収支比率等に係る経年分析!G$48,"▲","-")),2)</f>
        <v>2.17</v>
      </c>
      <c r="D19" s="136">
        <f>ROUND(VALUE(SUBSTITUTE(実質収支比率等に係る経年分析!H$48,"▲","-")),2)</f>
        <v>1.82</v>
      </c>
      <c r="E19" s="136">
        <f>ROUND(VALUE(SUBSTITUTE(実質収支比率等に係る経年分析!I$48,"▲","-")),2)</f>
        <v>2.06</v>
      </c>
      <c r="F19" s="136">
        <f>ROUND(VALUE(SUBSTITUTE(実質収支比率等に係る経年分析!J$48,"▲","-")),2)</f>
        <v>2.2799999999999998</v>
      </c>
    </row>
    <row r="20" spans="1:11" x14ac:dyDescent="0.15">
      <c r="A20" s="136" t="s">
        <v>43</v>
      </c>
      <c r="B20" s="136">
        <f>ROUND(VALUE(SUBSTITUTE(実質収支比率等に係る経年分析!F$47,"▲","-")),2)</f>
        <v>17.21</v>
      </c>
      <c r="C20" s="136">
        <f>ROUND(VALUE(SUBSTITUTE(実質収支比率等に係る経年分析!G$47,"▲","-")),2)</f>
        <v>18.48</v>
      </c>
      <c r="D20" s="136">
        <f>ROUND(VALUE(SUBSTITUTE(実質収支比率等に係る経年分析!H$47,"▲","-")),2)</f>
        <v>19.8</v>
      </c>
      <c r="E20" s="136">
        <f>ROUND(VALUE(SUBSTITUTE(実質収支比率等に係る経年分析!I$47,"▲","-")),2)</f>
        <v>19.47</v>
      </c>
      <c r="F20" s="136">
        <f>ROUND(VALUE(SUBSTITUTE(実質収支比率等に係る経年分析!J$47,"▲","-")),2)</f>
        <v>18.739999999999998</v>
      </c>
    </row>
    <row r="21" spans="1:11" x14ac:dyDescent="0.15">
      <c r="A21" s="136" t="s">
        <v>44</v>
      </c>
      <c r="B21" s="136">
        <f>IF(ISNUMBER(VALUE(SUBSTITUTE(実質収支比率等に係る経年分析!F$49,"▲","-"))),ROUND(VALUE(SUBSTITUTE(実質収支比率等に係る経年分析!F$49,"▲","-")),2),NA())</f>
        <v>7.49</v>
      </c>
      <c r="C21" s="136">
        <f>IF(ISNUMBER(VALUE(SUBSTITUTE(実質収支比率等に係る経年分析!G$49,"▲","-"))),ROUND(VALUE(SUBSTITUTE(実質収支比率等に係る経年分析!G$49,"▲","-")),2),NA())</f>
        <v>7.87</v>
      </c>
      <c r="D21" s="136">
        <f>IF(ISNUMBER(VALUE(SUBSTITUTE(実質収支比率等に係る経年分析!H$49,"▲","-"))),ROUND(VALUE(SUBSTITUTE(実質収支比率等に係る経年分析!H$49,"▲","-")),2),NA())</f>
        <v>9.9499999999999993</v>
      </c>
      <c r="E21" s="136">
        <f>IF(ISNUMBER(VALUE(SUBSTITUTE(実質収支比率等に係る経年分析!I$49,"▲","-"))),ROUND(VALUE(SUBSTITUTE(実質収支比率等に係る経年分析!I$49,"▲","-")),2),NA())</f>
        <v>8.3699999999999992</v>
      </c>
      <c r="F21" s="136">
        <f>IF(ISNUMBER(VALUE(SUBSTITUTE(実質収支比率等に係る経年分析!J$49,"▲","-"))),ROUND(VALUE(SUBSTITUTE(実質収支比率等に係る経年分析!J$49,"▲","-")),2),NA())</f>
        <v>9.35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ターミナルビル特別会計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診療所特別会計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国民健康保険診療所特別会計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農業共済事業特別会計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0.36</v>
      </c>
    </row>
    <row r="35" spans="1:16" x14ac:dyDescent="0.15">
      <c r="A35" s="137" t="str">
        <f>IF(連結実質赤字比率に係る赤字・黒字の構成分析!C$35="",NA(),連結実質赤字比率に係る赤字・黒字の構成分析!C$35)</f>
        <v>簡易水道特別会計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2.2000000000000002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2.0499999999999998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2535</v>
      </c>
      <c r="E42" s="138"/>
      <c r="F42" s="138"/>
      <c r="G42" s="138">
        <f>'実質公債費比率（分子）の構造'!L$52</f>
        <v>2499</v>
      </c>
      <c r="H42" s="138"/>
      <c r="I42" s="138"/>
      <c r="J42" s="138">
        <f>'実質公債費比率（分子）の構造'!M$52</f>
        <v>2522</v>
      </c>
      <c r="K42" s="138"/>
      <c r="L42" s="138"/>
      <c r="M42" s="138">
        <f>'実質公債費比率（分子）の構造'!N$52</f>
        <v>2500</v>
      </c>
      <c r="N42" s="138"/>
      <c r="O42" s="138"/>
      <c r="P42" s="138">
        <f>'実質公債費比率（分子）の構造'!O$52</f>
        <v>2341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8</v>
      </c>
      <c r="C44" s="138"/>
      <c r="D44" s="138"/>
      <c r="E44" s="138">
        <f>'実質公債費比率（分子）の構造'!L$50</f>
        <v>9</v>
      </c>
      <c r="F44" s="138"/>
      <c r="G44" s="138"/>
      <c r="H44" s="138">
        <f>'実質公債費比率（分子）の構造'!M$50</f>
        <v>5</v>
      </c>
      <c r="I44" s="138"/>
      <c r="J44" s="138"/>
      <c r="K44" s="138">
        <f>'実質公債費比率（分子）の構造'!N$50</f>
        <v>4</v>
      </c>
      <c r="L44" s="138"/>
      <c r="M44" s="138"/>
      <c r="N44" s="138">
        <f>'実質公債費比率（分子）の構造'!O$50</f>
        <v>3</v>
      </c>
      <c r="O44" s="138"/>
      <c r="P44" s="138"/>
    </row>
    <row r="45" spans="1:16" x14ac:dyDescent="0.15">
      <c r="A45" s="138" t="s">
        <v>54</v>
      </c>
      <c r="B45" s="138">
        <f>'実質公債費比率（分子）の構造'!K$49</f>
        <v>49</v>
      </c>
      <c r="C45" s="138"/>
      <c r="D45" s="138"/>
      <c r="E45" s="138">
        <f>'実質公債費比率（分子）の構造'!L$49</f>
        <v>55</v>
      </c>
      <c r="F45" s="138"/>
      <c r="G45" s="138"/>
      <c r="H45" s="138">
        <f>'実質公債費比率（分子）の構造'!M$49</f>
        <v>54</v>
      </c>
      <c r="I45" s="138"/>
      <c r="J45" s="138"/>
      <c r="K45" s="138">
        <f>'実質公債費比率（分子）の構造'!N$49</f>
        <v>53</v>
      </c>
      <c r="L45" s="138"/>
      <c r="M45" s="138"/>
      <c r="N45" s="138">
        <f>'実質公債費比率（分子）の構造'!O$49</f>
        <v>55</v>
      </c>
      <c r="O45" s="138"/>
      <c r="P45" s="138"/>
    </row>
    <row r="46" spans="1:16" x14ac:dyDescent="0.15">
      <c r="A46" s="138" t="s">
        <v>55</v>
      </c>
      <c r="B46" s="138">
        <f>'実質公債費比率（分子）の構造'!K$48</f>
        <v>253</v>
      </c>
      <c r="C46" s="138"/>
      <c r="D46" s="138"/>
      <c r="E46" s="138">
        <f>'実質公債費比率（分子）の構造'!L$48</f>
        <v>232</v>
      </c>
      <c r="F46" s="138"/>
      <c r="G46" s="138"/>
      <c r="H46" s="138">
        <f>'実質公債費比率（分子）の構造'!M$48</f>
        <v>207</v>
      </c>
      <c r="I46" s="138"/>
      <c r="J46" s="138"/>
      <c r="K46" s="138">
        <f>'実質公債費比率（分子）の構造'!N$48</f>
        <v>192</v>
      </c>
      <c r="L46" s="138"/>
      <c r="M46" s="138"/>
      <c r="N46" s="138">
        <f>'実質公債費比率（分子）の構造'!O$48</f>
        <v>185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3346</v>
      </c>
      <c r="C49" s="138"/>
      <c r="D49" s="138"/>
      <c r="E49" s="138">
        <f>'実質公債費比率（分子）の構造'!L$45</f>
        <v>3177</v>
      </c>
      <c r="F49" s="138"/>
      <c r="G49" s="138"/>
      <c r="H49" s="138">
        <f>'実質公債費比率（分子）の構造'!M$45</f>
        <v>2960</v>
      </c>
      <c r="I49" s="138"/>
      <c r="J49" s="138"/>
      <c r="K49" s="138">
        <f>'実質公債費比率（分子）の構造'!N$45</f>
        <v>2746</v>
      </c>
      <c r="L49" s="138"/>
      <c r="M49" s="138"/>
      <c r="N49" s="138">
        <f>'実質公債費比率（分子）の構造'!O$45</f>
        <v>2448</v>
      </c>
      <c r="O49" s="138"/>
      <c r="P49" s="138"/>
    </row>
    <row r="50" spans="1:16" x14ac:dyDescent="0.15">
      <c r="A50" s="138" t="s">
        <v>59</v>
      </c>
      <c r="B50" s="138" t="e">
        <f>NA()</f>
        <v>#N/A</v>
      </c>
      <c r="C50" s="138">
        <f>IF(ISNUMBER('実質公債費比率（分子）の構造'!K$53),'実質公債費比率（分子）の構造'!K$53,NA())</f>
        <v>1121</v>
      </c>
      <c r="D50" s="138" t="e">
        <f>NA()</f>
        <v>#N/A</v>
      </c>
      <c r="E50" s="138" t="e">
        <f>NA()</f>
        <v>#N/A</v>
      </c>
      <c r="F50" s="138">
        <f>IF(ISNUMBER('実質公債費比率（分子）の構造'!L$53),'実質公債費比率（分子）の構造'!L$53,NA())</f>
        <v>974</v>
      </c>
      <c r="G50" s="138" t="e">
        <f>NA()</f>
        <v>#N/A</v>
      </c>
      <c r="H50" s="138" t="e">
        <f>NA()</f>
        <v>#N/A</v>
      </c>
      <c r="I50" s="138">
        <f>IF(ISNUMBER('実質公債費比率（分子）の構造'!M$53),'実質公債費比率（分子）の構造'!M$53,NA())</f>
        <v>704</v>
      </c>
      <c r="J50" s="138" t="e">
        <f>NA()</f>
        <v>#N/A</v>
      </c>
      <c r="K50" s="138" t="e">
        <f>NA()</f>
        <v>#N/A</v>
      </c>
      <c r="L50" s="138">
        <f>IF(ISNUMBER('実質公債費比率（分子）の構造'!N$53),'実質公債費比率（分子）の構造'!N$53,NA())</f>
        <v>495</v>
      </c>
      <c r="M50" s="138" t="e">
        <f>NA()</f>
        <v>#N/A</v>
      </c>
      <c r="N50" s="138" t="e">
        <f>NA()</f>
        <v>#N/A</v>
      </c>
      <c r="O50" s="138">
        <f>IF(ISNUMBER('実質公債費比率（分子）の構造'!O$53),'実質公債費比率（分子）の構造'!O$53,NA())</f>
        <v>350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21501</v>
      </c>
      <c r="E56" s="137"/>
      <c r="F56" s="137"/>
      <c r="G56" s="137">
        <f>'将来負担比率（分子）の構造'!J$52</f>
        <v>21211</v>
      </c>
      <c r="H56" s="137"/>
      <c r="I56" s="137"/>
      <c r="J56" s="137">
        <f>'将来負担比率（分子）の構造'!K$52</f>
        <v>21270</v>
      </c>
      <c r="K56" s="137"/>
      <c r="L56" s="137"/>
      <c r="M56" s="137">
        <f>'将来負担比率（分子）の構造'!L$52</f>
        <v>21161</v>
      </c>
      <c r="N56" s="137"/>
      <c r="O56" s="137"/>
      <c r="P56" s="137">
        <f>'将来負担比率（分子）の構造'!M$52</f>
        <v>20506</v>
      </c>
    </row>
    <row r="57" spans="1:16" x14ac:dyDescent="0.15">
      <c r="A57" s="137" t="s">
        <v>36</v>
      </c>
      <c r="B57" s="137"/>
      <c r="C57" s="137"/>
      <c r="D57" s="137">
        <f>'将来負担比率（分子）の構造'!I$51</f>
        <v>325</v>
      </c>
      <c r="E57" s="137"/>
      <c r="F57" s="137"/>
      <c r="G57" s="137">
        <f>'将来負担比率（分子）の構造'!J$51</f>
        <v>279</v>
      </c>
      <c r="H57" s="137"/>
      <c r="I57" s="137"/>
      <c r="J57" s="137">
        <f>'将来負担比率（分子）の構造'!K$51</f>
        <v>231</v>
      </c>
      <c r="K57" s="137"/>
      <c r="L57" s="137"/>
      <c r="M57" s="137">
        <f>'将来負担比率（分子）の構造'!L$51</f>
        <v>274</v>
      </c>
      <c r="N57" s="137"/>
      <c r="O57" s="137"/>
      <c r="P57" s="137">
        <f>'将来負担比率（分子）の構造'!M$51</f>
        <v>312</v>
      </c>
    </row>
    <row r="58" spans="1:16" x14ac:dyDescent="0.15">
      <c r="A58" s="137" t="s">
        <v>35</v>
      </c>
      <c r="B58" s="137"/>
      <c r="C58" s="137"/>
      <c r="D58" s="137">
        <f>'将来負担比率（分子）の構造'!I$50</f>
        <v>3971</v>
      </c>
      <c r="E58" s="137"/>
      <c r="F58" s="137"/>
      <c r="G58" s="137">
        <f>'将来負担比率（分子）の構造'!J$50</f>
        <v>4392</v>
      </c>
      <c r="H58" s="137"/>
      <c r="I58" s="137"/>
      <c r="J58" s="137">
        <f>'将来負担比率（分子）の構造'!K$50</f>
        <v>5147</v>
      </c>
      <c r="K58" s="137"/>
      <c r="L58" s="137"/>
      <c r="M58" s="137">
        <f>'将来負担比率（分子）の構造'!L$50</f>
        <v>6252</v>
      </c>
      <c r="N58" s="137"/>
      <c r="O58" s="137"/>
      <c r="P58" s="137">
        <f>'将来負担比率（分子）の構造'!M$50</f>
        <v>6552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565</v>
      </c>
      <c r="C61" s="137"/>
      <c r="D61" s="137"/>
      <c r="E61" s="137">
        <f>'将来負担比率（分子）の構造'!J$46</f>
        <v>577</v>
      </c>
      <c r="F61" s="137"/>
      <c r="G61" s="137"/>
      <c r="H61" s="137">
        <f>'将来負担比率（分子）の構造'!K$46</f>
        <v>590</v>
      </c>
      <c r="I61" s="137"/>
      <c r="J61" s="137"/>
      <c r="K61" s="137">
        <f>'将来負担比率（分子）の構造'!L$46</f>
        <v>200</v>
      </c>
      <c r="L61" s="137"/>
      <c r="M61" s="137"/>
      <c r="N61" s="137">
        <f>'将来負担比率（分子）の構造'!M$46</f>
        <v>208</v>
      </c>
      <c r="O61" s="137"/>
      <c r="P61" s="137"/>
    </row>
    <row r="62" spans="1:16" x14ac:dyDescent="0.15">
      <c r="A62" s="137" t="s">
        <v>29</v>
      </c>
      <c r="B62" s="137">
        <f>'将来負担比率（分子）の構造'!I$45</f>
        <v>1256</v>
      </c>
      <c r="C62" s="137"/>
      <c r="D62" s="137"/>
      <c r="E62" s="137">
        <f>'将来負担比率（分子）の構造'!J$45</f>
        <v>1620</v>
      </c>
      <c r="F62" s="137"/>
      <c r="G62" s="137"/>
      <c r="H62" s="137">
        <f>'将来負担比率（分子）の構造'!K$45</f>
        <v>1162</v>
      </c>
      <c r="I62" s="137"/>
      <c r="J62" s="137"/>
      <c r="K62" s="137">
        <f>'将来負担比率（分子）の構造'!L$45</f>
        <v>1171</v>
      </c>
      <c r="L62" s="137"/>
      <c r="M62" s="137"/>
      <c r="N62" s="137">
        <f>'将来負担比率（分子）の構造'!M$45</f>
        <v>1517</v>
      </c>
      <c r="O62" s="137"/>
      <c r="P62" s="137"/>
    </row>
    <row r="63" spans="1:16" x14ac:dyDescent="0.15">
      <c r="A63" s="137" t="s">
        <v>28</v>
      </c>
      <c r="B63" s="137">
        <f>'将来負担比率（分子）の構造'!I$44</f>
        <v>165</v>
      </c>
      <c r="C63" s="137"/>
      <c r="D63" s="137"/>
      <c r="E63" s="137">
        <f>'将来負担比率（分子）の構造'!J$44</f>
        <v>157</v>
      </c>
      <c r="F63" s="137"/>
      <c r="G63" s="137"/>
      <c r="H63" s="137">
        <f>'将来負担比率（分子）の構造'!K$44</f>
        <v>143</v>
      </c>
      <c r="I63" s="137"/>
      <c r="J63" s="137"/>
      <c r="K63" s="137">
        <f>'将来負担比率（分子）の構造'!L$44</f>
        <v>187</v>
      </c>
      <c r="L63" s="137"/>
      <c r="M63" s="137"/>
      <c r="N63" s="137">
        <f>'将来負担比率（分子）の構造'!M$44</f>
        <v>207</v>
      </c>
      <c r="O63" s="137"/>
      <c r="P63" s="137"/>
    </row>
    <row r="64" spans="1:16" x14ac:dyDescent="0.15">
      <c r="A64" s="137" t="s">
        <v>27</v>
      </c>
      <c r="B64" s="137">
        <f>'将来負担比率（分子）の構造'!I$43</f>
        <v>2122</v>
      </c>
      <c r="C64" s="137"/>
      <c r="D64" s="137"/>
      <c r="E64" s="137">
        <f>'将来負担比率（分子）の構造'!J$43</f>
        <v>2057</v>
      </c>
      <c r="F64" s="137"/>
      <c r="G64" s="137"/>
      <c r="H64" s="137">
        <f>'将来負担比率（分子）の構造'!K$43</f>
        <v>1973</v>
      </c>
      <c r="I64" s="137"/>
      <c r="J64" s="137"/>
      <c r="K64" s="137">
        <f>'将来負担比率（分子）の構造'!L$43</f>
        <v>1881</v>
      </c>
      <c r="L64" s="137"/>
      <c r="M64" s="137"/>
      <c r="N64" s="137">
        <f>'将来負担比率（分子）の構造'!M$43</f>
        <v>1794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438</v>
      </c>
      <c r="L65" s="137"/>
      <c r="M65" s="137"/>
      <c r="N65" s="137">
        <f>'将来負担比率（分子）の構造'!M$42</f>
        <v>438</v>
      </c>
      <c r="O65" s="137"/>
      <c r="P65" s="137"/>
    </row>
    <row r="66" spans="1:16" x14ac:dyDescent="0.15">
      <c r="A66" s="137" t="s">
        <v>25</v>
      </c>
      <c r="B66" s="137">
        <f>'将来負担比率（分子）の構造'!I$41</f>
        <v>26525</v>
      </c>
      <c r="C66" s="137"/>
      <c r="D66" s="137"/>
      <c r="E66" s="137">
        <f>'将来負担比率（分子）の構造'!J$41</f>
        <v>25409</v>
      </c>
      <c r="F66" s="137"/>
      <c r="G66" s="137"/>
      <c r="H66" s="137">
        <f>'将来負担比率（分子）の構造'!K$41</f>
        <v>24417</v>
      </c>
      <c r="I66" s="137"/>
      <c r="J66" s="137"/>
      <c r="K66" s="137">
        <f>'将来負担比率（分子）の構造'!L$41</f>
        <v>23215</v>
      </c>
      <c r="L66" s="137"/>
      <c r="M66" s="137"/>
      <c r="N66" s="137">
        <f>'将来負担比率（分子）の構造'!M$41</f>
        <v>21578</v>
      </c>
      <c r="O66" s="137"/>
      <c r="P66" s="137"/>
    </row>
    <row r="67" spans="1:16" x14ac:dyDescent="0.15">
      <c r="A67" s="137" t="s">
        <v>63</v>
      </c>
      <c r="B67" s="137" t="e">
        <f>NA()</f>
        <v>#N/A</v>
      </c>
      <c r="C67" s="137">
        <f>IF(ISNUMBER('将来負担比率（分子）の構造'!I$53), IF('将来負担比率（分子）の構造'!I$53 &lt; 0, 0, '将来負担比率（分子）の構造'!I$53), NA())</f>
        <v>4836</v>
      </c>
      <c r="D67" s="137" t="e">
        <f>NA()</f>
        <v>#N/A</v>
      </c>
      <c r="E67" s="137" t="e">
        <f>NA()</f>
        <v>#N/A</v>
      </c>
      <c r="F67" s="137">
        <f>IF(ISNUMBER('将来負担比率（分子）の構造'!J$53), IF('将来負担比率（分子）の構造'!J$53 &lt; 0, 0, '将来負担比率（分子）の構造'!J$53), NA())</f>
        <v>3938</v>
      </c>
      <c r="G67" s="137" t="e">
        <f>NA()</f>
        <v>#N/A</v>
      </c>
      <c r="H67" s="137" t="e">
        <f>NA()</f>
        <v>#N/A</v>
      </c>
      <c r="I67" s="137">
        <f>IF(ISNUMBER('将来負担比率（分子）の構造'!K$53), IF('将来負担比率（分子）の構造'!K$53 &lt; 0, 0, '将来負担比率（分子）の構造'!K$53), NA())</f>
        <v>1637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