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015115\Desktop\"/>
    </mc:Choice>
  </mc:AlternateContent>
  <bookViews>
    <workbookView xWindow="0" yWindow="0" windowWidth="19200" windowHeight="1291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71027"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O40" i="9"/>
  <c r="BE40" i="9"/>
  <c r="AM40" i="9"/>
  <c r="U40" i="9"/>
  <c r="CO39" i="9"/>
  <c r="BE39" i="9"/>
  <c r="AM39" i="9"/>
  <c r="U39" i="9"/>
  <c r="CO38" i="9"/>
  <c r="BE38" i="9"/>
  <c r="AM38" i="9"/>
  <c r="U38" i="9"/>
  <c r="CO37" i="9"/>
  <c r="BE37" i="9"/>
  <c r="AM37" i="9"/>
  <c r="CO36" i="9"/>
  <c r="BE36" i="9"/>
  <c r="AM36" i="9"/>
  <c r="CO35" i="9"/>
  <c r="AM35" i="9"/>
  <c r="C35" i="9"/>
  <c r="C36" i="9" s="1"/>
  <c r="C37" i="9" s="1"/>
  <c r="C38" i="9" s="1"/>
  <c r="C39" i="9" s="1"/>
  <c r="C40" i="9" s="1"/>
  <c r="C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l="1"/>
  <c r="BE35" i="9" l="1"/>
  <c r="BW34" i="9" s="1"/>
  <c r="BW35" i="9" s="1"/>
  <c r="BW36" i="9" s="1"/>
  <c r="BW37" i="9" s="1"/>
  <c r="BW38" i="9" s="1"/>
  <c r="BW39" i="9" s="1"/>
  <c r="BW40" i="9" s="1"/>
  <c r="BW41" i="9" s="1"/>
  <c r="CO34" i="9" l="1"/>
</calcChain>
</file>

<file path=xl/sharedStrings.xml><?xml version="1.0" encoding="utf-8"?>
<sst xmlns="http://schemas.openxmlformats.org/spreadsheetml/2006/main" count="1118" uniqueCount="564">
  <si>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</si>
  <si>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</si>
  <si>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</si>
  <si>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</si>
  <si>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</si>
  <si>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</si>
  <si>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</si>
  <si>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</si>
  <si>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</si>
  <si>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</si>
  <si>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</si>
  <si>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</si>
  <si>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</si>
  <si>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</si>
  <si>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</si>
  <si>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</si>
  <si>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</si>
  <si>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</si>
  <si>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</si>
  <si>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</si>
  <si>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</si>
  <si>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</si>
  <si>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</si>
  <si>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</si>
  <si>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</si>
  <si>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</si>
  <si>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</si>
  <si>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</si>
  <si>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</si>
  <si>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</si>
  <si>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</si>
  <si>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</si>
  <si>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</si>
  <si>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</si>
  <si>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</si>
  <si>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</si>
  <si>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</si>
  <si>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</si>
  <si>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</si>
  <si>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</si>
  <si>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</si>
  <si>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</si>
  <si>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</si>
  <si>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</si>
  <si>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</si>
  <si>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</si>
  <si>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</si>
  <si>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</si>
  <si>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</si>
  <si>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</si>
  <si>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</si>
  <si>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</si>
  <si>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</si>
  <si>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</si>
  <si>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</si>
  <si>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</si>
  <si>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</si>
  <si>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</si>
  <si>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</si>
  <si>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</si>
  <si>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</si>
  <si>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</si>
  <si>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</si>
  <si>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</si>
  <si>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</si>
  <si>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</si>
  <si>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</si>
  <si>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</si>
  <si>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</si>
  <si>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</si>
  <si>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</si>
  <si>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</si>
  <si>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</si>
  <si>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</si>
  <si>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</si>
  <si>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</si>
  <si>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</si>
  <si>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</si>
  <si>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</si>
  <si>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</si>
  <si>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</si>
  <si>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</si>
  <si>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</si>
  <si>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</si>
  <si>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</si>
  <si>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</si>
  <si>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</si>
  <si>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</si>
  <si>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</si>
  <si>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</si>
  <si>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</si>
  <si>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</si>
  <si>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</si>
  <si>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</si>
  <si>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</si>
  <si>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</si>
  <si>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</si>
  <si>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</si>
  <si>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</si>
  <si>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</si>
  <si>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</si>
  <si>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</si>
  <si>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</si>
  <si>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</si>
  <si>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</si>
  <si>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</si>
  <si>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</si>
  <si>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</si>
  <si>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</si>
  <si>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</si>
  <si>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</si>
  <si>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</si>
  <si>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</si>
  <si>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</si>
  <si>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</si>
  <si>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</si>
  <si>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</si>
  <si>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</si>
  <si>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</si>
  <si>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</si>
  <si>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</si>
  <si>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</si>
  <si>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</si>
  <si>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</si>
  <si>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</si>
  <si>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</si>
  <si>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</si>
  <si>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</si>
  <si>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</si>
  <si>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</si>
  <si>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</si>
  <si>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</si>
  <si>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</si>
  <si>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</si>
  <si>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</si>
  <si>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</si>
  <si>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</si>
  <si>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</si>
  <si>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</si>
  <si>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</si>
  <si>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</si>
  <si>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</si>
  <si>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</si>
  <si>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</si>
  <si>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</si>
  <si>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</si>
  <si>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</si>
  <si>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</si>
  <si>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</si>
  <si>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</si>
  <si>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</si>
  <si>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</si>
  <si>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</si>
  <si>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</si>
  <si>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</si>
  <si>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</si>
  <si>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</si>
  <si>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</si>
  <si>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</si>
  <si>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</si>
  <si>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</si>
  <si>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</si>
  <si>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</si>
  <si>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</si>
  <si>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</si>
  <si>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</si>
  <si>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</si>
  <si>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</si>
  <si>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</si>
  <si>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</si>
  <si>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</si>
  <si>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</si>
  <si>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</si>
  <si>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</si>
  <si>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</si>
  <si>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</si>
  <si>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</si>
  <si>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</si>
  <si>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</si>
  <si>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</si>
  <si>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</si>
  <si>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</si>
  <si>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</si>
  <si>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</si>
  <si>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</si>
  <si>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</si>
  <si>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</si>
  <si>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</si>
  <si>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</si>
  <si>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</si>
  <si>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</si>
  <si>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</si>
  <si>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</si>
  <si>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</si>
  <si>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</si>
  <si>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</si>
  <si>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長崎県佐々町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</si>
  <si>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</si>
  <si>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</si>
  <si>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</si>
  <si>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</si>
  <si>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</si>
  <si>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</si>
  <si>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</si>
  <si>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</si>
  <si>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</si>
  <si>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</si>
  <si>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</si>
  <si>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</si>
  <si>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</si>
  <si>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</si>
  <si>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</si>
  <si>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</si>
  <si>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</si>
  <si>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</si>
  <si>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</si>
  <si>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</si>
  <si>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</si>
  <si>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</si>
  <si>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</si>
  <si>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</si>
  <si>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</si>
  <si>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</si>
  <si>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</si>
  <si>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</si>
  <si>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</si>
  <si>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</si>
  <si>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</si>
  <si>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</si>
  <si>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</si>
  <si>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</si>
  <si>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</si>
  <si>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</si>
  <si>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</si>
  <si>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</si>
  <si>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</si>
  <si>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</si>
  <si>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</si>
  <si>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</si>
  <si>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</si>
  <si>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</si>
  <si>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</si>
  <si>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</si>
  <si>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</si>
  <si>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</si>
  <si>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</si>
  <si>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</si>
  <si>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</si>
  <si>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</si>
  <si>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</si>
  <si>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</si>
  <si>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</si>
  <si>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</si>
  <si>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</si>
  <si>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</si>
  <si>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</si>
  <si>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</si>
  <si>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</si>
  <si>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</si>
  <si>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</si>
  <si>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</si>
  <si>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</si>
  <si>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</si>
  <si>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</si>
  <si>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</si>
  <si>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</si>
  <si>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</si>
  <si>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</si>
  <si>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</si>
  <si>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</si>
  <si>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</si>
  <si>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</si>
  <si>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</si>
  <si>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</si>
  <si>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</si>
  <si>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</si>
  <si>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</si>
  <si>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</si>
  <si>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</si>
  <si>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</si>
  <si>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</si>
  <si>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</si>
  <si>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</si>
  <si>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</si>
  <si>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</si>
  <si>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</si>
  <si>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</si>
  <si>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</si>
  <si>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</si>
  <si>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</si>
  <si>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</si>
  <si>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</si>
  <si>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</si>
  <si>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</si>
  <si>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</si>
  <si>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</si>
  <si>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</si>
  <si>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</si>
  <si>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</si>
  <si>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</si>
  <si>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</si>
  <si>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</si>
  <si>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</si>
  <si>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</si>
  <si>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</si>
  <si>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</si>
  <si>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</si>
  <si>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</si>
  <si>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</si>
  <si>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</si>
  <si>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</si>
  <si>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</si>
  <si>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</si>
  <si>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</si>
  <si>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</si>
  <si>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</si>
  <si>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</si>
  <si>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</si>
  <si>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</si>
  <si>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</si>
  <si>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</si>
  <si>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</si>
  <si>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</si>
  <si>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</si>
  <si>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</si>
  <si>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</si>
  <si>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</si>
  <si>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</si>
  <si>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</si>
  <si>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</si>
  <si>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</si>
  <si>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</si>
  <si>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</si>
  <si>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</si>
  <si>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</si>
  <si>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</si>
  <si>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</si>
  <si>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</si>
  <si>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</si>
  <si>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</si>
  <si>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</si>
  <si>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</si>
  <si>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</si>
  <si>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</si>
  <si>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</si>
  <si>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長崎県佐々町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</si>
  <si>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</si>
  <si>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</si>
  <si>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</si>
  <si>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</si>
  <si>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</si>
  <si>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</si>
  <si>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</si>
  <si>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</si>
  <si>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</si>
  <si>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</si>
  <si>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</si>
  <si>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</si>
  <si>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</si>
  <si>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</si>
  <si>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</si>
  <si>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</si>
  <si>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</si>
  <si>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</si>
  <si>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</si>
  <si>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</si>
  <si>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</si>
  <si>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</si>
  <si>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</si>
  <si>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</si>
  <si>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</si>
  <si>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</si>
  <si>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</si>
  <si>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</si>
  <si>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</si>
  <si>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</si>
  <si>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</si>
  <si>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</si>
  <si>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</si>
  <si>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</si>
  <si>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</si>
  <si>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</si>
  <si>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</si>
  <si>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</si>
  <si>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</si>
  <si>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</si>
  <si>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</si>
  <si>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</si>
  <si>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</si>
  <si>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</si>
  <si>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</si>
  <si>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</si>
  <si>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</si>
  <si>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</si>
  <si>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</si>
  <si>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</si>
  <si>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</si>
  <si>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</si>
  <si>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</si>
  <si>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</si>
  <si>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</si>
  <si>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</si>
  <si>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</si>
  <si>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</si>
  <si>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</si>
  <si>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</si>
  <si>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</si>
  <si>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</si>
  <si>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</si>
  <si>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</si>
  <si>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</si>
  <si>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</si>
  <si>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</si>
  <si>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</si>
  <si>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</si>
  <si>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</si>
  <si>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</si>
  <si>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</si>
  <si>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</si>
  <si>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</si>
  <si>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</si>
  <si>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</si>
  <si>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</si>
  <si>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</si>
  <si>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</si>
  <si>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</si>
  <si>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</si>
  <si>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</si>
  <si>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</si>
  <si>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</si>
  <si>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</si>
  <si>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</si>
  <si>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</si>
  <si>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</si>
  <si>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</si>
  <si>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</si>
  <si>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</si>
  <si>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</si>
  <si>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</si>
  <si>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</si>
  <si>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</si>
  <si>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</si>
  <si>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</si>
  <si>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</si>
  <si>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</si>
  <si>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</si>
  <si>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</si>
  <si>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</si>
  <si>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</si>
  <si>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</si>
  <si>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</si>
  <si>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</si>
  <si>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</si>
  <si>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</si>
  <si>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</si>
  <si>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</si>
  <si>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</si>
  <si>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</si>
  <si>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</si>
  <si>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</si>
  <si>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</si>
  <si>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</si>
  <si>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</si>
  <si>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</si>
  <si>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</si>
  <si>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</si>
  <si>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</si>
  <si>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</si>
  <si>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</si>
  <si>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</si>
  <si>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</si>
  <si>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</si>
  <si>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</si>
  <si>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</si>
  <si>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</si>
  <si>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</si>
  <si>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</si>
  <si>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</si>
  <si>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</si>
  <si>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</si>
  <si>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</si>
  <si>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</si>
  <si>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</si>
  <si>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</si>
  <si>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</si>
  <si>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</si>
  <si>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</si>
  <si>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</si>
  <si>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</si>
  <si>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</si>
  <si>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</si>
  <si>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</si>
  <si>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</si>
  <si>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</si>
  <si>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</si>
  <si>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</si>
  <si>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</si>
  <si>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</si>
  <si>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</si>
  <si>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</si>
  <si>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</si>
  <si>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</si>
  <si>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</si>
  <si>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</si>
  <si>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</si>
  <si>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</si>
  <si>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</si>
  <si>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</si>
  <si>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</si>
  <si>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</si>
  <si>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</si>
  <si>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</si>
  <si>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</si>
  <si>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</si>
  <si>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</si>
  <si>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</si>
  <si>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</si>
  <si>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</si>
  <si>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</si>
  <si>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</si>
  <si>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</si>
  <si>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</si>
  <si>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</si>
  <si>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6.97</t>
  </si>
  <si>
    <t>▲ 1.37</t>
  </si>
  <si>
    <t>▲ 1.87</t>
  </si>
  <si>
    <t>水道事業会計</t>
  </si>
  <si>
    <t>一般会計</t>
  </si>
  <si>
    <t>国民健康保険特別会計</t>
  </si>
  <si>
    <t>介護保険特別会計</t>
  </si>
  <si>
    <t>公共下水道事業特別会計</t>
  </si>
  <si>
    <t>農業集落排水事業特別会計</t>
  </si>
  <si>
    <t>後期高齢者医療特別会計</t>
  </si>
  <si>
    <t>国民健康保険診療所特別会計</t>
  </si>
  <si>
    <t>その他会計（赤字）</t>
  </si>
  <si>
    <t>その他会計（黒字）</t>
  </si>
  <si>
    <t>-</t>
    <phoneticPr fontId="2"/>
  </si>
  <si>
    <t>-</t>
    <phoneticPr fontId="2"/>
  </si>
  <si>
    <t>-</t>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</si>
  <si>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</si>
  <si>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</si>
  <si>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</si>
  <si>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30"/>
  </si>
  <si>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30"/>
  </si>
  <si>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</si>
  <si>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30"/>
  </si>
  <si>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</si>
  <si>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長崎県市町村総合事務組合（行政不服審査会事業特別会計）</t>
    <rPh sb="0" eb="3">
      <t>ナガサキケン</t>
    </rPh>
    <rPh sb="3" eb="6">
      <t>シチョウソン</t>
    </rPh>
    <rPh sb="6" eb="8">
      <t>ソウゴウ</t>
    </rPh>
    <rPh sb="8" eb="10">
      <t>ジム</t>
    </rPh>
    <rPh sb="10" eb="12">
      <t>クミアイ</t>
    </rPh>
    <phoneticPr fontId="30"/>
  </si>
  <si>
    <t>長崎県林業公社</t>
    <rPh sb="0" eb="3">
      <t>ナガサキケン</t>
    </rPh>
    <rPh sb="3" eb="5">
      <t>リンギョウ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</si>
  <si>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</si>
  <si>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</si>
  <si>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</si>
  <si>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</si>
  <si>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</si>
  <si>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</si>
  <si>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</si>
  <si>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</si>
  <si>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</si>
  <si>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</si>
  <si>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</si>
  <si>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</si>
  <si>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</si>
  <si>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t>
    <phoneticPr fontId="5"/>
  </si>
  <si>
    <t xml:space="preserve">将来負担比率…前年度比＋1.2ポイント、前年同程度にて推移。（将来負担額－充当可能財源等）の値がマイナスとなっており、特段の問題なし。
実質公債費比率…前年度比＋0.7ポイントの6.9％、前年同程度にて推移。類似団体比－1.0ポイントであり健全。　　　　　　　　　　　　　　　　　　　　　　　　　　　　　　　　　　　　　　　　　　　　　　　　　　　　　　　　　　　　　　　　　　　　　　　　　　　　　　平成28年度は新たに大型事業に係る償還が始まったことや、据置期間を設けないことによる元金償還の開始により公債費負担が増加した。                                                                                                  今後においては、老朽化の進んでいる建物の整備や建替等にかかる一般財源の確保が必要になり、より一層健全な財政運営を行うことに努める。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</si>
</sst>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c:ext xmlns:c16="http://schemas.microsoft.com/office/drawing/2014/chart" uri="{C3380CC4-5D6E-409C-BE32-E72D297353CC}">
              <c16:uniqueId val="{00000000-60A0-48F4-A0A6-9DFCDC9DBC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83962</c:v>
                </c:pt>
                <c:pt idx="1">
                  <c:v>91100</c:v>
                </c:pt>
                <c:pt idx="2">
                  <c:v>40853</c:v>
                </c:pt>
                <c:pt idx="3">
                  <c:v>71719</c:v>
                </c:pt>
                <c:pt idx="4">
                  <c:v>87595</c:v>
                </c:pt>
              </c:numCache>
            </c:numRef>
          </c:val>
          <c:smooth val="0"/>
          <c:extLst>
            <c:ext xmlns:c16="http://schemas.microsoft.com/office/drawing/2014/chart" uri="{C3380CC4-5D6E-409C-BE32-E72D297353CC}">
              <c16:uniqueId val="{00000001-60A0-48F4-A0A6-9DFCDC9DBC0F}"/>
            </c:ext>
          </c:extLst>
        </c:ser>
        <c:dLbls>
          <c:showLegendKey val="0"/>
          <c:showVal val="0"/>
          <c:showCatName val="0"/>
          <c:showSerName val="0"/>
          <c:showPercent val="0"/>
          <c:showBubbleSize val="0"/>
        </c:dLbls>
        <c:marker val="1"/>
        <c:smooth val="0"/>
        <c:axId val="421127576"/>
        <c:axId val="421127968"/>
      </c:lineChart>
      <c:catAx>
        <c:axId val="421127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127968"/>
        <c:crosses val="autoZero"/>
        <c:auto val="1"/>
        <c:lblAlgn val="ctr"/>
        <c:lblOffset val="100"/>
        <c:tickLblSkip val="1"/>
        <c:tickMarkSkip val="1"/>
        <c:noMultiLvlLbl val="0"/>
      </c:catAx>
      <c:valAx>
        <c:axId val="421127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127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5.22</c:v>
                </c:pt>
                <c:pt idx="1">
                  <c:v>7.84</c:v>
                </c:pt>
                <c:pt idx="2">
                  <c:v>6.64</c:v>
                </c:pt>
                <c:pt idx="3">
                  <c:v>8.4600000000000009</c:v>
                </c:pt>
                <c:pt idx="4">
                  <c:v>6.13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14.71</c:v>
                </c:pt>
                <c:pt idx="1">
                  <c:v>16.22</c:v>
                </c:pt>
                <c:pt idx="2">
                  <c:v>15.99</c:v>
                </c:pt>
                <c:pt idx="3">
                  <c:v>20.170000000000002</c:v>
                </c:pt>
                <c:pt idx="4">
                  <c:v>20.87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5304480"/>
        <c:axId val="425304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-6.97</c:v>
                </c:pt>
                <c:pt idx="1">
                  <c:v>4.04</c:v>
                </c:pt>
                <c:pt idx="2">
                  <c:v>-1.37</c:v>
                </c:pt>
                <c:pt idx="3">
                  <c:v>6</c:v>
                </c:pt>
                <c:pt idx="4">
                  <c:v>-1.87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5304480"/>
        <c:axId val="425304872"/>
      </c:lineChart>
      <c:catAx>
        <c:axId val="4253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304872"/>
        <c:crosses val="autoZero"/>
        <c:auto val="1"/>
        <c:lblAlgn val="ctr"/>
        <c:lblOffset val="100"/>
        <c:tickLblSkip val="1"/>
        <c:tickMarkSkip val="1"/>
        <c:noMultiLvlLbl val="0"/>
      </c:catAx>
      <c:valAx>
        <c:axId val="42530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30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0.05</c:v>
                </c:pt>
                <c:pt idx="6">
                  <c:v>#N/A</c:v>
                </c:pt>
                <c:pt idx="7">
                  <c:v>0.02</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0.04</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0.04</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0.79</c:v>
                </c:pt>
                <c:pt idx="2">
                  <c:v>#N/A</c:v>
                </c:pt>
                <c:pt idx="3">
                  <c:v>0.53</c:v>
                </c:pt>
                <c:pt idx="4">
                  <c:v>#N/A</c:v>
                </c:pt>
                <c:pt idx="5">
                  <c:v>0.81</c:v>
                </c:pt>
                <c:pt idx="6">
                  <c:v>#N/A</c:v>
                </c:pt>
                <c:pt idx="7">
                  <c:v>0.99</c:v>
                </c:pt>
                <c:pt idx="8">
                  <c:v>#N/A</c:v>
                </c:pt>
                <c:pt idx="9">
                  <c:v>0.83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0.67</c:v>
                </c:pt>
                <c:pt idx="2">
                  <c:v>#N/A</c:v>
                </c:pt>
                <c:pt idx="3">
                  <c:v>0.78</c:v>
                </c:pt>
                <c:pt idx="4">
                  <c:v>#N/A</c:v>
                </c:pt>
                <c:pt idx="5">
                  <c:v>1.23</c:v>
                </c:pt>
                <c:pt idx="6">
                  <c:v>#N/A</c:v>
                </c:pt>
                <c:pt idx="7">
                  <c:v>1.73</c:v>
                </c:pt>
                <c:pt idx="8">
                  <c:v>#N/A</c:v>
                </c:pt>
                <c:pt idx="9">
                  <c:v>1.84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1.26</c:v>
                </c:pt>
                <c:pt idx="2">
                  <c:v>#N/A</c:v>
                </c:pt>
                <c:pt idx="3">
                  <c:v>0.5</c:v>
                </c:pt>
                <c:pt idx="4">
                  <c:v>#N/A</c:v>
                </c:pt>
                <c:pt idx="5">
                  <c:v>1.21</c:v>
                </c:pt>
                <c:pt idx="6">
                  <c:v>#N/A</c:v>
                </c:pt>
                <c:pt idx="7">
                  <c:v>1.56</c:v>
                </c:pt>
                <c:pt idx="8">
                  <c:v>#N/A</c:v>
                </c:pt>
                <c:pt idx="9">
                  <c:v>2.0099999999999998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5.21</c:v>
                </c:pt>
                <c:pt idx="2">
                  <c:v>#N/A</c:v>
                </c:pt>
                <c:pt idx="3">
                  <c:v>7.83</c:v>
                </c:pt>
                <c:pt idx="4">
                  <c:v>#N/A</c:v>
                </c:pt>
                <c:pt idx="5">
                  <c:v>6.63</c:v>
                </c:pt>
                <c:pt idx="6">
                  <c:v>#N/A</c:v>
                </c:pt>
                <c:pt idx="7">
                  <c:v>8.4600000000000009</c:v>
                </c:pt>
                <c:pt idx="8">
                  <c:v>#N/A</c:v>
                </c:pt>
                <c:pt idx="9">
                  <c:v>6.13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29.74</c:v>
                </c:pt>
                <c:pt idx="2">
                  <c:v>#N/A</c:v>
                </c:pt>
                <c:pt idx="3">
                  <c:v>32.51</c:v>
                </c:pt>
                <c:pt idx="4">
                  <c:v>#N/A</c:v>
                </c:pt>
                <c:pt idx="5">
                  <c:v>30.57</c:v>
                </c:pt>
                <c:pt idx="6">
                  <c:v>#N/A</c:v>
                </c:pt>
                <c:pt idx="7">
                  <c:v>28.88</c:v>
                </c:pt>
                <c:pt idx="8">
                  <c:v>#N/A</c:v>
                </c:pt>
                <c:pt idx="9">
                  <c:v>28.61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5305656"/>
        <c:axId val="425306048"/>
      </c:barChart>
      <c:catAx>
        <c:axId val="42530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306048"/>
        <c:crosses val="autoZero"/>
        <c:auto val="1"/>
        <c:lblAlgn val="ctr"/>
        <c:lblOffset val="100"/>
        <c:tickLblSkip val="1"/>
        <c:tickMarkSkip val="1"/>
        <c:noMultiLvlLbl val="0"/>
      </c:catAx>
      <c:valAx>
        <c:axId val="42530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305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642</c:v>
                </c:pt>
                <c:pt idx="5">
                  <c:v>615</c:v>
                </c:pt>
                <c:pt idx="8">
                  <c:v>604</c:v>
                </c:pt>
                <c:pt idx="11">
                  <c:v>537</c:v>
                </c:pt>
                <c:pt idx="14">
                  <c:v>531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299</c:v>
                </c:pt>
                <c:pt idx="3">
                  <c:v>273</c:v>
                </c:pt>
                <c:pt idx="6">
                  <c:v>290</c:v>
                </c:pt>
                <c:pt idx="9">
                  <c:v>289</c:v>
                </c:pt>
                <c:pt idx="12">
                  <c:v>281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543</c:v>
                </c:pt>
                <c:pt idx="3">
                  <c:v>527</c:v>
                </c:pt>
                <c:pt idx="6">
                  <c:v>462</c:v>
                </c:pt>
                <c:pt idx="9">
                  <c:v>470</c:v>
                </c:pt>
                <c:pt idx="12">
                  <c:v>504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5306832"/>
        <c:axId val="425307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200</c:v>
                </c:pt>
                <c:pt idx="2">
                  <c:v>#N/A</c:v>
                </c:pt>
                <c:pt idx="3">
                  <c:v>#N/A</c:v>
                </c:pt>
                <c:pt idx="4">
                  <c:v>185</c:v>
                </c:pt>
                <c:pt idx="5">
                  <c:v>#N/A</c:v>
                </c:pt>
                <c:pt idx="6">
                  <c:v>#N/A</c:v>
                </c:pt>
                <c:pt idx="7">
                  <c:v>148</c:v>
                </c:pt>
                <c:pt idx="8">
                  <c:v>#N/A</c:v>
                </c:pt>
                <c:pt idx="9">
                  <c:v>#N/A</c:v>
                </c:pt>
                <c:pt idx="10">
                  <c:v>222</c:v>
                </c:pt>
                <c:pt idx="11">
                  <c:v>#N/A</c:v>
                </c:pt>
                <c:pt idx="12">
                  <c:v>#N/A</c:v>
                </c:pt>
                <c:pt idx="13">
                  <c:v>254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5306832"/>
        <c:axId val="425307224"/>
      </c:lineChart>
      <c:catAx>
        <c:axId val="42530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307224"/>
        <c:crosses val="autoZero"/>
        <c:auto val="1"/>
        <c:lblAlgn val="ctr"/>
        <c:lblOffset val="100"/>
        <c:tickLblSkip val="1"/>
        <c:tickMarkSkip val="1"/>
        <c:noMultiLvlLbl val="0"/>
      </c:catAx>
      <c:valAx>
        <c:axId val="42530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30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6251</c:v>
                </c:pt>
                <c:pt idx="5">
                  <c:v>6071</c:v>
                </c:pt>
                <c:pt idx="8">
                  <c:v>5874</c:v>
                </c:pt>
                <c:pt idx="11">
                  <c:v>5971</c:v>
                </c:pt>
                <c:pt idx="14">
                  <c:v>5827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332</c:v>
                </c:pt>
                <c:pt idx="5">
                  <c:v>268</c:v>
                </c:pt>
                <c:pt idx="8">
                  <c:v>198</c:v>
                </c:pt>
                <c:pt idx="11">
                  <c:v>175</c:v>
                </c:pt>
                <c:pt idx="14">
                  <c:v>148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5038</c:v>
                </c:pt>
                <c:pt idx="5">
                  <c:v>5413</c:v>
                </c:pt>
                <c:pt idx="8">
                  <c:v>5689</c:v>
                </c:pt>
                <c:pt idx="11">
                  <c:v>5903</c:v>
                </c:pt>
                <c:pt idx="14">
                  <c:v>6174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6</c:v>
                </c:pt>
                <c:pt idx="6">
                  <c:v>5</c:v>
                </c:pt>
                <c:pt idx="9">
                  <c:v>5</c:v>
                </c:pt>
                <c:pt idx="12">
                  <c:v>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826</c:v>
                </c:pt>
                <c:pt idx="3">
                  <c:v>844</c:v>
                </c:pt>
                <c:pt idx="6">
                  <c:v>806</c:v>
                </c:pt>
                <c:pt idx="9">
                  <c:v>725</c:v>
                </c:pt>
                <c:pt idx="12">
                  <c:v>727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4253</c:v>
                </c:pt>
                <c:pt idx="3">
                  <c:v>3988</c:v>
                </c:pt>
                <c:pt idx="6">
                  <c:v>3848</c:v>
                </c:pt>
                <c:pt idx="9">
                  <c:v>3661</c:v>
                </c:pt>
                <c:pt idx="12">
                  <c:v>3536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4719</c:v>
                </c:pt>
                <c:pt idx="3">
                  <c:v>4665</c:v>
                </c:pt>
                <c:pt idx="6">
                  <c:v>4529</c:v>
                </c:pt>
                <c:pt idx="9">
                  <c:v>4591</c:v>
                </c:pt>
                <c:pt idx="12">
                  <c:v>4876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1129928"/>
        <c:axId val="42112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1129928"/>
        <c:axId val="421129536"/>
      </c:lineChart>
      <c:catAx>
        <c:axId val="42112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129536"/>
        <c:crosses val="autoZero"/>
        <c:auto val="1"/>
        <c:lblAlgn val="ctr"/>
        <c:lblOffset val="100"/>
        <c:tickLblSkip val="1"/>
        <c:tickMarkSkip val="1"/>
        <c:noMultiLvlLbl val="0"/>
      </c:catAx>
      <c:valAx>
        <c:axId val="42112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2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{F6C48EF2-D4C1-48EB-8E19-FF5282E1B810}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9A7-4F5E-895C-F189C7CF2B5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{C254CF90-C4DF-46A4-9029-C3E461A9A90D}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9A7-4F5E-895C-F189C7CF2B5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{1BAC5496-757A-4979-9A5F-CADF07F58582}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9A7-4F5E-895C-F189C7CF2B5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{D12F1202-2CB5-40D9-973E-E8ED01280CBD}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9A7-4F5E-895C-F189C7CF2B5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{8B89CB9B-3378-4A71-9824-0387D57FC9B6}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9A7-4F5E-895C-F189C7CF2B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9A7-4F5E-895C-F189C7CF2B5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{AD4A3C53-C463-41F5-BD26-07421EFE1348}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9A7-4F5E-895C-F189C7CF2B5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{47FD6067-1153-4E65-BE50-E1E30A658A8C}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9A7-4F5E-895C-F189C7CF2B5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{4302FB01-E9AE-4E1A-9A5D-893B73DA7883}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9A7-4F5E-895C-F189C7CF2B5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{A43BEE51-9B9D-4785-A825-E5E579B470A1}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9A7-4F5E-895C-F189C7CF2B5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{72343C9C-4EF1-440D-B42F-4042A4C6137E}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9A7-4F5E-895C-F189C7CF2B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9A7-4F5E-895C-F189C7CF2B54}"/>
            </c:ext>
          </c:extLst>
        </c:ser>
        <c:dLbls>
          <c:showLegendKey val="0"/>
          <c:showVal val="0"/>
          <c:showCatName val="0"/>
          <c:showSerName val="0"/>
          <c:showPercent val="0"/>
          <c:showBubbleSize val="0"/>
        </c:dLbls>
        <c:axId val="586387120"/>
        <c:axId val="586388296"/>
      </c:scatterChart>
      <c:valAx>
        <c:axId val="586387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6388296"/>
        <c:crosses val="autoZero"/>
        <c:crossBetween val="midCat"/>
      </c:valAx>
      <c:valAx>
        <c:axId val="586388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6387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{98EA4AEE-A967-4ED3-A07D-2B7A958B5E7D}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9327-4793-B30D-0C9ADDB2C77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{C232CCF9-9521-4882-A929-42491D171533}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9327-4793-B30D-0C9ADDB2C77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{0C774F86-CAF1-4039-9A1A-5C1CCE767BF3}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9327-4793-B30D-0C9ADDB2C77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{B6BE5DD6-95F9-49CB-9C4F-EBD964EFA300}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9327-4793-B30D-0C9ADDB2C77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{AB026056-3BE3-4378-8403-04225B993C4D}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9327-4793-B30D-0C9ADDB2C7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6.5</c:v>
                </c:pt>
                <c:pt idx="2">
                  <c:v>6</c:v>
                </c:pt>
                <c:pt idx="3">
                  <c:v>6.2</c:v>
                </c:pt>
                <c:pt idx="4">
                  <c:v>6.9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9327-4793-B30D-0C9ADDB2C77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{F83F24CE-CCB5-4A64-89F3-A634FAAF92B0}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9327-4793-B30D-0C9ADDB2C772}"/>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{E74B7079-FA83-4391-B5B8-E376813E28AB}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9327-4793-B30D-0C9ADDB2C772}"/>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{323DB75E-9975-4E22-BB2B-347B39C398A2}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9327-4793-B30D-0C9ADDB2C772}"/>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{B5F146E9-DB68-45DD-8241-6F4B4B2CEF39}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9327-4793-B30D-0C9ADDB2C772}"/>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{8CE40270-5D77-46B0-981E-DA0A0CAB929F}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9327-4793-B30D-0C9ADDB2C7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c:ext xmlns:c16="http://schemas.microsoft.com/office/drawing/2014/chart" uri="{C3380CC4-5D6E-409C-BE32-E72D297353CC}">
              <c16:uniqueId val="{0000000B-9327-4793-B30D-0C9ADDB2C772}"/>
            </c:ext>
          </c:extLst>
        </c:ser>
        <c:dLbls>
          <c:showLegendKey val="0"/>
          <c:showVal val="0"/>
          <c:showCatName val="0"/>
          <c:showSerName val="0"/>
          <c:showPercent val="0"/>
          <c:showBubbleSize val="0"/>
        </c:dLbls>
        <c:axId val="586389080"/>
        <c:axId val="586389472"/>
      </c:scatterChart>
      <c:valAx>
        <c:axId val="586389080"/>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6389472"/>
        <c:crosses val="autoZero"/>
        <c:crossBetween val="midCat"/>
      </c:valAx>
      <c:valAx>
        <c:axId val="58638947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638908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前年度と同じく</a:t>
          </a:r>
          <a:r>
            <a:rPr kumimoji="1" lang="en-US" altLang="ja-JP" sz="1100">
              <a:solidFill>
                <a:schemeClr val="dk1"/>
              </a:solidFill>
              <a:effectLst/>
              <a:latin typeface="+mn-lt"/>
              <a:ea typeface="+mn-ea"/>
              <a:cs typeface="+mn-cs"/>
            </a:rPr>
            <a:t>0.49</a:t>
          </a:r>
          <a:r>
            <a:rPr kumimoji="1" lang="ja-JP" altLang="ja-JP" sz="1100">
              <a:solidFill>
                <a:schemeClr val="dk1"/>
              </a:solidFill>
              <a:effectLst/>
              <a:latin typeface="+mn-lt"/>
              <a:ea typeface="+mn-ea"/>
              <a:cs typeface="+mn-cs"/>
            </a:rPr>
            <a:t>ポイント、類似団体比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分子となる基準財政収入額については、対前年比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百万円となっており、納税義務者の増</a:t>
          </a:r>
          <a:r>
            <a:rPr kumimoji="1" lang="ja-JP" altLang="en-US" sz="1100">
              <a:solidFill>
                <a:schemeClr val="dk1"/>
              </a:solidFill>
              <a:effectLst/>
              <a:latin typeface="+mn-lt"/>
              <a:ea typeface="+mn-ea"/>
              <a:cs typeface="+mn-cs"/>
            </a:rPr>
            <a:t>による所得割の増や法人税割の増が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分母となる基準財政需要額については、対前年比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百万円となっており、</a:t>
          </a:r>
          <a:r>
            <a:rPr kumimoji="1" lang="ja-JP" altLang="en-US" sz="1100">
              <a:solidFill>
                <a:schemeClr val="dk1"/>
              </a:solidFill>
              <a:effectLst/>
              <a:latin typeface="+mn-lt"/>
              <a:ea typeface="+mn-ea"/>
              <a:cs typeface="+mn-cs"/>
            </a:rPr>
            <a:t>公立保育所</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園民営化による公立保育所在籍人員の減が主な要因である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以上の結果から、</a:t>
          </a:r>
          <a:r>
            <a:rPr kumimoji="1" lang="ja-JP" altLang="en-US" sz="1100">
              <a:solidFill>
                <a:schemeClr val="dk1"/>
              </a:solidFill>
              <a:effectLst/>
              <a:latin typeface="+mn-lt"/>
              <a:ea typeface="+mn-ea"/>
              <a:cs typeface="+mn-cs"/>
            </a:rPr>
            <a:t>単年度でみると</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0.502</a:t>
          </a:r>
          <a:r>
            <a:rPr kumimoji="1" lang="ja-JP" altLang="en-US" sz="1100">
              <a:solidFill>
                <a:schemeClr val="dk1"/>
              </a:solidFill>
              <a:effectLst/>
              <a:latin typeface="+mn-lt"/>
              <a:ea typeface="+mn-ea"/>
              <a:cs typeface="+mn-cs"/>
            </a:rPr>
            <a:t>ポイントとなって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が、三か年平均では数値の変動はない。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税収増加等による歳入確保を行い財政の基盤強化に努める。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82852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151795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182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分母の経常的収入については地方税の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百万円）がある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、地方消費税交付金の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、普通交付税（△</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が上回り、全体で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3,514</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分子となる経常的支出については、扶助費の増（</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百万円）、公債費（元金）の増（</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百万円）と、全体で</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3,059</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以上の結果、経常的支出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経常的収入</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たため、比率が大きくなった。今後、扶助費については圧縮が困難と考えるため、他の経常経費を抑えていく必要がある。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63</xdr:row>
      <xdr:rowOff>90170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639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124206</xdr:rowOff>
    </xdr:from>
    <xdr:to>
      <xdr:col>6</xdr:col>
      <xdr:colOff>0</xdr:colOff>
      <xdr:row>62</xdr:row>
      <xdr:rowOff>126492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82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61</xdr:row>
      <xdr:rowOff>124206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6066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138938</xdr:rowOff>
    </xdr:from>
    <xdr:to>
      <xdr:col>3</xdr:col>
      <xdr:colOff>279400</xdr:colOff>
      <xdr:row>60</xdr:row>
      <xdr:rowOff>73660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44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55897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88138</xdr:rowOff>
    </xdr:from>
    <xdr:to>
      <xdr:col>2</xdr:col>
      <xdr:colOff>127000</xdr:colOff>
      <xdr:row>60</xdr:row>
      <xdr:rowOff>18288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28465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[125,890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2,324</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38,580</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、前年度と比べ大幅な増減はないが、</a:t>
          </a:r>
          <a:r>
            <a:rPr kumimoji="1" lang="ja-JP" altLang="ja-JP" sz="1100">
              <a:solidFill>
                <a:schemeClr val="dk1"/>
              </a:solidFill>
              <a:effectLst/>
              <a:latin typeface="+mn-lt"/>
              <a:ea typeface="+mn-ea"/>
              <a:cs typeface="+mn-cs"/>
            </a:rPr>
            <a:t>今後、適正な定員管理に努め、人件費の抑制を図っていく必要がある。</a:t>
          </a:r>
          <a:endParaRPr lang="ja-JP" altLang="ja-JP" sz="1400">
            <a:effectLst/>
          </a:endParaRPr>
        </a:p>
        <a:p>
          <a:r>
            <a:rPr kumimoji="1" lang="ja-JP" altLang="ja-JP" sz="1100">
              <a:solidFill>
                <a:schemeClr val="dk1"/>
              </a:solidFill>
              <a:effectLst/>
              <a:latin typeface="+mn-lt"/>
              <a:ea typeface="+mn-ea"/>
              <a:cs typeface="+mn-cs"/>
            </a:rPr>
            <a:t>物件費に関しては、</a:t>
          </a:r>
          <a:r>
            <a:rPr kumimoji="1" lang="ja-JP" altLang="en-US" sz="1100">
              <a:solidFill>
                <a:schemeClr val="dk1"/>
              </a:solidFill>
              <a:effectLst/>
              <a:latin typeface="+mn-lt"/>
              <a:ea typeface="+mn-ea"/>
              <a:cs typeface="+mn-cs"/>
            </a:rPr>
            <a:t>電子計算費ソフトメンテナンス料（△</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百万円）や公共施設等総合管理計画策定業務委託料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、まち・ひと・しごと総合戦略・後期総合計画策定支援業務委託料（△</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百万円）などが減少要因である。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今後、経常的な物件費の抑制に努める。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118596</xdr:rowOff>
    </xdr:from>
    <xdr:to>
      <xdr:col>7</xdr:col>
      <xdr:colOff>152400</xdr:colOff>
      <xdr:row>81</xdr:row>
      <xdr:rowOff>129811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06046"/>
          <a:ext cx="8382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76112</xdr:rowOff>
    </xdr:from>
    <xdr:to>
      <xdr:col>6</xdr:col>
      <xdr:colOff>0</xdr:colOff>
      <xdr:row>81</xdr:row>
      <xdr:rowOff>129811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3562"/>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34632</xdr:rowOff>
    </xdr:from>
    <xdr:to>
      <xdr:col>4</xdr:col>
      <xdr:colOff>482600</xdr:colOff>
      <xdr:row>81</xdr:row>
      <xdr:rowOff>76112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22082"/>
          <a:ext cx="8890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29897</xdr:rowOff>
    </xdr:from>
    <xdr:to>
      <xdr:col>3</xdr:col>
      <xdr:colOff>279400</xdr:colOff>
      <xdr:row>81</xdr:row>
      <xdr:rowOff>34632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7347"/>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67796</xdr:rowOff>
    </xdr:from>
    <xdr:to>
      <xdr:col>7</xdr:col>
      <xdr:colOff>203200</xdr:colOff>
      <xdr:row>81</xdr:row>
      <xdr:rowOff>169396</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4902200" y="13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84323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0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79011</xdr:rowOff>
    </xdr:from>
    <xdr:to>
      <xdr:col>6</xdr:col>
      <xdr:colOff>50800</xdr:colOff>
      <xdr:row>82</xdr:row>
      <xdr:rowOff>9161</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064000" y="139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19338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25312</xdr:rowOff>
    </xdr:from>
    <xdr:to>
      <xdr:col>4</xdr:col>
      <xdr:colOff>533400</xdr:colOff>
      <xdr:row>81</xdr:row>
      <xdr:rowOff>126912</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3175000" y="139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137089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155282</xdr:rowOff>
    </xdr:from>
    <xdr:to>
      <xdr:col>3</xdr:col>
      <xdr:colOff>330200</xdr:colOff>
      <xdr:row>81</xdr:row>
      <xdr:rowOff>85432</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2286000" y="138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95609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4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150547</xdr:rowOff>
    </xdr:from>
    <xdr:to>
      <xdr:col>2</xdr:col>
      <xdr:colOff>127000</xdr:colOff>
      <xdr:row>81</xdr:row>
      <xdr:rowOff>80697</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1397000" y="13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90874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給与改定率の大きい階層の職員の割合が国の当該職員の割合よりも高</a:t>
          </a:r>
          <a:r>
            <a:rPr kumimoji="1" lang="ja-JP" altLang="en-US" sz="1100">
              <a:solidFill>
                <a:schemeClr val="dk1"/>
              </a:solidFill>
              <a:effectLst/>
              <a:latin typeface="+mn-lt"/>
              <a:ea typeface="+mn-ea"/>
              <a:cs typeface="+mn-cs"/>
            </a:rPr>
            <a:t>いこと</a:t>
          </a:r>
          <a:r>
            <a:rPr kumimoji="1" lang="ja-JP" altLang="ja-JP" sz="1100">
              <a:solidFill>
                <a:schemeClr val="dk1"/>
              </a:solidFill>
              <a:effectLst/>
              <a:latin typeface="+mn-lt"/>
              <a:ea typeface="+mn-ea"/>
              <a:cs typeface="+mn-cs"/>
            </a:rPr>
            <a:t>、経験年数階層の変動により、</a:t>
          </a:r>
          <a:r>
            <a:rPr kumimoji="1" lang="ja-JP" altLang="en-US" sz="1100">
              <a:solidFill>
                <a:schemeClr val="dk1"/>
              </a:solidFill>
              <a:effectLst/>
              <a:latin typeface="+mn-lt"/>
              <a:ea typeface="+mn-ea"/>
              <a:cs typeface="+mn-cs"/>
            </a:rPr>
            <a:t>国と比べて</a:t>
          </a:r>
          <a:r>
            <a:rPr kumimoji="1" lang="ja-JP" altLang="ja-JP" sz="1100">
              <a:solidFill>
                <a:schemeClr val="dk1"/>
              </a:solidFill>
              <a:effectLst/>
              <a:latin typeface="+mn-lt"/>
              <a:ea typeface="+mn-ea"/>
              <a:cs typeface="+mn-cs"/>
            </a:rPr>
            <a:t>階層ごとの平均給料</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が引き上げられたこと</a:t>
          </a:r>
          <a:r>
            <a:rPr kumimoji="1" lang="ja-JP" altLang="en-US" sz="1100">
              <a:solidFill>
                <a:schemeClr val="dk1"/>
              </a:solidFill>
              <a:effectLst/>
              <a:latin typeface="+mn-lt"/>
              <a:ea typeface="+mn-ea"/>
              <a:cs typeface="+mn-cs"/>
            </a:rPr>
            <a:t>、また、国の平均給料額よりも高い階層が異動したこと</a:t>
          </a:r>
          <a:r>
            <a:rPr kumimoji="1" lang="ja-JP" altLang="ja-JP" sz="1100">
              <a:solidFill>
                <a:schemeClr val="dk1"/>
              </a:solidFill>
              <a:effectLst/>
              <a:latin typeface="+mn-lt"/>
              <a:ea typeface="+mn-ea"/>
              <a:cs typeface="+mn-cs"/>
            </a:rPr>
            <a:t>が主な要因である。今後も適正な給与水準の維持に努める。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86</xdr:row>
      <xdr:rowOff>115388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2466"/>
          <a:ext cx="0" cy="937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87465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83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115388</xdr:rowOff>
    </xdr:from>
    <xdr:to>
      <xdr:col>24</xdr:col>
      <xdr:colOff>647700</xdr:colOff>
      <xdr:row>86</xdr:row>
      <xdr:rowOff>115388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86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73116</xdr:rowOff>
    </xdr:from>
    <xdr:to>
      <xdr:col>24</xdr:col>
      <xdr:colOff>558800</xdr:colOff>
      <xdr:row>85</xdr:row>
      <xdr:rowOff>100693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4636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93090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2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76563</xdr:rowOff>
    </xdr:from>
    <xdr:to>
      <xdr:col>24</xdr:col>
      <xdr:colOff>609600</xdr:colOff>
      <xdr:row>85</xdr:row>
      <xdr:rowOff>6713</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4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17962</xdr:rowOff>
    </xdr:from>
    <xdr:to>
      <xdr:col>23</xdr:col>
      <xdr:colOff>406400</xdr:colOff>
      <xdr:row>85</xdr:row>
      <xdr:rowOff>73116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9121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17962</xdr:rowOff>
    </xdr:from>
    <xdr:to>
      <xdr:col>22</xdr:col>
      <xdr:colOff>203200</xdr:colOff>
      <xdr:row>85</xdr:row>
      <xdr:rowOff>45538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912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45538</xdr:rowOff>
    </xdr:from>
    <xdr:to>
      <xdr:col>21</xdr:col>
      <xdr:colOff>0</xdr:colOff>
      <xdr:row>88</xdr:row>
      <xdr:rowOff>124098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18788"/>
          <a:ext cx="889000" cy="5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158387</xdr:rowOff>
    </xdr:from>
    <xdr:to>
      <xdr:col>21</xdr:col>
      <xdr:colOff>50800</xdr:colOff>
      <xdr:row>84</xdr:row>
      <xdr:rowOff>88537</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98714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161108</xdr:rowOff>
    </xdr:from>
    <xdr:to>
      <xdr:col>19</xdr:col>
      <xdr:colOff>533400</xdr:colOff>
      <xdr:row>87</xdr:row>
      <xdr:rowOff>91258</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101435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22316</xdr:rowOff>
    </xdr:from>
    <xdr:to>
      <xdr:col>23</xdr:col>
      <xdr:colOff>457200</xdr:colOff>
      <xdr:row>85</xdr:row>
      <xdr:rowOff>123916</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138612</xdr:rowOff>
    </xdr:from>
    <xdr:to>
      <xdr:col>22</xdr:col>
      <xdr:colOff>254000</xdr:colOff>
      <xdr:row>85</xdr:row>
      <xdr:rowOff>68762</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53539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2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166188</xdr:rowOff>
    </xdr:from>
    <xdr:to>
      <xdr:col>21</xdr:col>
      <xdr:colOff>50800</xdr:colOff>
      <xdr:row>85</xdr:row>
      <xdr:rowOff>96338</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81115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73298</xdr:rowOff>
    </xdr:from>
    <xdr:to>
      <xdr:col>19</xdr:col>
      <xdr:colOff>533400</xdr:colOff>
      <xdr:row>89</xdr:row>
      <xdr:rowOff>3448</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159675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人、類似団体比△</a:t>
          </a:r>
          <a:r>
            <a:rPr kumimoji="1" lang="en-US" altLang="ja-JP" sz="1100">
              <a:solidFill>
                <a:schemeClr val="dk1"/>
              </a:solidFill>
              <a:effectLst/>
              <a:latin typeface="+mn-lt"/>
              <a:ea typeface="+mn-ea"/>
              <a:cs typeface="+mn-cs"/>
            </a:rPr>
            <a:t>4.13</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これまで集中改革プランにおける定員管理適正化に基づき、退職不補充、非正規職員化等に取り組んできた結果、類似団体</a:t>
          </a:r>
          <a:r>
            <a:rPr kumimoji="1" lang="ja-JP" altLang="en-US" sz="1100">
              <a:solidFill>
                <a:schemeClr val="dk1"/>
              </a:solidFill>
              <a:effectLst/>
              <a:latin typeface="+mn-lt"/>
              <a:ea typeface="+mn-ea"/>
              <a:cs typeface="+mn-cs"/>
            </a:rPr>
            <a:t>中、最低</a:t>
          </a:r>
          <a:r>
            <a:rPr kumimoji="1" lang="ja-JP" altLang="ja-JP" sz="1100">
              <a:solidFill>
                <a:schemeClr val="dk1"/>
              </a:solidFill>
              <a:effectLst/>
              <a:latin typeface="+mn-lt"/>
              <a:ea typeface="+mn-ea"/>
              <a:cs typeface="+mn-cs"/>
            </a:rPr>
            <a:t>数値となっているが、今後は業務の効率化を図りながら、適正な職員の配置を検討する。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66904</xdr:rowOff>
    </xdr:from>
    <xdr:to>
      <xdr:col>24</xdr:col>
      <xdr:colOff>558800</xdr:colOff>
      <xdr:row>60</xdr:row>
      <xdr:rowOff>70282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353904"/>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56286</xdr:rowOff>
    </xdr:from>
    <xdr:to>
      <xdr:col>23</xdr:col>
      <xdr:colOff>406400</xdr:colOff>
      <xdr:row>60</xdr:row>
      <xdr:rowOff>70282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43286"/>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56286</xdr:rowOff>
    </xdr:from>
    <xdr:to>
      <xdr:col>22</xdr:col>
      <xdr:colOff>203200</xdr:colOff>
      <xdr:row>60</xdr:row>
      <xdr:rowOff>69317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34328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64491</xdr:rowOff>
    </xdr:from>
    <xdr:to>
      <xdr:col>21</xdr:col>
      <xdr:colOff>0</xdr:colOff>
      <xdr:row>60</xdr:row>
      <xdr:rowOff>69317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514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16104</xdr:rowOff>
    </xdr:from>
    <xdr:to>
      <xdr:col>24</xdr:col>
      <xdr:colOff>609600</xdr:colOff>
      <xdr:row>60</xdr:row>
      <xdr:rowOff>117704</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6967200" y="10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108831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19482</xdr:rowOff>
    </xdr:from>
    <xdr:to>
      <xdr:col>23</xdr:col>
      <xdr:colOff>457200</xdr:colOff>
      <xdr:row>60</xdr:row>
      <xdr:rowOff>121082</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129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131259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5486</xdr:rowOff>
    </xdr:from>
    <xdr:to>
      <xdr:col>22</xdr:col>
      <xdr:colOff>254000</xdr:colOff>
      <xdr:row>60</xdr:row>
      <xdr:rowOff>107086</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5240000" y="102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117263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18517</xdr:rowOff>
    </xdr:from>
    <xdr:to>
      <xdr:col>21</xdr:col>
      <xdr:colOff>50800</xdr:colOff>
      <xdr:row>60</xdr:row>
      <xdr:rowOff>120117</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4351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130294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13691</xdr:rowOff>
    </xdr:from>
    <xdr:to>
      <xdr:col>19</xdr:col>
      <xdr:colOff>533400</xdr:colOff>
      <xdr:row>60</xdr:row>
      <xdr:rowOff>115291</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3462000" y="103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125468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となっており、前年度比＋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ポイントとなっている。単年度でみると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年度借入</a:t>
          </a:r>
          <a:r>
            <a:rPr kumimoji="1" lang="ja-JP" altLang="ja-JP" sz="1100">
              <a:solidFill>
                <a:schemeClr val="dk1"/>
              </a:solidFill>
              <a:effectLst/>
              <a:latin typeface="+mn-lt"/>
              <a:ea typeface="+mn-ea"/>
              <a:cs typeface="+mn-cs"/>
            </a:rPr>
            <a:t>緊急・防災減災事業債</a:t>
          </a:r>
          <a:r>
            <a:rPr kumimoji="1" lang="ja-JP" altLang="en-US" sz="1100">
              <a:solidFill>
                <a:schemeClr val="dk1"/>
              </a:solidFill>
              <a:effectLst/>
              <a:latin typeface="+mn-lt"/>
              <a:ea typeface="+mn-ea"/>
              <a:cs typeface="+mn-cs"/>
            </a:rPr>
            <a:t>の償還開始、また、</a:t>
          </a:r>
          <a:r>
            <a:rPr kumimoji="1" lang="ja-JP" altLang="ja-JP" sz="1100">
              <a:solidFill>
                <a:schemeClr val="dk1"/>
              </a:solidFill>
              <a:effectLst/>
              <a:latin typeface="+mn-lt"/>
              <a:ea typeface="+mn-ea"/>
              <a:cs typeface="+mn-cs"/>
            </a:rPr>
            <a:t>利息償還を圧縮するため、据置期間を廃止したことや償還方法を元利均等償還から元金均等償還にシフトしたことによる一般会計等の元利償還金の増（</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過疎対策事業債償還終了により元利償還金・準元利償還金に係る基準財政需要額算入額が減（△</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百万円）となったことが大きく影響している。</a:t>
          </a:r>
          <a:endParaRPr lang="ja-JP" altLang="ja-JP" sz="1400">
            <a:effectLst/>
          </a:endParaRPr>
        </a:p>
        <a:p>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年度の大型事業に係る償還が始まることや、据置期間を設けないことによる元金償還の開始などで一時的に公債費負担が増加することになるが、償還方法などを適切に管理し、財政健全化に努める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69088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595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1524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30480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146304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88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34815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95504</xdr:rowOff>
    </xdr:from>
    <xdr:to>
      <xdr:col>19</xdr:col>
      <xdr:colOff>533400</xdr:colOff>
      <xdr:row>41</xdr:row>
      <xdr:rowOff>25654</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35831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地方債現在高は緊急・防災減災事業債</a:t>
          </a:r>
          <a:r>
            <a:rPr kumimoji="1" lang="ja-JP" altLang="en-US" sz="1100">
              <a:solidFill>
                <a:schemeClr val="dk1"/>
              </a:solidFill>
              <a:effectLst/>
              <a:latin typeface="+mn-lt"/>
              <a:ea typeface="+mn-ea"/>
              <a:cs typeface="+mn-cs"/>
            </a:rPr>
            <a:t>、公共事業等債</a:t>
          </a:r>
          <a:r>
            <a:rPr kumimoji="1" lang="ja-JP" altLang="ja-JP" sz="1100">
              <a:solidFill>
                <a:schemeClr val="dk1"/>
              </a:solidFill>
              <a:effectLst/>
              <a:latin typeface="+mn-lt"/>
              <a:ea typeface="+mn-ea"/>
              <a:cs typeface="+mn-cs"/>
            </a:rPr>
            <a:t>の借入などにより増（</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百万円）となっているものの、公営企業債等繰入見込額の減（△</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百万円）や充当可能財源の増（</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百万円）などが比率を押し下げる要因となっている。</a:t>
          </a:r>
          <a:endParaRPr lang="ja-JP" altLang="ja-JP" sz="1400">
            <a:effectLst/>
          </a:endParaRPr>
        </a:p>
        <a:p>
          <a:r>
            <a:rPr kumimoji="1" lang="ja-JP" altLang="ja-JP" sz="11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en-US" sz="1100">
              <a:solidFill>
                <a:schemeClr val="dk1"/>
              </a:solidFill>
              <a:effectLst/>
              <a:latin typeface="+mn-lt"/>
              <a:ea typeface="+mn-ea"/>
              <a:cs typeface="+mn-cs"/>
            </a:rPr>
            <a:t>特別職（</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一般職給与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百万円）ともに増加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共済負担金（△</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百万円）の減などにより、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本町は全国的に正規職員数が少ないため、今後は定員適正管理を図りつつ、低い水準を保つ。</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3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101346</xdr:rowOff>
    </xdr:from>
    <xdr:to>
      <xdr:col>7</xdr:col>
      <xdr:colOff>66675</xdr:colOff>
      <xdr:row>36</xdr:row>
      <xdr:rowOff>31496</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電子計算費基本ソフト使用料の増（</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百万円）、小中学校外国語指導助手配置委託料（</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百万円）、小中学校特別支援教育支援員賃金の増（</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百万円）、標準値鑑定評価業務委託料の増（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百万円）などにより前年度比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今後は創意工夫による経費抑制に努める。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90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18</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9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en-US" sz="1100">
              <a:solidFill>
                <a:schemeClr val="dk1"/>
              </a:solidFill>
              <a:effectLst/>
              <a:latin typeface="+mn-lt"/>
              <a:ea typeface="+mn-ea"/>
              <a:cs typeface="+mn-cs"/>
            </a:rPr>
            <a:t>保育所扶助費（</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百万円）、高齢者外出支援タクシー利用助成（</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百万円）、不妊治療助成（</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などの増要因があげられる。</a:t>
          </a:r>
          <a:endParaRPr lang="ja-JP" altLang="ja-JP" sz="1400">
            <a:effectLst/>
          </a:endParaRPr>
        </a:p>
        <a:p>
          <a:r>
            <a:rPr kumimoji="1" lang="ja-JP" altLang="ja-JP" sz="1100">
              <a:solidFill>
                <a:schemeClr val="dk1"/>
              </a:solidFill>
              <a:effectLst/>
              <a:latin typeface="+mn-lt"/>
              <a:ea typeface="+mn-ea"/>
              <a:cs typeface="+mn-cs"/>
            </a:rPr>
            <a:t>これら扶助費の抑制は困難であるが、他の経常経費の抑制に努め、財政圧迫に歯止めをかける。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45357</xdr:rowOff>
    </xdr:from>
    <xdr:to>
      <xdr:col>7</xdr:col>
      <xdr:colOff>15875</xdr:colOff>
      <xdr:row>61</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32357"/>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159657</xdr:rowOff>
    </xdr:from>
    <xdr:to>
      <xdr:col>5</xdr:col>
      <xdr:colOff>549275</xdr:colOff>
      <xdr:row>60</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3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58</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547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68035</xdr:rowOff>
    </xdr:from>
    <xdr:to>
      <xdr:col>7</xdr:col>
      <xdr:colOff>66675</xdr:colOff>
      <xdr:row>61</xdr:row>
      <xdr:rowOff>169635</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148062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166007</xdr:rowOff>
    </xdr:from>
    <xdr:to>
      <xdr:col>5</xdr:col>
      <xdr:colOff>600075</xdr:colOff>
      <xdr:row>60</xdr:row>
      <xdr:rowOff>96157</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ポイントとなっおり、</a:t>
          </a:r>
          <a:r>
            <a:rPr kumimoji="1" lang="ja-JP" altLang="en-US" sz="1100">
              <a:solidFill>
                <a:schemeClr val="dk1"/>
              </a:solidFill>
              <a:effectLst/>
              <a:latin typeface="+mn-lt"/>
              <a:ea typeface="+mn-ea"/>
              <a:cs typeface="+mn-cs"/>
            </a:rPr>
            <a:t>後期高齢者医療広域連合負担金の増（</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百万円）、国民健康保険特別会計繰出金の増（</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百万円）が主な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類似団体比は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今後も特別会計への繰出金の抑制を図るために各特別会計の適正な事業運営に努める必要がある。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59</xdr:row>
      <xdr:rowOff>75565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854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8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121285</xdr:rowOff>
    </xdr:from>
    <xdr:to>
      <xdr:col>21</xdr:col>
      <xdr:colOff>361950</xdr:colOff>
      <xdr:row>59</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93935"/>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121285</xdr:rowOff>
    </xdr:from>
    <xdr:to>
      <xdr:col>20</xdr:col>
      <xdr:colOff>158750</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24765</xdr:rowOff>
    </xdr:from>
    <xdr:to>
      <xdr:col>24</xdr:col>
      <xdr:colOff>82550</xdr:colOff>
      <xdr:row>59</xdr:row>
      <xdr:rowOff>126365</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168292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70485</xdr:rowOff>
    </xdr:from>
    <xdr:to>
      <xdr:col>20</xdr:col>
      <xdr:colOff>209550</xdr:colOff>
      <xdr:row>58</xdr:row>
      <xdr:rowOff>635</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10812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27957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ポイントとなっており、北松南部清掃一部事務組合の解散による負担金の減（△</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広域消防事務負担金の減（△</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が主な減要因である。類似団体と比較しても△</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ポイントと低い値となっているが、今後も各種団体への補助金の必要性や効果を勘案し、廃止・縮小に努める。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138430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25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主な増要因としては臨時財政対策債の増（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百万円）、緊急防災・減災事業債の増（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百万円）があ</a:t>
          </a:r>
          <a:r>
            <a:rPr kumimoji="1" lang="ja-JP" altLang="en-US" sz="1100">
              <a:solidFill>
                <a:schemeClr val="dk1"/>
              </a:solidFill>
              <a:effectLst/>
              <a:latin typeface="+mn-lt"/>
              <a:ea typeface="+mn-ea"/>
              <a:cs typeface="+mn-cs"/>
            </a:rPr>
            <a:t>り、主な</a:t>
          </a:r>
          <a:r>
            <a:rPr kumimoji="1" lang="ja-JP" altLang="ja-JP" sz="1100">
              <a:solidFill>
                <a:schemeClr val="dk1"/>
              </a:solidFill>
              <a:effectLst/>
              <a:latin typeface="+mn-lt"/>
              <a:ea typeface="+mn-ea"/>
              <a:cs typeface="+mn-cs"/>
            </a:rPr>
            <a:t>減要因としては</a:t>
          </a:r>
          <a:r>
            <a:rPr kumimoji="1" lang="ja-JP" altLang="en-US" sz="1100">
              <a:solidFill>
                <a:schemeClr val="dk1"/>
              </a:solidFill>
              <a:effectLst/>
              <a:latin typeface="+mn-lt"/>
              <a:ea typeface="+mn-ea"/>
              <a:cs typeface="+mn-cs"/>
            </a:rPr>
            <a:t>一般廃棄物処理事業債の減（△</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過疎対策事業債の減（△</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があげられる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年度の大型事業に係る償還が始まることや、据置期間を設けないことによる元金償還の開始などで一時的に公債費負担が増加することになるが、償還方法などを適切に管理し、公債費抑制に努める。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159004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343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a:extLst>
            <a:ext uri="{FF2B5EF4-FFF2-40B4-BE49-F238E27FC236}">
              <a16:creationId xmlns:a16="http://schemas.microsoft.com/office/drawing/2014/main" id="{00000000-0008-0000-0400-00006A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159004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25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79" name="円/楕円 378">
          <a:extLst>
            <a:ext uri="{FF2B5EF4-FFF2-40B4-BE49-F238E27FC236}">
              <a16:creationId xmlns:a16="http://schemas.microsoft.com/office/drawing/2014/main" id="{00000000-0008-0000-0400-00007B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特に増加要因と考えられるのは扶助費（前年度比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ポイント）の保育所扶助費（</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百万円）である。</a:t>
          </a:r>
          <a:r>
            <a:rPr kumimoji="1" lang="ja-JP" altLang="en-US" sz="1100">
              <a:solidFill>
                <a:schemeClr val="dk1"/>
              </a:solidFill>
              <a:effectLst/>
              <a:latin typeface="+mn-lt"/>
              <a:ea typeface="+mn-ea"/>
              <a:cs typeface="+mn-cs"/>
            </a:rPr>
            <a:t>また、補助費等</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においては、全体では減となっているものの、学校給食負担軽減事業補助金（</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百万円）が増要因となっている。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今後、扶助費については圧縮が困難と考えるため、他の経常経費を抑えていく必要がある。</a:t>
          </a:r>
          <a:r>
            <a:rPr kumimoji="0" lang="ja-JP" altLang="en-US" sz="1100">
              <a:solidFill>
                <a:schemeClr val="dk1"/>
              </a:solidFill>
              <a:effectLst/>
              <a:latin typeface="+mn-lt"/>
              <a:ea typeface="+mn-ea"/>
              <a:cs typeface="+mn-cs"/>
            </a:rPr>
            <a:t>補助費等については、</a:t>
          </a:r>
          <a:r>
            <a:rPr kumimoji="1" lang="ja-JP" altLang="ja-JP" sz="1100">
              <a:solidFill>
                <a:schemeClr val="dk1"/>
              </a:solidFill>
              <a:effectLst/>
              <a:latin typeface="+mn-lt"/>
              <a:ea typeface="+mn-ea"/>
              <a:cs typeface="+mn-cs"/>
            </a:rPr>
            <a:t>補助金の必要性や効果を勘案し、廃止・縮小に努める。</a:t>
          </a:r>
          <a:endParaRPr lang="ja-JP" altLang="ja-JP">
            <a:effectLst/>
          </a:endParaRPr>
        </a:p>
        <a:p>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113285</xdr:rowOff>
    </xdr:from>
    <xdr:to>
      <xdr:col>24</xdr:col>
      <xdr:colOff>31750</xdr:colOff>
      <xdr:row>77</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434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a:extLst>
            <a:ext uri="{FF2B5EF4-FFF2-40B4-BE49-F238E27FC236}">
              <a16:creationId xmlns:a16="http://schemas.microsoft.com/office/drawing/2014/main" id="{00000000-0008-0000-0400-0000A5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76</xdr:row>
      <xdr:rowOff>113285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9880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a:extLst>
            <a:ext uri="{FF2B5EF4-FFF2-40B4-BE49-F238E27FC236}">
              <a16:creationId xmlns:a16="http://schemas.microsoft.com/office/drawing/2014/main" id="{00000000-0008-0000-0400-0000A7010000}"/>
            </a:ext>
          </a:extLst>
        </xdr:cNvPr>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26416</xdr:rowOff>
    </xdr:from>
    <xdr:to>
      <xdr:col>21</xdr:col>
      <xdr:colOff>361950</xdr:colOff>
      <xdr:row>75</xdr:row>
      <xdr:rowOff>129286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27137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106426</xdr:rowOff>
    </xdr:from>
    <xdr:to>
      <xdr:col>20</xdr:col>
      <xdr:colOff>158750</xdr:colOff>
      <xdr:row>74</xdr:row>
      <xdr:rowOff>26416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6222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38" name="円/楕円 437">
          <a:extLst>
            <a:ext uri="{FF2B5EF4-FFF2-40B4-BE49-F238E27FC236}">
              <a16:creationId xmlns:a16="http://schemas.microsoft.com/office/drawing/2014/main" id="{00000000-0008-0000-0400-0000B6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107714</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40" name="円/楕円 439">
          <a:extLst>
            <a:ext uri="{FF2B5EF4-FFF2-40B4-BE49-F238E27FC236}">
              <a16:creationId xmlns:a16="http://schemas.microsoft.com/office/drawing/2014/main" id="{00000000-0008-0000-0400-0000B8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148862</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42" name="円/楕円 441">
          <a:extLst>
            <a:ext uri="{FF2B5EF4-FFF2-40B4-BE49-F238E27FC236}">
              <a16:creationId xmlns:a16="http://schemas.microsoft.com/office/drawing/2014/main" id="{00000000-0008-0000-0400-0000BA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147066</xdr:rowOff>
    </xdr:from>
    <xdr:to>
      <xdr:col>20</xdr:col>
      <xdr:colOff>209550</xdr:colOff>
      <xdr:row>74</xdr:row>
      <xdr:rowOff>77216</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55626</xdr:rowOff>
    </xdr:from>
    <xdr:to>
      <xdr:col>19</xdr:col>
      <xdr:colOff>6350</xdr:colOff>
      <xdr:row>73</xdr:row>
      <xdr:rowOff>157226</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167403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122946</xdr:rowOff>
    </xdr:from>
    <xdr:to>
      <xdr:col>4</xdr:col>
      <xdr:colOff>1117600</xdr:colOff>
      <xdr:row>19</xdr:row>
      <xdr:rowOff>126718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8121"/>
          <a:ext cx="6477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117399</xdr:rowOff>
    </xdr:from>
    <xdr:to>
      <xdr:col>4</xdr:col>
      <xdr:colOff>469900</xdr:colOff>
      <xdr:row>19</xdr:row>
      <xdr:rowOff>126718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22574"/>
          <a:ext cx="698500" cy="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116553</xdr:rowOff>
    </xdr:from>
    <xdr:to>
      <xdr:col>3</xdr:col>
      <xdr:colOff>904875</xdr:colOff>
      <xdr:row>19</xdr:row>
      <xdr:rowOff>117399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21728"/>
          <a:ext cx="6985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114777</xdr:rowOff>
    </xdr:from>
    <xdr:to>
      <xdr:col>3</xdr:col>
      <xdr:colOff>206375</xdr:colOff>
      <xdr:row>19</xdr:row>
      <xdr:rowOff>116553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19952"/>
          <a:ext cx="6985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72146</xdr:rowOff>
    </xdr:from>
    <xdr:to>
      <xdr:col>5</xdr:col>
      <xdr:colOff>34925</xdr:colOff>
      <xdr:row>20</xdr:row>
      <xdr:rowOff>2296</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3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152173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66,782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75918</xdr:rowOff>
    </xdr:from>
    <xdr:to>
      <xdr:col>4</xdr:col>
      <xdr:colOff>520700</xdr:colOff>
      <xdr:row>20</xdr:row>
      <xdr:rowOff>6068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3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162295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66,287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66599</xdr:rowOff>
    </xdr:from>
    <xdr:to>
      <xdr:col>3</xdr:col>
      <xdr:colOff>955675</xdr:colOff>
      <xdr:row>19</xdr:row>
      <xdr:rowOff>168199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152976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67,510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65753</xdr:rowOff>
    </xdr:from>
    <xdr:to>
      <xdr:col>3</xdr:col>
      <xdr:colOff>257175</xdr:colOff>
      <xdr:row>19</xdr:row>
      <xdr:rowOff>167353</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37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152130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63977</xdr:rowOff>
    </xdr:from>
    <xdr:to>
      <xdr:col>2</xdr:col>
      <xdr:colOff>692150</xdr:colOff>
      <xdr:row>19</xdr:row>
      <xdr:rowOff>165577</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3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150354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106289</xdr:rowOff>
    </xdr:from>
    <xdr:to>
      <xdr:col>4</xdr:col>
      <xdr:colOff>1117600</xdr:colOff>
      <xdr:row>36</xdr:row>
      <xdr:rowOff>162753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59539"/>
          <a:ext cx="6477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162753</xdr:rowOff>
    </xdr:from>
    <xdr:to>
      <xdr:col>4</xdr:col>
      <xdr:colOff>469900</xdr:colOff>
      <xdr:row>37</xdr:row>
      <xdr:rowOff>111523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16003"/>
          <a:ext cx="698500" cy="12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46944</xdr:rowOff>
    </xdr:from>
    <xdr:to>
      <xdr:col>3</xdr:col>
      <xdr:colOff>904875</xdr:colOff>
      <xdr:row>37</xdr:row>
      <xdr:rowOff>111523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71644"/>
          <a:ext cx="698500" cy="6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24244</xdr:rowOff>
    </xdr:from>
    <xdr:to>
      <xdr:col>3</xdr:col>
      <xdr:colOff>206375</xdr:colOff>
      <xdr:row>37</xdr:row>
      <xdr:rowOff>46944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48944"/>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55489</xdr:rowOff>
    </xdr:from>
    <xdr:to>
      <xdr:col>5</xdr:col>
      <xdr:colOff>34925</xdr:colOff>
      <xdr:row>36</xdr:row>
      <xdr:rowOff>157089</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70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27566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111953</xdr:rowOff>
    </xdr:from>
    <xdr:to>
      <xdr:col>4</xdr:col>
      <xdr:colOff>520700</xdr:colOff>
      <xdr:row>37</xdr:row>
      <xdr:rowOff>42103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706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26880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51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60723</xdr:rowOff>
    </xdr:from>
    <xdr:to>
      <xdr:col>3</xdr:col>
      <xdr:colOff>955675</xdr:colOff>
      <xdr:row>37</xdr:row>
      <xdr:rowOff>162323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718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147100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167594</xdr:rowOff>
    </xdr:from>
    <xdr:to>
      <xdr:col>3</xdr:col>
      <xdr:colOff>257175</xdr:colOff>
      <xdr:row>37</xdr:row>
      <xdr:rowOff>97744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712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82521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0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144894</xdr:rowOff>
    </xdr:from>
    <xdr:to>
      <xdr:col>2</xdr:col>
      <xdr:colOff>692150</xdr:colOff>
      <xdr:row>37</xdr:row>
      <xdr:rowOff>75044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709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59821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8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137368</xdr:rowOff>
    </xdr:from>
    <xdr:to>
      <xdr:col>6</xdr:col>
      <xdr:colOff>511175</xdr:colOff>
      <xdr:row>38</xdr:row>
      <xdr:rowOff>139517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52468"/>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139517</xdr:rowOff>
    </xdr:from>
    <xdr:to>
      <xdr:col>5</xdr:col>
      <xdr:colOff>358775</xdr:colOff>
      <xdr:row>38</xdr:row>
      <xdr:rowOff>145049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54617"/>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118585</xdr:rowOff>
    </xdr:from>
    <xdr:to>
      <xdr:col>4</xdr:col>
      <xdr:colOff>155575</xdr:colOff>
      <xdr:row>38</xdr:row>
      <xdr:rowOff>145049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33685"/>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118585</xdr:rowOff>
    </xdr:from>
    <xdr:to>
      <xdr:col>2</xdr:col>
      <xdr:colOff>638175</xdr:colOff>
      <xdr:row>38</xdr:row>
      <xdr:rowOff>122296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3685"/>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86568</xdr:rowOff>
    </xdr:from>
    <xdr:to>
      <xdr:col>6</xdr:col>
      <xdr:colOff>561975</xdr:colOff>
      <xdr:row>39</xdr:row>
      <xdr:rowOff>16718</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1495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60,306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88717</xdr:rowOff>
    </xdr:from>
    <xdr:to>
      <xdr:col>5</xdr:col>
      <xdr:colOff>409575</xdr:colOff>
      <xdr:row>39</xdr:row>
      <xdr:rowOff>18867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9994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94249</xdr:rowOff>
    </xdr:from>
    <xdr:to>
      <xdr:col>4</xdr:col>
      <xdr:colOff>206375</xdr:colOff>
      <xdr:row>39</xdr:row>
      <xdr:rowOff>24399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15526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67785</xdr:rowOff>
    </xdr:from>
    <xdr:to>
      <xdr:col>3</xdr:col>
      <xdr:colOff>3175</xdr:colOff>
      <xdr:row>38</xdr:row>
      <xdr:rowOff>169385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5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160512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71496</xdr:rowOff>
    </xdr:from>
    <xdr:to>
      <xdr:col>1</xdr:col>
      <xdr:colOff>485775</xdr:colOff>
      <xdr:row>39</xdr:row>
      <xdr:rowOff>1646</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58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164223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515</xdr:rowOff>
    </xdr:from>
    <xdr:to>
      <xdr:col>6</xdr:col>
      <xdr:colOff>511175</xdr:colOff>
      <xdr:row>57</xdr:row>
      <xdr:rowOff>12507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73165"/>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515</xdr:rowOff>
    </xdr:from>
    <xdr:to>
      <xdr:col>5</xdr:col>
      <xdr:colOff>358775</xdr:colOff>
      <xdr:row>57</xdr:row>
      <xdr:rowOff>50719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73165"/>
          <a:ext cx="8890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50719</xdr:rowOff>
    </xdr:from>
    <xdr:to>
      <xdr:col>4</xdr:col>
      <xdr:colOff>155575</xdr:colOff>
      <xdr:row>57</xdr:row>
      <xdr:rowOff>90994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23369"/>
          <a:ext cx="889000" cy="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90994</xdr:rowOff>
    </xdr:from>
    <xdr:to>
      <xdr:col>2</xdr:col>
      <xdr:colOff>638175</xdr:colOff>
      <xdr:row>57</xdr:row>
      <xdr:rowOff>92791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3644"/>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133157</xdr:rowOff>
    </xdr:from>
    <xdr:to>
      <xdr:col>6</xdr:col>
      <xdr:colOff>561975</xdr:colOff>
      <xdr:row>57</xdr:row>
      <xdr:rowOff>63307</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111584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121165</xdr:rowOff>
    </xdr:from>
    <xdr:to>
      <xdr:col>5</xdr:col>
      <xdr:colOff>409575</xdr:colOff>
      <xdr:row>57</xdr:row>
      <xdr:rowOff>51315</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42442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171369</xdr:rowOff>
    </xdr:from>
    <xdr:to>
      <xdr:col>4</xdr:col>
      <xdr:colOff>206375</xdr:colOff>
      <xdr:row>57</xdr:row>
      <xdr:rowOff>101519</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7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92646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6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40194</xdr:rowOff>
    </xdr:from>
    <xdr:to>
      <xdr:col>3</xdr:col>
      <xdr:colOff>3175</xdr:colOff>
      <xdr:row>57</xdr:row>
      <xdr:rowOff>141794</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8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132921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41991</xdr:rowOff>
    </xdr:from>
    <xdr:to>
      <xdr:col>1</xdr:col>
      <xdr:colOff>485775</xdr:colOff>
      <xdr:row>57</xdr:row>
      <xdr:rowOff>143591</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8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134718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166171</xdr:rowOff>
    </xdr:from>
    <xdr:to>
      <xdr:col>6</xdr:col>
      <xdr:colOff>511175</xdr:colOff>
      <xdr:row>78</xdr:row>
      <xdr:rowOff>3958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67821"/>
          <a:ext cx="8382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a:extLst>
            <a:ext uri="{FF2B5EF4-FFF2-40B4-BE49-F238E27FC236}">
              <a16:creationId xmlns:a16="http://schemas.microsoft.com/office/drawing/2014/main" id="{00000000-0008-0000-0600-0000AD000000}"/>
            </a:ext>
          </a:extLst>
        </xdr:cNvPr>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166171</xdr:rowOff>
    </xdr:from>
    <xdr:to>
      <xdr:col>5</xdr:col>
      <xdr:colOff>358775</xdr:colOff>
      <xdr:row>77</xdr:row>
      <xdr:rowOff>168824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7821"/>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168824</xdr:rowOff>
    </xdr:from>
    <xdr:to>
      <xdr:col>4</xdr:col>
      <xdr:colOff>155575</xdr:colOff>
      <xdr:row>78</xdr:row>
      <xdr:rowOff>5969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7047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5969</xdr:rowOff>
    </xdr:from>
    <xdr:to>
      <xdr:col>2</xdr:col>
      <xdr:colOff>638175</xdr:colOff>
      <xdr:row>78</xdr:row>
      <xdr:rowOff>11821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7906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124608</xdr:rowOff>
    </xdr:from>
    <xdr:to>
      <xdr:col>6</xdr:col>
      <xdr:colOff>561975</xdr:colOff>
      <xdr:row>78</xdr:row>
      <xdr:rowOff>54758</xdr:rowOff>
    </xdr:to>
    <xdr:sp macro="" textlink="">
      <xdr:nvSpPr>
        <xdr:cNvPr id="190" name="円/楕円 189">
          <a:extLst>
            <a:ext uri="{FF2B5EF4-FFF2-40B4-BE49-F238E27FC236}">
              <a16:creationId xmlns:a16="http://schemas.microsoft.com/office/drawing/2014/main" id="{00000000-0008-0000-0600-0000BE000000}"/>
            </a:ext>
          </a:extLst>
        </xdr:cNvPr>
        <xdr:cNvSpPr/>
      </xdr:nvSpPr>
      <xdr:spPr>
        <a:xfrm>
          <a:off x="45847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39535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115371</xdr:rowOff>
    </xdr:from>
    <xdr:to>
      <xdr:col>5</xdr:col>
      <xdr:colOff>409575</xdr:colOff>
      <xdr:row>78</xdr:row>
      <xdr:rowOff>45521</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3746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36648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7"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118024</xdr:rowOff>
    </xdr:from>
    <xdr:to>
      <xdr:col>4</xdr:col>
      <xdr:colOff>206375</xdr:colOff>
      <xdr:row>78</xdr:row>
      <xdr:rowOff>48174</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2857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39301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7"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126619</xdr:rowOff>
    </xdr:from>
    <xdr:to>
      <xdr:col>3</xdr:col>
      <xdr:colOff>3175</xdr:colOff>
      <xdr:row>78</xdr:row>
      <xdr:rowOff>56769</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196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47896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132471</xdr:rowOff>
    </xdr:from>
    <xdr:to>
      <xdr:col>1</xdr:col>
      <xdr:colOff>485775</xdr:colOff>
      <xdr:row>78</xdr:row>
      <xdr:rowOff>62621</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079500" y="133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53748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7" y="1342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143667</xdr:rowOff>
    </xdr:from>
    <xdr:to>
      <xdr:col>6</xdr:col>
      <xdr:colOff>511175</xdr:colOff>
      <xdr:row>94</xdr:row>
      <xdr:rowOff>128792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88517"/>
          <a:ext cx="838200" cy="15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128792</xdr:rowOff>
    </xdr:from>
    <xdr:to>
      <xdr:col>5</xdr:col>
      <xdr:colOff>358775</xdr:colOff>
      <xdr:row>95</xdr:row>
      <xdr:rowOff>27719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45092"/>
          <a:ext cx="8890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27719</xdr:rowOff>
    </xdr:from>
    <xdr:to>
      <xdr:col>4</xdr:col>
      <xdr:colOff>155575</xdr:colOff>
      <xdr:row>95</xdr:row>
      <xdr:rowOff>131421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15469"/>
          <a:ext cx="889000" cy="10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126555</xdr:rowOff>
    </xdr:from>
    <xdr:to>
      <xdr:col>2</xdr:col>
      <xdr:colOff>638175</xdr:colOff>
      <xdr:row>95</xdr:row>
      <xdr:rowOff>131421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14305"/>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92867</xdr:rowOff>
    </xdr:from>
    <xdr:to>
      <xdr:col>6</xdr:col>
      <xdr:colOff>561975</xdr:colOff>
      <xdr:row>94</xdr:row>
      <xdr:rowOff>23017</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0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115744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77992</xdr:rowOff>
    </xdr:from>
    <xdr:to>
      <xdr:col>5</xdr:col>
      <xdr:colOff>409575</xdr:colOff>
      <xdr:row>95</xdr:row>
      <xdr:rowOff>8142</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24669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148369</xdr:rowOff>
    </xdr:from>
    <xdr:to>
      <xdr:col>4</xdr:col>
      <xdr:colOff>206375</xdr:colOff>
      <xdr:row>95</xdr:row>
      <xdr:rowOff>78519</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2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95046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80621</xdr:rowOff>
    </xdr:from>
    <xdr:to>
      <xdr:col>3</xdr:col>
      <xdr:colOff>3175</xdr:colOff>
      <xdr:row>96</xdr:row>
      <xdr:rowOff>10771</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3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27298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75755</xdr:rowOff>
    </xdr:from>
    <xdr:to>
      <xdr:col>1</xdr:col>
      <xdr:colOff>485775</xdr:colOff>
      <xdr:row>96</xdr:row>
      <xdr:rowOff>5905</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22432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93157</xdr:rowOff>
    </xdr:from>
    <xdr:to>
      <xdr:col>15</xdr:col>
      <xdr:colOff>180340</xdr:colOff>
      <xdr:row>37</xdr:row>
      <xdr:rowOff>14262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6657"/>
          <a:ext cx="1270" cy="112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18089</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37</xdr:row>
      <xdr:rowOff>14262</xdr:rowOff>
    </xdr:from>
    <xdr:to>
      <xdr:col>15</xdr:col>
      <xdr:colOff>269875</xdr:colOff>
      <xdr:row>37</xdr:row>
      <xdr:rowOff>14262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39834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93157</xdr:rowOff>
    </xdr:from>
    <xdr:to>
      <xdr:col>15</xdr:col>
      <xdr:colOff>269875</xdr:colOff>
      <xdr:row>30</xdr:row>
      <xdr:rowOff>93157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3729</xdr:rowOff>
    </xdr:from>
    <xdr:to>
      <xdr:col>15</xdr:col>
      <xdr:colOff>180975</xdr:colOff>
      <xdr:row>37</xdr:row>
      <xdr:rowOff>14262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347379"/>
          <a:ext cx="838200" cy="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63182</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89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40305</xdr:rowOff>
    </xdr:from>
    <xdr:to>
      <xdr:col>15</xdr:col>
      <xdr:colOff>231775</xdr:colOff>
      <xdr:row>35</xdr:row>
      <xdr:rowOff>141905</xdr:rowOff>
    </xdr:to>
    <xdr:sp macro="" textlink="">
      <xdr:nvSpPr>
        <xdr:cNvPr id="286" name="フローチャート : 判断 285">
          <a:extLst>
            <a:ext uri="{FF2B5EF4-FFF2-40B4-BE49-F238E27FC236}">
              <a16:creationId xmlns:a16="http://schemas.microsoft.com/office/drawing/2014/main" id="{00000000-0008-0000-0600-00001E010000}"/>
            </a:ext>
          </a:extLst>
        </xdr:cNvPr>
        <xdr:cNvSpPr/>
      </xdr:nvSpPr>
      <xdr:spPr>
        <a:xfrm>
          <a:off x="10426700" y="604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3729</xdr:rowOff>
    </xdr:from>
    <xdr:to>
      <xdr:col>14</xdr:col>
      <xdr:colOff>28575</xdr:colOff>
      <xdr:row>37</xdr:row>
      <xdr:rowOff>32418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47379"/>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44197</xdr:rowOff>
    </xdr:from>
    <xdr:to>
      <xdr:col>14</xdr:col>
      <xdr:colOff>79375</xdr:colOff>
      <xdr:row>35</xdr:row>
      <xdr:rowOff>145797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9588500" y="60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162324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32418</xdr:rowOff>
    </xdr:from>
    <xdr:to>
      <xdr:col>12</xdr:col>
      <xdr:colOff>511175</xdr:colOff>
      <xdr:row>37</xdr:row>
      <xdr:rowOff>33487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76068"/>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82614</xdr:rowOff>
    </xdr:from>
    <xdr:to>
      <xdr:col>12</xdr:col>
      <xdr:colOff>561975</xdr:colOff>
      <xdr:row>36</xdr:row>
      <xdr:rowOff>12764</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8699500" y="60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29291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33487</xdr:rowOff>
    </xdr:from>
    <xdr:to>
      <xdr:col>11</xdr:col>
      <xdr:colOff>307975</xdr:colOff>
      <xdr:row>37</xdr:row>
      <xdr:rowOff>36241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77137"/>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93415</xdr:rowOff>
    </xdr:from>
    <xdr:to>
      <xdr:col>11</xdr:col>
      <xdr:colOff>358775</xdr:colOff>
      <xdr:row>36</xdr:row>
      <xdr:rowOff>23565</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7810500" y="609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40092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6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122310</xdr:rowOff>
    </xdr:from>
    <xdr:to>
      <xdr:col>10</xdr:col>
      <xdr:colOff>155575</xdr:colOff>
      <xdr:row>36</xdr:row>
      <xdr:rowOff>52460</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6921500" y="61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68987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8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134912</xdr:rowOff>
    </xdr:from>
    <xdr:to>
      <xdr:col>15</xdr:col>
      <xdr:colOff>231775</xdr:colOff>
      <xdr:row>37</xdr:row>
      <xdr:rowOff>65062</xdr:rowOff>
    </xdr:to>
    <xdr:sp macro="" textlink="">
      <xdr:nvSpPr>
        <xdr:cNvPr id="303" name="円/楕円 302">
          <a:extLst>
            <a:ext uri="{FF2B5EF4-FFF2-40B4-BE49-F238E27FC236}">
              <a16:creationId xmlns:a16="http://schemas.microsoft.com/office/drawing/2014/main" id="{00000000-0008-0000-0600-00002F010000}"/>
            </a:ext>
          </a:extLst>
        </xdr:cNvPr>
        <xdr:cNvSpPr/>
      </xdr:nvSpPr>
      <xdr:spPr>
        <a:xfrm>
          <a:off x="10426700" y="63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49839</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124379</xdr:rowOff>
    </xdr:from>
    <xdr:to>
      <xdr:col>14</xdr:col>
      <xdr:colOff>79375</xdr:colOff>
      <xdr:row>37</xdr:row>
      <xdr:rowOff>54529</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9588500" y="62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45656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3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153068</xdr:rowOff>
    </xdr:from>
    <xdr:to>
      <xdr:col>12</xdr:col>
      <xdr:colOff>561975</xdr:colOff>
      <xdr:row>37</xdr:row>
      <xdr:rowOff>83218</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8699500" y="63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74345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154137</xdr:rowOff>
    </xdr:from>
    <xdr:to>
      <xdr:col>11</xdr:col>
      <xdr:colOff>358775</xdr:colOff>
      <xdr:row>37</xdr:row>
      <xdr:rowOff>84287</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7810500" y="63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75414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156891</xdr:rowOff>
    </xdr:from>
    <xdr:to>
      <xdr:col>10</xdr:col>
      <xdr:colOff>155575</xdr:colOff>
      <xdr:row>37</xdr:row>
      <xdr:rowOff>87041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6921500" y="63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78168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2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49032</xdr:rowOff>
    </xdr:from>
    <xdr:to>
      <xdr:col>15</xdr:col>
      <xdr:colOff>180975</xdr:colOff>
      <xdr:row>58</xdr:row>
      <xdr:rowOff>79275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93132"/>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3" name="フローチャート : 判断 342">
          <a:extLst>
            <a:ext uri="{FF2B5EF4-FFF2-40B4-BE49-F238E27FC236}">
              <a16:creationId xmlns:a16="http://schemas.microsoft.com/office/drawing/2014/main" id="{00000000-0008-0000-0600-000057010000}"/>
            </a:ext>
          </a:extLst>
        </xdr:cNvPr>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79275</xdr:rowOff>
    </xdr:from>
    <xdr:to>
      <xdr:col>14</xdr:col>
      <xdr:colOff>28575</xdr:colOff>
      <xdr:row>58</xdr:row>
      <xdr:rowOff>138075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23375"/>
          <a:ext cx="889000" cy="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42355</xdr:rowOff>
    </xdr:from>
    <xdr:to>
      <xdr:col>12</xdr:col>
      <xdr:colOff>511175</xdr:colOff>
      <xdr:row>58</xdr:row>
      <xdr:rowOff>138075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86455"/>
          <a:ext cx="889000" cy="9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42355</xdr:rowOff>
    </xdr:from>
    <xdr:to>
      <xdr:col>11</xdr:col>
      <xdr:colOff>307975</xdr:colOff>
      <xdr:row>58</xdr:row>
      <xdr:rowOff>55952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86455"/>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169682</xdr:rowOff>
    </xdr:from>
    <xdr:to>
      <xdr:col>15</xdr:col>
      <xdr:colOff>231775</xdr:colOff>
      <xdr:row>58</xdr:row>
      <xdr:rowOff>99832</xdr:rowOff>
    </xdr:to>
    <xdr:sp macro="" textlink="">
      <xdr:nvSpPr>
        <xdr:cNvPr id="360" name="円/楕円 359">
          <a:extLst>
            <a:ext uri="{FF2B5EF4-FFF2-40B4-BE49-F238E27FC236}">
              <a16:creationId xmlns:a16="http://schemas.microsoft.com/office/drawing/2014/main" id="{00000000-0008-0000-0600-000068010000}"/>
            </a:ext>
          </a:extLst>
        </xdr:cNvPr>
        <xdr:cNvSpPr/>
      </xdr:nvSpPr>
      <xdr:spPr>
        <a:xfrm>
          <a:off x="10426700" y="99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21109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28475</xdr:rowOff>
    </xdr:from>
    <xdr:to>
      <xdr:col>14</xdr:col>
      <xdr:colOff>79375</xdr:colOff>
      <xdr:row>58</xdr:row>
      <xdr:rowOff>130075</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9588500" y="99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121202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87275</xdr:rowOff>
    </xdr:from>
    <xdr:to>
      <xdr:col>12</xdr:col>
      <xdr:colOff>561975</xdr:colOff>
      <xdr:row>59</xdr:row>
      <xdr:rowOff>17425</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8699500" y="100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8552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1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163005</xdr:rowOff>
    </xdr:from>
    <xdr:to>
      <xdr:col>11</xdr:col>
      <xdr:colOff>358775</xdr:colOff>
      <xdr:row>58</xdr:row>
      <xdr:rowOff>93155</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7810500" y="99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109682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5152</xdr:rowOff>
    </xdr:from>
    <xdr:to>
      <xdr:col>10</xdr:col>
      <xdr:colOff>155575</xdr:colOff>
      <xdr:row>58</xdr:row>
      <xdr:rowOff>106752</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6921500" y="99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123279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114029</xdr:rowOff>
    </xdr:from>
    <xdr:to>
      <xdr:col>15</xdr:col>
      <xdr:colOff>180975</xdr:colOff>
      <xdr:row>77</xdr:row>
      <xdr:rowOff>76412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144229"/>
          <a:ext cx="838200" cy="1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396" name="フローチャート : 判断 395">
          <a:extLst>
            <a:ext uri="{FF2B5EF4-FFF2-40B4-BE49-F238E27FC236}">
              <a16:creationId xmlns:a16="http://schemas.microsoft.com/office/drawing/2014/main" id="{00000000-0008-0000-0600-00008C010000}"/>
            </a:ext>
          </a:extLst>
        </xdr:cNvPr>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76412</xdr:rowOff>
    </xdr:from>
    <xdr:to>
      <xdr:col>14</xdr:col>
      <xdr:colOff>28575</xdr:colOff>
      <xdr:row>77</xdr:row>
      <xdr:rowOff>151388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278062"/>
          <a:ext cx="889000" cy="7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398" name="フローチャート : 判断 397">
          <a:extLst>
            <a:ext uri="{FF2B5EF4-FFF2-40B4-BE49-F238E27FC236}">
              <a16:creationId xmlns:a16="http://schemas.microsoft.com/office/drawing/2014/main" id="{00000000-0008-0000-0600-00008E010000}"/>
            </a:ext>
          </a:extLst>
        </xdr:cNvPr>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63229</xdr:rowOff>
    </xdr:from>
    <xdr:to>
      <xdr:col>15</xdr:col>
      <xdr:colOff>231775</xdr:colOff>
      <xdr:row>76</xdr:row>
      <xdr:rowOff>164829</xdr:rowOff>
    </xdr:to>
    <xdr:sp macro="" textlink="">
      <xdr:nvSpPr>
        <xdr:cNvPr id="407" name="円/楕円 406">
          <a:extLst>
            <a:ext uri="{FF2B5EF4-FFF2-40B4-BE49-F238E27FC236}">
              <a16:creationId xmlns:a16="http://schemas.microsoft.com/office/drawing/2014/main" id="{00000000-0008-0000-0600-000097010000}"/>
            </a:ext>
          </a:extLst>
        </xdr:cNvPr>
        <xdr:cNvSpPr/>
      </xdr:nvSpPr>
      <xdr:spPr>
        <a:xfrm>
          <a:off x="10426700" y="130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86105</xdr:rowOff>
    </xdr:from>
    <xdr:ext cx="534377" cy="259045"/>
    <xdr:sp macro="" textlink="">
      <xdr:nvSpPr>
        <xdr:cNvPr id="408" name="普通建設事業費 （ うち新規整備　）該当値テキスト">
          <a:extLst>
            <a:ext uri="{FF2B5EF4-FFF2-40B4-BE49-F238E27FC236}">
              <a16:creationId xmlns:a16="http://schemas.microsoft.com/office/drawing/2014/main" id="{00000000-0008-0000-0600-000098010000}"/>
            </a:ext>
          </a:extLst>
        </xdr:cNvPr>
        <xdr:cNvSpPr txBox="1"/>
      </xdr:nvSpPr>
      <xdr:spPr>
        <a:xfrm>
          <a:off x="10528300" y="129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25612</xdr:rowOff>
    </xdr:from>
    <xdr:to>
      <xdr:col>14</xdr:col>
      <xdr:colOff>79375</xdr:colOff>
      <xdr:row>77</xdr:row>
      <xdr:rowOff>127212</xdr:rowOff>
    </xdr:to>
    <xdr:sp macro="" textlink="">
      <xdr:nvSpPr>
        <xdr:cNvPr id="409" name="円/楕円 408">
          <a:extLst>
            <a:ext uri="{FF2B5EF4-FFF2-40B4-BE49-F238E27FC236}">
              <a16:creationId xmlns:a16="http://schemas.microsoft.com/office/drawing/2014/main" id="{00000000-0008-0000-0600-000099010000}"/>
            </a:ext>
          </a:extLst>
        </xdr:cNvPr>
        <xdr:cNvSpPr/>
      </xdr:nvSpPr>
      <xdr:spPr>
        <a:xfrm>
          <a:off x="9588500" y="132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118339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100588</xdr:rowOff>
    </xdr:from>
    <xdr:to>
      <xdr:col>12</xdr:col>
      <xdr:colOff>561975</xdr:colOff>
      <xdr:row>78</xdr:row>
      <xdr:rowOff>30738</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8699500" y="133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21865</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15427" y="1339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a:extLst>
            <a:ext uri="{FF2B5EF4-FFF2-40B4-BE49-F238E27FC236}">
              <a16:creationId xmlns:a16="http://schemas.microsoft.com/office/drawing/2014/main" id="{00000000-0008-0000-0600-00009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5" name="普通建設事業費 （ うち更新整備　）最小値テキスト">
          <a:extLst>
            <a:ext uri="{FF2B5EF4-FFF2-40B4-BE49-F238E27FC236}">
              <a16:creationId xmlns:a16="http://schemas.microsoft.com/office/drawing/2014/main" id="{00000000-0008-0000-0600-0000B3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37" name="普通建設事業費 （ うち更新整備　）最大値テキスト">
          <a:extLst>
            <a:ext uri="{FF2B5EF4-FFF2-40B4-BE49-F238E27FC236}">
              <a16:creationId xmlns:a16="http://schemas.microsoft.com/office/drawing/2014/main" id="{00000000-0008-0000-0600-0000B5010000}"/>
            </a:ext>
          </a:extLst>
        </xdr:cNvPr>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43366</xdr:rowOff>
    </xdr:from>
    <xdr:to>
      <xdr:col>15</xdr:col>
      <xdr:colOff>180975</xdr:colOff>
      <xdr:row>98</xdr:row>
      <xdr:rowOff>65915</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9639300" y="16845466"/>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0" name="普通建設事業費 （ うち更新整備　）平均値テキスト">
          <a:extLst>
            <a:ext uri="{FF2B5EF4-FFF2-40B4-BE49-F238E27FC236}">
              <a16:creationId xmlns:a16="http://schemas.microsoft.com/office/drawing/2014/main" id="{00000000-0008-0000-0600-0000B8010000}"/>
            </a:ext>
          </a:extLst>
        </xdr:cNvPr>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1" name="フローチャート : 判断 440">
          <a:extLst>
            <a:ext uri="{FF2B5EF4-FFF2-40B4-BE49-F238E27FC236}">
              <a16:creationId xmlns:a16="http://schemas.microsoft.com/office/drawing/2014/main" id="{00000000-0008-0000-0600-0000B9010000}"/>
            </a:ext>
          </a:extLst>
        </xdr:cNvPr>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43366</xdr:rowOff>
    </xdr:from>
    <xdr:to>
      <xdr:col>14</xdr:col>
      <xdr:colOff>28575</xdr:colOff>
      <xdr:row>98</xdr:row>
      <xdr:rowOff>76650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8750300" y="16845466"/>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3" name="フローチャート : 判断 442">
          <a:extLst>
            <a:ext uri="{FF2B5EF4-FFF2-40B4-BE49-F238E27FC236}">
              <a16:creationId xmlns:a16="http://schemas.microsoft.com/office/drawing/2014/main" id="{00000000-0008-0000-0600-0000BB010000}"/>
            </a:ext>
          </a:extLst>
        </xdr:cNvPr>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45" name="フローチャート : 判断 444">
          <a:extLst>
            <a:ext uri="{FF2B5EF4-FFF2-40B4-BE49-F238E27FC236}">
              <a16:creationId xmlns:a16="http://schemas.microsoft.com/office/drawing/2014/main" id="{00000000-0008-0000-0600-0000BD010000}"/>
            </a:ext>
          </a:extLst>
        </xdr:cNvPr>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15115</xdr:rowOff>
    </xdr:from>
    <xdr:to>
      <xdr:col>15</xdr:col>
      <xdr:colOff>231775</xdr:colOff>
      <xdr:row>98</xdr:row>
      <xdr:rowOff>116715</xdr:rowOff>
    </xdr:to>
    <xdr:sp macro="" textlink="">
      <xdr:nvSpPr>
        <xdr:cNvPr id="452" name="円/楕円 451">
          <a:extLst>
            <a:ext uri="{FF2B5EF4-FFF2-40B4-BE49-F238E27FC236}">
              <a16:creationId xmlns:a16="http://schemas.microsoft.com/office/drawing/2014/main" id="{00000000-0008-0000-0600-0000C4010000}"/>
            </a:ext>
          </a:extLst>
        </xdr:cNvPr>
        <xdr:cNvSpPr/>
      </xdr:nvSpPr>
      <xdr:spPr>
        <a:xfrm>
          <a:off x="10426700" y="16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3" name="普通建設事業費 （ うち更新整備　）該当値テキスト">
          <a:extLst>
            <a:ext uri="{FF2B5EF4-FFF2-40B4-BE49-F238E27FC236}">
              <a16:creationId xmlns:a16="http://schemas.microsoft.com/office/drawing/2014/main" id="{00000000-0008-0000-0600-0000C5010000}"/>
            </a:ext>
          </a:extLst>
        </xdr:cNvPr>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164016</xdr:rowOff>
    </xdr:from>
    <xdr:to>
      <xdr:col>14</xdr:col>
      <xdr:colOff>79375</xdr:colOff>
      <xdr:row>98</xdr:row>
      <xdr:rowOff>94166</xdr:rowOff>
    </xdr:to>
    <xdr:sp macro="" textlink="">
      <xdr:nvSpPr>
        <xdr:cNvPr id="454" name="円/楕円 453">
          <a:extLst>
            <a:ext uri="{FF2B5EF4-FFF2-40B4-BE49-F238E27FC236}">
              <a16:creationId xmlns:a16="http://schemas.microsoft.com/office/drawing/2014/main" id="{00000000-0008-0000-0600-0000C6010000}"/>
            </a:ext>
          </a:extLst>
        </xdr:cNvPr>
        <xdr:cNvSpPr/>
      </xdr:nvSpPr>
      <xdr:spPr>
        <a:xfrm>
          <a:off x="9588500" y="167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110693</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5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25850</xdr:rowOff>
    </xdr:from>
    <xdr:to>
      <xdr:col>12</xdr:col>
      <xdr:colOff>561975</xdr:colOff>
      <xdr:row>98</xdr:row>
      <xdr:rowOff>127450</xdr:rowOff>
    </xdr:to>
    <xdr:sp macro="" textlink="">
      <xdr:nvSpPr>
        <xdr:cNvPr id="456" name="円/楕円 455">
          <a:extLst>
            <a:ext uri="{FF2B5EF4-FFF2-40B4-BE49-F238E27FC236}">
              <a16:creationId xmlns:a16="http://schemas.microsoft.com/office/drawing/2014/main" id="{00000000-0008-0000-0600-0000C8010000}"/>
            </a:ext>
          </a:extLst>
        </xdr:cNvPr>
        <xdr:cNvSpPr/>
      </xdr:nvSpPr>
      <xdr:spPr>
        <a:xfrm>
          <a:off x="8699500" y="168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118577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9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a:extLst>
            <a:ext uri="{FF2B5EF4-FFF2-40B4-BE49-F238E27FC236}">
              <a16:creationId xmlns:a16="http://schemas.microsoft.com/office/drawing/2014/main" id="{00000000-0008-0000-0600-0000E2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84" name="災害復旧事業費最大値テキスト">
          <a:extLst>
            <a:ext uri="{FF2B5EF4-FFF2-40B4-BE49-F238E27FC236}">
              <a16:creationId xmlns:a16="http://schemas.microsoft.com/office/drawing/2014/main" id="{00000000-0008-0000-0600-0000E4010000}"/>
            </a:ext>
          </a:extLst>
        </xdr:cNvPr>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18409</xdr:rowOff>
    </xdr:from>
    <xdr:to>
      <xdr:col>23</xdr:col>
      <xdr:colOff>517525</xdr:colOff>
      <xdr:row>39</xdr:row>
      <xdr:rowOff>33096</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flipV="1">
          <a:off x="15481300" y="6704959"/>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87" name="災害復旧事業費平均値テキスト">
          <a:extLst>
            <a:ext uri="{FF2B5EF4-FFF2-40B4-BE49-F238E27FC236}">
              <a16:creationId xmlns:a16="http://schemas.microsoft.com/office/drawing/2014/main" id="{00000000-0008-0000-0600-0000E7010000}"/>
            </a:ext>
          </a:extLst>
        </xdr:cNvPr>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88" name="フローチャート : 判断 487">
          <a:extLst>
            <a:ext uri="{FF2B5EF4-FFF2-40B4-BE49-F238E27FC236}">
              <a16:creationId xmlns:a16="http://schemas.microsoft.com/office/drawing/2014/main" id="{00000000-0008-0000-0600-0000E8010000}"/>
            </a:ext>
          </a:extLst>
        </xdr:cNvPr>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33096</xdr:rowOff>
    </xdr:from>
    <xdr:to>
      <xdr:col>22</xdr:col>
      <xdr:colOff>365125</xdr:colOff>
      <xdr:row>39</xdr:row>
      <xdr:rowOff>38488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4592300" y="6719646"/>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29896</xdr:rowOff>
    </xdr:from>
    <xdr:to>
      <xdr:col>21</xdr:col>
      <xdr:colOff>161925</xdr:colOff>
      <xdr:row>39</xdr:row>
      <xdr:rowOff>38488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3703300" y="6716446"/>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3" name="フローチャート : 判断 492">
          <a:extLst>
            <a:ext uri="{FF2B5EF4-FFF2-40B4-BE49-F238E27FC236}">
              <a16:creationId xmlns:a16="http://schemas.microsoft.com/office/drawing/2014/main" id="{00000000-0008-0000-0600-0000ED010000}"/>
            </a:ext>
          </a:extLst>
        </xdr:cNvPr>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19800</xdr:rowOff>
    </xdr:from>
    <xdr:to>
      <xdr:col>19</xdr:col>
      <xdr:colOff>644525</xdr:colOff>
      <xdr:row>39</xdr:row>
      <xdr:rowOff>29896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814300" y="6706350"/>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139059</xdr:rowOff>
    </xdr:from>
    <xdr:to>
      <xdr:col>23</xdr:col>
      <xdr:colOff>568325</xdr:colOff>
      <xdr:row>39</xdr:row>
      <xdr:rowOff>69209</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6268700" y="6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469744" cy="259045"/>
    <xdr:sp macro="" textlink="">
      <xdr:nvSpPr>
        <xdr:cNvPr id="506" name="災害復旧事業費該当値テキスト">
          <a:extLst>
            <a:ext uri="{FF2B5EF4-FFF2-40B4-BE49-F238E27FC236}">
              <a16:creationId xmlns:a16="http://schemas.microsoft.com/office/drawing/2014/main" id="{00000000-0008-0000-0600-0000FA010000}"/>
            </a:ext>
          </a:extLst>
        </xdr:cNvPr>
        <xdr:cNvSpPr txBox="1"/>
      </xdr:nvSpPr>
      <xdr:spPr>
        <a:xfrm>
          <a:off x="16370300" y="65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153746</xdr:rowOff>
    </xdr:from>
    <xdr:to>
      <xdr:col>22</xdr:col>
      <xdr:colOff>415925</xdr:colOff>
      <xdr:row>39</xdr:row>
      <xdr:rowOff>83896</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5430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75023</xdr:rowOff>
    </xdr:from>
    <xdr:ext cx="378565"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92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159138</xdr:rowOff>
    </xdr:from>
    <xdr:to>
      <xdr:col>21</xdr:col>
      <xdr:colOff>212725</xdr:colOff>
      <xdr:row>39</xdr:row>
      <xdr:rowOff>89288</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4541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80415</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3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150546</xdr:rowOff>
    </xdr:from>
    <xdr:to>
      <xdr:col>20</xdr:col>
      <xdr:colOff>9525</xdr:colOff>
      <xdr:row>39</xdr:row>
      <xdr:rowOff>80696</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36525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71823</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4017" y="67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140450</xdr:rowOff>
    </xdr:from>
    <xdr:to>
      <xdr:col>18</xdr:col>
      <xdr:colOff>492125</xdr:colOff>
      <xdr:row>39</xdr:row>
      <xdr:rowOff>70600</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2763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427" y="6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a:extLst>
            <a:ext uri="{FF2B5EF4-FFF2-40B4-BE49-F238E27FC236}">
              <a16:creationId xmlns:a16="http://schemas.microsoft.com/office/drawing/2014/main" id="{00000000-0008-0000-0600-00001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a:extLst>
            <a:ext uri="{FF2B5EF4-FFF2-40B4-BE49-F238E27FC236}">
              <a16:creationId xmlns:a16="http://schemas.microsoft.com/office/drawing/2014/main" id="{00000000-0008-0000-0600-00001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a:extLst>
            <a:ext uri="{FF2B5EF4-FFF2-40B4-BE49-F238E27FC236}">
              <a16:creationId xmlns:a16="http://schemas.microsoft.com/office/drawing/2014/main" id="{00000000-0008-0000-0600-00001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a:extLst>
            <a:ext uri="{FF2B5EF4-FFF2-40B4-BE49-F238E27FC236}">
              <a16:creationId xmlns:a16="http://schemas.microsoft.com/office/drawing/2014/main" id="{00000000-0008-0000-0600-00001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a:extLst>
            <a:ext uri="{FF2B5EF4-FFF2-40B4-BE49-F238E27FC236}">
              <a16:creationId xmlns:a16="http://schemas.microsoft.com/office/drawing/2014/main" id="{00000000-0008-0000-0600-00001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a:extLst>
            <a:ext uri="{FF2B5EF4-FFF2-40B4-BE49-F238E27FC236}">
              <a16:creationId xmlns:a16="http://schemas.microsoft.com/office/drawing/2014/main" id="{00000000-0008-0000-0600-00001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a:extLst>
            <a:ext uri="{FF2B5EF4-FFF2-40B4-BE49-F238E27FC236}">
              <a16:creationId xmlns:a16="http://schemas.microsoft.com/office/drawing/2014/main" id="{00000000-0008-0000-0600-00002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88" name="公債費最小値テキスト">
          <a:extLst>
            <a:ext uri="{FF2B5EF4-FFF2-40B4-BE49-F238E27FC236}">
              <a16:creationId xmlns:a16="http://schemas.microsoft.com/office/drawing/2014/main" id="{00000000-0008-0000-0600-00004C020000}"/>
            </a:ext>
          </a:extLst>
        </xdr:cNvPr>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0" name="公債費最大値テキスト">
          <a:extLst>
            <a:ext uri="{FF2B5EF4-FFF2-40B4-BE49-F238E27FC236}">
              <a16:creationId xmlns:a16="http://schemas.microsoft.com/office/drawing/2014/main" id="{00000000-0008-0000-0600-00004E020000}"/>
            </a:ext>
          </a:extLst>
        </xdr:cNvPr>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109471</xdr:rowOff>
    </xdr:from>
    <xdr:to>
      <xdr:col>23</xdr:col>
      <xdr:colOff>517525</xdr:colOff>
      <xdr:row>77</xdr:row>
      <xdr:rowOff>128507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flipV="1">
          <a:off x="15481300" y="13311121"/>
          <a:ext cx="8382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3" name="公債費平均値テキスト">
          <a:extLst>
            <a:ext uri="{FF2B5EF4-FFF2-40B4-BE49-F238E27FC236}">
              <a16:creationId xmlns:a16="http://schemas.microsoft.com/office/drawing/2014/main" id="{00000000-0008-0000-0600-000051020000}"/>
            </a:ext>
          </a:extLst>
        </xdr:cNvPr>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594" name="フローチャート : 判断 593">
          <a:extLst>
            <a:ext uri="{FF2B5EF4-FFF2-40B4-BE49-F238E27FC236}">
              <a16:creationId xmlns:a16="http://schemas.microsoft.com/office/drawing/2014/main" id="{00000000-0008-0000-0600-000052020000}"/>
            </a:ext>
          </a:extLst>
        </xdr:cNvPr>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128507</xdr:rowOff>
    </xdr:from>
    <xdr:to>
      <xdr:col>22</xdr:col>
      <xdr:colOff>365125</xdr:colOff>
      <xdr:row>77</xdr:row>
      <xdr:rowOff>132857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4592300" y="13330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596" name="フローチャート : 判断 595">
          <a:extLst>
            <a:ext uri="{FF2B5EF4-FFF2-40B4-BE49-F238E27FC236}">
              <a16:creationId xmlns:a16="http://schemas.microsoft.com/office/drawing/2014/main" id="{00000000-0008-0000-0600-000054020000}"/>
            </a:ext>
          </a:extLst>
        </xdr:cNvPr>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94338</xdr:rowOff>
    </xdr:from>
    <xdr:to>
      <xdr:col>21</xdr:col>
      <xdr:colOff>161925</xdr:colOff>
      <xdr:row>77</xdr:row>
      <xdr:rowOff>132857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3703300" y="132959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599" name="フローチャート : 判断 598">
          <a:extLst>
            <a:ext uri="{FF2B5EF4-FFF2-40B4-BE49-F238E27FC236}">
              <a16:creationId xmlns:a16="http://schemas.microsoft.com/office/drawing/2014/main" id="{00000000-0008-0000-0600-000057020000}"/>
            </a:ext>
          </a:extLst>
        </xdr:cNvPr>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86802</xdr:rowOff>
    </xdr:from>
    <xdr:to>
      <xdr:col>19</xdr:col>
      <xdr:colOff>644525</xdr:colOff>
      <xdr:row>77</xdr:row>
      <xdr:rowOff>94338</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814300" y="13288452"/>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58671</xdr:rowOff>
    </xdr:from>
    <xdr:to>
      <xdr:col>23</xdr:col>
      <xdr:colOff>568325</xdr:colOff>
      <xdr:row>77</xdr:row>
      <xdr:rowOff>160271</xdr:rowOff>
    </xdr:to>
    <xdr:sp macro="" textlink="">
      <xdr:nvSpPr>
        <xdr:cNvPr id="611" name="円/楕円 610">
          <a:extLst>
            <a:ext uri="{FF2B5EF4-FFF2-40B4-BE49-F238E27FC236}">
              <a16:creationId xmlns:a16="http://schemas.microsoft.com/office/drawing/2014/main" id="{00000000-0008-0000-0600-000063020000}"/>
            </a:ext>
          </a:extLst>
        </xdr:cNvPr>
        <xdr:cNvSpPr/>
      </xdr:nvSpPr>
      <xdr:spPr>
        <a:xfrm>
          <a:off x="16268700" y="132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37098</xdr:rowOff>
    </xdr:from>
    <xdr:ext cx="534377" cy="259045"/>
    <xdr:sp macro="" textlink="">
      <xdr:nvSpPr>
        <xdr:cNvPr id="612" name="公債費該当値テキスト">
          <a:extLst>
            <a:ext uri="{FF2B5EF4-FFF2-40B4-BE49-F238E27FC236}">
              <a16:creationId xmlns:a16="http://schemas.microsoft.com/office/drawing/2014/main" id="{00000000-0008-0000-0600-000064020000}"/>
            </a:ext>
          </a:extLst>
        </xdr:cNvPr>
        <xdr:cNvSpPr txBox="1"/>
      </xdr:nvSpPr>
      <xdr:spPr>
        <a:xfrm>
          <a:off x="16370300" y="132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77707</xdr:rowOff>
    </xdr:from>
    <xdr:to>
      <xdr:col>22</xdr:col>
      <xdr:colOff>415925</xdr:colOff>
      <xdr:row>78</xdr:row>
      <xdr:rowOff>7857</xdr:rowOff>
    </xdr:to>
    <xdr:sp macro="" textlink="">
      <xdr:nvSpPr>
        <xdr:cNvPr id="613" name="円/楕円 612">
          <a:extLst>
            <a:ext uri="{FF2B5EF4-FFF2-40B4-BE49-F238E27FC236}">
              <a16:creationId xmlns:a16="http://schemas.microsoft.com/office/drawing/2014/main" id="{00000000-0008-0000-0600-000065020000}"/>
            </a:ext>
          </a:extLst>
        </xdr:cNvPr>
        <xdr:cNvSpPr/>
      </xdr:nvSpPr>
      <xdr:spPr>
        <a:xfrm>
          <a:off x="154305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170434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33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82057</xdr:rowOff>
    </xdr:from>
    <xdr:to>
      <xdr:col>21</xdr:col>
      <xdr:colOff>212725</xdr:colOff>
      <xdr:row>78</xdr:row>
      <xdr:rowOff>12207</xdr:rowOff>
    </xdr:to>
    <xdr:sp macro="" textlink="">
      <xdr:nvSpPr>
        <xdr:cNvPr id="615" name="円/楕円 614">
          <a:extLst>
            <a:ext uri="{FF2B5EF4-FFF2-40B4-BE49-F238E27FC236}">
              <a16:creationId xmlns:a16="http://schemas.microsoft.com/office/drawing/2014/main" id="{00000000-0008-0000-0600-000067020000}"/>
            </a:ext>
          </a:extLst>
        </xdr:cNvPr>
        <xdr:cNvSpPr/>
      </xdr:nvSpPr>
      <xdr:spPr>
        <a:xfrm>
          <a:off x="14541500" y="132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3334</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3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43538</xdr:rowOff>
    </xdr:from>
    <xdr:to>
      <xdr:col>20</xdr:col>
      <xdr:colOff>9525</xdr:colOff>
      <xdr:row>77</xdr:row>
      <xdr:rowOff>145138</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3652500" y="132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136265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33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36002</xdr:rowOff>
    </xdr:from>
    <xdr:to>
      <xdr:col>18</xdr:col>
      <xdr:colOff>492125</xdr:colOff>
      <xdr:row>77</xdr:row>
      <xdr:rowOff>137602</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2763500" y="1323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128729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33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45" name="積立金最小値テキスト">
          <a:extLst>
            <a:ext uri="{FF2B5EF4-FFF2-40B4-BE49-F238E27FC236}">
              <a16:creationId xmlns:a16="http://schemas.microsoft.com/office/drawing/2014/main" id="{00000000-0008-0000-0600-000085020000}"/>
            </a:ext>
          </a:extLst>
        </xdr:cNvPr>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47" name="積立金最大値テキスト">
          <a:extLst>
            <a:ext uri="{FF2B5EF4-FFF2-40B4-BE49-F238E27FC236}">
              <a16:creationId xmlns:a16="http://schemas.microsoft.com/office/drawing/2014/main" id="{00000000-0008-0000-0600-000087020000}"/>
            </a:ext>
          </a:extLst>
        </xdr:cNvPr>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110897</xdr:rowOff>
    </xdr:from>
    <xdr:to>
      <xdr:col>23</xdr:col>
      <xdr:colOff>517525</xdr:colOff>
      <xdr:row>94</xdr:row>
      <xdr:rowOff>161646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5481300" y="1622719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0" name="積立金平均値テキスト">
          <a:extLst>
            <a:ext uri="{FF2B5EF4-FFF2-40B4-BE49-F238E27FC236}">
              <a16:creationId xmlns:a16="http://schemas.microsoft.com/office/drawing/2014/main" id="{00000000-0008-0000-0600-00008A020000}"/>
            </a:ext>
          </a:extLst>
        </xdr:cNvPr>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1" name="フローチャート : 判断 650">
          <a:extLst>
            <a:ext uri="{FF2B5EF4-FFF2-40B4-BE49-F238E27FC236}">
              <a16:creationId xmlns:a16="http://schemas.microsoft.com/office/drawing/2014/main" id="{00000000-0008-0000-0600-00008B020000}"/>
            </a:ext>
          </a:extLst>
        </xdr:cNvPr>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162313</xdr:rowOff>
    </xdr:from>
    <xdr:to>
      <xdr:col>22</xdr:col>
      <xdr:colOff>365125</xdr:colOff>
      <xdr:row>94</xdr:row>
      <xdr:rowOff>161646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4592300" y="16107163"/>
          <a:ext cx="889000" cy="17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3" name="フローチャート : 判断 652">
          <a:extLst>
            <a:ext uri="{FF2B5EF4-FFF2-40B4-BE49-F238E27FC236}">
              <a16:creationId xmlns:a16="http://schemas.microsoft.com/office/drawing/2014/main" id="{00000000-0008-0000-0600-00008D020000}"/>
            </a:ext>
          </a:extLst>
        </xdr:cNvPr>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108934</xdr:rowOff>
    </xdr:from>
    <xdr:to>
      <xdr:col>21</xdr:col>
      <xdr:colOff>161925</xdr:colOff>
      <xdr:row>93</xdr:row>
      <xdr:rowOff>162313</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3703300" y="15882334"/>
          <a:ext cx="889000" cy="2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56" name="フローチャート : 判断 655">
          <a:extLst>
            <a:ext uri="{FF2B5EF4-FFF2-40B4-BE49-F238E27FC236}">
              <a16:creationId xmlns:a16="http://schemas.microsoft.com/office/drawing/2014/main" id="{00000000-0008-0000-0600-000090020000}"/>
            </a:ext>
          </a:extLst>
        </xdr:cNvPr>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108934</xdr:rowOff>
    </xdr:from>
    <xdr:to>
      <xdr:col>19</xdr:col>
      <xdr:colOff>644525</xdr:colOff>
      <xdr:row>94</xdr:row>
      <xdr:rowOff>67824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2814300" y="15882334"/>
          <a:ext cx="889000" cy="30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69175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65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60097</xdr:rowOff>
    </xdr:from>
    <xdr:to>
      <xdr:col>23</xdr:col>
      <xdr:colOff>568325</xdr:colOff>
      <xdr:row>94</xdr:row>
      <xdr:rowOff>161697</xdr:rowOff>
    </xdr:to>
    <xdr:sp macro="" textlink="">
      <xdr:nvSpPr>
        <xdr:cNvPr id="668" name="円/楕円 667">
          <a:extLst>
            <a:ext uri="{FF2B5EF4-FFF2-40B4-BE49-F238E27FC236}">
              <a16:creationId xmlns:a16="http://schemas.microsoft.com/office/drawing/2014/main" id="{00000000-0008-0000-0600-00009C020000}"/>
            </a:ext>
          </a:extLst>
        </xdr:cNvPr>
        <xdr:cNvSpPr/>
      </xdr:nvSpPr>
      <xdr:spPr>
        <a:xfrm>
          <a:off x="16268700" y="16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82974</xdr:rowOff>
    </xdr:from>
    <xdr:ext cx="534377" cy="259045"/>
    <xdr:sp macro="" textlink="">
      <xdr:nvSpPr>
        <xdr:cNvPr id="669" name="積立金該当値テキスト">
          <a:extLst>
            <a:ext uri="{FF2B5EF4-FFF2-40B4-BE49-F238E27FC236}">
              <a16:creationId xmlns:a16="http://schemas.microsoft.com/office/drawing/2014/main" id="{00000000-0008-0000-0600-00009D020000}"/>
            </a:ext>
          </a:extLst>
        </xdr:cNvPr>
        <xdr:cNvSpPr txBox="1"/>
      </xdr:nvSpPr>
      <xdr:spPr>
        <a:xfrm>
          <a:off x="16370300" y="160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110846</xdr:rowOff>
    </xdr:from>
    <xdr:to>
      <xdr:col>22</xdr:col>
      <xdr:colOff>415925</xdr:colOff>
      <xdr:row>95</xdr:row>
      <xdr:rowOff>40996</xdr:rowOff>
    </xdr:to>
    <xdr:sp macro="" textlink="">
      <xdr:nvSpPr>
        <xdr:cNvPr id="670" name="円/楕円 669">
          <a:extLst>
            <a:ext uri="{FF2B5EF4-FFF2-40B4-BE49-F238E27FC236}">
              <a16:creationId xmlns:a16="http://schemas.microsoft.com/office/drawing/2014/main" id="{00000000-0008-0000-0600-00009E020000}"/>
            </a:ext>
          </a:extLst>
        </xdr:cNvPr>
        <xdr:cNvSpPr/>
      </xdr:nvSpPr>
      <xdr:spPr>
        <a:xfrm>
          <a:off x="154305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57523</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111513</xdr:rowOff>
    </xdr:from>
    <xdr:to>
      <xdr:col>21</xdr:col>
      <xdr:colOff>212725</xdr:colOff>
      <xdr:row>94</xdr:row>
      <xdr:rowOff>41663</xdr:rowOff>
    </xdr:to>
    <xdr:sp macro="" textlink="">
      <xdr:nvSpPr>
        <xdr:cNvPr id="672" name="円/楕円 671">
          <a:extLst>
            <a:ext uri="{FF2B5EF4-FFF2-40B4-BE49-F238E27FC236}">
              <a16:creationId xmlns:a16="http://schemas.microsoft.com/office/drawing/2014/main" id="{00000000-0008-0000-0600-0000A0020000}"/>
            </a:ext>
          </a:extLst>
        </xdr:cNvPr>
        <xdr:cNvSpPr/>
      </xdr:nvSpPr>
      <xdr:spPr>
        <a:xfrm>
          <a:off x="14541500" y="160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32790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58134</xdr:rowOff>
    </xdr:from>
    <xdr:to>
      <xdr:col>20</xdr:col>
      <xdr:colOff>9525</xdr:colOff>
      <xdr:row>92</xdr:row>
      <xdr:rowOff>159734</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3652500" y="158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4811</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56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17024</xdr:rowOff>
    </xdr:from>
    <xdr:to>
      <xdr:col>18</xdr:col>
      <xdr:colOff>492125</xdr:colOff>
      <xdr:row>94</xdr:row>
      <xdr:rowOff>118624</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2763500" y="161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135151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47111" y="159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a:extLst>
            <a:ext uri="{FF2B5EF4-FFF2-40B4-BE49-F238E27FC236}">
              <a16:creationId xmlns:a16="http://schemas.microsoft.com/office/drawing/2014/main" id="{00000000-0008-0000-0600-0000A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a:extLst>
            <a:ext uri="{FF2B5EF4-FFF2-40B4-BE49-F238E27FC236}">
              <a16:creationId xmlns:a16="http://schemas.microsoft.com/office/drawing/2014/main" id="{00000000-0008-0000-0600-0000A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2" name="投資及び出資金最小値テキスト">
          <a:extLst>
            <a:ext uri="{FF2B5EF4-FFF2-40B4-BE49-F238E27FC236}">
              <a16:creationId xmlns:a16="http://schemas.microsoft.com/office/drawing/2014/main" id="{00000000-0008-0000-0600-0000B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04" name="投資及び出資金最大値テキスト">
          <a:extLst>
            <a:ext uri="{FF2B5EF4-FFF2-40B4-BE49-F238E27FC236}">
              <a16:creationId xmlns:a16="http://schemas.microsoft.com/office/drawing/2014/main" id="{00000000-0008-0000-0600-0000C0020000}"/>
            </a:ext>
          </a:extLst>
        </xdr:cNvPr>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07" name="投資及び出資金平均値テキスト">
          <a:extLst>
            <a:ext uri="{FF2B5EF4-FFF2-40B4-BE49-F238E27FC236}">
              <a16:creationId xmlns:a16="http://schemas.microsoft.com/office/drawing/2014/main" id="{00000000-0008-0000-0600-0000C3020000}"/>
            </a:ext>
          </a:extLst>
        </xdr:cNvPr>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08" name="フローチャート : 判断 707">
          <a:extLst>
            <a:ext uri="{FF2B5EF4-FFF2-40B4-BE49-F238E27FC236}">
              <a16:creationId xmlns:a16="http://schemas.microsoft.com/office/drawing/2014/main" id="{00000000-0008-0000-0600-0000C4020000}"/>
            </a:ext>
          </a:extLst>
        </xdr:cNvPr>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0" name="フローチャート : 判断 709">
          <a:extLst>
            <a:ext uri="{FF2B5EF4-FFF2-40B4-BE49-F238E27FC236}">
              <a16:creationId xmlns:a16="http://schemas.microsoft.com/office/drawing/2014/main" id="{00000000-0008-0000-0600-0000C6020000}"/>
            </a:ext>
          </a:extLst>
        </xdr:cNvPr>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3" name="フローチャート : 判断 712">
          <a:extLst>
            <a:ext uri="{FF2B5EF4-FFF2-40B4-BE49-F238E27FC236}">
              <a16:creationId xmlns:a16="http://schemas.microsoft.com/office/drawing/2014/main" id="{00000000-0008-0000-0600-0000C9020000}"/>
            </a:ext>
          </a:extLst>
        </xdr:cNvPr>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18" name="フローチャート : 判断 717">
          <a:extLst>
            <a:ext uri="{FF2B5EF4-FFF2-40B4-BE49-F238E27FC236}">
              <a16:creationId xmlns:a16="http://schemas.microsoft.com/office/drawing/2014/main" id="{00000000-0008-0000-0600-0000CE020000}"/>
            </a:ext>
          </a:extLst>
        </xdr:cNvPr>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5" name="円/楕円 724">
          <a:extLst>
            <a:ext uri="{FF2B5EF4-FFF2-40B4-BE49-F238E27FC236}">
              <a16:creationId xmlns:a16="http://schemas.microsoft.com/office/drawing/2014/main" id="{00000000-0008-0000-0600-0000D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6" name="投資及び出資金該当値テキスト">
          <a:extLst>
            <a:ext uri="{FF2B5EF4-FFF2-40B4-BE49-F238E27FC236}">
              <a16:creationId xmlns:a16="http://schemas.microsoft.com/office/drawing/2014/main" id="{00000000-0008-0000-0600-0000D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7" name="円/楕円 726">
          <a:extLst>
            <a:ext uri="{FF2B5EF4-FFF2-40B4-BE49-F238E27FC236}">
              <a16:creationId xmlns:a16="http://schemas.microsoft.com/office/drawing/2014/main" id="{00000000-0008-0000-0600-0000D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9" name="円/楕円 728">
          <a:extLst>
            <a:ext uri="{FF2B5EF4-FFF2-40B4-BE49-F238E27FC236}">
              <a16:creationId xmlns:a16="http://schemas.microsoft.com/office/drawing/2014/main" id="{00000000-0008-0000-0600-0000D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a:extLst>
            <a:ext uri="{FF2B5EF4-FFF2-40B4-BE49-F238E27FC236}">
              <a16:creationId xmlns:a16="http://schemas.microsoft.com/office/drawing/2014/main" id="{00000000-0008-0000-0600-0000F902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3" name="貸付金最大値テキスト">
          <a:extLst>
            <a:ext uri="{FF2B5EF4-FFF2-40B4-BE49-F238E27FC236}">
              <a16:creationId xmlns:a16="http://schemas.microsoft.com/office/drawing/2014/main" id="{00000000-0008-0000-0600-0000FB020000}"/>
            </a:ext>
          </a:extLst>
        </xdr:cNvPr>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96364</xdr:rowOff>
    </xdr:from>
    <xdr:to>
      <xdr:col>32</xdr:col>
      <xdr:colOff>187325</xdr:colOff>
      <xdr:row>59</xdr:row>
      <xdr:rowOff>96593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1323300" y="102119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66" name="貸付金平均値テキスト">
          <a:extLst>
            <a:ext uri="{FF2B5EF4-FFF2-40B4-BE49-F238E27FC236}">
              <a16:creationId xmlns:a16="http://schemas.microsoft.com/office/drawing/2014/main" id="{00000000-0008-0000-0600-0000FE020000}"/>
            </a:ext>
          </a:extLst>
        </xdr:cNvPr>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67" name="フローチャート : 判断 766">
          <a:extLst>
            <a:ext uri="{FF2B5EF4-FFF2-40B4-BE49-F238E27FC236}">
              <a16:creationId xmlns:a16="http://schemas.microsoft.com/office/drawing/2014/main" id="{00000000-0008-0000-0600-0000FF020000}"/>
            </a:ext>
          </a:extLst>
        </xdr:cNvPr>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96364</xdr:rowOff>
    </xdr:from>
    <xdr:to>
      <xdr:col>31</xdr:col>
      <xdr:colOff>34925</xdr:colOff>
      <xdr:row>59</xdr:row>
      <xdr:rowOff>96495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0434300" y="1021191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69" name="フローチャート : 判断 768">
          <a:extLst>
            <a:ext uri="{FF2B5EF4-FFF2-40B4-BE49-F238E27FC236}">
              <a16:creationId xmlns:a16="http://schemas.microsoft.com/office/drawing/2014/main" id="{00000000-0008-0000-0600-000001030000}"/>
            </a:ext>
          </a:extLst>
        </xdr:cNvPr>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96495</xdr:rowOff>
    </xdr:from>
    <xdr:to>
      <xdr:col>29</xdr:col>
      <xdr:colOff>517525</xdr:colOff>
      <xdr:row>59</xdr:row>
      <xdr:rowOff>96658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19545300" y="1021204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2" name="フローチャート : 判断 771">
          <a:extLst>
            <a:ext uri="{FF2B5EF4-FFF2-40B4-BE49-F238E27FC236}">
              <a16:creationId xmlns:a16="http://schemas.microsoft.com/office/drawing/2014/main" id="{00000000-0008-0000-0600-000004030000}"/>
            </a:ext>
          </a:extLst>
        </xdr:cNvPr>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96168</xdr:rowOff>
    </xdr:from>
    <xdr:to>
      <xdr:col>28</xdr:col>
      <xdr:colOff>314325</xdr:colOff>
      <xdr:row>59</xdr:row>
      <xdr:rowOff>96658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656300" y="102117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45793</xdr:rowOff>
    </xdr:from>
    <xdr:to>
      <xdr:col>32</xdr:col>
      <xdr:colOff>238125</xdr:colOff>
      <xdr:row>59</xdr:row>
      <xdr:rowOff>147393</xdr:rowOff>
    </xdr:to>
    <xdr:sp macro="" textlink="">
      <xdr:nvSpPr>
        <xdr:cNvPr id="784" name="円/楕円 783">
          <a:extLst>
            <a:ext uri="{FF2B5EF4-FFF2-40B4-BE49-F238E27FC236}">
              <a16:creationId xmlns:a16="http://schemas.microsoft.com/office/drawing/2014/main" id="{00000000-0008-0000-0600-000010030000}"/>
            </a:ext>
          </a:extLst>
        </xdr:cNvPr>
        <xdr:cNvSpPr/>
      </xdr:nvSpPr>
      <xdr:spPr>
        <a:xfrm>
          <a:off x="22110700" y="101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132170</xdr:rowOff>
    </xdr:from>
    <xdr:ext cx="313932" cy="259045"/>
    <xdr:sp macro="" textlink="">
      <xdr:nvSpPr>
        <xdr:cNvPr id="785" name="貸付金該当値テキスト">
          <a:extLst>
            <a:ext uri="{FF2B5EF4-FFF2-40B4-BE49-F238E27FC236}">
              <a16:creationId xmlns:a16="http://schemas.microsoft.com/office/drawing/2014/main" id="{00000000-0008-0000-0600-000011030000}"/>
            </a:ext>
          </a:extLst>
        </xdr:cNvPr>
        <xdr:cNvSpPr txBox="1"/>
      </xdr:nvSpPr>
      <xdr:spPr>
        <a:xfrm>
          <a:off x="22212300" y="1007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45564</xdr:rowOff>
    </xdr:from>
    <xdr:to>
      <xdr:col>31</xdr:col>
      <xdr:colOff>85725</xdr:colOff>
      <xdr:row>59</xdr:row>
      <xdr:rowOff>147164</xdr:rowOff>
    </xdr:to>
    <xdr:sp macro="" textlink="">
      <xdr:nvSpPr>
        <xdr:cNvPr id="786" name="円/楕円 785">
          <a:extLst>
            <a:ext uri="{FF2B5EF4-FFF2-40B4-BE49-F238E27FC236}">
              <a16:creationId xmlns:a16="http://schemas.microsoft.com/office/drawing/2014/main" id="{00000000-0008-0000-0600-000012030000}"/>
            </a:ext>
          </a:extLst>
        </xdr:cNvPr>
        <xdr:cNvSpPr/>
      </xdr:nvSpPr>
      <xdr:spPr>
        <a:xfrm>
          <a:off x="21272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138291</xdr:rowOff>
    </xdr:from>
    <xdr:ext cx="313932"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66333" y="10253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45695</xdr:rowOff>
    </xdr:from>
    <xdr:to>
      <xdr:col>29</xdr:col>
      <xdr:colOff>568325</xdr:colOff>
      <xdr:row>59</xdr:row>
      <xdr:rowOff>147295</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0383500" y="10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138422</xdr:rowOff>
    </xdr:from>
    <xdr:ext cx="313932"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77333" y="102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45858</xdr:rowOff>
    </xdr:from>
    <xdr:to>
      <xdr:col>28</xdr:col>
      <xdr:colOff>365125</xdr:colOff>
      <xdr:row>59</xdr:row>
      <xdr:rowOff>147458</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19494500" y="101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138585</xdr:rowOff>
    </xdr:from>
    <xdr:ext cx="313932"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88333" y="1025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45368</xdr:rowOff>
    </xdr:from>
    <xdr:to>
      <xdr:col>27</xdr:col>
      <xdr:colOff>161925</xdr:colOff>
      <xdr:row>59</xdr:row>
      <xdr:rowOff>146968</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18605500" y="101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138095</xdr:rowOff>
    </xdr:from>
    <xdr:ext cx="313932"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99333" y="10253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18" name="繰出金最小値テキスト">
          <a:extLst>
            <a:ext uri="{FF2B5EF4-FFF2-40B4-BE49-F238E27FC236}">
              <a16:creationId xmlns:a16="http://schemas.microsoft.com/office/drawing/2014/main" id="{00000000-0008-0000-0600-000032030000}"/>
            </a:ext>
          </a:extLst>
        </xdr:cNvPr>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0" name="繰出金最大値テキスト">
          <a:extLst>
            <a:ext uri="{FF2B5EF4-FFF2-40B4-BE49-F238E27FC236}">
              <a16:creationId xmlns:a16="http://schemas.microsoft.com/office/drawing/2014/main" id="{00000000-0008-0000-0600-000034030000}"/>
            </a:ext>
          </a:extLst>
        </xdr:cNvPr>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149713</xdr:rowOff>
    </xdr:from>
    <xdr:to>
      <xdr:col>32</xdr:col>
      <xdr:colOff>187325</xdr:colOff>
      <xdr:row>76</xdr:row>
      <xdr:rowOff>151259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1323300" y="13179913"/>
          <a:ext cx="8382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3" name="繰出金平均値テキスト">
          <a:extLst>
            <a:ext uri="{FF2B5EF4-FFF2-40B4-BE49-F238E27FC236}">
              <a16:creationId xmlns:a16="http://schemas.microsoft.com/office/drawing/2014/main" id="{00000000-0008-0000-0600-000037030000}"/>
            </a:ext>
          </a:extLst>
        </xdr:cNvPr>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24" name="フローチャート : 判断 823">
          <a:extLst>
            <a:ext uri="{FF2B5EF4-FFF2-40B4-BE49-F238E27FC236}">
              <a16:creationId xmlns:a16="http://schemas.microsoft.com/office/drawing/2014/main" id="{00000000-0008-0000-0600-000038030000}"/>
            </a:ext>
          </a:extLst>
        </xdr:cNvPr>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149713</xdr:rowOff>
    </xdr:from>
    <xdr:to>
      <xdr:col>31</xdr:col>
      <xdr:colOff>34925</xdr:colOff>
      <xdr:row>76</xdr:row>
      <xdr:rowOff>155809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0434300" y="131799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26" name="フローチャート : 判断 825">
          <a:extLst>
            <a:ext uri="{FF2B5EF4-FFF2-40B4-BE49-F238E27FC236}">
              <a16:creationId xmlns:a16="http://schemas.microsoft.com/office/drawing/2014/main" id="{00000000-0008-0000-0600-00003A030000}"/>
            </a:ext>
          </a:extLst>
        </xdr:cNvPr>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155809</xdr:rowOff>
    </xdr:from>
    <xdr:to>
      <xdr:col>29</xdr:col>
      <xdr:colOff>517525</xdr:colOff>
      <xdr:row>77</xdr:row>
      <xdr:rowOff>6983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19545300" y="13186009"/>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169731</xdr:rowOff>
    </xdr:from>
    <xdr:to>
      <xdr:col>28</xdr:col>
      <xdr:colOff>314325</xdr:colOff>
      <xdr:row>77</xdr:row>
      <xdr:rowOff>6983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656300" y="13199931"/>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100459</xdr:rowOff>
    </xdr:from>
    <xdr:to>
      <xdr:col>32</xdr:col>
      <xdr:colOff>238125</xdr:colOff>
      <xdr:row>77</xdr:row>
      <xdr:rowOff>30609</xdr:rowOff>
    </xdr:to>
    <xdr:sp macro="" textlink="">
      <xdr:nvSpPr>
        <xdr:cNvPr id="841" name="円/楕円 840">
          <a:extLst>
            <a:ext uri="{FF2B5EF4-FFF2-40B4-BE49-F238E27FC236}">
              <a16:creationId xmlns:a16="http://schemas.microsoft.com/office/drawing/2014/main" id="{00000000-0008-0000-0600-000049030000}"/>
            </a:ext>
          </a:extLst>
        </xdr:cNvPr>
        <xdr:cNvSpPr/>
      </xdr:nvSpPr>
      <xdr:spPr>
        <a:xfrm>
          <a:off x="22110700" y="131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78886</xdr:rowOff>
    </xdr:from>
    <xdr:ext cx="534377" cy="259045"/>
    <xdr:sp macro="" textlink="">
      <xdr:nvSpPr>
        <xdr:cNvPr id="842" name="繰出金該当値テキスト">
          <a:extLst>
            <a:ext uri="{FF2B5EF4-FFF2-40B4-BE49-F238E27FC236}">
              <a16:creationId xmlns:a16="http://schemas.microsoft.com/office/drawing/2014/main" id="{00000000-0008-0000-0600-00004A030000}"/>
            </a:ext>
          </a:extLst>
        </xdr:cNvPr>
        <xdr:cNvSpPr txBox="1"/>
      </xdr:nvSpPr>
      <xdr:spPr>
        <a:xfrm>
          <a:off x="22212300" y="131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53,483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98913</xdr:rowOff>
    </xdr:from>
    <xdr:to>
      <xdr:col>31</xdr:col>
      <xdr:colOff>85725</xdr:colOff>
      <xdr:row>77</xdr:row>
      <xdr:rowOff>29063</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21272500" y="131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20190</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32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105009</xdr:rowOff>
    </xdr:from>
    <xdr:to>
      <xdr:col>29</xdr:col>
      <xdr:colOff>568325</xdr:colOff>
      <xdr:row>77</xdr:row>
      <xdr:rowOff>35159</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20383500" y="131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26286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32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127633</xdr:rowOff>
    </xdr:from>
    <xdr:to>
      <xdr:col>28</xdr:col>
      <xdr:colOff>365125</xdr:colOff>
      <xdr:row>77</xdr:row>
      <xdr:rowOff>57783</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19494500" y="131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48910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118931</xdr:rowOff>
    </xdr:from>
    <xdr:to>
      <xdr:col>27</xdr:col>
      <xdr:colOff>161925</xdr:colOff>
      <xdr:row>77</xdr:row>
      <xdr:rowOff>49081</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18605500" y="131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40208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2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a:extLst>
            <a:ext uri="{FF2B5EF4-FFF2-40B4-BE49-F238E27FC236}">
              <a16:creationId xmlns:a16="http://schemas.microsoft.com/office/drawing/2014/main" id="{00000000-0008-0000-0600-00007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a:extLst>
            <a:ext uri="{FF2B5EF4-FFF2-40B4-BE49-F238E27FC236}">
              <a16:creationId xmlns:a16="http://schemas.microsoft.com/office/drawing/2014/main" id="{00000000-0008-0000-0600-00008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461,295</a:t>
          </a:r>
          <a:r>
            <a:rPr kumimoji="1" lang="ja-JP" altLang="ja-JP" sz="1100">
              <a:solidFill>
                <a:schemeClr val="dk1"/>
              </a:solidFill>
              <a:effectLst/>
              <a:latin typeface="+mn-lt"/>
              <a:ea typeface="+mn-ea"/>
              <a:cs typeface="+mn-cs"/>
            </a:rPr>
            <a:t>円となっている。主な構成項目である義務的経費の人件費については、住民一人当たり</a:t>
          </a:r>
          <a:r>
            <a:rPr kumimoji="1" lang="en-US" altLang="ja-JP" sz="1100">
              <a:solidFill>
                <a:schemeClr val="dk1"/>
              </a:solidFill>
              <a:effectLst/>
              <a:latin typeface="+mn-lt"/>
              <a:ea typeface="+mn-ea"/>
              <a:cs typeface="+mn-cs"/>
            </a:rPr>
            <a:t>60,306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円前後で推移している。類似団体と比較して</a:t>
          </a:r>
          <a:r>
            <a:rPr kumimoji="1" lang="en-US" altLang="ja-JP" sz="1100">
              <a:solidFill>
                <a:schemeClr val="dk1"/>
              </a:solidFill>
              <a:effectLst/>
              <a:latin typeface="+mn-lt"/>
              <a:ea typeface="+mn-ea"/>
              <a:cs typeface="+mn-cs"/>
            </a:rPr>
            <a:t>25,000</a:t>
          </a:r>
          <a:r>
            <a:rPr kumimoji="1" lang="ja-JP" altLang="ja-JP" sz="1100">
              <a:solidFill>
                <a:schemeClr val="dk1"/>
              </a:solidFill>
              <a:effectLst/>
              <a:latin typeface="+mn-lt"/>
              <a:ea typeface="+mn-ea"/>
              <a:cs typeface="+mn-cs"/>
            </a:rPr>
            <a:t>円程度少ない数値であるが、本町は全国的に正規職員数が少ないため、今後も定員適正管理を図りつつ、低い水準を保っていく。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物件費については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65,320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2,623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となっており、電子計算費ソフトメンテナンス料の減や公共施設等総合管理計画策定業務委託料の減などが要因である。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創意工夫による経費抑制に努める。</a:t>
          </a:r>
          <a:endParaRPr lang="ja-JP" altLang="ja-JP">
            <a:effectLst/>
          </a:endParaRPr>
        </a:p>
        <a:p>
          <a:r>
            <a:rPr kumimoji="1" lang="ja-JP" altLang="ja-JP" sz="1100">
              <a:solidFill>
                <a:schemeClr val="dk1"/>
              </a:solidFill>
              <a:effectLst/>
              <a:latin typeface="+mn-lt"/>
              <a:ea typeface="+mn-ea"/>
              <a:cs typeface="+mn-cs"/>
            </a:rPr>
            <a:t>扶助費については、類似団体も増加傾向にあるが、抑制は困難と考えられるため、他の経常経費の抑制に努める必要がある。</a:t>
          </a:r>
          <a:endParaRPr lang="ja-JP" altLang="ja-JP" sz="1400">
            <a:effectLst/>
          </a:endParaRPr>
        </a:p>
        <a:p>
          <a:r>
            <a:rPr kumimoji="1" lang="ja-JP" altLang="ja-JP" sz="1100">
              <a:solidFill>
                <a:schemeClr val="dk1"/>
              </a:solidFill>
              <a:effectLst/>
              <a:latin typeface="+mn-lt"/>
              <a:ea typeface="+mn-ea"/>
              <a:cs typeface="+mn-cs"/>
            </a:rPr>
            <a:t>普通建設事業費については住民一人当たり</a:t>
          </a:r>
          <a:r>
            <a:rPr kumimoji="1" lang="en-US" altLang="ja-JP" sz="1100">
              <a:solidFill>
                <a:schemeClr val="dk1"/>
              </a:solidFill>
              <a:effectLst/>
              <a:latin typeface="+mn-lt"/>
              <a:ea typeface="+mn-ea"/>
              <a:cs typeface="+mn-cs"/>
            </a:rPr>
            <a:t>87,595</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+15,876</a:t>
          </a:r>
          <a:r>
            <a:rPr kumimoji="1" lang="ja-JP" altLang="ja-JP" sz="1100">
              <a:solidFill>
                <a:schemeClr val="dk1"/>
              </a:solidFill>
              <a:effectLst/>
              <a:latin typeface="+mn-lt"/>
              <a:ea typeface="+mn-ea"/>
              <a:cs typeface="+mn-cs"/>
            </a:rPr>
            <a:t>円と増加している。これは平成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繰越および平成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における地域交流センター建設事業や総合防災システム事業の大型事業によるものである。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141034</xdr:rowOff>
    </xdr:from>
    <xdr:to>
      <xdr:col>6</xdr:col>
      <xdr:colOff>511175</xdr:colOff>
      <xdr:row>37</xdr:row>
      <xdr:rowOff>50546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3234"/>
          <a:ext cx="838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141034</xdr:rowOff>
    </xdr:from>
    <xdr:to>
      <xdr:col>5</xdr:col>
      <xdr:colOff>358775</xdr:colOff>
      <xdr:row>37</xdr:row>
      <xdr:rowOff>49403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3234"/>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49403</xdr:rowOff>
    </xdr:from>
    <xdr:to>
      <xdr:col>4</xdr:col>
      <xdr:colOff>155575</xdr:colOff>
      <xdr:row>37</xdr:row>
      <xdr:rowOff>88836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3053"/>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88836</xdr:rowOff>
    </xdr:from>
    <xdr:to>
      <xdr:col>2</xdr:col>
      <xdr:colOff>638175</xdr:colOff>
      <xdr:row>37</xdr:row>
      <xdr:rowOff>91503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3248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171196</xdr:rowOff>
    </xdr:from>
    <xdr:to>
      <xdr:col>6</xdr:col>
      <xdr:colOff>561975</xdr:colOff>
      <xdr:row>37</xdr:row>
      <xdr:rowOff>101346</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149623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90234</xdr:rowOff>
    </xdr:from>
    <xdr:to>
      <xdr:col>5</xdr:col>
      <xdr:colOff>409575</xdr:colOff>
      <xdr:row>37</xdr:row>
      <xdr:rowOff>20384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11511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3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170053</xdr:rowOff>
    </xdr:from>
    <xdr:to>
      <xdr:col>4</xdr:col>
      <xdr:colOff>206375</xdr:colOff>
      <xdr:row>37</xdr:row>
      <xdr:rowOff>100203</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91330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38036</xdr:rowOff>
    </xdr:from>
    <xdr:to>
      <xdr:col>3</xdr:col>
      <xdr:colOff>3175</xdr:colOff>
      <xdr:row>37</xdr:row>
      <xdr:rowOff>139636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130763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40703</xdr:rowOff>
    </xdr:from>
    <xdr:to>
      <xdr:col>1</xdr:col>
      <xdr:colOff>485775</xdr:colOff>
      <xdr:row>37</xdr:row>
      <xdr:rowOff>142303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3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133431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126386</xdr:rowOff>
    </xdr:from>
    <xdr:to>
      <xdr:col>6</xdr:col>
      <xdr:colOff>511175</xdr:colOff>
      <xdr:row>56</xdr:row>
      <xdr:rowOff>132664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7586"/>
          <a:ext cx="8382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126386</xdr:rowOff>
    </xdr:from>
    <xdr:to>
      <xdr:col>5</xdr:col>
      <xdr:colOff>358775</xdr:colOff>
      <xdr:row>56</xdr:row>
      <xdr:rowOff>134136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7586"/>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134136</xdr:rowOff>
    </xdr:from>
    <xdr:to>
      <xdr:col>4</xdr:col>
      <xdr:colOff>155575</xdr:colOff>
      <xdr:row>56</xdr:row>
      <xdr:rowOff>145566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53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145566</xdr:rowOff>
    </xdr:from>
    <xdr:to>
      <xdr:col>2</xdr:col>
      <xdr:colOff>638175</xdr:colOff>
      <xdr:row>56</xdr:row>
      <xdr:rowOff>167960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6766"/>
          <a:ext cx="889000" cy="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81864</xdr:rowOff>
    </xdr:from>
    <xdr:to>
      <xdr:col>6</xdr:col>
      <xdr:colOff>561975</xdr:colOff>
      <xdr:row>57</xdr:row>
      <xdr:rowOff>12014</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6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60291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75586</xdr:rowOff>
    </xdr:from>
    <xdr:to>
      <xdr:col>5</xdr:col>
      <xdr:colOff>409575</xdr:colOff>
      <xdr:row>57</xdr:row>
      <xdr:rowOff>5736</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6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168313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83336</xdr:rowOff>
    </xdr:from>
    <xdr:to>
      <xdr:col>4</xdr:col>
      <xdr:colOff>206375</xdr:colOff>
      <xdr:row>57</xdr:row>
      <xdr:rowOff>13486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6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94766</xdr:rowOff>
    </xdr:from>
    <xdr:to>
      <xdr:col>3</xdr:col>
      <xdr:colOff>3175</xdr:colOff>
      <xdr:row>57</xdr:row>
      <xdr:rowOff>24916</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6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117160</xdr:rowOff>
    </xdr:from>
    <xdr:to>
      <xdr:col>1</xdr:col>
      <xdr:colOff>485775</xdr:colOff>
      <xdr:row>57</xdr:row>
      <xdr:rowOff>47310</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7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38437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23123</xdr:rowOff>
    </xdr:from>
    <xdr:to>
      <xdr:col>6</xdr:col>
      <xdr:colOff>511175</xdr:colOff>
      <xdr:row>77</xdr:row>
      <xdr:rowOff>139956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4773"/>
          <a:ext cx="838200" cy="1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139956</xdr:rowOff>
    </xdr:from>
    <xdr:to>
      <xdr:col>5</xdr:col>
      <xdr:colOff>358775</xdr:colOff>
      <xdr:row>77</xdr:row>
      <xdr:rowOff>158738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41606"/>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158738</xdr:rowOff>
    </xdr:from>
    <xdr:to>
      <xdr:col>4</xdr:col>
      <xdr:colOff>155575</xdr:colOff>
      <xdr:row>78</xdr:row>
      <xdr:rowOff>69044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60388"/>
          <a:ext cx="889000" cy="8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69044</xdr:rowOff>
    </xdr:from>
    <xdr:to>
      <xdr:col>2</xdr:col>
      <xdr:colOff>638175</xdr:colOff>
      <xdr:row>78</xdr:row>
      <xdr:rowOff>79011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4214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143773</xdr:rowOff>
    </xdr:from>
    <xdr:to>
      <xdr:col>6</xdr:col>
      <xdr:colOff>561975</xdr:colOff>
      <xdr:row>77</xdr:row>
      <xdr:rowOff>73923</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1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122200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89156</xdr:rowOff>
    </xdr:from>
    <xdr:to>
      <xdr:col>5</xdr:col>
      <xdr:colOff>409575</xdr:colOff>
      <xdr:row>78</xdr:row>
      <xdr:rowOff>19306</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2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10433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38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107938</xdr:rowOff>
    </xdr:from>
    <xdr:to>
      <xdr:col>4</xdr:col>
      <xdr:colOff>206375</xdr:colOff>
      <xdr:row>78</xdr:row>
      <xdr:rowOff>38088</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3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29215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34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18244</xdr:rowOff>
    </xdr:from>
    <xdr:to>
      <xdr:col>3</xdr:col>
      <xdr:colOff>3175</xdr:colOff>
      <xdr:row>78</xdr:row>
      <xdr:rowOff>119844</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3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110971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48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28211</xdr:rowOff>
    </xdr:from>
    <xdr:to>
      <xdr:col>1</xdr:col>
      <xdr:colOff>485775</xdr:colOff>
      <xdr:row>78</xdr:row>
      <xdr:rowOff>129811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4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120938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49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139247</xdr:rowOff>
    </xdr:from>
    <xdr:to>
      <xdr:col>6</xdr:col>
      <xdr:colOff>511175</xdr:colOff>
      <xdr:row>97</xdr:row>
      <xdr:rowOff>157722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69897"/>
          <a:ext cx="8382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139247</xdr:rowOff>
    </xdr:from>
    <xdr:to>
      <xdr:col>5</xdr:col>
      <xdr:colOff>358775</xdr:colOff>
      <xdr:row>98</xdr:row>
      <xdr:rowOff>1465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69897"/>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166931</xdr:rowOff>
    </xdr:from>
    <xdr:to>
      <xdr:col>4</xdr:col>
      <xdr:colOff>155575</xdr:colOff>
      <xdr:row>98</xdr:row>
      <xdr:rowOff>1465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97581"/>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140198</xdr:rowOff>
    </xdr:from>
    <xdr:to>
      <xdr:col>2</xdr:col>
      <xdr:colOff>638175</xdr:colOff>
      <xdr:row>97</xdr:row>
      <xdr:rowOff>166931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70848"/>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106922</xdr:rowOff>
    </xdr:from>
    <xdr:to>
      <xdr:col>6</xdr:col>
      <xdr:colOff>561975</xdr:colOff>
      <xdr:row>98</xdr:row>
      <xdr:rowOff>37072</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4584700" y="167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21849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88447</xdr:rowOff>
    </xdr:from>
    <xdr:to>
      <xdr:col>5</xdr:col>
      <xdr:colOff>409575</xdr:colOff>
      <xdr:row>98</xdr:row>
      <xdr:rowOff>18597</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3746500" y="167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122115</xdr:rowOff>
    </xdr:from>
    <xdr:to>
      <xdr:col>4</xdr:col>
      <xdr:colOff>206375</xdr:colOff>
      <xdr:row>98</xdr:row>
      <xdr:rowOff>52265</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2857500" y="167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43392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116131</xdr:rowOff>
    </xdr:from>
    <xdr:to>
      <xdr:col>3</xdr:col>
      <xdr:colOff>3175</xdr:colOff>
      <xdr:row>98</xdr:row>
      <xdr:rowOff>46281</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968500" y="167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37408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3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89398</xdr:rowOff>
    </xdr:from>
    <xdr:to>
      <xdr:col>1</xdr:col>
      <xdr:colOff>485775</xdr:colOff>
      <xdr:row>98</xdr:row>
      <xdr:rowOff>19548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079500" y="167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88428</xdr:rowOff>
    </xdr:from>
    <xdr:to>
      <xdr:col>15</xdr:col>
      <xdr:colOff>180975</xdr:colOff>
      <xdr:row>39</xdr:row>
      <xdr:rowOff>88428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74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116840</xdr:rowOff>
    </xdr:from>
    <xdr:to>
      <xdr:col>14</xdr:col>
      <xdr:colOff>28575</xdr:colOff>
      <xdr:row>39</xdr:row>
      <xdr:rowOff>88428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60490"/>
          <a:ext cx="889000" cy="3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116840</xdr:rowOff>
    </xdr:from>
    <xdr:to>
      <xdr:col>12</xdr:col>
      <xdr:colOff>511175</xdr:colOff>
      <xdr:row>38</xdr:row>
      <xdr:rowOff>45974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6049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33690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32585</xdr:rowOff>
    </xdr:from>
    <xdr:to>
      <xdr:col>11</xdr:col>
      <xdr:colOff>307975</xdr:colOff>
      <xdr:row>38</xdr:row>
      <xdr:rowOff>45974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7685"/>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37628</xdr:rowOff>
    </xdr:from>
    <xdr:to>
      <xdr:col>15</xdr:col>
      <xdr:colOff>231775</xdr:colOff>
      <xdr:row>39</xdr:row>
      <xdr:rowOff>139228</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124005</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37628</xdr:rowOff>
    </xdr:from>
    <xdr:to>
      <xdr:col>14</xdr:col>
      <xdr:colOff>79375</xdr:colOff>
      <xdr:row>39</xdr:row>
      <xdr:rowOff>139228</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130355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66040</xdr:rowOff>
    </xdr:from>
    <xdr:to>
      <xdr:col>12</xdr:col>
      <xdr:colOff>561975</xdr:colOff>
      <xdr:row>37</xdr:row>
      <xdr:rowOff>167640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12717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166624</xdr:rowOff>
    </xdr:from>
    <xdr:to>
      <xdr:col>11</xdr:col>
      <xdr:colOff>358775</xdr:colOff>
      <xdr:row>38</xdr:row>
      <xdr:rowOff>96774</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87901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153234</xdr:rowOff>
    </xdr:from>
    <xdr:to>
      <xdr:col>10</xdr:col>
      <xdr:colOff>155575</xdr:colOff>
      <xdr:row>38</xdr:row>
      <xdr:rowOff>83384</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74512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8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110645</xdr:rowOff>
    </xdr:from>
    <xdr:to>
      <xdr:col>15</xdr:col>
      <xdr:colOff>180975</xdr:colOff>
      <xdr:row>58</xdr:row>
      <xdr:rowOff>116451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4745"/>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110645</xdr:rowOff>
    </xdr:from>
    <xdr:to>
      <xdr:col>14</xdr:col>
      <xdr:colOff>28575</xdr:colOff>
      <xdr:row>58</xdr:row>
      <xdr:rowOff>118006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474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118006</xdr:rowOff>
    </xdr:from>
    <xdr:to>
      <xdr:col>12</xdr:col>
      <xdr:colOff>511175</xdr:colOff>
      <xdr:row>58</xdr:row>
      <xdr:rowOff>127455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6210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125054</xdr:rowOff>
    </xdr:from>
    <xdr:to>
      <xdr:col>11</xdr:col>
      <xdr:colOff>307975</xdr:colOff>
      <xdr:row>58</xdr:row>
      <xdr:rowOff>127455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69154"/>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65651</xdr:rowOff>
    </xdr:from>
    <xdr:to>
      <xdr:col>15</xdr:col>
      <xdr:colOff>231775</xdr:colOff>
      <xdr:row>58</xdr:row>
      <xdr:rowOff>167251</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100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152028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59845</xdr:rowOff>
    </xdr:from>
    <xdr:to>
      <xdr:col>14</xdr:col>
      <xdr:colOff>79375</xdr:colOff>
      <xdr:row>58</xdr:row>
      <xdr:rowOff>161445</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100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152572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67206</xdr:rowOff>
    </xdr:from>
    <xdr:to>
      <xdr:col>12</xdr:col>
      <xdr:colOff>561975</xdr:colOff>
      <xdr:row>58</xdr:row>
      <xdr:rowOff>168806</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100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159933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0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76655</xdr:rowOff>
    </xdr:from>
    <xdr:to>
      <xdr:col>11</xdr:col>
      <xdr:colOff>358775</xdr:colOff>
      <xdr:row>59</xdr:row>
      <xdr:rowOff>6805</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100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169382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1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74254</xdr:rowOff>
    </xdr:from>
    <xdr:to>
      <xdr:col>10</xdr:col>
      <xdr:colOff>155575</xdr:colOff>
      <xdr:row>59</xdr:row>
      <xdr:rowOff>4404</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100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166981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41242</xdr:rowOff>
    </xdr:from>
    <xdr:to>
      <xdr:col>15</xdr:col>
      <xdr:colOff>180975</xdr:colOff>
      <xdr:row>78</xdr:row>
      <xdr:rowOff>88402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14342"/>
          <a:ext cx="838200" cy="4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41242</xdr:rowOff>
    </xdr:from>
    <xdr:to>
      <xdr:col>14</xdr:col>
      <xdr:colOff>28575</xdr:colOff>
      <xdr:row>78</xdr:row>
      <xdr:rowOff>83350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14342"/>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71462</xdr:rowOff>
    </xdr:from>
    <xdr:to>
      <xdr:col>12</xdr:col>
      <xdr:colOff>511175</xdr:colOff>
      <xdr:row>78</xdr:row>
      <xdr:rowOff>83350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456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71462</xdr:rowOff>
    </xdr:from>
    <xdr:to>
      <xdr:col>11</xdr:col>
      <xdr:colOff>307975</xdr:colOff>
      <xdr:row>78</xdr:row>
      <xdr:rowOff>79463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456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37602</xdr:rowOff>
    </xdr:from>
    <xdr:to>
      <xdr:col>15</xdr:col>
      <xdr:colOff>231775</xdr:colOff>
      <xdr:row>78</xdr:row>
      <xdr:rowOff>139202</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104267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123979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161892</xdr:rowOff>
    </xdr:from>
    <xdr:to>
      <xdr:col>14</xdr:col>
      <xdr:colOff>79375</xdr:colOff>
      <xdr:row>78</xdr:row>
      <xdr:rowOff>92042</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9588500" y="133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83169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7" y="1345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32550</xdr:rowOff>
    </xdr:from>
    <xdr:to>
      <xdr:col>12</xdr:col>
      <xdr:colOff>561975</xdr:colOff>
      <xdr:row>78</xdr:row>
      <xdr:rowOff>134150</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8699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125277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7"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20662</xdr:rowOff>
    </xdr:from>
    <xdr:to>
      <xdr:col>11</xdr:col>
      <xdr:colOff>358775</xdr:colOff>
      <xdr:row>78</xdr:row>
      <xdr:rowOff>122262</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7810500" y="13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113389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7" y="134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28663</xdr:rowOff>
    </xdr:from>
    <xdr:to>
      <xdr:col>10</xdr:col>
      <xdr:colOff>155575</xdr:colOff>
      <xdr:row>78</xdr:row>
      <xdr:rowOff>130263</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6921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121390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7" y="134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51871</xdr:rowOff>
    </xdr:from>
    <xdr:to>
      <xdr:col>15</xdr:col>
      <xdr:colOff>180975</xdr:colOff>
      <xdr:row>96</xdr:row>
      <xdr:rowOff>124453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11071"/>
          <a:ext cx="838200" cy="7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124453</xdr:rowOff>
    </xdr:from>
    <xdr:to>
      <xdr:col>14</xdr:col>
      <xdr:colOff>28575</xdr:colOff>
      <xdr:row>97</xdr:row>
      <xdr:rowOff>22684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83653"/>
          <a:ext cx="889000" cy="6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136592</xdr:rowOff>
    </xdr:from>
    <xdr:to>
      <xdr:col>12</xdr:col>
      <xdr:colOff>511175</xdr:colOff>
      <xdr:row>97</xdr:row>
      <xdr:rowOff>22684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24342"/>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136592</xdr:rowOff>
    </xdr:from>
    <xdr:to>
      <xdr:col>11</xdr:col>
      <xdr:colOff>307975</xdr:colOff>
      <xdr:row>96</xdr:row>
      <xdr:rowOff>78476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24342"/>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1071</xdr:rowOff>
    </xdr:from>
    <xdr:to>
      <xdr:col>15</xdr:col>
      <xdr:colOff>231775</xdr:colOff>
      <xdr:row>96</xdr:row>
      <xdr:rowOff>102671</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4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23948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1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73653</xdr:rowOff>
    </xdr:from>
    <xdr:to>
      <xdr:col>14</xdr:col>
      <xdr:colOff>79375</xdr:colOff>
      <xdr:row>97</xdr:row>
      <xdr:rowOff>3803</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20330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143334</xdr:rowOff>
    </xdr:from>
    <xdr:to>
      <xdr:col>12</xdr:col>
      <xdr:colOff>561975</xdr:colOff>
      <xdr:row>97</xdr:row>
      <xdr:rowOff>73484</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6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90011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85792</xdr:rowOff>
    </xdr:from>
    <xdr:to>
      <xdr:col>11</xdr:col>
      <xdr:colOff>358775</xdr:colOff>
      <xdr:row>96</xdr:row>
      <xdr:rowOff>15942</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3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32469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4" y="161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27676</xdr:rowOff>
    </xdr:from>
    <xdr:to>
      <xdr:col>10</xdr:col>
      <xdr:colOff>155575</xdr:colOff>
      <xdr:row>96</xdr:row>
      <xdr:rowOff>129276</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4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145803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162462</xdr:rowOff>
    </xdr:from>
    <xdr:to>
      <xdr:col>23</xdr:col>
      <xdr:colOff>517525</xdr:colOff>
      <xdr:row>36</xdr:row>
      <xdr:rowOff>165973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34662"/>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162462</xdr:rowOff>
    </xdr:from>
    <xdr:to>
      <xdr:col>22</xdr:col>
      <xdr:colOff>365125</xdr:colOff>
      <xdr:row>38</xdr:row>
      <xdr:rowOff>9202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34662"/>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9202</xdr:rowOff>
    </xdr:from>
    <xdr:to>
      <xdr:col>21</xdr:col>
      <xdr:colOff>161925</xdr:colOff>
      <xdr:row>38</xdr:row>
      <xdr:rowOff>44031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24302"/>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32160</xdr:rowOff>
    </xdr:from>
    <xdr:to>
      <xdr:col>19</xdr:col>
      <xdr:colOff>644525</xdr:colOff>
      <xdr:row>38</xdr:row>
      <xdr:rowOff>44031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47260"/>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115173</xdr:rowOff>
    </xdr:from>
    <xdr:to>
      <xdr:col>23</xdr:col>
      <xdr:colOff>568325</xdr:colOff>
      <xdr:row>37</xdr:row>
      <xdr:rowOff>45323</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2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138050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111662</xdr:rowOff>
    </xdr:from>
    <xdr:to>
      <xdr:col>22</xdr:col>
      <xdr:colOff>415925</xdr:colOff>
      <xdr:row>37</xdr:row>
      <xdr:rowOff>41812</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2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32939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129852</xdr:rowOff>
    </xdr:from>
    <xdr:to>
      <xdr:col>21</xdr:col>
      <xdr:colOff>212725</xdr:colOff>
      <xdr:row>38</xdr:row>
      <xdr:rowOff>60003</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473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51129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164681</xdr:rowOff>
    </xdr:from>
    <xdr:to>
      <xdr:col>20</xdr:col>
      <xdr:colOff>9525</xdr:colOff>
      <xdr:row>38</xdr:row>
      <xdr:rowOff>94831</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5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85958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152810</xdr:rowOff>
    </xdr:from>
    <xdr:to>
      <xdr:col>18</xdr:col>
      <xdr:colOff>492125</xdr:colOff>
      <xdr:row>38</xdr:row>
      <xdr:rowOff>82960</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4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74087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132069</xdr:rowOff>
    </xdr:from>
    <xdr:to>
      <xdr:col>23</xdr:col>
      <xdr:colOff>517525</xdr:colOff>
      <xdr:row>57</xdr:row>
      <xdr:rowOff>149260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04719"/>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a:extLst>
            <a:ext uri="{FF2B5EF4-FFF2-40B4-BE49-F238E27FC236}">
              <a16:creationId xmlns:a16="http://schemas.microsoft.com/office/drawing/2014/main" id="{00000000-0008-0000-0700-000039020000}"/>
            </a:ext>
          </a:extLst>
        </xdr:cNvPr>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149260</xdr:rowOff>
    </xdr:from>
    <xdr:to>
      <xdr:col>22</xdr:col>
      <xdr:colOff>365125</xdr:colOff>
      <xdr:row>57</xdr:row>
      <xdr:rowOff>165564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21910"/>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117905</xdr:rowOff>
    </xdr:from>
    <xdr:to>
      <xdr:col>21</xdr:col>
      <xdr:colOff>161925</xdr:colOff>
      <xdr:row>57</xdr:row>
      <xdr:rowOff>165564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90555"/>
          <a:ext cx="889000" cy="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112437</xdr:rowOff>
    </xdr:from>
    <xdr:to>
      <xdr:col>19</xdr:col>
      <xdr:colOff>644525</xdr:colOff>
      <xdr:row>57</xdr:row>
      <xdr:rowOff>117905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85087"/>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81269</xdr:rowOff>
    </xdr:from>
    <xdr:to>
      <xdr:col>23</xdr:col>
      <xdr:colOff>568325</xdr:colOff>
      <xdr:row>58</xdr:row>
      <xdr:rowOff>11419</xdr:rowOff>
    </xdr:to>
    <xdr:sp macro="" textlink="">
      <xdr:nvSpPr>
        <xdr:cNvPr id="586" name="円/楕円 585">
          <a:extLst>
            <a:ext uri="{FF2B5EF4-FFF2-40B4-BE49-F238E27FC236}">
              <a16:creationId xmlns:a16="http://schemas.microsoft.com/office/drawing/2014/main" id="{00000000-0008-0000-0700-00004A020000}"/>
            </a:ext>
          </a:extLst>
        </xdr:cNvPr>
        <xdr:cNvSpPr/>
      </xdr:nvSpPr>
      <xdr:spPr>
        <a:xfrm>
          <a:off x="16268700" y="98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167646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6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98460</xdr:rowOff>
    </xdr:from>
    <xdr:to>
      <xdr:col>22</xdr:col>
      <xdr:colOff>415925</xdr:colOff>
      <xdr:row>58</xdr:row>
      <xdr:rowOff>28610</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5430500" y="98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19737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114764</xdr:rowOff>
    </xdr:from>
    <xdr:to>
      <xdr:col>21</xdr:col>
      <xdr:colOff>212725</xdr:colOff>
      <xdr:row>58</xdr:row>
      <xdr:rowOff>44914</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4541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36041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67105</xdr:rowOff>
    </xdr:from>
    <xdr:to>
      <xdr:col>20</xdr:col>
      <xdr:colOff>9525</xdr:colOff>
      <xdr:row>57</xdr:row>
      <xdr:rowOff>168705</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3652500" y="9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159832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61637</xdr:rowOff>
    </xdr:from>
    <xdr:to>
      <xdr:col>18</xdr:col>
      <xdr:colOff>492125</xdr:colOff>
      <xdr:row>57</xdr:row>
      <xdr:rowOff>163237</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2763500" y="98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154364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18408</xdr:rowOff>
    </xdr:from>
    <xdr:to>
      <xdr:col>23</xdr:col>
      <xdr:colOff>517525</xdr:colOff>
      <xdr:row>79</xdr:row>
      <xdr:rowOff>33096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2958"/>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a:extLst>
            <a:ext uri="{FF2B5EF4-FFF2-40B4-BE49-F238E27FC236}">
              <a16:creationId xmlns:a16="http://schemas.microsoft.com/office/drawing/2014/main" id="{00000000-0008-0000-0700-000072020000}"/>
            </a:ext>
          </a:extLst>
        </xdr:cNvPr>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33096</xdr:rowOff>
    </xdr:from>
    <xdr:to>
      <xdr:col>22</xdr:col>
      <xdr:colOff>365125</xdr:colOff>
      <xdr:row>79</xdr:row>
      <xdr:rowOff>38488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7646"/>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29896</xdr:rowOff>
    </xdr:from>
    <xdr:to>
      <xdr:col>21</xdr:col>
      <xdr:colOff>161925</xdr:colOff>
      <xdr:row>79</xdr:row>
      <xdr:rowOff>38488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4446"/>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19799</xdr:rowOff>
    </xdr:from>
    <xdr:to>
      <xdr:col>19</xdr:col>
      <xdr:colOff>644525</xdr:colOff>
      <xdr:row>79</xdr:row>
      <xdr:rowOff>29896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6434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139058</xdr:rowOff>
    </xdr:from>
    <xdr:to>
      <xdr:col>23</xdr:col>
      <xdr:colOff>568325</xdr:colOff>
      <xdr:row>79</xdr:row>
      <xdr:rowOff>69208</xdr:rowOff>
    </xdr:to>
    <xdr:sp macro="" textlink="">
      <xdr:nvSpPr>
        <xdr:cNvPr id="643" name="円/楕円 642">
          <a:extLst>
            <a:ext uri="{FF2B5EF4-FFF2-40B4-BE49-F238E27FC236}">
              <a16:creationId xmlns:a16="http://schemas.microsoft.com/office/drawing/2014/main" id="{00000000-0008-0000-0700-000083020000}"/>
            </a:ext>
          </a:extLst>
        </xdr:cNvPr>
        <xdr:cNvSpPr/>
      </xdr:nvSpPr>
      <xdr:spPr>
        <a:xfrm>
          <a:off x="16268700" y="135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153746</xdr:rowOff>
    </xdr:from>
    <xdr:to>
      <xdr:col>22</xdr:col>
      <xdr:colOff>415925</xdr:colOff>
      <xdr:row>79</xdr:row>
      <xdr:rowOff>83896</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5430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75023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1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159138</xdr:rowOff>
    </xdr:from>
    <xdr:to>
      <xdr:col>21</xdr:col>
      <xdr:colOff>212725</xdr:colOff>
      <xdr:row>79</xdr:row>
      <xdr:rowOff>89288</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4541500" y="13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80415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150546</xdr:rowOff>
    </xdr:from>
    <xdr:to>
      <xdr:col>20</xdr:col>
      <xdr:colOff>9525</xdr:colOff>
      <xdr:row>79</xdr:row>
      <xdr:rowOff>80696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3652500" y="135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71823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16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140449</xdr:rowOff>
    </xdr:from>
    <xdr:to>
      <xdr:col>18</xdr:col>
      <xdr:colOff>492125</xdr:colOff>
      <xdr:row>79</xdr:row>
      <xdr:rowOff>70599</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2763500" y="135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61726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36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109471</xdr:rowOff>
    </xdr:from>
    <xdr:to>
      <xdr:col>23</xdr:col>
      <xdr:colOff>517525</xdr:colOff>
      <xdr:row>97</xdr:row>
      <xdr:rowOff>128507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40121"/>
          <a:ext cx="8382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128507</xdr:rowOff>
    </xdr:from>
    <xdr:to>
      <xdr:col>22</xdr:col>
      <xdr:colOff>365125</xdr:colOff>
      <xdr:row>97</xdr:row>
      <xdr:rowOff>132857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59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94338</xdr:rowOff>
    </xdr:from>
    <xdr:to>
      <xdr:col>21</xdr:col>
      <xdr:colOff>161925</xdr:colOff>
      <xdr:row>97</xdr:row>
      <xdr:rowOff>132857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249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86802</xdr:rowOff>
    </xdr:from>
    <xdr:to>
      <xdr:col>19</xdr:col>
      <xdr:colOff>644525</xdr:colOff>
      <xdr:row>97</xdr:row>
      <xdr:rowOff>94338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17452"/>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58671</xdr:rowOff>
    </xdr:from>
    <xdr:to>
      <xdr:col>23</xdr:col>
      <xdr:colOff>568325</xdr:colOff>
      <xdr:row>97</xdr:row>
      <xdr:rowOff>160271</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37098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6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77707</xdr:rowOff>
    </xdr:from>
    <xdr:to>
      <xdr:col>22</xdr:col>
      <xdr:colOff>415925</xdr:colOff>
      <xdr:row>98</xdr:row>
      <xdr:rowOff>7857</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170434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82057</xdr:rowOff>
    </xdr:from>
    <xdr:to>
      <xdr:col>21</xdr:col>
      <xdr:colOff>212725</xdr:colOff>
      <xdr:row>98</xdr:row>
      <xdr:rowOff>12207</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7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43538</xdr:rowOff>
    </xdr:from>
    <xdr:to>
      <xdr:col>20</xdr:col>
      <xdr:colOff>9525</xdr:colOff>
      <xdr:row>97</xdr:row>
      <xdr:rowOff>145138</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6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136265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36002</xdr:rowOff>
    </xdr:from>
    <xdr:to>
      <xdr:col>18</xdr:col>
      <xdr:colOff>492125</xdr:colOff>
      <xdr:row>97</xdr:row>
      <xdr:rowOff>137602</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6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128729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主な構成項目</a:t>
          </a:r>
          <a:r>
            <a:rPr kumimoji="1" lang="ja-JP" altLang="en-US" sz="1100">
              <a:solidFill>
                <a:schemeClr val="dk1"/>
              </a:solidFill>
              <a:effectLst/>
              <a:latin typeface="+mn-lt"/>
              <a:ea typeface="+mn-ea"/>
              <a:cs typeface="+mn-cs"/>
            </a:rPr>
            <a:t>である総務費については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76,539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電子計算費ソフトメンテナンス料、公共施設等総合権利計画策定業務委託料などの減が要因である。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131,499</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+12,777</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おり、年金生活者等支援臨時福祉給付金、地域医療介護総合確保基金事業補助金などが増要因である。</a:t>
          </a:r>
          <a:endParaRPr lang="ja-JP" altLang="ja-JP" sz="1400">
            <a:effectLst/>
          </a:endParaRPr>
        </a:p>
        <a:p>
          <a:r>
            <a:rPr kumimoji="1" lang="ja-JP" altLang="ja-JP" sz="1100">
              <a:solidFill>
                <a:schemeClr val="dk1"/>
              </a:solidFill>
              <a:effectLst/>
              <a:latin typeface="+mn-lt"/>
              <a:ea typeface="+mn-ea"/>
              <a:cs typeface="+mn-cs"/>
            </a:rPr>
            <a:t>土木費については、住民一人当たり</a:t>
          </a:r>
          <a:r>
            <a:rPr kumimoji="1" lang="en-US" altLang="ja-JP" sz="1100">
              <a:solidFill>
                <a:schemeClr val="dk1"/>
              </a:solidFill>
              <a:effectLst/>
              <a:latin typeface="+mn-lt"/>
              <a:ea typeface="+mn-ea"/>
              <a:cs typeface="+mn-cs"/>
            </a:rPr>
            <a:t>94,210</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+15,875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+41,432</a:t>
          </a:r>
          <a:r>
            <a:rPr kumimoji="1" lang="ja-JP" altLang="en-US" sz="1100">
              <a:solidFill>
                <a:schemeClr val="dk1"/>
              </a:solidFill>
              <a:effectLst/>
              <a:latin typeface="+mn-lt"/>
              <a:ea typeface="+mn-ea"/>
              <a:cs typeface="+mn-cs"/>
            </a:rPr>
            <a:t>円となっている。これは平成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繰越および平成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地域交流センター建設事業や</a:t>
          </a:r>
          <a:r>
            <a:rPr kumimoji="1" lang="ja-JP" altLang="en-US" sz="1100">
              <a:solidFill>
                <a:schemeClr val="dk1"/>
              </a:solidFill>
              <a:effectLst/>
              <a:latin typeface="+mn-lt"/>
              <a:ea typeface="+mn-ea"/>
              <a:cs typeface="+mn-cs"/>
            </a:rPr>
            <a:t>橋梁長寿命化対策事業など</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が要因である。</a:t>
          </a:r>
          <a:endParaRPr lang="ja-JP" altLang="ja-JP" sz="1400">
            <a:effectLst/>
          </a:endParaRPr>
        </a:p>
        <a:p>
          <a:r>
            <a:rPr kumimoji="1" lang="ja-JP" altLang="en-US" sz="110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39,169</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+3,760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佐々小学校校舎屋根防水改修事業、佐々勤労者体育センター屋根防水改修事業が増要因である。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前年度比については、財政調整基金残高＋</a:t>
          </a:r>
          <a:r>
            <a:rPr kumimoji="1" lang="en-US" altLang="ja-JP" sz="1100">
              <a:solidFill>
                <a:schemeClr val="dk1"/>
              </a:solidFill>
              <a:effectLst/>
              <a:latin typeface="+mn-lt"/>
              <a:ea typeface="+mn-ea"/>
              <a:cs typeface="+mn-cs"/>
            </a:rPr>
            <a:t>0.70</a:t>
          </a:r>
          <a:r>
            <a:rPr kumimoji="1" lang="ja-JP" altLang="ja-JP" sz="1100">
              <a:solidFill>
                <a:schemeClr val="dk1"/>
              </a:solidFill>
              <a:effectLst/>
              <a:latin typeface="+mn-lt"/>
              <a:ea typeface="+mn-ea"/>
              <a:cs typeface="+mn-cs"/>
            </a:rPr>
            <a:t>ポイント、実質収支額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ポイント、実質単年度収支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724</a:t>
          </a:r>
          <a:r>
            <a:rPr kumimoji="1" lang="ja-JP" altLang="ja-JP" sz="1100">
              <a:solidFill>
                <a:schemeClr val="dk1"/>
              </a:solidFill>
              <a:effectLst/>
              <a:latin typeface="+mn-lt"/>
              <a:ea typeface="+mn-ea"/>
              <a:cs typeface="+mn-cs"/>
            </a:rPr>
            <a:t>百万円となった。</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百万円は基金運用益である。</a:t>
          </a:r>
          <a:endParaRPr lang="ja-JP" altLang="ja-JP" sz="1400">
            <a:effectLst/>
          </a:endParaRPr>
        </a:p>
        <a:p>
          <a:r>
            <a:rPr kumimoji="1" lang="ja-JP" altLang="ja-JP" sz="1100">
              <a:solidFill>
                <a:schemeClr val="dk1"/>
              </a:solidFill>
              <a:effectLst/>
              <a:latin typeface="+mn-lt"/>
              <a:ea typeface="+mn-ea"/>
              <a:cs typeface="+mn-cs"/>
            </a:rPr>
            <a:t>実質収支額は、前年度比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百万円となった。要因としては、基金の運用益が</a:t>
          </a:r>
          <a:r>
            <a:rPr kumimoji="1" lang="ja-JP" altLang="en-US" sz="1100">
              <a:solidFill>
                <a:schemeClr val="dk1"/>
              </a:solidFill>
              <a:effectLst/>
              <a:latin typeface="+mn-lt"/>
              <a:ea typeface="+mn-ea"/>
              <a:cs typeface="+mn-cs"/>
            </a:rPr>
            <a:t>昨</a:t>
          </a:r>
          <a:r>
            <a:rPr kumimoji="1" lang="ja-JP" altLang="ja-JP" sz="1100">
              <a:solidFill>
                <a:schemeClr val="dk1"/>
              </a:solidFill>
              <a:effectLst/>
              <a:latin typeface="+mn-lt"/>
              <a:ea typeface="+mn-ea"/>
              <a:cs typeface="+mn-cs"/>
            </a:rPr>
            <a:t>年より</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による財産収入の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百万円となっており、基金の運用益が</a:t>
          </a:r>
          <a:r>
            <a:rPr kumimoji="1" lang="ja-JP" altLang="en-US" sz="1100">
              <a:solidFill>
                <a:schemeClr val="dk1"/>
              </a:solidFill>
              <a:effectLst/>
              <a:latin typeface="+mn-lt"/>
              <a:ea typeface="+mn-ea"/>
              <a:cs typeface="+mn-cs"/>
            </a:rPr>
            <a:t>昨</a:t>
          </a:r>
          <a:r>
            <a:rPr kumimoji="1" lang="ja-JP" altLang="ja-JP" sz="1100">
              <a:solidFill>
                <a:schemeClr val="dk1"/>
              </a:solidFill>
              <a:effectLst/>
              <a:latin typeface="+mn-lt"/>
              <a:ea typeface="+mn-ea"/>
              <a:cs typeface="+mn-cs"/>
            </a:rPr>
            <a:t>年より</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、基金の積立額が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となったことで前年度の</a:t>
          </a:r>
          <a:r>
            <a:rPr kumimoji="1" lang="ja-JP" altLang="en-US" sz="1100">
              <a:solidFill>
                <a:schemeClr val="dk1"/>
              </a:solidFill>
              <a:effectLst/>
              <a:latin typeface="+mn-lt"/>
              <a:ea typeface="+mn-ea"/>
              <a:cs typeface="+mn-cs"/>
            </a:rPr>
            <a:t>正</a:t>
          </a:r>
          <a:r>
            <a:rPr kumimoji="1" lang="ja-JP" altLang="ja-JP" sz="1100">
              <a:solidFill>
                <a:schemeClr val="dk1"/>
              </a:solidFill>
              <a:effectLst/>
              <a:latin typeface="+mn-lt"/>
              <a:ea typeface="+mn-ea"/>
              <a:cs typeface="+mn-cs"/>
            </a:rPr>
            <a:t>の値から</a:t>
          </a:r>
          <a:r>
            <a:rPr kumimoji="1" lang="ja-JP" altLang="en-US" sz="1100">
              <a:solidFill>
                <a:schemeClr val="dk1"/>
              </a:solidFill>
              <a:effectLst/>
              <a:latin typeface="+mn-lt"/>
              <a:ea typeface="+mn-ea"/>
              <a:cs typeface="+mn-cs"/>
            </a:rPr>
            <a:t>負</a:t>
          </a:r>
          <a:r>
            <a:rPr kumimoji="1" lang="ja-JP" altLang="ja-JP" sz="1100">
              <a:solidFill>
                <a:schemeClr val="dk1"/>
              </a:solidFill>
              <a:effectLst/>
              <a:latin typeface="+mn-lt"/>
              <a:ea typeface="+mn-ea"/>
              <a:cs typeface="+mn-cs"/>
            </a:rPr>
            <a:t>の値となった。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水道事業会計については、</a:t>
          </a:r>
          <a:r>
            <a:rPr kumimoji="1" lang="ja-JP" altLang="en-US" sz="1100">
              <a:solidFill>
                <a:schemeClr val="dk1"/>
              </a:solidFill>
              <a:effectLst/>
              <a:latin typeface="+mn-lt"/>
              <a:ea typeface="+mn-ea"/>
              <a:cs typeface="+mn-cs"/>
            </a:rPr>
            <a:t>前年度比</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lang="ja-JP" altLang="ja-JP" sz="1100">
              <a:solidFill>
                <a:schemeClr val="dk1"/>
              </a:solidFill>
              <a:effectLst/>
              <a:latin typeface="+mn-lt"/>
              <a:ea typeface="+mn-ea"/>
              <a:cs typeface="+mn-cs"/>
            </a:rPr>
            <a:t>国民健康保険特別会計については、</a:t>
          </a:r>
          <a:r>
            <a:rPr lang="ja-JP" altLang="en-US" sz="1100">
              <a:solidFill>
                <a:schemeClr val="dk1"/>
              </a:solidFill>
              <a:effectLst/>
              <a:latin typeface="+mn-lt"/>
              <a:ea typeface="+mn-ea"/>
              <a:cs typeface="+mn-cs"/>
            </a:rPr>
            <a:t>保健給付費の減により</a:t>
          </a:r>
          <a:r>
            <a:rPr kumimoji="1"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+2.33</a:t>
          </a:r>
          <a:r>
            <a:rPr lang="ja-JP" altLang="ja-JP" sz="1100">
              <a:solidFill>
                <a:schemeClr val="dk1"/>
              </a:solidFill>
              <a:effectLst/>
              <a:latin typeface="+mn-lt"/>
              <a:ea typeface="+mn-ea"/>
              <a:cs typeface="+mn-cs"/>
            </a:rPr>
            <a:t>ポイントとなっている。</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公共下水道事業特別会計については、前年度比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ﾎﾟｲﾝﾄとなっており、</a:t>
          </a:r>
          <a:r>
            <a:rPr kumimoji="1" lang="ja-JP" altLang="en-US" sz="1100">
              <a:solidFill>
                <a:schemeClr val="dk1"/>
              </a:solidFill>
              <a:effectLst/>
              <a:latin typeface="+mn-lt"/>
              <a:ea typeface="+mn-ea"/>
              <a:cs typeface="+mn-cs"/>
            </a:rPr>
            <a:t>営業収益の減（△</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百万円）が</a:t>
          </a:r>
          <a:r>
            <a:rPr kumimoji="1" lang="ja-JP" altLang="ja-JP" sz="1100">
              <a:solidFill>
                <a:schemeClr val="dk1"/>
              </a:solidFill>
              <a:effectLst/>
              <a:latin typeface="+mn-lt"/>
              <a:ea typeface="+mn-ea"/>
              <a:cs typeface="+mn-cs"/>
            </a:rPr>
            <a:t>主な要因である。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農業集落排水事業特別会計については、前年度比</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ﾎﾟｲﾝﾄとなっている。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となっており、前年度比＋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単年度でみると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ポイントとなっており、</a:t>
          </a:r>
          <a:r>
            <a:rPr kumimoji="1" lang="ja-JP" altLang="en-US" sz="1100">
              <a:solidFill>
                <a:schemeClr val="dk1"/>
              </a:solidFill>
              <a:effectLst/>
              <a:latin typeface="+mn-lt"/>
              <a:ea typeface="+mn-ea"/>
              <a:cs typeface="+mn-cs"/>
            </a:rPr>
            <a:t>総合防災システム整備事業に係る緊急防災・減災事業債の償還開始、および臨時財政対策債の元金償還開始ならびに償還回数の増などによる</a:t>
          </a:r>
          <a:r>
            <a:rPr kumimoji="1" lang="ja-JP" altLang="ja-JP" sz="1100">
              <a:solidFill>
                <a:schemeClr val="dk1"/>
              </a:solidFill>
              <a:effectLst/>
              <a:latin typeface="+mn-lt"/>
              <a:ea typeface="+mn-ea"/>
              <a:cs typeface="+mn-cs"/>
            </a:rPr>
            <a:t>一般会計等の元利償還金の増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財源対策債、</a:t>
          </a:r>
          <a:r>
            <a:rPr kumimoji="1" lang="ja-JP" altLang="ja-JP" sz="1100">
              <a:solidFill>
                <a:schemeClr val="dk1"/>
              </a:solidFill>
              <a:effectLst/>
              <a:latin typeface="+mn-lt"/>
              <a:ea typeface="+mn-ea"/>
              <a:cs typeface="+mn-cs"/>
            </a:rPr>
            <a:t>過疎対策事業債償還終了により元利償還金・準元利償還金に係る基準財政需要額算入額が減（△</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百万円）となったことが大きく影響している。</a:t>
          </a:r>
          <a:endParaRPr lang="ja-JP" altLang="ja-JP" sz="1400">
            <a:effectLst/>
          </a:endParaRPr>
        </a:p>
        <a:p>
          <a:r>
            <a:rPr kumimoji="1" lang="ja-JP" altLang="ja-JP" sz="1100">
              <a:solidFill>
                <a:schemeClr val="dk1"/>
              </a:solidFill>
              <a:effectLst/>
              <a:latin typeface="+mn-lt"/>
              <a:ea typeface="+mn-ea"/>
              <a:cs typeface="+mn-cs"/>
            </a:rPr>
            <a:t>今後は、据置期間を設けないことによる元金償還の開始などで一時的に公債費負担が増加することになるが、償還方法などを適切に管理し、財政健全化に努める。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地方債現在高は緊急・防災減災事業債の借入などにより増（</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百万円）となっているものの、公営企業債等繰入見込額の減（△</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百万円）や充当可能基金の増（</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による充当可能財源の増（</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百万円）が比率を押し下げる要因となっている。</a:t>
          </a:r>
          <a:endParaRPr lang="ja-JP" altLang="ja-JP" sz="1400">
            <a:effectLst/>
          </a:endParaRPr>
        </a:p>
        <a:p>
          <a:r>
            <a:rPr kumimoji="1" lang="ja-JP" altLang="ja-JP" sz="11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843E1FE-EA2A-44B8-8670-A5887A17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8D07705A-4758-468B-AA77-0AB361992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id="{BB406E90-F6A9-47BB-B87C-489A2F31AE3E}"/>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3226087F-D090-4B18-829B-E2155FD7C08C}"/>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474369B6-BDD9-4C72-9D38-2C1F14D87345}"/>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244619A2-B664-448D-BBB2-21819C4C6C52}"/>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BBDC2959-ABA1-4C45-934E-0AD49542EC22}"/>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C3697C-0A6F-47C8-B268-6A93DD8C33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CED5C2B5-D39D-4F84-AC7C-32F6EADE78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E39B4C21-8ED0-4F88-B24B-C969B7CD8D6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C703A089-5182-4E72-A105-7EDE4E5E681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3B6E97F8-2B51-4658-9B4F-54FF8B90CEE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C61DF1ED-6096-45A0-93E3-41718ECF3B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9B68A896-EA89-48C8-96A2-F550CB3DFF7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A4786531-A3F0-44C5-B89D-60BD56D97B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2DA0E705-C5EE-4878-BE46-50454502ABF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613D3A23-B46E-4B35-A19E-B0F7BEB5BF5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8925CE35-FE4B-4C69-9482-E948171434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8CAD6C72-9408-460E-AFF3-B52DF1DBD4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45C7BB90-CCEA-4DC2-A0FC-95BF97403C2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5F7AC245-C8FC-464F-86AF-38627D1BC9C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EEBD1E4D-0B8B-4DA2-BD81-BC902CDF2B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8522DA25-5CCB-45DD-BF27-3FFBF2D6E6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id="{263D30A6-8968-489E-94BF-13CD57EB2551}"/>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55C4299F-26FC-40E2-BF12-70ACA88F7897}"/>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id="{A2780482-E669-4B38-922C-1C4D5F6C775D}"/>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3E13DEB3-7CF3-4D6C-8D5A-3DEC4D164A9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B3123275-BE7A-4F42-835D-6884CE8A626D}"/>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645ADD30-0861-4B9A-980B-A1F87FFD1FE4}"/>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id="{0A329054-62D2-4D47-A6D8-73F4428E88CF}"/>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4D70BEAB-9A03-4E62-B125-F9379C18C53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4FBF8E57-C491-48BB-A790-407CFCD70F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E4D08F00-460F-462D-A92E-5877582AE4D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FB8903BE-FA36-4740-B19D-23B70B14BB2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2B153D45-0006-407A-AEDB-B9A5EB0FA0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20244047-3574-462A-BC58-4A4374AD337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20F35CB5-D8FE-46DB-8677-86CC757A259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C927546F-139A-419E-9BD7-064F5A42F20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6084432E-0B69-4840-93FE-5CBC5AE983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9F466DFD-DB73-4E00-B319-1832AA18F35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id="{2AADA50A-2EEE-4E07-A7C2-BF5B9F0B5BD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72F81E2C-F5D4-4B40-A135-D5EF2F8154C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id="{06C329C0-B7B0-4BEA-8344-DA29C16183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90BE156A-3C4A-4EFA-89E4-C65B3FB6778A}"/>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FE39787F-678D-4726-95BC-1DC2654F840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94B20863-4B30-40DA-824E-12B8A4B5392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37AB956E-0A2E-4C61-8A5A-2141E8F4DDE1}"/>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2BD0EE07-4B57-4063-A57A-4D5C09D3864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B71BC0D6-361B-42C6-A142-626A4B1F01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7FE7B9D5-E4E6-4999-ADA1-1E584C3A231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204B524D-D8C0-444B-883D-00EF748DE2E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935343ED-678B-436F-9DDF-3C273608FC82}"/>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7F5B38E3-1BAB-4E8E-8F15-AA107E95075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1A2D4F87-93D4-4087-AFE1-BBF1867256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FFDE4A4A-C2B6-44EA-AB75-7DE5057821FE}"/>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40C70006-6833-48CF-A7A6-F83783EEC204}"/>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F0F98C1B-88F7-4506-8304-745795E6DC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EC9B6FF6-9BA6-445F-BA1A-791004718C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454AE13F-B6B7-4C04-BC11-4BDDF24B07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7BF60EFF-EF9F-448A-B97F-2AA81E05FF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76DEE1E1-2EDC-4832-B262-09AC33DD62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A3C2BFF5-5833-4B7E-A671-4FC408EE9A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E7A5F90-3957-4C84-8EA6-D45BA45E87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A9C857A-0CE7-40C9-8A20-3A52A20F37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AD2A8C8A-FA31-41B7-871B-F199611E70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6B713F7F-68A3-48EC-8E60-D9FCF3AC5B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D86991B3-7763-408E-98B8-0F3643B516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122309DE-DC52-47EB-9763-FCBC7D97201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DD52CF23-A97C-4ED6-9184-694FB9E6A7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6EB956B-5683-42F8-AB28-7B8831A0CA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96084D39-4381-4EC0-A98C-9A6D4C2E50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83A23A77-B42F-4927-9ED5-A9C3C3643E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DD2E5789-C083-48AC-BB10-673DB207BC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2C1A8F58-ECC0-4196-9112-FA985C6F9D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81470FF2-EAB6-45B5-8507-921027567EFB}"/>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E6F92A7B-8FCC-4854-B805-67B9B097AF35}"/>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FA6BB065-7EBD-4236-9643-300CFCFDC88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99FA2F14-D49B-4DB5-849E-D3658628CCE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F465F758-4A4F-441D-9634-48B5349E60D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A8EBD9EC-AA63-423E-804C-C6EACAD2A4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757C349F-9FA9-4A05-9406-77C0905BD8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9A76FCF6-D99E-4AED-8CE5-A54FD4605F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0AE9218-0D03-4CF1-992C-5804972A17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B41C9E5A-DE70-4889-92EE-773DF61223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E59E15F7-48FC-4E50-83F2-8989B408DF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F944A34C-A5B0-4118-AC8E-59C3252C63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795BBB63-39C3-410D-8FE3-CF447BC474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BAB7F9A8-69CF-47EE-8F82-069711A911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69DDFF95-E124-438D-8E3C-7CFAD2110B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BEBB3B47-CD87-4006-BA98-328580288E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957DD2BB-EC1B-4E08-A487-308B58B95C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10DDC18C-1D59-428F-B3A1-3A56F0C5540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C49E7718-87CF-41A6-BE5E-40BF4B6AF9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5A641ED0-2E12-4E85-80B7-053263BEE3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791E346-419F-4565-AE6D-8D68A0D5B7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1F046A9B-AA58-4FAF-BD88-80B1F86740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1F3FF2E-ED33-412E-ABD9-C19B639B7A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36C80CB5-204F-42BA-BB7D-1D7685651A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C04C33EB-E941-435B-A1BC-7E3778D0832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57AF4E29-466A-4E78-B744-3A75997D9732}"/>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C8A65845-2773-4571-963F-1C265873DFC5}"/>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FD6AE56C-8C6F-4B02-80D5-41AC1A69C86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D2BF8BF4-E09A-42B7-A6B6-98C49BCB7759}"/>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D10FFD8D-F57C-44F6-860C-510EC28B67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AFBDC0FB-4B8D-46CA-B411-297E0E7FE0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8D9472CC-E885-4D4F-A846-B1ACB69AE1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36.31\&#36001;&#25919;&#29677;\&#9633;&#26032;&#23621;\203%20&#36001;&#25919;&#29366;&#27841;&#36039;&#26009;&#38598;&#65288;&#20869;&#23481;&#30906;&#35469;&#31561;&#65289;\&#24179;&#25104;28&#24180;&#24230;&#27770;&#31639;&#65288;H30&#24180;&#24230;&#20316;&#26989;&#65289;\09%20&#36861;&#21152;&#20998;&#26512;&#24066;&#30010;&#22238;&#31572;\20%20&#12304;&#36001;&#25919;&#29366;&#27841;&#36039;&#26009;&#38598;&#12305;_423912_&#20304;&#12293;&#30010;_2016(2&#22238;&#30446;)&#8251;&#26410;&#320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7.7</v>
          </cell>
          <cell r="L75">
            <v>6.5</v>
          </cell>
          <cell r="M75">
            <v>6</v>
          </cell>
          <cell r="N75">
            <v>6.2</v>
          </cell>
          <cell r="O75">
            <v>6.9</v>
          </cell>
        </row>
        <row r="77">
          <cell r="G77" t="str">
            <v>類似団体内平均値</v>
          </cell>
          <cell r="K77">
            <v>29.4</v>
          </cell>
          <cell r="L77">
            <v>18.899999999999999</v>
          </cell>
          <cell r="M77">
            <v>10.199999999999999</v>
          </cell>
          <cell r="N77">
            <v>13.1</v>
          </cell>
          <cell r="O77">
            <v>0</v>
          </cell>
        </row>
        <row r="79">
          <cell r="K79">
            <v>10.9</v>
          </cell>
          <cell r="L79">
            <v>10.1</v>
          </cell>
          <cell r="M79">
            <v>9.1</v>
          </cell>
          <cell r="N79">
            <v>8.9</v>
          </cell>
          <cell r="O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O1" workbookViewId="0">
      <selection activeCell="BG41" sqref="BG41:BU4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6605078</v>
      </c>
      <c r="BO4" s="411"/>
      <c r="BP4" s="411"/>
      <c r="BQ4" s="411"/>
      <c r="BR4" s="411"/>
      <c r="BS4" s="411"/>
      <c r="BT4" s="411"/>
      <c r="BU4" s="412"/>
      <c r="BV4" s="410">
        <v>6330110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6380172</v>
      </c>
      <c r="BO5" s="416"/>
      <c r="BP5" s="416"/>
      <c r="BQ5" s="416"/>
      <c r="BR5" s="416"/>
      <c r="BS5" s="416"/>
      <c r="BT5" s="416"/>
      <c r="BU5" s="417"/>
      <c r="BV5" s="415">
        <v>6005564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v>
      </c>
      <c r="CU5" s="386"/>
      <c r="CV5" s="386"/>
      <c r="CW5" s="386"/>
      <c r="CX5" s="386"/>
      <c r="CY5" s="386"/>
      <c r="CZ5" s="386"/>
      <c r="DA5" s="387"/>
      <c r="DB5" s="385">
        <v>84.2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224906</v>
      </c>
      <c r="BO6" s="416"/>
      <c r="BP6" s="416"/>
      <c r="BQ6" s="416"/>
      <c r="BR6" s="416"/>
      <c r="BS6" s="416"/>
      <c r="BT6" s="416"/>
      <c r="BU6" s="417"/>
      <c r="BV6" s="415">
        <v>324546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v>
      </c>
      <c r="CU6" s="562"/>
      <c r="CV6" s="562"/>
      <c r="CW6" s="562"/>
      <c r="CX6" s="562"/>
      <c r="CY6" s="562"/>
      <c r="CZ6" s="562"/>
      <c r="DA6" s="563"/>
      <c r="DB6" s="561">
        <v>89.6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12097</v>
      </c>
      <c r="BO7" s="416"/>
      <c r="BP7" s="416"/>
      <c r="BQ7" s="416"/>
      <c r="BR7" s="416"/>
      <c r="BS7" s="416"/>
      <c r="BT7" s="416"/>
      <c r="BU7" s="417"/>
      <c r="BV7" s="415">
        <v>28400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3471351</v>
      </c>
      <c r="CU7" s="416"/>
      <c r="CV7" s="416"/>
      <c r="CW7" s="416"/>
      <c r="CX7" s="416"/>
      <c r="CY7" s="416"/>
      <c r="CZ7" s="416"/>
      <c r="DA7" s="417"/>
      <c r="DB7" s="415">
        <v>3500489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212809</v>
      </c>
      <c r="BO8" s="416"/>
      <c r="BP8" s="416"/>
      <c r="BQ8" s="416"/>
      <c r="BR8" s="416"/>
      <c r="BS8" s="416"/>
      <c r="BT8" s="416"/>
      <c r="BU8" s="417"/>
      <c r="BV8" s="415">
        <v>296146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0.49</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13626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-83337</v>
      </c>
      <c r="BO9" s="416"/>
      <c r="BP9" s="416"/>
      <c r="BQ9" s="416"/>
      <c r="BR9" s="416"/>
      <c r="BS9" s="416"/>
      <c r="BT9" s="416"/>
      <c r="BU9" s="417"/>
      <c r="BV9" s="415">
        <v>63773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10.7</v>
      </c>
      <c r="CU9" s="386"/>
      <c r="CV9" s="386"/>
      <c r="CW9" s="386"/>
      <c r="CX9" s="386"/>
      <c r="CY9" s="386"/>
      <c r="CZ9" s="386"/>
      <c r="DA9" s="387"/>
      <c r="DB9" s="385">
        <v>10.3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13599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168345</v>
      </c>
      <c r="BO10" s="416"/>
      <c r="BP10" s="416"/>
      <c r="BQ10" s="416"/>
      <c r="BR10" s="416"/>
      <c r="BS10" s="416"/>
      <c r="BT10" s="416"/>
      <c r="BU10" s="417"/>
      <c r="BV10" s="415">
        <v>296105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13831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150000</v>
      </c>
      <c r="BO12" s="416"/>
      <c r="BP12" s="416"/>
      <c r="BQ12" s="416"/>
      <c r="BR12" s="416"/>
      <c r="BS12" s="416"/>
      <c r="BT12" s="416"/>
      <c r="BU12" s="417"/>
      <c r="BV12" s="415">
        <v>150000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13789</v>
      </c>
      <c r="S13" s="517"/>
      <c r="T13" s="517"/>
      <c r="U13" s="517"/>
      <c r="V13" s="518"/>
      <c r="W13" s="504" t="s">
        <v>123</v>
      </c>
      <c r="X13" s="428"/>
      <c r="Y13" s="428"/>
      <c r="Z13" s="428"/>
      <c r="AA13" s="428"/>
      <c r="AB13" s="429"/>
      <c r="AC13" s="391">
        <v>350</v>
      </c>
      <c r="AD13" s="392"/>
      <c r="AE13" s="392"/>
      <c r="AF13" s="392"/>
      <c r="AG13" s="393"/>
      <c r="AH13" s="391">
        <v>333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-64992</v>
      </c>
      <c r="BO13" s="416"/>
      <c r="BP13" s="416"/>
      <c r="BQ13" s="416"/>
      <c r="BR13" s="416"/>
      <c r="BS13" s="416"/>
      <c r="BT13" s="416"/>
      <c r="BU13" s="417"/>
      <c r="BV13" s="415">
        <v>209878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6.9</v>
      </c>
      <c r="CU13" s="386"/>
      <c r="CV13" s="386"/>
      <c r="CW13" s="386"/>
      <c r="CX13" s="386"/>
      <c r="CY13" s="386"/>
      <c r="CZ13" s="386"/>
      <c r="DA13" s="387"/>
      <c r="DB13" s="385">
        <v>6.2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13822</v>
      </c>
      <c r="S14" s="517"/>
      <c r="T14" s="517"/>
      <c r="U14" s="517"/>
      <c r="V14" s="518"/>
      <c r="W14" s="519"/>
      <c r="X14" s="431"/>
      <c r="Y14" s="431"/>
      <c r="Z14" s="431"/>
      <c r="AA14" s="431"/>
      <c r="AB14" s="432"/>
      <c r="AC14" s="509">
        <v>5.4</v>
      </c>
      <c r="AD14" s="510"/>
      <c r="AE14" s="510"/>
      <c r="AF14" s="510"/>
      <c r="AG14" s="511"/>
      <c r="AH14" s="509">
        <v>5.2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13778</v>
      </c>
      <c r="S15" s="517"/>
      <c r="T15" s="517"/>
      <c r="U15" s="517"/>
      <c r="V15" s="518"/>
      <c r="W15" s="504" t="s">
        <v>130</v>
      </c>
      <c r="X15" s="428"/>
      <c r="Y15" s="428"/>
      <c r="Z15" s="428"/>
      <c r="AA15" s="428"/>
      <c r="AB15" s="429"/>
      <c r="AC15" s="391">
        <v>1614</v>
      </c>
      <c r="AD15" s="392"/>
      <c r="AE15" s="392"/>
      <c r="AF15" s="392"/>
      <c r="AG15" s="393"/>
      <c r="AH15" s="391">
        <v>1601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1451397</v>
      </c>
      <c r="BO15" s="411"/>
      <c r="BP15" s="411"/>
      <c r="BQ15" s="411"/>
      <c r="BR15" s="411"/>
      <c r="BS15" s="411"/>
      <c r="BT15" s="411"/>
      <c r="BU15" s="412"/>
      <c r="BV15" s="410">
        <v>1446810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24.8</v>
      </c>
      <c r="AD16" s="510"/>
      <c r="AE16" s="510"/>
      <c r="AF16" s="510"/>
      <c r="AG16" s="511"/>
      <c r="AH16" s="509">
        <v>25.1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2890871</v>
      </c>
      <c r="BO16" s="416"/>
      <c r="BP16" s="416"/>
      <c r="BQ16" s="416"/>
      <c r="BR16" s="416"/>
      <c r="BS16" s="416"/>
      <c r="BT16" s="416"/>
      <c r="BU16" s="417"/>
      <c r="BV16" s="415">
        <v>2894130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4535</v>
      </c>
      <c r="AD17" s="392"/>
      <c r="AE17" s="392"/>
      <c r="AF17" s="392"/>
      <c r="AG17" s="393"/>
      <c r="AH17" s="391">
        <v>4448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1844240</v>
      </c>
      <c r="BO17" s="416"/>
      <c r="BP17" s="416"/>
      <c r="BQ17" s="416"/>
      <c r="BR17" s="416"/>
      <c r="BS17" s="416"/>
      <c r="BT17" s="416"/>
      <c r="BU17" s="417"/>
      <c r="BV17" s="415">
        <v>1838948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32.270000000000003</v>
      </c>
      <c r="M18" s="480"/>
      <c r="N18" s="480"/>
      <c r="O18" s="480"/>
      <c r="P18" s="480"/>
      <c r="Q18" s="480"/>
      <c r="R18" s="481"/>
      <c r="S18" s="481"/>
      <c r="T18" s="481"/>
      <c r="U18" s="481"/>
      <c r="V18" s="482"/>
      <c r="W18" s="496"/>
      <c r="X18" s="497"/>
      <c r="Y18" s="497"/>
      <c r="Z18" s="497"/>
      <c r="AA18" s="497"/>
      <c r="AB18" s="505"/>
      <c r="AC18" s="379">
        <v>69.8</v>
      </c>
      <c r="AD18" s="380"/>
      <c r="AE18" s="380"/>
      <c r="AF18" s="380"/>
      <c r="AG18" s="483"/>
      <c r="AH18" s="379">
        <v>69.7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3058778</v>
      </c>
      <c r="BO18" s="416"/>
      <c r="BP18" s="416"/>
      <c r="BQ18" s="416"/>
      <c r="BR18" s="416"/>
      <c r="BS18" s="416"/>
      <c r="BT18" s="416"/>
      <c r="BU18" s="417"/>
      <c r="BV18" s="415">
        <v>2981492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422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4320952</v>
      </c>
      <c r="BO19" s="416"/>
      <c r="BP19" s="416"/>
      <c r="BQ19" s="416"/>
      <c r="BR19" s="416"/>
      <c r="BS19" s="416"/>
      <c r="BT19" s="416"/>
      <c r="BU19" s="417"/>
      <c r="BV19" s="415">
        <v>4134818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5102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4875796</v>
      </c>
      <c r="BO23" s="416"/>
      <c r="BP23" s="416"/>
      <c r="BQ23" s="416"/>
      <c r="BR23" s="416"/>
      <c r="BS23" s="416"/>
      <c r="BT23" s="416"/>
      <c r="BU23" s="417"/>
      <c r="BV23" s="415">
        <v>4590628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7500</v>
      </c>
      <c r="R24" s="392"/>
      <c r="S24" s="392"/>
      <c r="T24" s="392"/>
      <c r="U24" s="392"/>
      <c r="V24" s="393"/>
      <c r="W24" s="457"/>
      <c r="X24" s="448"/>
      <c r="Y24" s="449"/>
      <c r="Z24" s="388" t="s">
        <v>153</v>
      </c>
      <c r="AA24" s="389"/>
      <c r="AB24" s="389"/>
      <c r="AC24" s="389"/>
      <c r="AD24" s="389"/>
      <c r="AE24" s="389"/>
      <c r="AF24" s="389"/>
      <c r="AG24" s="390"/>
      <c r="AH24" s="391">
        <v>78</v>
      </c>
      <c r="AI24" s="392"/>
      <c r="AJ24" s="392"/>
      <c r="AK24" s="392"/>
      <c r="AL24" s="393"/>
      <c r="AM24" s="391">
        <v>221754</v>
      </c>
      <c r="AN24" s="392"/>
      <c r="AO24" s="392"/>
      <c r="AP24" s="392"/>
      <c r="AQ24" s="392"/>
      <c r="AR24" s="393"/>
      <c r="AS24" s="391">
        <v>2843</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4240521</v>
      </c>
      <c r="BO24" s="416"/>
      <c r="BP24" s="416"/>
      <c r="BQ24" s="416"/>
      <c r="BR24" s="416"/>
      <c r="BS24" s="416"/>
      <c r="BT24" s="416"/>
      <c r="BU24" s="417"/>
      <c r="BV24" s="415">
        <v>4086480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6050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241160</v>
      </c>
      <c r="BO25" s="411"/>
      <c r="BP25" s="411"/>
      <c r="BQ25" s="411"/>
      <c r="BR25" s="411"/>
      <c r="BS25" s="411"/>
      <c r="BT25" s="411"/>
      <c r="BU25" s="412"/>
      <c r="BV25" s="410">
        <v>538418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5750</v>
      </c>
      <c r="R26" s="392"/>
      <c r="S26" s="392"/>
      <c r="T26" s="392"/>
      <c r="U26" s="392"/>
      <c r="V26" s="393"/>
      <c r="W26" s="457"/>
      <c r="X26" s="448"/>
      <c r="Y26" s="449"/>
      <c r="Z26" s="388" t="s">
        <v>159</v>
      </c>
      <c r="AA26" s="470"/>
      <c r="AB26" s="470"/>
      <c r="AC26" s="470"/>
      <c r="AD26" s="470"/>
      <c r="AE26" s="470"/>
      <c r="AF26" s="470"/>
      <c r="AG26" s="471"/>
      <c r="AH26" s="391">
        <v>2</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3100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9989</v>
      </c>
      <c r="AN27" s="392"/>
      <c r="AO27" s="392"/>
      <c r="AP27" s="392"/>
      <c r="AQ27" s="392"/>
      <c r="AR27" s="393"/>
      <c r="AS27" s="391">
        <v>3330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329205</v>
      </c>
      <c r="BO27" s="419"/>
      <c r="BP27" s="419"/>
      <c r="BQ27" s="419"/>
      <c r="BR27" s="419"/>
      <c r="BS27" s="419"/>
      <c r="BT27" s="419"/>
      <c r="BU27" s="420"/>
      <c r="BV27" s="418">
        <v>328644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2490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724491</v>
      </c>
      <c r="BO28" s="411"/>
      <c r="BP28" s="411"/>
      <c r="BQ28" s="411"/>
      <c r="BR28" s="411"/>
      <c r="BS28" s="411"/>
      <c r="BT28" s="411"/>
      <c r="BU28" s="412"/>
      <c r="BV28" s="410">
        <v>706146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2260</v>
      </c>
      <c r="R29" s="392"/>
      <c r="S29" s="392"/>
      <c r="T29" s="392"/>
      <c r="U29" s="392"/>
      <c r="V29" s="393"/>
      <c r="W29" s="458"/>
      <c r="X29" s="459"/>
      <c r="Y29" s="460"/>
      <c r="Z29" s="388" t="s">
        <v>170</v>
      </c>
      <c r="AA29" s="389"/>
      <c r="AB29" s="389"/>
      <c r="AC29" s="389"/>
      <c r="AD29" s="389"/>
      <c r="AE29" s="389"/>
      <c r="AF29" s="389"/>
      <c r="AG29" s="390"/>
      <c r="AH29" s="391">
        <v>81</v>
      </c>
      <c r="AI29" s="392"/>
      <c r="AJ29" s="392"/>
      <c r="AK29" s="392"/>
      <c r="AL29" s="393"/>
      <c r="AM29" s="391">
        <v>231743</v>
      </c>
      <c r="AN29" s="392"/>
      <c r="AO29" s="392"/>
      <c r="AP29" s="392"/>
      <c r="AQ29" s="392"/>
      <c r="AR29" s="393"/>
      <c r="AS29" s="391">
        <v>2861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893855</v>
      </c>
      <c r="BO29" s="416"/>
      <c r="BP29" s="416"/>
      <c r="BQ29" s="416"/>
      <c r="BR29" s="416"/>
      <c r="BS29" s="416"/>
      <c r="BT29" s="416"/>
      <c r="BU29" s="417"/>
      <c r="BV29" s="415">
        <v>891596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4072826</v>
      </c>
      <c r="BO30" s="419"/>
      <c r="BP30" s="419"/>
      <c r="BQ30" s="419"/>
      <c r="BR30" s="419"/>
      <c r="BS30" s="419"/>
      <c r="BT30" s="419"/>
      <c r="BU30" s="420"/>
      <c r="BV30" s="418">
        <v>3848176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長崎県市町村総合事務組合（一般会計）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長崎県林業公社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長崎県市町村総合事務組合（市町村会館管理事業特別会計）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長崎県市町村総合事務組合（市町村会館馬町別館管理事業特別会計）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長崎県市町村総合事務組合（公平委員会特別会計）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長崎県市町村総合事務組合（行政不服審査会事業特別会計）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長崎県市町村総合事務組合（交通災害共済事業特別会計）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長崎県後期高齢者医療広域連合（普通会計）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長崎県後期高齢者医療広域連合（後期高齢者医療事業会計）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1" workbookViewId="0">
      <selection activeCell="BG39" sqref="BG39:BU4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1556803</v>
      </c>
      <c r="S5" s="671"/>
      <c r="T5" s="671"/>
      <c r="U5" s="671"/>
      <c r="V5" s="671"/>
      <c r="W5" s="671"/>
      <c r="X5" s="671"/>
      <c r="Y5" s="718"/>
      <c r="Z5" s="731">
        <v>23.6</v>
      </c>
      <c r="AA5" s="731"/>
      <c r="AB5" s="731"/>
      <c r="AC5" s="731"/>
      <c r="AD5" s="732">
        <v>1556803</v>
      </c>
      <c r="AE5" s="732"/>
      <c r="AF5" s="732"/>
      <c r="AG5" s="732"/>
      <c r="AH5" s="732"/>
      <c r="AI5" s="732"/>
      <c r="AJ5" s="732"/>
      <c r="AK5" s="732"/>
      <c r="AL5" s="719">
        <v>46.8</v>
      </c>
      <c r="AM5" s="688"/>
      <c r="AN5" s="688"/>
      <c r="AO5" s="720"/>
      <c r="AP5" s="707" t="s">
        <v>209</v>
      </c>
      <c r="AQ5" s="708"/>
      <c r="AR5" s="708"/>
      <c r="AS5" s="708"/>
      <c r="AT5" s="708"/>
      <c r="AU5" s="708"/>
      <c r="AV5" s="708"/>
      <c r="AW5" s="708"/>
      <c r="AX5" s="708"/>
      <c r="AY5" s="708"/>
      <c r="AZ5" s="708"/>
      <c r="BA5" s="708"/>
      <c r="BB5" s="708"/>
      <c r="BC5" s="708"/>
      <c r="BD5" s="708"/>
      <c r="BE5" s="708"/>
      <c r="BF5" s="709"/>
      <c r="BG5" s="620">
        <v>1556803</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52567</v>
      </c>
      <c r="S6" s="621"/>
      <c r="T6" s="621"/>
      <c r="U6" s="621"/>
      <c r="V6" s="621"/>
      <c r="W6" s="621"/>
      <c r="X6" s="621"/>
      <c r="Y6" s="622"/>
      <c r="Z6" s="673">
        <v>0.8</v>
      </c>
      <c r="AA6" s="673"/>
      <c r="AB6" s="673"/>
      <c r="AC6" s="673"/>
      <c r="AD6" s="674">
        <v>52567</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1556803</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79779</v>
      </c>
      <c r="CS6" s="621"/>
      <c r="CT6" s="621"/>
      <c r="CU6" s="621"/>
      <c r="CV6" s="621"/>
      <c r="CW6" s="621"/>
      <c r="CX6" s="621"/>
      <c r="CY6" s="622"/>
      <c r="CZ6" s="673">
        <v>1.3</v>
      </c>
      <c r="DA6" s="673"/>
      <c r="DB6" s="673"/>
      <c r="DC6" s="673"/>
      <c r="DD6" s="626" t="s">
        <v>210</v>
      </c>
      <c r="DE6" s="621"/>
      <c r="DF6" s="621"/>
      <c r="DG6" s="621"/>
      <c r="DH6" s="621"/>
      <c r="DI6" s="621"/>
      <c r="DJ6" s="621"/>
      <c r="DK6" s="621"/>
      <c r="DL6" s="621"/>
      <c r="DM6" s="621"/>
      <c r="DN6" s="621"/>
      <c r="DO6" s="621"/>
      <c r="DP6" s="622"/>
      <c r="DQ6" s="626">
        <v>79714</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1413</v>
      </c>
      <c r="S7" s="621"/>
      <c r="T7" s="621"/>
      <c r="U7" s="621"/>
      <c r="V7" s="621"/>
      <c r="W7" s="621"/>
      <c r="X7" s="621"/>
      <c r="Y7" s="622"/>
      <c r="Z7" s="673">
        <v>0</v>
      </c>
      <c r="AA7" s="673"/>
      <c r="AB7" s="673"/>
      <c r="AC7" s="673"/>
      <c r="AD7" s="674">
        <v>1413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708798</v>
      </c>
      <c r="BH7" s="621"/>
      <c r="BI7" s="621"/>
      <c r="BJ7" s="621"/>
      <c r="BK7" s="621"/>
      <c r="BL7" s="621"/>
      <c r="BM7" s="621"/>
      <c r="BN7" s="622"/>
      <c r="BO7" s="673">
        <v>45.5</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1058612</v>
      </c>
      <c r="CS7" s="621"/>
      <c r="CT7" s="621"/>
      <c r="CU7" s="621"/>
      <c r="CV7" s="621"/>
      <c r="CW7" s="621"/>
      <c r="CX7" s="621"/>
      <c r="CY7" s="622"/>
      <c r="CZ7" s="673">
        <v>16.600000000000001</v>
      </c>
      <c r="DA7" s="673"/>
      <c r="DB7" s="673"/>
      <c r="DC7" s="673"/>
      <c r="DD7" s="626">
        <v>45987</v>
      </c>
      <c r="DE7" s="621"/>
      <c r="DF7" s="621"/>
      <c r="DG7" s="621"/>
      <c r="DH7" s="621"/>
      <c r="DI7" s="621"/>
      <c r="DJ7" s="621"/>
      <c r="DK7" s="621"/>
      <c r="DL7" s="621"/>
      <c r="DM7" s="621"/>
      <c r="DN7" s="621"/>
      <c r="DO7" s="621"/>
      <c r="DP7" s="622"/>
      <c r="DQ7" s="626">
        <v>887142</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2842</v>
      </c>
      <c r="S8" s="621"/>
      <c r="T8" s="621"/>
      <c r="U8" s="621"/>
      <c r="V8" s="621"/>
      <c r="W8" s="621"/>
      <c r="X8" s="621"/>
      <c r="Y8" s="622"/>
      <c r="Z8" s="673">
        <v>0</v>
      </c>
      <c r="AA8" s="673"/>
      <c r="AB8" s="673"/>
      <c r="AC8" s="673"/>
      <c r="AD8" s="674">
        <v>2842</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22505</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1818756</v>
      </c>
      <c r="CS8" s="621"/>
      <c r="CT8" s="621"/>
      <c r="CU8" s="621"/>
      <c r="CV8" s="621"/>
      <c r="CW8" s="621"/>
      <c r="CX8" s="621"/>
      <c r="CY8" s="622"/>
      <c r="CZ8" s="673">
        <v>28.5</v>
      </c>
      <c r="DA8" s="673"/>
      <c r="DB8" s="673"/>
      <c r="DC8" s="673"/>
      <c r="DD8" s="626">
        <v>32000</v>
      </c>
      <c r="DE8" s="621"/>
      <c r="DF8" s="621"/>
      <c r="DG8" s="621"/>
      <c r="DH8" s="621"/>
      <c r="DI8" s="621"/>
      <c r="DJ8" s="621"/>
      <c r="DK8" s="621"/>
      <c r="DL8" s="621"/>
      <c r="DM8" s="621"/>
      <c r="DN8" s="621"/>
      <c r="DO8" s="621"/>
      <c r="DP8" s="622"/>
      <c r="DQ8" s="626">
        <v>827823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1664</v>
      </c>
      <c r="S9" s="621"/>
      <c r="T9" s="621"/>
      <c r="U9" s="621"/>
      <c r="V9" s="621"/>
      <c r="W9" s="621"/>
      <c r="X9" s="621"/>
      <c r="Y9" s="622"/>
      <c r="Z9" s="673">
        <v>0</v>
      </c>
      <c r="AA9" s="673"/>
      <c r="AB9" s="673"/>
      <c r="AC9" s="673"/>
      <c r="AD9" s="674">
        <v>1664</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496561</v>
      </c>
      <c r="BH9" s="621"/>
      <c r="BI9" s="621"/>
      <c r="BJ9" s="621"/>
      <c r="BK9" s="621"/>
      <c r="BL9" s="621"/>
      <c r="BM9" s="621"/>
      <c r="BN9" s="622"/>
      <c r="BO9" s="673">
        <v>31.9</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464142</v>
      </c>
      <c r="CS9" s="621"/>
      <c r="CT9" s="621"/>
      <c r="CU9" s="621"/>
      <c r="CV9" s="621"/>
      <c r="CW9" s="621"/>
      <c r="CX9" s="621"/>
      <c r="CY9" s="622"/>
      <c r="CZ9" s="673">
        <v>7.3</v>
      </c>
      <c r="DA9" s="673"/>
      <c r="DB9" s="673"/>
      <c r="DC9" s="673"/>
      <c r="DD9" s="626">
        <v>43736</v>
      </c>
      <c r="DE9" s="621"/>
      <c r="DF9" s="621"/>
      <c r="DG9" s="621"/>
      <c r="DH9" s="621"/>
      <c r="DI9" s="621"/>
      <c r="DJ9" s="621"/>
      <c r="DK9" s="621"/>
      <c r="DL9" s="621"/>
      <c r="DM9" s="621"/>
      <c r="DN9" s="621"/>
      <c r="DO9" s="621"/>
      <c r="DP9" s="622"/>
      <c r="DQ9" s="626">
        <v>370605</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231723</v>
      </c>
      <c r="S10" s="621"/>
      <c r="T10" s="621"/>
      <c r="U10" s="621"/>
      <c r="V10" s="621"/>
      <c r="W10" s="621"/>
      <c r="X10" s="621"/>
      <c r="Y10" s="622"/>
      <c r="Z10" s="673">
        <v>3.5</v>
      </c>
      <c r="AA10" s="673"/>
      <c r="AB10" s="673"/>
      <c r="AC10" s="673"/>
      <c r="AD10" s="674">
        <v>231723</v>
      </c>
      <c r="AE10" s="674"/>
      <c r="AF10" s="674"/>
      <c r="AG10" s="674"/>
      <c r="AH10" s="674"/>
      <c r="AI10" s="674"/>
      <c r="AJ10" s="674"/>
      <c r="AK10" s="674"/>
      <c r="AL10" s="643">
        <v>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33107</v>
      </c>
      <c r="BH10" s="621"/>
      <c r="BI10" s="621"/>
      <c r="BJ10" s="621"/>
      <c r="BK10" s="621"/>
      <c r="BL10" s="621"/>
      <c r="BM10" s="621"/>
      <c r="BN10" s="622"/>
      <c r="BO10" s="673">
        <v>2.1</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445</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445</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156625</v>
      </c>
      <c r="BH11" s="621"/>
      <c r="BI11" s="621"/>
      <c r="BJ11" s="621"/>
      <c r="BK11" s="621"/>
      <c r="BL11" s="621"/>
      <c r="BM11" s="621"/>
      <c r="BN11" s="622"/>
      <c r="BO11" s="673">
        <v>10.1</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180515</v>
      </c>
      <c r="CS11" s="621"/>
      <c r="CT11" s="621"/>
      <c r="CU11" s="621"/>
      <c r="CV11" s="621"/>
      <c r="CW11" s="621"/>
      <c r="CX11" s="621"/>
      <c r="CY11" s="622"/>
      <c r="CZ11" s="673">
        <v>2.8</v>
      </c>
      <c r="DA11" s="673"/>
      <c r="DB11" s="673"/>
      <c r="DC11" s="673"/>
      <c r="DD11" s="626">
        <v>34056</v>
      </c>
      <c r="DE11" s="621"/>
      <c r="DF11" s="621"/>
      <c r="DG11" s="621"/>
      <c r="DH11" s="621"/>
      <c r="DI11" s="621"/>
      <c r="DJ11" s="621"/>
      <c r="DK11" s="621"/>
      <c r="DL11" s="621"/>
      <c r="DM11" s="621"/>
      <c r="DN11" s="621"/>
      <c r="DO11" s="621"/>
      <c r="DP11" s="622"/>
      <c r="DQ11" s="626">
        <v>131239</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684022</v>
      </c>
      <c r="BH12" s="621"/>
      <c r="BI12" s="621"/>
      <c r="BJ12" s="621"/>
      <c r="BK12" s="621"/>
      <c r="BL12" s="621"/>
      <c r="BM12" s="621"/>
      <c r="BN12" s="622"/>
      <c r="BO12" s="673">
        <v>43.9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31032</v>
      </c>
      <c r="CS12" s="621"/>
      <c r="CT12" s="621"/>
      <c r="CU12" s="621"/>
      <c r="CV12" s="621"/>
      <c r="CW12" s="621"/>
      <c r="CX12" s="621"/>
      <c r="CY12" s="622"/>
      <c r="CZ12" s="673">
        <v>0.5</v>
      </c>
      <c r="DA12" s="673"/>
      <c r="DB12" s="673"/>
      <c r="DC12" s="673"/>
      <c r="DD12" s="626" t="s">
        <v>111</v>
      </c>
      <c r="DE12" s="621"/>
      <c r="DF12" s="621"/>
      <c r="DG12" s="621"/>
      <c r="DH12" s="621"/>
      <c r="DI12" s="621"/>
      <c r="DJ12" s="621"/>
      <c r="DK12" s="621"/>
      <c r="DL12" s="621"/>
      <c r="DM12" s="621"/>
      <c r="DN12" s="621"/>
      <c r="DO12" s="621"/>
      <c r="DP12" s="622"/>
      <c r="DQ12" s="626">
        <v>22799</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7415</v>
      </c>
      <c r="S13" s="621"/>
      <c r="T13" s="621"/>
      <c r="U13" s="621"/>
      <c r="V13" s="621"/>
      <c r="W13" s="621"/>
      <c r="X13" s="621"/>
      <c r="Y13" s="622"/>
      <c r="Z13" s="673">
        <v>0.1</v>
      </c>
      <c r="AA13" s="673"/>
      <c r="AB13" s="673"/>
      <c r="AC13" s="673"/>
      <c r="AD13" s="674">
        <v>7415</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683671</v>
      </c>
      <c r="BH13" s="621"/>
      <c r="BI13" s="621"/>
      <c r="BJ13" s="621"/>
      <c r="BK13" s="621"/>
      <c r="BL13" s="621"/>
      <c r="BM13" s="621"/>
      <c r="BN13" s="622"/>
      <c r="BO13" s="673">
        <v>43.9</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1303022</v>
      </c>
      <c r="CS13" s="621"/>
      <c r="CT13" s="621"/>
      <c r="CU13" s="621"/>
      <c r="CV13" s="621"/>
      <c r="CW13" s="621"/>
      <c r="CX13" s="621"/>
      <c r="CY13" s="622"/>
      <c r="CZ13" s="673">
        <v>20.399999999999999</v>
      </c>
      <c r="DA13" s="673"/>
      <c r="DB13" s="673"/>
      <c r="DC13" s="673"/>
      <c r="DD13" s="626">
        <v>780199</v>
      </c>
      <c r="DE13" s="621"/>
      <c r="DF13" s="621"/>
      <c r="DG13" s="621"/>
      <c r="DH13" s="621"/>
      <c r="DI13" s="621"/>
      <c r="DJ13" s="621"/>
      <c r="DK13" s="621"/>
      <c r="DL13" s="621"/>
      <c r="DM13" s="621"/>
      <c r="DN13" s="621"/>
      <c r="DO13" s="621"/>
      <c r="DP13" s="622"/>
      <c r="DQ13" s="626">
        <v>687083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42727</v>
      </c>
      <c r="BH14" s="621"/>
      <c r="BI14" s="621"/>
      <c r="BJ14" s="621"/>
      <c r="BK14" s="621"/>
      <c r="BL14" s="621"/>
      <c r="BM14" s="621"/>
      <c r="BN14" s="622"/>
      <c r="BO14" s="673">
        <v>2.7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378845</v>
      </c>
      <c r="CS14" s="621"/>
      <c r="CT14" s="621"/>
      <c r="CU14" s="621"/>
      <c r="CV14" s="621"/>
      <c r="CW14" s="621"/>
      <c r="CX14" s="621"/>
      <c r="CY14" s="622"/>
      <c r="CZ14" s="673">
        <v>5.9</v>
      </c>
      <c r="DA14" s="673"/>
      <c r="DB14" s="673"/>
      <c r="DC14" s="673"/>
      <c r="DD14" s="626">
        <v>190934</v>
      </c>
      <c r="DE14" s="621"/>
      <c r="DF14" s="621"/>
      <c r="DG14" s="621"/>
      <c r="DH14" s="621"/>
      <c r="DI14" s="621"/>
      <c r="DJ14" s="621"/>
      <c r="DK14" s="621"/>
      <c r="DL14" s="621"/>
      <c r="DM14" s="621"/>
      <c r="DN14" s="621"/>
      <c r="DO14" s="621"/>
      <c r="DP14" s="622"/>
      <c r="DQ14" s="626">
        <v>193160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10173</v>
      </c>
      <c r="S15" s="621"/>
      <c r="T15" s="621"/>
      <c r="U15" s="621"/>
      <c r="V15" s="621"/>
      <c r="W15" s="621"/>
      <c r="X15" s="621"/>
      <c r="Y15" s="622"/>
      <c r="Z15" s="673">
        <v>0.2</v>
      </c>
      <c r="AA15" s="673"/>
      <c r="AB15" s="673"/>
      <c r="AC15" s="673"/>
      <c r="AD15" s="674">
        <v>10173</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121256</v>
      </c>
      <c r="BH15" s="621"/>
      <c r="BI15" s="621"/>
      <c r="BJ15" s="621"/>
      <c r="BK15" s="621"/>
      <c r="BL15" s="621"/>
      <c r="BM15" s="621"/>
      <c r="BN15" s="622"/>
      <c r="BO15" s="673">
        <v>7.8</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541743</v>
      </c>
      <c r="CS15" s="621"/>
      <c r="CT15" s="621"/>
      <c r="CU15" s="621"/>
      <c r="CV15" s="621"/>
      <c r="CW15" s="621"/>
      <c r="CX15" s="621"/>
      <c r="CY15" s="622"/>
      <c r="CZ15" s="673">
        <v>8.5</v>
      </c>
      <c r="DA15" s="673"/>
      <c r="DB15" s="673"/>
      <c r="DC15" s="673"/>
      <c r="DD15" s="626">
        <v>84621</v>
      </c>
      <c r="DE15" s="621"/>
      <c r="DF15" s="621"/>
      <c r="DG15" s="621"/>
      <c r="DH15" s="621"/>
      <c r="DI15" s="621"/>
      <c r="DJ15" s="621"/>
      <c r="DK15" s="621"/>
      <c r="DL15" s="621"/>
      <c r="DM15" s="621"/>
      <c r="DN15" s="621"/>
      <c r="DO15" s="621"/>
      <c r="DP15" s="622"/>
      <c r="DQ15" s="626">
        <v>418240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1523527</v>
      </c>
      <c r="S16" s="621"/>
      <c r="T16" s="621"/>
      <c r="U16" s="621"/>
      <c r="V16" s="621"/>
      <c r="W16" s="621"/>
      <c r="X16" s="621"/>
      <c r="Y16" s="622"/>
      <c r="Z16" s="673">
        <v>23.1</v>
      </c>
      <c r="AA16" s="673"/>
      <c r="AB16" s="673"/>
      <c r="AC16" s="673"/>
      <c r="AD16" s="674">
        <v>1437096</v>
      </c>
      <c r="AE16" s="674"/>
      <c r="AF16" s="674"/>
      <c r="AG16" s="674"/>
      <c r="AH16" s="674"/>
      <c r="AI16" s="674"/>
      <c r="AJ16" s="674"/>
      <c r="AK16" s="674"/>
      <c r="AL16" s="643">
        <v>43.2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18905</v>
      </c>
      <c r="CS16" s="621"/>
      <c r="CT16" s="621"/>
      <c r="CU16" s="621"/>
      <c r="CV16" s="621"/>
      <c r="CW16" s="621"/>
      <c r="CX16" s="621"/>
      <c r="CY16" s="622"/>
      <c r="CZ16" s="673">
        <v>0.3</v>
      </c>
      <c r="DA16" s="673"/>
      <c r="DB16" s="673"/>
      <c r="DC16" s="673"/>
      <c r="DD16" s="626" t="s">
        <v>111</v>
      </c>
      <c r="DE16" s="621"/>
      <c r="DF16" s="621"/>
      <c r="DG16" s="621"/>
      <c r="DH16" s="621"/>
      <c r="DI16" s="621"/>
      <c r="DJ16" s="621"/>
      <c r="DK16" s="621"/>
      <c r="DL16" s="621"/>
      <c r="DM16" s="621"/>
      <c r="DN16" s="621"/>
      <c r="DO16" s="621"/>
      <c r="DP16" s="622"/>
      <c r="DQ16" s="626">
        <v>13941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1437096</v>
      </c>
      <c r="S17" s="621"/>
      <c r="T17" s="621"/>
      <c r="U17" s="621"/>
      <c r="V17" s="621"/>
      <c r="W17" s="621"/>
      <c r="X17" s="621"/>
      <c r="Y17" s="622"/>
      <c r="Z17" s="673">
        <v>21.8</v>
      </c>
      <c r="AA17" s="673"/>
      <c r="AB17" s="673"/>
      <c r="AC17" s="673"/>
      <c r="AD17" s="674">
        <v>1437096</v>
      </c>
      <c r="AE17" s="674"/>
      <c r="AF17" s="674"/>
      <c r="AG17" s="674"/>
      <c r="AH17" s="674"/>
      <c r="AI17" s="674"/>
      <c r="AJ17" s="674"/>
      <c r="AK17" s="674"/>
      <c r="AL17" s="643">
        <v>43.2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504376</v>
      </c>
      <c r="CS17" s="621"/>
      <c r="CT17" s="621"/>
      <c r="CU17" s="621"/>
      <c r="CV17" s="621"/>
      <c r="CW17" s="621"/>
      <c r="CX17" s="621"/>
      <c r="CY17" s="622"/>
      <c r="CZ17" s="673">
        <v>7.9</v>
      </c>
      <c r="DA17" s="673"/>
      <c r="DB17" s="673"/>
      <c r="DC17" s="673"/>
      <c r="DD17" s="626" t="s">
        <v>111</v>
      </c>
      <c r="DE17" s="621"/>
      <c r="DF17" s="621"/>
      <c r="DG17" s="621"/>
      <c r="DH17" s="621"/>
      <c r="DI17" s="621"/>
      <c r="DJ17" s="621"/>
      <c r="DK17" s="621"/>
      <c r="DL17" s="621"/>
      <c r="DM17" s="621"/>
      <c r="DN17" s="621"/>
      <c r="DO17" s="621"/>
      <c r="DP17" s="622"/>
      <c r="DQ17" s="626">
        <v>463855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86431</v>
      </c>
      <c r="S18" s="621"/>
      <c r="T18" s="621"/>
      <c r="U18" s="621"/>
      <c r="V18" s="621"/>
      <c r="W18" s="621"/>
      <c r="X18" s="621"/>
      <c r="Y18" s="622"/>
      <c r="Z18" s="673">
        <v>1.3</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3388127</v>
      </c>
      <c r="S20" s="621"/>
      <c r="T20" s="621"/>
      <c r="U20" s="621"/>
      <c r="V20" s="621"/>
      <c r="W20" s="621"/>
      <c r="X20" s="621"/>
      <c r="Y20" s="622"/>
      <c r="Z20" s="673">
        <v>51.3</v>
      </c>
      <c r="AA20" s="673"/>
      <c r="AB20" s="673"/>
      <c r="AC20" s="673"/>
      <c r="AD20" s="674">
        <v>3301696</v>
      </c>
      <c r="AE20" s="674"/>
      <c r="AF20" s="674"/>
      <c r="AG20" s="674"/>
      <c r="AH20" s="674"/>
      <c r="AI20" s="674"/>
      <c r="AJ20" s="674"/>
      <c r="AK20" s="674"/>
      <c r="AL20" s="643">
        <v>99.3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6380172</v>
      </c>
      <c r="CS20" s="621"/>
      <c r="CT20" s="621"/>
      <c r="CU20" s="621"/>
      <c r="CV20" s="621"/>
      <c r="CW20" s="621"/>
      <c r="CX20" s="621"/>
      <c r="CY20" s="622"/>
      <c r="CZ20" s="673">
        <v>100</v>
      </c>
      <c r="DA20" s="673"/>
      <c r="DB20" s="673"/>
      <c r="DC20" s="673"/>
      <c r="DD20" s="626">
        <v>1211533</v>
      </c>
      <c r="DE20" s="621"/>
      <c r="DF20" s="621"/>
      <c r="DG20" s="621"/>
      <c r="DH20" s="621"/>
      <c r="DI20" s="621"/>
      <c r="DJ20" s="621"/>
      <c r="DK20" s="621"/>
      <c r="DL20" s="621"/>
      <c r="DM20" s="621"/>
      <c r="DN20" s="621"/>
      <c r="DO20" s="621"/>
      <c r="DP20" s="622"/>
      <c r="DQ20" s="626">
        <v>4096046</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1683</v>
      </c>
      <c r="S21" s="621"/>
      <c r="T21" s="621"/>
      <c r="U21" s="621"/>
      <c r="V21" s="621"/>
      <c r="W21" s="621"/>
      <c r="X21" s="621"/>
      <c r="Y21" s="622"/>
      <c r="Z21" s="673">
        <v>0</v>
      </c>
      <c r="AA21" s="673"/>
      <c r="AB21" s="673"/>
      <c r="AC21" s="673"/>
      <c r="AD21" s="674">
        <v>1683</v>
      </c>
      <c r="AE21" s="674"/>
      <c r="AF21" s="674"/>
      <c r="AG21" s="674"/>
      <c r="AH21" s="674"/>
      <c r="AI21" s="674"/>
      <c r="AJ21" s="674"/>
      <c r="AK21" s="674"/>
      <c r="AL21" s="643">
        <v>0.1</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80675</v>
      </c>
      <c r="S22" s="621"/>
      <c r="T22" s="621"/>
      <c r="U22" s="621"/>
      <c r="V22" s="621"/>
      <c r="W22" s="621"/>
      <c r="X22" s="621"/>
      <c r="Y22" s="622"/>
      <c r="Z22" s="673">
        <v>1.2</v>
      </c>
      <c r="AA22" s="673"/>
      <c r="AB22" s="673"/>
      <c r="AC22" s="673"/>
      <c r="AD22" s="674" t="s">
        <v>111</v>
      </c>
      <c r="AE22" s="674"/>
      <c r="AF22" s="674"/>
      <c r="AG22" s="674"/>
      <c r="AH22" s="674"/>
      <c r="AI22" s="674"/>
      <c r="AJ22" s="674"/>
      <c r="AK22" s="674"/>
      <c r="AL22" s="643" t="s">
        <v>111</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225158</v>
      </c>
      <c r="S23" s="621"/>
      <c r="T23" s="621"/>
      <c r="U23" s="621"/>
      <c r="V23" s="621"/>
      <c r="W23" s="621"/>
      <c r="X23" s="621"/>
      <c r="Y23" s="622"/>
      <c r="Z23" s="673">
        <v>3.4</v>
      </c>
      <c r="AA23" s="673"/>
      <c r="AB23" s="673"/>
      <c r="AC23" s="673"/>
      <c r="AD23" s="674">
        <v>1071</v>
      </c>
      <c r="AE23" s="674"/>
      <c r="AF23" s="674"/>
      <c r="AG23" s="674"/>
      <c r="AH23" s="674"/>
      <c r="AI23" s="674"/>
      <c r="AJ23" s="674"/>
      <c r="AK23" s="674"/>
      <c r="AL23" s="643">
        <v>0</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42553</v>
      </c>
      <c r="S24" s="621"/>
      <c r="T24" s="621"/>
      <c r="U24" s="621"/>
      <c r="V24" s="621"/>
      <c r="W24" s="621"/>
      <c r="X24" s="621"/>
      <c r="Y24" s="622"/>
      <c r="Z24" s="673">
        <v>0.6</v>
      </c>
      <c r="AA24" s="673"/>
      <c r="AB24" s="673"/>
      <c r="AC24" s="673"/>
      <c r="AD24" s="674" t="s">
        <v>111</v>
      </c>
      <c r="AE24" s="674"/>
      <c r="AF24" s="674"/>
      <c r="AG24" s="674"/>
      <c r="AH24" s="674"/>
      <c r="AI24" s="674"/>
      <c r="AJ24" s="674"/>
      <c r="AK24" s="674"/>
      <c r="AL24" s="643" t="s">
        <v>111</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2448507</v>
      </c>
      <c r="CS24" s="671"/>
      <c r="CT24" s="671"/>
      <c r="CU24" s="671"/>
      <c r="CV24" s="671"/>
      <c r="CW24" s="671"/>
      <c r="CX24" s="671"/>
      <c r="CY24" s="718"/>
      <c r="CZ24" s="722">
        <v>38.4</v>
      </c>
      <c r="DA24" s="723"/>
      <c r="DB24" s="723"/>
      <c r="DC24" s="724"/>
      <c r="DD24" s="717">
        <v>1550536</v>
      </c>
      <c r="DE24" s="671"/>
      <c r="DF24" s="671"/>
      <c r="DG24" s="671"/>
      <c r="DH24" s="671"/>
      <c r="DI24" s="671"/>
      <c r="DJ24" s="671"/>
      <c r="DK24" s="718"/>
      <c r="DL24" s="717">
        <v>1544811</v>
      </c>
      <c r="DM24" s="671"/>
      <c r="DN24" s="671"/>
      <c r="DO24" s="671"/>
      <c r="DP24" s="671"/>
      <c r="DQ24" s="671"/>
      <c r="DR24" s="671"/>
      <c r="DS24" s="671"/>
      <c r="DT24" s="671"/>
      <c r="DU24" s="671"/>
      <c r="DV24" s="718"/>
      <c r="DW24" s="719">
        <v>44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753841</v>
      </c>
      <c r="S25" s="621"/>
      <c r="T25" s="621"/>
      <c r="U25" s="621"/>
      <c r="V25" s="621"/>
      <c r="W25" s="621"/>
      <c r="X25" s="621"/>
      <c r="Y25" s="622"/>
      <c r="Z25" s="673">
        <v>11.4</v>
      </c>
      <c r="AA25" s="673"/>
      <c r="AB25" s="673"/>
      <c r="AC25" s="673"/>
      <c r="AD25" s="674" t="s">
        <v>111</v>
      </c>
      <c r="AE25" s="674"/>
      <c r="AF25" s="674"/>
      <c r="AG25" s="674"/>
      <c r="AH25" s="674"/>
      <c r="AI25" s="674"/>
      <c r="AJ25" s="674"/>
      <c r="AK25" s="674"/>
      <c r="AL25" s="643" t="s">
        <v>111</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834092</v>
      </c>
      <c r="CS25" s="639"/>
      <c r="CT25" s="639"/>
      <c r="CU25" s="639"/>
      <c r="CV25" s="639"/>
      <c r="CW25" s="639"/>
      <c r="CX25" s="639"/>
      <c r="CY25" s="640"/>
      <c r="CZ25" s="623">
        <v>13.1</v>
      </c>
      <c r="DA25" s="641"/>
      <c r="DB25" s="641"/>
      <c r="DC25" s="642"/>
      <c r="DD25" s="626">
        <v>683923</v>
      </c>
      <c r="DE25" s="639"/>
      <c r="DF25" s="639"/>
      <c r="DG25" s="639"/>
      <c r="DH25" s="639"/>
      <c r="DI25" s="639"/>
      <c r="DJ25" s="639"/>
      <c r="DK25" s="640"/>
      <c r="DL25" s="626">
        <v>678198</v>
      </c>
      <c r="DM25" s="639"/>
      <c r="DN25" s="639"/>
      <c r="DO25" s="639"/>
      <c r="DP25" s="639"/>
      <c r="DQ25" s="639"/>
      <c r="DR25" s="639"/>
      <c r="DS25" s="639"/>
      <c r="DT25" s="639"/>
      <c r="DU25" s="639"/>
      <c r="DV25" s="640"/>
      <c r="DW25" s="643">
        <v>19.3</v>
      </c>
      <c r="DX25" s="644"/>
      <c r="DY25" s="644"/>
      <c r="DZ25" s="644"/>
      <c r="EA25" s="644"/>
      <c r="EB25" s="644"/>
      <c r="EC25" s="645"/>
    </row>
    <row r="26" spans="2:133" ht="11.25" customHeight="1" x14ac:dyDescent="0.15">
      <c r="B26" s="711" t="s">
        <v>277</v>
      </c>
      <c r="C26" s="712"/>
      <c r="D26" s="712"/>
      <c r="E26" s="712"/>
      <c r="F26" s="712"/>
      <c r="G26" s="712"/>
      <c r="H26" s="712"/>
      <c r="I26" s="712"/>
      <c r="J26" s="712"/>
      <c r="K26" s="712"/>
      <c r="L26" s="712"/>
      <c r="M26" s="712"/>
      <c r="N26" s="712"/>
      <c r="O26" s="712"/>
      <c r="P26" s="712"/>
      <c r="Q26" s="713"/>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410122</v>
      </c>
      <c r="CS26" s="621"/>
      <c r="CT26" s="621"/>
      <c r="CU26" s="621"/>
      <c r="CV26" s="621"/>
      <c r="CW26" s="621"/>
      <c r="CX26" s="621"/>
      <c r="CY26" s="622"/>
      <c r="CZ26" s="623">
        <v>6.4</v>
      </c>
      <c r="DA26" s="641"/>
      <c r="DB26" s="641"/>
      <c r="DC26" s="642"/>
      <c r="DD26" s="626">
        <v>336364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423701</v>
      </c>
      <c r="S27" s="621"/>
      <c r="T27" s="621"/>
      <c r="U27" s="621"/>
      <c r="V27" s="621"/>
      <c r="W27" s="621"/>
      <c r="X27" s="621"/>
      <c r="Y27" s="622"/>
      <c r="Z27" s="673">
        <v>6.4</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1556803</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1110039</v>
      </c>
      <c r="CS27" s="639"/>
      <c r="CT27" s="639"/>
      <c r="CU27" s="639"/>
      <c r="CV27" s="639"/>
      <c r="CW27" s="639"/>
      <c r="CX27" s="639"/>
      <c r="CY27" s="640"/>
      <c r="CZ27" s="623">
        <v>17.399999999999999</v>
      </c>
      <c r="DA27" s="641"/>
      <c r="DB27" s="641"/>
      <c r="DC27" s="642"/>
      <c r="DD27" s="626">
        <v>402758</v>
      </c>
      <c r="DE27" s="639"/>
      <c r="DF27" s="639"/>
      <c r="DG27" s="639"/>
      <c r="DH27" s="639"/>
      <c r="DI27" s="639"/>
      <c r="DJ27" s="639"/>
      <c r="DK27" s="640"/>
      <c r="DL27" s="626">
        <v>402758</v>
      </c>
      <c r="DM27" s="639"/>
      <c r="DN27" s="639"/>
      <c r="DO27" s="639"/>
      <c r="DP27" s="639"/>
      <c r="DQ27" s="639"/>
      <c r="DR27" s="639"/>
      <c r="DS27" s="639"/>
      <c r="DT27" s="639"/>
      <c r="DU27" s="639"/>
      <c r="DV27" s="640"/>
      <c r="DW27" s="643">
        <v>11.5</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216180</v>
      </c>
      <c r="S28" s="621"/>
      <c r="T28" s="621"/>
      <c r="U28" s="621"/>
      <c r="V28" s="621"/>
      <c r="W28" s="621"/>
      <c r="X28" s="621"/>
      <c r="Y28" s="622"/>
      <c r="Z28" s="673">
        <v>3.3</v>
      </c>
      <c r="AA28" s="673"/>
      <c r="AB28" s="673"/>
      <c r="AC28" s="673"/>
      <c r="AD28" s="674">
        <v>9372</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504376</v>
      </c>
      <c r="CS28" s="621"/>
      <c r="CT28" s="621"/>
      <c r="CU28" s="621"/>
      <c r="CV28" s="621"/>
      <c r="CW28" s="621"/>
      <c r="CX28" s="621"/>
      <c r="CY28" s="622"/>
      <c r="CZ28" s="623">
        <v>7.9</v>
      </c>
      <c r="DA28" s="641"/>
      <c r="DB28" s="641"/>
      <c r="DC28" s="642"/>
      <c r="DD28" s="626">
        <v>463855</v>
      </c>
      <c r="DE28" s="621"/>
      <c r="DF28" s="621"/>
      <c r="DG28" s="621"/>
      <c r="DH28" s="621"/>
      <c r="DI28" s="621"/>
      <c r="DJ28" s="621"/>
      <c r="DK28" s="622"/>
      <c r="DL28" s="626">
        <v>463855</v>
      </c>
      <c r="DM28" s="621"/>
      <c r="DN28" s="621"/>
      <c r="DO28" s="621"/>
      <c r="DP28" s="621"/>
      <c r="DQ28" s="621"/>
      <c r="DR28" s="621"/>
      <c r="DS28" s="621"/>
      <c r="DT28" s="621"/>
      <c r="DU28" s="621"/>
      <c r="DV28" s="622"/>
      <c r="DW28" s="643">
        <v>13.2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19192</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504370</v>
      </c>
      <c r="CS29" s="639"/>
      <c r="CT29" s="639"/>
      <c r="CU29" s="639"/>
      <c r="CV29" s="639"/>
      <c r="CW29" s="639"/>
      <c r="CX29" s="639"/>
      <c r="CY29" s="640"/>
      <c r="CZ29" s="623">
        <v>7.9</v>
      </c>
      <c r="DA29" s="641"/>
      <c r="DB29" s="641"/>
      <c r="DC29" s="642"/>
      <c r="DD29" s="626">
        <v>463849</v>
      </c>
      <c r="DE29" s="639"/>
      <c r="DF29" s="639"/>
      <c r="DG29" s="639"/>
      <c r="DH29" s="639"/>
      <c r="DI29" s="639"/>
      <c r="DJ29" s="639"/>
      <c r="DK29" s="640"/>
      <c r="DL29" s="626">
        <v>463849</v>
      </c>
      <c r="DM29" s="639"/>
      <c r="DN29" s="639"/>
      <c r="DO29" s="639"/>
      <c r="DP29" s="639"/>
      <c r="DQ29" s="639"/>
      <c r="DR29" s="639"/>
      <c r="DS29" s="639"/>
      <c r="DT29" s="639"/>
      <c r="DU29" s="639"/>
      <c r="DV29" s="640"/>
      <c r="DW29" s="643">
        <v>13.2</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328897</v>
      </c>
      <c r="S30" s="621"/>
      <c r="T30" s="621"/>
      <c r="U30" s="621"/>
      <c r="V30" s="621"/>
      <c r="W30" s="621"/>
      <c r="X30" s="621"/>
      <c r="Y30" s="622"/>
      <c r="Z30" s="673">
        <v>5</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96</v>
      </c>
      <c r="BN30" s="687"/>
      <c r="BO30" s="687"/>
      <c r="BP30" s="687"/>
      <c r="BQ30" s="689"/>
      <c r="BR30" s="686">
        <v>98.9</v>
      </c>
      <c r="BS30" s="687"/>
      <c r="BT30" s="687"/>
      <c r="BU30" s="687"/>
      <c r="BV30" s="687"/>
      <c r="BW30" s="687"/>
      <c r="BX30" s="688">
        <v>96.2</v>
      </c>
      <c r="BY30" s="687"/>
      <c r="BZ30" s="687"/>
      <c r="CA30" s="687"/>
      <c r="CB30" s="689"/>
      <c r="CD30" s="692"/>
      <c r="CE30" s="693"/>
      <c r="CF30" s="657" t="s">
        <v>292</v>
      </c>
      <c r="CG30" s="654"/>
      <c r="CH30" s="654"/>
      <c r="CI30" s="654"/>
      <c r="CJ30" s="654"/>
      <c r="CK30" s="654"/>
      <c r="CL30" s="654"/>
      <c r="CM30" s="654"/>
      <c r="CN30" s="654"/>
      <c r="CO30" s="654"/>
      <c r="CP30" s="654"/>
      <c r="CQ30" s="655"/>
      <c r="CR30" s="620">
        <v>461332</v>
      </c>
      <c r="CS30" s="621"/>
      <c r="CT30" s="621"/>
      <c r="CU30" s="621"/>
      <c r="CV30" s="621"/>
      <c r="CW30" s="621"/>
      <c r="CX30" s="621"/>
      <c r="CY30" s="622"/>
      <c r="CZ30" s="623">
        <v>7.2</v>
      </c>
      <c r="DA30" s="641"/>
      <c r="DB30" s="641"/>
      <c r="DC30" s="642"/>
      <c r="DD30" s="626">
        <v>425946</v>
      </c>
      <c r="DE30" s="621"/>
      <c r="DF30" s="621"/>
      <c r="DG30" s="621"/>
      <c r="DH30" s="621"/>
      <c r="DI30" s="621"/>
      <c r="DJ30" s="621"/>
      <c r="DK30" s="622"/>
      <c r="DL30" s="626">
        <v>425946</v>
      </c>
      <c r="DM30" s="621"/>
      <c r="DN30" s="621"/>
      <c r="DO30" s="621"/>
      <c r="DP30" s="621"/>
      <c r="DQ30" s="621"/>
      <c r="DR30" s="621"/>
      <c r="DS30" s="621"/>
      <c r="DT30" s="621"/>
      <c r="DU30" s="621"/>
      <c r="DV30" s="622"/>
      <c r="DW30" s="643">
        <v>12.1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324547</v>
      </c>
      <c r="S31" s="621"/>
      <c r="T31" s="621"/>
      <c r="U31" s="621"/>
      <c r="V31" s="621"/>
      <c r="W31" s="621"/>
      <c r="X31" s="621"/>
      <c r="Y31" s="622"/>
      <c r="Z31" s="673">
        <v>4.9000000000000004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95.9</v>
      </c>
      <c r="BN31" s="685"/>
      <c r="BO31" s="685"/>
      <c r="BP31" s="685"/>
      <c r="BQ31" s="649"/>
      <c r="BR31" s="684">
        <v>99</v>
      </c>
      <c r="BS31" s="639"/>
      <c r="BT31" s="639"/>
      <c r="BU31" s="639"/>
      <c r="BV31" s="639"/>
      <c r="BW31" s="639"/>
      <c r="BX31" s="675">
        <v>96.2</v>
      </c>
      <c r="BY31" s="685"/>
      <c r="BZ31" s="685"/>
      <c r="CA31" s="685"/>
      <c r="CB31" s="649"/>
      <c r="CD31" s="692"/>
      <c r="CE31" s="693"/>
      <c r="CF31" s="657" t="s">
        <v>296</v>
      </c>
      <c r="CG31" s="654"/>
      <c r="CH31" s="654"/>
      <c r="CI31" s="654"/>
      <c r="CJ31" s="654"/>
      <c r="CK31" s="654"/>
      <c r="CL31" s="654"/>
      <c r="CM31" s="654"/>
      <c r="CN31" s="654"/>
      <c r="CO31" s="654"/>
      <c r="CP31" s="654"/>
      <c r="CQ31" s="655"/>
      <c r="CR31" s="620">
        <v>43038</v>
      </c>
      <c r="CS31" s="639"/>
      <c r="CT31" s="639"/>
      <c r="CU31" s="639"/>
      <c r="CV31" s="639"/>
      <c r="CW31" s="639"/>
      <c r="CX31" s="639"/>
      <c r="CY31" s="640"/>
      <c r="CZ31" s="623">
        <v>0.7</v>
      </c>
      <c r="DA31" s="641"/>
      <c r="DB31" s="641"/>
      <c r="DC31" s="642"/>
      <c r="DD31" s="626">
        <v>37903</v>
      </c>
      <c r="DE31" s="639"/>
      <c r="DF31" s="639"/>
      <c r="DG31" s="639"/>
      <c r="DH31" s="639"/>
      <c r="DI31" s="639"/>
      <c r="DJ31" s="639"/>
      <c r="DK31" s="640"/>
      <c r="DL31" s="626">
        <v>37903</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54024</v>
      </c>
      <c r="S32" s="621"/>
      <c r="T32" s="621"/>
      <c r="U32" s="621"/>
      <c r="V32" s="621"/>
      <c r="W32" s="621"/>
      <c r="X32" s="621"/>
      <c r="Y32" s="622"/>
      <c r="Z32" s="673">
        <v>0.8</v>
      </c>
      <c r="AA32" s="673"/>
      <c r="AB32" s="673"/>
      <c r="AC32" s="673"/>
      <c r="AD32" s="674">
        <v>10466</v>
      </c>
      <c r="AE32" s="674"/>
      <c r="AF32" s="674"/>
      <c r="AG32" s="674"/>
      <c r="AH32" s="674"/>
      <c r="AI32" s="674"/>
      <c r="AJ32" s="674"/>
      <c r="AK32" s="674"/>
      <c r="AL32" s="643">
        <v>0.3</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95.2</v>
      </c>
      <c r="BN32" s="605"/>
      <c r="BO32" s="605"/>
      <c r="BP32" s="605"/>
      <c r="BQ32" s="662"/>
      <c r="BR32" s="683">
        <v>98.7</v>
      </c>
      <c r="BS32" s="605"/>
      <c r="BT32" s="605"/>
      <c r="BU32" s="605"/>
      <c r="BV32" s="605"/>
      <c r="BW32" s="605"/>
      <c r="BX32" s="668">
        <v>95.4</v>
      </c>
      <c r="BY32" s="605"/>
      <c r="BZ32" s="605"/>
      <c r="CA32" s="605"/>
      <c r="CB32" s="662"/>
      <c r="CD32" s="694"/>
      <c r="CE32" s="695"/>
      <c r="CF32" s="657" t="s">
        <v>299</v>
      </c>
      <c r="CG32" s="654"/>
      <c r="CH32" s="654"/>
      <c r="CI32" s="654"/>
      <c r="CJ32" s="654"/>
      <c r="CK32" s="654"/>
      <c r="CL32" s="654"/>
      <c r="CM32" s="654"/>
      <c r="CN32" s="654"/>
      <c r="CO32" s="654"/>
      <c r="CP32" s="654"/>
      <c r="CQ32" s="655"/>
      <c r="CR32" s="620">
        <v>6</v>
      </c>
      <c r="CS32" s="621"/>
      <c r="CT32" s="621"/>
      <c r="CU32" s="621"/>
      <c r="CV32" s="621"/>
      <c r="CW32" s="621"/>
      <c r="CX32" s="621"/>
      <c r="CY32" s="622"/>
      <c r="CZ32" s="623">
        <v>0</v>
      </c>
      <c r="DA32" s="641"/>
      <c r="DB32" s="641"/>
      <c r="DC32" s="642"/>
      <c r="DD32" s="626">
        <v>6</v>
      </c>
      <c r="DE32" s="621"/>
      <c r="DF32" s="621"/>
      <c r="DG32" s="621"/>
      <c r="DH32" s="621"/>
      <c r="DI32" s="621"/>
      <c r="DJ32" s="621"/>
      <c r="DK32" s="622"/>
      <c r="DL32" s="626">
        <v>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746500</v>
      </c>
      <c r="S33" s="621"/>
      <c r="T33" s="621"/>
      <c r="U33" s="621"/>
      <c r="V33" s="621"/>
      <c r="W33" s="621"/>
      <c r="X33" s="621"/>
      <c r="Y33" s="622"/>
      <c r="Z33" s="673">
        <v>11.3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2701227</v>
      </c>
      <c r="CS33" s="639"/>
      <c r="CT33" s="639"/>
      <c r="CU33" s="639"/>
      <c r="CV33" s="639"/>
      <c r="CW33" s="639"/>
      <c r="CX33" s="639"/>
      <c r="CY33" s="640"/>
      <c r="CZ33" s="623">
        <v>42.3</v>
      </c>
      <c r="DA33" s="641"/>
      <c r="DB33" s="641"/>
      <c r="DC33" s="642"/>
      <c r="DD33" s="626">
        <v>2176295</v>
      </c>
      <c r="DE33" s="639"/>
      <c r="DF33" s="639"/>
      <c r="DG33" s="639"/>
      <c r="DH33" s="639"/>
      <c r="DI33" s="639"/>
      <c r="DJ33" s="639"/>
      <c r="DK33" s="640"/>
      <c r="DL33" s="626">
        <v>1513967</v>
      </c>
      <c r="DM33" s="639"/>
      <c r="DN33" s="639"/>
      <c r="DO33" s="639"/>
      <c r="DP33" s="639"/>
      <c r="DQ33" s="639"/>
      <c r="DR33" s="639"/>
      <c r="DS33" s="639"/>
      <c r="DT33" s="639"/>
      <c r="DU33" s="639"/>
      <c r="DV33" s="640"/>
      <c r="DW33" s="643">
        <v>43.1</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903443</v>
      </c>
      <c r="CS34" s="621"/>
      <c r="CT34" s="621"/>
      <c r="CU34" s="621"/>
      <c r="CV34" s="621"/>
      <c r="CW34" s="621"/>
      <c r="CX34" s="621"/>
      <c r="CY34" s="622"/>
      <c r="CZ34" s="623">
        <v>14.2</v>
      </c>
      <c r="DA34" s="641"/>
      <c r="DB34" s="641"/>
      <c r="DC34" s="642"/>
      <c r="DD34" s="626">
        <v>704773</v>
      </c>
      <c r="DE34" s="621"/>
      <c r="DF34" s="621"/>
      <c r="DG34" s="621"/>
      <c r="DH34" s="621"/>
      <c r="DI34" s="621"/>
      <c r="DJ34" s="621"/>
      <c r="DK34" s="622"/>
      <c r="DL34" s="626">
        <v>639142</v>
      </c>
      <c r="DM34" s="621"/>
      <c r="DN34" s="621"/>
      <c r="DO34" s="621"/>
      <c r="DP34" s="621"/>
      <c r="DQ34" s="621"/>
      <c r="DR34" s="621"/>
      <c r="DS34" s="621"/>
      <c r="DT34" s="621"/>
      <c r="DU34" s="621"/>
      <c r="DV34" s="622"/>
      <c r="DW34" s="643">
        <v>18.2</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190000</v>
      </c>
      <c r="S35" s="621"/>
      <c r="T35" s="621"/>
      <c r="U35" s="621"/>
      <c r="V35" s="621"/>
      <c r="W35" s="621"/>
      <c r="X35" s="621"/>
      <c r="Y35" s="622"/>
      <c r="Z35" s="673">
        <v>2.9</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739720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69788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41066</v>
      </c>
      <c r="CS35" s="639"/>
      <c r="CT35" s="639"/>
      <c r="CU35" s="639"/>
      <c r="CV35" s="639"/>
      <c r="CW35" s="639"/>
      <c r="CX35" s="639"/>
      <c r="CY35" s="640"/>
      <c r="CZ35" s="623">
        <v>0.6</v>
      </c>
      <c r="DA35" s="641"/>
      <c r="DB35" s="641"/>
      <c r="DC35" s="642"/>
      <c r="DD35" s="626">
        <v>27724</v>
      </c>
      <c r="DE35" s="639"/>
      <c r="DF35" s="639"/>
      <c r="DG35" s="639"/>
      <c r="DH35" s="639"/>
      <c r="DI35" s="639"/>
      <c r="DJ35" s="639"/>
      <c r="DK35" s="640"/>
      <c r="DL35" s="626">
        <v>26623</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6605078</v>
      </c>
      <c r="S36" s="661"/>
      <c r="T36" s="661"/>
      <c r="U36" s="661"/>
      <c r="V36" s="661"/>
      <c r="W36" s="661"/>
      <c r="X36" s="661"/>
      <c r="Y36" s="664"/>
      <c r="Z36" s="665">
        <v>100</v>
      </c>
      <c r="AA36" s="665"/>
      <c r="AB36" s="665"/>
      <c r="AC36" s="665"/>
      <c r="AD36" s="666">
        <v>3324288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311000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45039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441887</v>
      </c>
      <c r="CS36" s="621"/>
      <c r="CT36" s="621"/>
      <c r="CU36" s="621"/>
      <c r="CV36" s="621"/>
      <c r="CW36" s="621"/>
      <c r="CX36" s="621"/>
      <c r="CY36" s="622"/>
      <c r="CZ36" s="623">
        <v>6.9</v>
      </c>
      <c r="DA36" s="641"/>
      <c r="DB36" s="641"/>
      <c r="DC36" s="642"/>
      <c r="DD36" s="626">
        <v>336888</v>
      </c>
      <c r="DE36" s="621"/>
      <c r="DF36" s="621"/>
      <c r="DG36" s="621"/>
      <c r="DH36" s="621"/>
      <c r="DI36" s="621"/>
      <c r="DJ36" s="621"/>
      <c r="DK36" s="622"/>
      <c r="DL36" s="626">
        <v>304560</v>
      </c>
      <c r="DM36" s="621"/>
      <c r="DN36" s="621"/>
      <c r="DO36" s="621"/>
      <c r="DP36" s="621"/>
      <c r="DQ36" s="621"/>
      <c r="DR36" s="621"/>
      <c r="DS36" s="621"/>
      <c r="DT36" s="621"/>
      <c r="DU36" s="621"/>
      <c r="DV36" s="622"/>
      <c r="DW36" s="643">
        <v>8.6999999999999993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1897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9956</v>
      </c>
      <c r="CS37" s="639"/>
      <c r="CT37" s="639"/>
      <c r="CU37" s="639"/>
      <c r="CV37" s="639"/>
      <c r="CW37" s="639"/>
      <c r="CX37" s="639"/>
      <c r="CY37" s="640"/>
      <c r="CZ37" s="623">
        <v>0.2</v>
      </c>
      <c r="DA37" s="641"/>
      <c r="DB37" s="641"/>
      <c r="DC37" s="642"/>
      <c r="DD37" s="626">
        <v>9956</v>
      </c>
      <c r="DE37" s="639"/>
      <c r="DF37" s="639"/>
      <c r="DG37" s="639"/>
      <c r="DH37" s="639"/>
      <c r="DI37" s="639"/>
      <c r="DJ37" s="639"/>
      <c r="DK37" s="640"/>
      <c r="DL37" s="626">
        <v>9597</v>
      </c>
      <c r="DM37" s="639"/>
      <c r="DN37" s="639"/>
      <c r="DO37" s="639"/>
      <c r="DP37" s="639"/>
      <c r="DQ37" s="639"/>
      <c r="DR37" s="639"/>
      <c r="DS37" s="639"/>
      <c r="DT37" s="639"/>
      <c r="DU37" s="639"/>
      <c r="DV37" s="640"/>
      <c r="DW37" s="643">
        <v>0.3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3206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739720</v>
      </c>
      <c r="CS38" s="621"/>
      <c r="CT38" s="621"/>
      <c r="CU38" s="621"/>
      <c r="CV38" s="621"/>
      <c r="CW38" s="621"/>
      <c r="CX38" s="621"/>
      <c r="CY38" s="622"/>
      <c r="CZ38" s="623">
        <v>11.6</v>
      </c>
      <c r="DA38" s="641"/>
      <c r="DB38" s="641"/>
      <c r="DC38" s="642"/>
      <c r="DD38" s="626">
        <v>567946</v>
      </c>
      <c r="DE38" s="621"/>
      <c r="DF38" s="621"/>
      <c r="DG38" s="621"/>
      <c r="DH38" s="621"/>
      <c r="DI38" s="621"/>
      <c r="DJ38" s="621"/>
      <c r="DK38" s="622"/>
      <c r="DL38" s="626">
        <v>543642</v>
      </c>
      <c r="DM38" s="621"/>
      <c r="DN38" s="621"/>
      <c r="DO38" s="621"/>
      <c r="DP38" s="621"/>
      <c r="DQ38" s="621"/>
      <c r="DR38" s="621"/>
      <c r="DS38" s="621"/>
      <c r="DT38" s="621"/>
      <c r="DU38" s="621"/>
      <c r="DV38" s="622"/>
      <c r="DW38" s="643">
        <v>15.5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89</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574147</v>
      </c>
      <c r="CS39" s="639"/>
      <c r="CT39" s="639"/>
      <c r="CU39" s="639"/>
      <c r="CV39" s="639"/>
      <c r="CW39" s="639"/>
      <c r="CX39" s="639"/>
      <c r="CY39" s="640"/>
      <c r="CZ39" s="623">
        <v>9</v>
      </c>
      <c r="DA39" s="641"/>
      <c r="DB39" s="641"/>
      <c r="DC39" s="642"/>
      <c r="DD39" s="626">
        <v>538000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117632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964</v>
      </c>
      <c r="CS40" s="621"/>
      <c r="CT40" s="621"/>
      <c r="CU40" s="621"/>
      <c r="CV40" s="621"/>
      <c r="CW40" s="621"/>
      <c r="CX40" s="621"/>
      <c r="CY40" s="622"/>
      <c r="CZ40" s="623">
        <v>0</v>
      </c>
      <c r="DA40" s="641"/>
      <c r="DB40" s="641"/>
      <c r="DC40" s="642"/>
      <c r="DD40" s="626">
        <v>964</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311088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1230438</v>
      </c>
      <c r="CS42" s="621"/>
      <c r="CT42" s="621"/>
      <c r="CU42" s="621"/>
      <c r="CV42" s="621"/>
      <c r="CW42" s="621"/>
      <c r="CX42" s="621"/>
      <c r="CY42" s="622"/>
      <c r="CZ42" s="623">
        <v>19.3</v>
      </c>
      <c r="DA42" s="624"/>
      <c r="DB42" s="624"/>
      <c r="DC42" s="625"/>
      <c r="DD42" s="626">
        <v>369215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21402</v>
      </c>
      <c r="CS43" s="639"/>
      <c r="CT43" s="639"/>
      <c r="CU43" s="639"/>
      <c r="CV43" s="639"/>
      <c r="CW43" s="639"/>
      <c r="CX43" s="639"/>
      <c r="CY43" s="640"/>
      <c r="CZ43" s="623">
        <v>0.3</v>
      </c>
      <c r="DA43" s="641"/>
      <c r="DB43" s="641"/>
      <c r="DC43" s="642"/>
      <c r="DD43" s="626">
        <v>21402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1211533</v>
      </c>
      <c r="CS44" s="621"/>
      <c r="CT44" s="621"/>
      <c r="CU44" s="621"/>
      <c r="CV44" s="621"/>
      <c r="CW44" s="621"/>
      <c r="CX44" s="621"/>
      <c r="CY44" s="622"/>
      <c r="CZ44" s="623">
        <v>19</v>
      </c>
      <c r="DA44" s="624"/>
      <c r="DB44" s="624"/>
      <c r="DC44" s="625"/>
      <c r="DD44" s="626">
        <v>355274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547772</v>
      </c>
      <c r="CS45" s="639"/>
      <c r="CT45" s="639"/>
      <c r="CU45" s="639"/>
      <c r="CV45" s="639"/>
      <c r="CW45" s="639"/>
      <c r="CX45" s="639"/>
      <c r="CY45" s="640"/>
      <c r="CZ45" s="623">
        <v>8.6</v>
      </c>
      <c r="DA45" s="641"/>
      <c r="DB45" s="641"/>
      <c r="DC45" s="642"/>
      <c r="DD45" s="626">
        <v>40435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597798</v>
      </c>
      <c r="CS46" s="621"/>
      <c r="CT46" s="621"/>
      <c r="CU46" s="621"/>
      <c r="CV46" s="621"/>
      <c r="CW46" s="621"/>
      <c r="CX46" s="621"/>
      <c r="CY46" s="622"/>
      <c r="CZ46" s="623">
        <v>9.4</v>
      </c>
      <c r="DA46" s="624"/>
      <c r="DB46" s="624"/>
      <c r="DC46" s="625"/>
      <c r="DD46" s="626">
        <v>286676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18905</v>
      </c>
      <c r="CS47" s="639"/>
      <c r="CT47" s="639"/>
      <c r="CU47" s="639"/>
      <c r="CV47" s="639"/>
      <c r="CW47" s="639"/>
      <c r="CX47" s="639"/>
      <c r="CY47" s="640"/>
      <c r="CZ47" s="623">
        <v>0.3</v>
      </c>
      <c r="DA47" s="641"/>
      <c r="DB47" s="641"/>
      <c r="DC47" s="642"/>
      <c r="DD47" s="626">
        <v>13941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6380172</v>
      </c>
      <c r="CS49" s="605"/>
      <c r="CT49" s="605"/>
      <c r="CU49" s="605"/>
      <c r="CV49" s="605"/>
      <c r="CW49" s="605"/>
      <c r="CX49" s="605"/>
      <c r="CY49" s="606"/>
      <c r="CZ49" s="607">
        <v>100</v>
      </c>
      <c r="DA49" s="608"/>
      <c r="DB49" s="608"/>
      <c r="DC49" s="609"/>
      <c r="DD49" s="610">
        <v>4096046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70" zoomScaleNormal="25" zoomScaleSheetLayoutView="70" workbookViewId="0">
      <selection activeCell="BE41" sqref="BE41:CG4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6605</v>
      </c>
      <c r="R7" s="1134"/>
      <c r="S7" s="1134"/>
      <c r="T7" s="1134"/>
      <c r="U7" s="1134"/>
      <c r="V7" s="1134">
        <v>6380</v>
      </c>
      <c r="W7" s="1134"/>
      <c r="X7" s="1134"/>
      <c r="Y7" s="1134"/>
      <c r="Z7" s="1134"/>
      <c r="AA7" s="1134">
        <v>225</v>
      </c>
      <c r="AB7" s="1134"/>
      <c r="AC7" s="1134"/>
      <c r="AD7" s="1134"/>
      <c r="AE7" s="1135"/>
      <c r="AF7" s="1136">
        <v>213</v>
      </c>
      <c r="AG7" s="1137"/>
      <c r="AH7" s="1137"/>
      <c r="AI7" s="1137"/>
      <c r="AJ7" s="1138"/>
      <c r="AK7" s="1120">
        <v>335</v>
      </c>
      <c r="AL7" s="1121"/>
      <c r="AM7" s="1121"/>
      <c r="AN7" s="1121"/>
      <c r="AO7" s="1121"/>
      <c r="AP7" s="1121">
        <v>4876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549</v>
      </c>
      <c r="BS7" s="1124" t="s">
        <v>548</v>
      </c>
      <c r="BT7" s="1125"/>
      <c r="BU7" s="1125"/>
      <c r="BV7" s="1125"/>
      <c r="BW7" s="1125"/>
      <c r="BX7" s="1125"/>
      <c r="BY7" s="1125"/>
      <c r="BZ7" s="1125"/>
      <c r="CA7" s="1125"/>
      <c r="CB7" s="1125"/>
      <c r="CC7" s="1125"/>
      <c r="CD7" s="1125"/>
      <c r="CE7" s="1125"/>
      <c r="CF7" s="1125"/>
      <c r="CG7" s="1126"/>
      <c r="CH7" s="1117">
        <v>47</v>
      </c>
      <c r="CI7" s="1118"/>
      <c r="CJ7" s="1118"/>
      <c r="CK7" s="1118"/>
      <c r="CL7" s="1119"/>
      <c r="CM7" s="1117">
        <v>12041</v>
      </c>
      <c r="CN7" s="1118"/>
      <c r="CO7" s="1118"/>
      <c r="CP7" s="1118"/>
      <c r="CQ7" s="1119"/>
      <c r="CR7" s="1117">
        <v>1</v>
      </c>
      <c r="CS7" s="1118"/>
      <c r="CT7" s="1118"/>
      <c r="CU7" s="1118"/>
      <c r="CV7" s="1119"/>
      <c r="CW7" s="1117" t="s">
        <v>536</v>
      </c>
      <c r="CX7" s="1118"/>
      <c r="CY7" s="1118"/>
      <c r="CZ7" s="1118"/>
      <c r="DA7" s="1119"/>
      <c r="DB7" s="1117">
        <v>71</v>
      </c>
      <c r="DC7" s="1118"/>
      <c r="DD7" s="1118"/>
      <c r="DE7" s="1118"/>
      <c r="DF7" s="1119"/>
      <c r="DG7" s="1117" t="s">
        <v>536</v>
      </c>
      <c r="DH7" s="1118"/>
      <c r="DI7" s="1118"/>
      <c r="DJ7" s="1118"/>
      <c r="DK7" s="1119"/>
      <c r="DL7" s="1117">
        <v>45</v>
      </c>
      <c r="DM7" s="1118"/>
      <c r="DN7" s="1118"/>
      <c r="DO7" s="1118"/>
      <c r="DP7" s="1119"/>
      <c r="DQ7" s="1117">
        <v>4</v>
      </c>
      <c r="DR7" s="1118"/>
      <c r="DS7" s="1118"/>
      <c r="DT7" s="1118"/>
      <c r="DU7" s="1119"/>
      <c r="DV7" s="1144"/>
      <c r="DW7" s="1145"/>
      <c r="DX7" s="1145"/>
      <c r="DY7" s="1145"/>
      <c r="DZ7" s="1146"/>
      <c r="EA7" s="207"/>
    </row>
    <row r="8" spans="1:131" s="208" customFormat="1" ht="26.25" customHeight="1" x14ac:dyDescent="0.15">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366</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6605</v>
      </c>
      <c r="R23" s="1098"/>
      <c r="S23" s="1098"/>
      <c r="T23" s="1098"/>
      <c r="U23" s="1098"/>
      <c r="V23" s="1098">
        <v>6380</v>
      </c>
      <c r="W23" s="1098"/>
      <c r="X23" s="1098"/>
      <c r="Y23" s="1098"/>
      <c r="Z23" s="1098"/>
      <c r="AA23" s="1098">
        <v>225</v>
      </c>
      <c r="AB23" s="1098"/>
      <c r="AC23" s="1098"/>
      <c r="AD23" s="1098"/>
      <c r="AE23" s="1099"/>
      <c r="AF23" s="1100">
        <v>213</v>
      </c>
      <c r="AG23" s="1098"/>
      <c r="AH23" s="1098"/>
      <c r="AI23" s="1098"/>
      <c r="AJ23" s="1101"/>
      <c r="AK23" s="1102"/>
      <c r="AL23" s="1103"/>
      <c r="AM23" s="1103"/>
      <c r="AN23" s="1103"/>
      <c r="AO23" s="1103"/>
      <c r="AP23" s="1098">
        <v>4876</v>
      </c>
      <c r="AQ23" s="1098"/>
      <c r="AR23" s="1098"/>
      <c r="AS23" s="1098"/>
      <c r="AT23" s="1098"/>
      <c r="AU23" s="1104"/>
      <c r="AV23" s="1104"/>
      <c r="AW23" s="1104"/>
      <c r="AX23" s="1104"/>
      <c r="AY23" s="1105"/>
      <c r="AZ23" s="1094">
        <v>213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1748</v>
      </c>
      <c r="R28" s="1083"/>
      <c r="S28" s="1083"/>
      <c r="T28" s="1083"/>
      <c r="U28" s="1083"/>
      <c r="V28" s="1083">
        <v>1678</v>
      </c>
      <c r="W28" s="1083"/>
      <c r="X28" s="1083"/>
      <c r="Y28" s="1083"/>
      <c r="Z28" s="1083"/>
      <c r="AA28" s="1083">
        <v>70</v>
      </c>
      <c r="AB28" s="1083"/>
      <c r="AC28" s="1083"/>
      <c r="AD28" s="1083"/>
      <c r="AE28" s="1084"/>
      <c r="AF28" s="1085">
        <v>70</v>
      </c>
      <c r="AG28" s="1083"/>
      <c r="AH28" s="1083"/>
      <c r="AI28" s="1083"/>
      <c r="AJ28" s="1086"/>
      <c r="AK28" s="1087">
        <v>122</v>
      </c>
      <c r="AL28" s="1075"/>
      <c r="AM28" s="1075"/>
      <c r="AN28" s="1075"/>
      <c r="AO28" s="1075"/>
      <c r="AP28" s="1075" t="s">
        <v>537</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380</v>
      </c>
      <c r="C29" s="1061"/>
      <c r="D29" s="1061"/>
      <c r="E29" s="1061"/>
      <c r="F29" s="1061"/>
      <c r="G29" s="1061"/>
      <c r="H29" s="1061"/>
      <c r="I29" s="1061"/>
      <c r="J29" s="1061"/>
      <c r="K29" s="1061"/>
      <c r="L29" s="1061"/>
      <c r="M29" s="1061"/>
      <c r="N29" s="1061"/>
      <c r="O29" s="1061"/>
      <c r="P29" s="1062"/>
      <c r="Q29" s="1072">
        <v>9</v>
      </c>
      <c r="R29" s="1073"/>
      <c r="S29" s="1073"/>
      <c r="T29" s="1073"/>
      <c r="U29" s="1073"/>
      <c r="V29" s="1073">
        <v>8</v>
      </c>
      <c r="W29" s="1073"/>
      <c r="X29" s="1073"/>
      <c r="Y29" s="1073"/>
      <c r="Z29" s="1073"/>
      <c r="AA29" s="1073">
        <v>1</v>
      </c>
      <c r="AB29" s="1073"/>
      <c r="AC29" s="1073"/>
      <c r="AD29" s="1073"/>
      <c r="AE29" s="1074"/>
      <c r="AF29" s="1066">
        <v>1</v>
      </c>
      <c r="AG29" s="1067"/>
      <c r="AH29" s="1067"/>
      <c r="AI29" s="1067"/>
      <c r="AJ29" s="1068"/>
      <c r="AK29" s="1009">
        <v>7</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381</v>
      </c>
      <c r="C30" s="1061"/>
      <c r="D30" s="1061"/>
      <c r="E30" s="1061"/>
      <c r="F30" s="1061"/>
      <c r="G30" s="1061"/>
      <c r="H30" s="1061"/>
      <c r="I30" s="1061"/>
      <c r="J30" s="1061"/>
      <c r="K30" s="1061"/>
      <c r="L30" s="1061"/>
      <c r="M30" s="1061"/>
      <c r="N30" s="1061"/>
      <c r="O30" s="1061"/>
      <c r="P30" s="1062"/>
      <c r="Q30" s="1072">
        <v>1121</v>
      </c>
      <c r="R30" s="1073"/>
      <c r="S30" s="1073"/>
      <c r="T30" s="1073"/>
      <c r="U30" s="1073"/>
      <c r="V30" s="1073">
        <v>1057</v>
      </c>
      <c r="W30" s="1073"/>
      <c r="X30" s="1073"/>
      <c r="Y30" s="1073"/>
      <c r="Z30" s="1073"/>
      <c r="AA30" s="1073">
        <v>64</v>
      </c>
      <c r="AB30" s="1073"/>
      <c r="AC30" s="1073"/>
      <c r="AD30" s="1073"/>
      <c r="AE30" s="1074"/>
      <c r="AF30" s="1066">
        <v>64</v>
      </c>
      <c r="AG30" s="1067"/>
      <c r="AH30" s="1067"/>
      <c r="AI30" s="1067"/>
      <c r="AJ30" s="1068"/>
      <c r="AK30" s="1009">
        <v>140</v>
      </c>
      <c r="AL30" s="1000"/>
      <c r="AM30" s="1000"/>
      <c r="AN30" s="1000"/>
      <c r="AO30" s="1000"/>
      <c r="AP30" s="1000" t="s">
        <v>538</v>
      </c>
      <c r="AQ30" s="1000"/>
      <c r="AR30" s="1000"/>
      <c r="AS30" s="1000"/>
      <c r="AT30" s="1000"/>
      <c r="AU30" s="1000" t="s">
        <v>539</v>
      </c>
      <c r="AV30" s="1000"/>
      <c r="AW30" s="1000"/>
      <c r="AX30" s="1000"/>
      <c r="AY30" s="1000"/>
      <c r="AZ30" s="1071" t="s">
        <v>539</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382</v>
      </c>
      <c r="C31" s="1061"/>
      <c r="D31" s="1061"/>
      <c r="E31" s="1061"/>
      <c r="F31" s="1061"/>
      <c r="G31" s="1061"/>
      <c r="H31" s="1061"/>
      <c r="I31" s="1061"/>
      <c r="J31" s="1061"/>
      <c r="K31" s="1061"/>
      <c r="L31" s="1061"/>
      <c r="M31" s="1061"/>
      <c r="N31" s="1061"/>
      <c r="O31" s="1061"/>
      <c r="P31" s="1062"/>
      <c r="Q31" s="1072">
        <v>132</v>
      </c>
      <c r="R31" s="1073"/>
      <c r="S31" s="1073"/>
      <c r="T31" s="1073"/>
      <c r="U31" s="1073"/>
      <c r="V31" s="1073">
        <v>130</v>
      </c>
      <c r="W31" s="1073"/>
      <c r="X31" s="1073"/>
      <c r="Y31" s="1073"/>
      <c r="Z31" s="1073"/>
      <c r="AA31" s="1073">
        <v>2</v>
      </c>
      <c r="AB31" s="1073"/>
      <c r="AC31" s="1073"/>
      <c r="AD31" s="1073"/>
      <c r="AE31" s="1074"/>
      <c r="AF31" s="1066">
        <v>2</v>
      </c>
      <c r="AG31" s="1067"/>
      <c r="AH31" s="1067"/>
      <c r="AI31" s="1067"/>
      <c r="AJ31" s="1068"/>
      <c r="AK31" s="1009">
        <v>40</v>
      </c>
      <c r="AL31" s="1000"/>
      <c r="AM31" s="1000"/>
      <c r="AN31" s="1000"/>
      <c r="AO31" s="1000"/>
      <c r="AP31" s="1000" t="s">
        <v>539</v>
      </c>
      <c r="AQ31" s="1000"/>
      <c r="AR31" s="1000"/>
      <c r="AS31" s="1000"/>
      <c r="AT31" s="1000"/>
      <c r="AU31" s="1000" t="s">
        <v>538</v>
      </c>
      <c r="AV31" s="1000"/>
      <c r="AW31" s="1000"/>
      <c r="AX31" s="1000"/>
      <c r="AY31" s="1000"/>
      <c r="AZ31" s="1071" t="s">
        <v>538</v>
      </c>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383</v>
      </c>
      <c r="C32" s="1061"/>
      <c r="D32" s="1061"/>
      <c r="E32" s="1061"/>
      <c r="F32" s="1061"/>
      <c r="G32" s="1061"/>
      <c r="H32" s="1061"/>
      <c r="I32" s="1061"/>
      <c r="J32" s="1061"/>
      <c r="K32" s="1061"/>
      <c r="L32" s="1061"/>
      <c r="M32" s="1061"/>
      <c r="N32" s="1061"/>
      <c r="O32" s="1061"/>
      <c r="P32" s="1062"/>
      <c r="Q32" s="1072">
        <v>337</v>
      </c>
      <c r="R32" s="1073"/>
      <c r="S32" s="1073"/>
      <c r="T32" s="1073"/>
      <c r="U32" s="1073"/>
      <c r="V32" s="1073">
        <v>242</v>
      </c>
      <c r="W32" s="1073"/>
      <c r="X32" s="1073"/>
      <c r="Y32" s="1073"/>
      <c r="Z32" s="1073"/>
      <c r="AA32" s="1073">
        <v>95</v>
      </c>
      <c r="AB32" s="1073"/>
      <c r="AC32" s="1073"/>
      <c r="AD32" s="1073"/>
      <c r="AE32" s="1074"/>
      <c r="AF32" s="1066">
        <v>993</v>
      </c>
      <c r="AG32" s="1067"/>
      <c r="AH32" s="1067"/>
      <c r="AI32" s="1067"/>
      <c r="AJ32" s="1068"/>
      <c r="AK32" s="1009" t="s">
        <v>536</v>
      </c>
      <c r="AL32" s="1000"/>
      <c r="AM32" s="1000"/>
      <c r="AN32" s="1000"/>
      <c r="AO32" s="1000"/>
      <c r="AP32" s="1000">
        <v>491</v>
      </c>
      <c r="AQ32" s="1000"/>
      <c r="AR32" s="1000"/>
      <c r="AS32" s="1000"/>
      <c r="AT32" s="1000"/>
      <c r="AU32" s="1000" t="s">
        <v>539</v>
      </c>
      <c r="AV32" s="1000"/>
      <c r="AW32" s="1000"/>
      <c r="AX32" s="1000"/>
      <c r="AY32" s="1000"/>
      <c r="AZ32" s="1071" t="s">
        <v>538</v>
      </c>
      <c r="BA32" s="1071"/>
      <c r="BB32" s="1071"/>
      <c r="BC32" s="1071"/>
      <c r="BD32" s="1071"/>
      <c r="BE32" s="1055" t="s">
        <v>384</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t="s">
        <v>385</v>
      </c>
      <c r="C33" s="1061"/>
      <c r="D33" s="1061"/>
      <c r="E33" s="1061"/>
      <c r="F33" s="1061"/>
      <c r="G33" s="1061"/>
      <c r="H33" s="1061"/>
      <c r="I33" s="1061"/>
      <c r="J33" s="1061"/>
      <c r="K33" s="1061"/>
      <c r="L33" s="1061"/>
      <c r="M33" s="1061"/>
      <c r="N33" s="1061"/>
      <c r="O33" s="1061"/>
      <c r="P33" s="1062"/>
      <c r="Q33" s="1072">
        <v>687</v>
      </c>
      <c r="R33" s="1073"/>
      <c r="S33" s="1073"/>
      <c r="T33" s="1073"/>
      <c r="U33" s="1073"/>
      <c r="V33" s="1073">
        <v>656</v>
      </c>
      <c r="W33" s="1073"/>
      <c r="X33" s="1073"/>
      <c r="Y33" s="1073"/>
      <c r="Z33" s="1073"/>
      <c r="AA33" s="1073">
        <v>31</v>
      </c>
      <c r="AB33" s="1073"/>
      <c r="AC33" s="1073"/>
      <c r="AD33" s="1073"/>
      <c r="AE33" s="1074"/>
      <c r="AF33" s="1066">
        <v>29</v>
      </c>
      <c r="AG33" s="1067"/>
      <c r="AH33" s="1067"/>
      <c r="AI33" s="1067"/>
      <c r="AJ33" s="1068"/>
      <c r="AK33" s="1009">
        <v>290</v>
      </c>
      <c r="AL33" s="1000"/>
      <c r="AM33" s="1000"/>
      <c r="AN33" s="1000"/>
      <c r="AO33" s="1000"/>
      <c r="AP33" s="1000">
        <v>4489</v>
      </c>
      <c r="AQ33" s="1000"/>
      <c r="AR33" s="1000"/>
      <c r="AS33" s="1000"/>
      <c r="AT33" s="1000"/>
      <c r="AU33" s="1000">
        <v>3398</v>
      </c>
      <c r="AV33" s="1000"/>
      <c r="AW33" s="1000"/>
      <c r="AX33" s="1000"/>
      <c r="AY33" s="1000"/>
      <c r="AZ33" s="1071" t="s">
        <v>538</v>
      </c>
      <c r="BA33" s="1071"/>
      <c r="BB33" s="1071"/>
      <c r="BC33" s="1071"/>
      <c r="BD33" s="1071"/>
      <c r="BE33" s="1055" t="s">
        <v>386</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t="s">
        <v>387</v>
      </c>
      <c r="C34" s="1061"/>
      <c r="D34" s="1061"/>
      <c r="E34" s="1061"/>
      <c r="F34" s="1061"/>
      <c r="G34" s="1061"/>
      <c r="H34" s="1061"/>
      <c r="I34" s="1061"/>
      <c r="J34" s="1061"/>
      <c r="K34" s="1061"/>
      <c r="L34" s="1061"/>
      <c r="M34" s="1061"/>
      <c r="N34" s="1061"/>
      <c r="O34" s="1061"/>
      <c r="P34" s="1062"/>
      <c r="Q34" s="1072">
        <v>31</v>
      </c>
      <c r="R34" s="1073"/>
      <c r="S34" s="1073"/>
      <c r="T34" s="1073"/>
      <c r="U34" s="1073"/>
      <c r="V34" s="1073">
        <v>28</v>
      </c>
      <c r="W34" s="1073"/>
      <c r="X34" s="1073"/>
      <c r="Y34" s="1073"/>
      <c r="Z34" s="1073"/>
      <c r="AA34" s="1073">
        <v>3</v>
      </c>
      <c r="AB34" s="1073"/>
      <c r="AC34" s="1073"/>
      <c r="AD34" s="1073"/>
      <c r="AE34" s="1074"/>
      <c r="AF34" s="1066">
        <v>3</v>
      </c>
      <c r="AG34" s="1067"/>
      <c r="AH34" s="1067"/>
      <c r="AI34" s="1067"/>
      <c r="AJ34" s="1068"/>
      <c r="AK34" s="1009">
        <v>21</v>
      </c>
      <c r="AL34" s="1000"/>
      <c r="AM34" s="1000"/>
      <c r="AN34" s="1000"/>
      <c r="AO34" s="1000"/>
      <c r="AP34" s="1000">
        <v>141</v>
      </c>
      <c r="AQ34" s="1000"/>
      <c r="AR34" s="1000"/>
      <c r="AS34" s="1000"/>
      <c r="AT34" s="1000"/>
      <c r="AU34" s="1000">
        <v>138</v>
      </c>
      <c r="AV34" s="1000"/>
      <c r="AW34" s="1000"/>
      <c r="AX34" s="1000"/>
      <c r="AY34" s="1000"/>
      <c r="AZ34" s="1071" t="s">
        <v>539</v>
      </c>
      <c r="BA34" s="1071"/>
      <c r="BB34" s="1071"/>
      <c r="BC34" s="1071"/>
      <c r="BD34" s="1071"/>
      <c r="BE34" s="1055" t="s">
        <v>386</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388</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1162</v>
      </c>
      <c r="AG63" s="988"/>
      <c r="AH63" s="988"/>
      <c r="AI63" s="988"/>
      <c r="AJ63" s="1053"/>
      <c r="AK63" s="1054"/>
      <c r="AL63" s="992"/>
      <c r="AM63" s="992"/>
      <c r="AN63" s="992"/>
      <c r="AO63" s="992"/>
      <c r="AP63" s="988">
        <v>5121</v>
      </c>
      <c r="AQ63" s="988"/>
      <c r="AR63" s="988"/>
      <c r="AS63" s="988"/>
      <c r="AT63" s="988"/>
      <c r="AU63" s="988">
        <v>3536</v>
      </c>
      <c r="AV63" s="988"/>
      <c r="AW63" s="988"/>
      <c r="AX63" s="988"/>
      <c r="AY63" s="988"/>
      <c r="AZ63" s="1048"/>
      <c r="BA63" s="1048"/>
      <c r="BB63" s="1048"/>
      <c r="BC63" s="1048"/>
      <c r="BD63" s="1048"/>
      <c r="BE63" s="989"/>
      <c r="BF63" s="989"/>
      <c r="BG63" s="989"/>
      <c r="BH63" s="989"/>
      <c r="BI63" s="990"/>
      <c r="BJ63" s="1049">
        <v>1375</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12817</v>
      </c>
      <c r="R68" s="1011"/>
      <c r="S68" s="1011"/>
      <c r="T68" s="1011"/>
      <c r="U68" s="1011"/>
      <c r="V68" s="1011">
        <v>10223</v>
      </c>
      <c r="W68" s="1011"/>
      <c r="X68" s="1011"/>
      <c r="Y68" s="1011"/>
      <c r="Z68" s="1011"/>
      <c r="AA68" s="1011">
        <v>2594</v>
      </c>
      <c r="AB68" s="1011"/>
      <c r="AC68" s="1011"/>
      <c r="AD68" s="1011"/>
      <c r="AE68" s="1011"/>
      <c r="AF68" s="1011">
        <v>2594</v>
      </c>
      <c r="AG68" s="1011"/>
      <c r="AH68" s="1011"/>
      <c r="AI68" s="1011"/>
      <c r="AJ68" s="1011"/>
      <c r="AK68" s="1011">
        <v>621</v>
      </c>
      <c r="AL68" s="1011"/>
      <c r="AM68" s="1011"/>
      <c r="AN68" s="1011"/>
      <c r="AO68" s="1011"/>
      <c r="AP68" s="1011" t="s">
        <v>536</v>
      </c>
      <c r="AQ68" s="1011"/>
      <c r="AR68" s="1011"/>
      <c r="AS68" s="1011"/>
      <c r="AT68" s="1011"/>
      <c r="AU68" s="1011" t="s">
        <v>536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46</v>
      </c>
      <c r="R69" s="1000"/>
      <c r="S69" s="1000"/>
      <c r="T69" s="1000"/>
      <c r="U69" s="1000"/>
      <c r="V69" s="1000">
        <v>38</v>
      </c>
      <c r="W69" s="1000"/>
      <c r="X69" s="1000"/>
      <c r="Y69" s="1000"/>
      <c r="Z69" s="1000"/>
      <c r="AA69" s="1000">
        <v>9</v>
      </c>
      <c r="AB69" s="1000"/>
      <c r="AC69" s="1000"/>
      <c r="AD69" s="1000"/>
      <c r="AE69" s="1000"/>
      <c r="AF69" s="1000">
        <v>9</v>
      </c>
      <c r="AG69" s="1000"/>
      <c r="AH69" s="1000"/>
      <c r="AI69" s="1000"/>
      <c r="AJ69" s="1000"/>
      <c r="AK69" s="1000" t="s">
        <v>536</v>
      </c>
      <c r="AL69" s="1000"/>
      <c r="AM69" s="1000"/>
      <c r="AN69" s="1000"/>
      <c r="AO69" s="1000"/>
      <c r="AP69" s="1000" t="s">
        <v>536</v>
      </c>
      <c r="AQ69" s="1000"/>
      <c r="AR69" s="1000"/>
      <c r="AS69" s="1000"/>
      <c r="AT69" s="1000"/>
      <c r="AU69" s="1000" t="s">
        <v>536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18</v>
      </c>
      <c r="R70" s="1000"/>
      <c r="S70" s="1000"/>
      <c r="T70" s="1000"/>
      <c r="U70" s="1000"/>
      <c r="V70" s="1000">
        <v>9</v>
      </c>
      <c r="W70" s="1000"/>
      <c r="X70" s="1000"/>
      <c r="Y70" s="1000"/>
      <c r="Z70" s="1000"/>
      <c r="AA70" s="1000">
        <v>9</v>
      </c>
      <c r="AB70" s="1000"/>
      <c r="AC70" s="1000"/>
      <c r="AD70" s="1000"/>
      <c r="AE70" s="1000"/>
      <c r="AF70" s="1000">
        <v>9</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2</v>
      </c>
      <c r="R71" s="1000"/>
      <c r="S71" s="1000"/>
      <c r="T71" s="1000"/>
      <c r="U71" s="1000"/>
      <c r="V71" s="1000">
        <v>2</v>
      </c>
      <c r="W71" s="1000"/>
      <c r="X71" s="1000"/>
      <c r="Y71" s="1000"/>
      <c r="Z71" s="1000"/>
      <c r="AA71" s="1000">
        <v>1</v>
      </c>
      <c r="AB71" s="1000"/>
      <c r="AC71" s="1000"/>
      <c r="AD71" s="1000"/>
      <c r="AE71" s="1000"/>
      <c r="AF71" s="1000">
        <v>1</v>
      </c>
      <c r="AG71" s="1000"/>
      <c r="AH71" s="1000"/>
      <c r="AI71" s="1000"/>
      <c r="AJ71" s="1000"/>
      <c r="AK71" s="1000" t="s">
        <v>536</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3</v>
      </c>
      <c r="R72" s="1000"/>
      <c r="S72" s="1000"/>
      <c r="T72" s="1000"/>
      <c r="U72" s="1000"/>
      <c r="V72" s="1000">
        <v>2</v>
      </c>
      <c r="W72" s="1000"/>
      <c r="X72" s="1000"/>
      <c r="Y72" s="1000"/>
      <c r="Z72" s="1000"/>
      <c r="AA72" s="1000">
        <v>1</v>
      </c>
      <c r="AB72" s="1000"/>
      <c r="AC72" s="1000"/>
      <c r="AD72" s="1000"/>
      <c r="AE72" s="1000"/>
      <c r="AF72" s="1000">
        <v>1</v>
      </c>
      <c r="AG72" s="1000"/>
      <c r="AH72" s="1000"/>
      <c r="AI72" s="1000"/>
      <c r="AJ72" s="1000"/>
      <c r="AK72" s="1000" t="s">
        <v>536</v>
      </c>
      <c r="AL72" s="1000"/>
      <c r="AM72" s="1000"/>
      <c r="AN72" s="1000"/>
      <c r="AO72" s="1000"/>
      <c r="AP72" s="1000" t="s">
        <v>536</v>
      </c>
      <c r="AQ72" s="1000"/>
      <c r="AR72" s="1000"/>
      <c r="AS72" s="1000"/>
      <c r="AT72" s="1000"/>
      <c r="AU72" s="1000" t="s">
        <v>536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43</v>
      </c>
      <c r="R73" s="1000"/>
      <c r="S73" s="1000"/>
      <c r="T73" s="1000"/>
      <c r="U73" s="1000"/>
      <c r="V73" s="1000">
        <v>42</v>
      </c>
      <c r="W73" s="1000"/>
      <c r="X73" s="1000"/>
      <c r="Y73" s="1000"/>
      <c r="Z73" s="1000"/>
      <c r="AA73" s="1000">
        <v>2</v>
      </c>
      <c r="AB73" s="1000"/>
      <c r="AC73" s="1000"/>
      <c r="AD73" s="1000"/>
      <c r="AE73" s="1000"/>
      <c r="AF73" s="1000">
        <v>2</v>
      </c>
      <c r="AG73" s="1000"/>
      <c r="AH73" s="1000"/>
      <c r="AI73" s="1000"/>
      <c r="AJ73" s="1000"/>
      <c r="AK73" s="1000" t="s">
        <v>536</v>
      </c>
      <c r="AL73" s="1000"/>
      <c r="AM73" s="1000"/>
      <c r="AN73" s="1000"/>
      <c r="AO73" s="1000"/>
      <c r="AP73" s="1000" t="s">
        <v>539</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286</v>
      </c>
      <c r="R74" s="1000"/>
      <c r="S74" s="1000"/>
      <c r="T74" s="1000"/>
      <c r="U74" s="1000"/>
      <c r="V74" s="1000">
        <v>271</v>
      </c>
      <c r="W74" s="1000"/>
      <c r="X74" s="1000"/>
      <c r="Y74" s="1000"/>
      <c r="Z74" s="1000"/>
      <c r="AA74" s="1000">
        <v>15</v>
      </c>
      <c r="AB74" s="1000"/>
      <c r="AC74" s="1000"/>
      <c r="AD74" s="1000"/>
      <c r="AE74" s="1000"/>
      <c r="AF74" s="1000">
        <v>15</v>
      </c>
      <c r="AG74" s="1000"/>
      <c r="AH74" s="1000"/>
      <c r="AI74" s="1000"/>
      <c r="AJ74" s="1000"/>
      <c r="AK74" s="1000">
        <v>125</v>
      </c>
      <c r="AL74" s="1000"/>
      <c r="AM74" s="1000"/>
      <c r="AN74" s="1000"/>
      <c r="AO74" s="1000"/>
      <c r="AP74" s="1000" t="s">
        <v>536</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546</v>
      </c>
      <c r="C75" s="1004"/>
      <c r="D75" s="1004"/>
      <c r="E75" s="1004"/>
      <c r="F75" s="1004"/>
      <c r="G75" s="1004"/>
      <c r="H75" s="1004"/>
      <c r="I75" s="1004"/>
      <c r="J75" s="1004"/>
      <c r="K75" s="1004"/>
      <c r="L75" s="1004"/>
      <c r="M75" s="1004"/>
      <c r="N75" s="1004"/>
      <c r="O75" s="1004"/>
      <c r="P75" s="1005"/>
      <c r="Q75" s="1007">
        <v>227410</v>
      </c>
      <c r="R75" s="1008"/>
      <c r="S75" s="1008"/>
      <c r="T75" s="1008"/>
      <c r="U75" s="1009"/>
      <c r="V75" s="1010">
        <v>219970</v>
      </c>
      <c r="W75" s="1008"/>
      <c r="X75" s="1008"/>
      <c r="Y75" s="1008"/>
      <c r="Z75" s="1009"/>
      <c r="AA75" s="1010">
        <v>7440</v>
      </c>
      <c r="AB75" s="1008"/>
      <c r="AC75" s="1008"/>
      <c r="AD75" s="1008"/>
      <c r="AE75" s="1009"/>
      <c r="AF75" s="1000">
        <v>7440</v>
      </c>
      <c r="AG75" s="1000"/>
      <c r="AH75" s="1000"/>
      <c r="AI75" s="1000"/>
      <c r="AJ75" s="1000"/>
      <c r="AK75" s="1010">
        <v>71</v>
      </c>
      <c r="AL75" s="1008"/>
      <c r="AM75" s="1008"/>
      <c r="AN75" s="1008"/>
      <c r="AO75" s="1009"/>
      <c r="AP75" s="1010" t="s">
        <v>536</v>
      </c>
      <c r="AQ75" s="1008"/>
      <c r="AR75" s="1008"/>
      <c r="AS75" s="1008"/>
      <c r="AT75" s="1009"/>
      <c r="AU75" s="1010" t="s">
        <v>536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10071</v>
      </c>
      <c r="AG88" s="988"/>
      <c r="AH88" s="988"/>
      <c r="AI88" s="988"/>
      <c r="AJ88" s="988"/>
      <c r="AK88" s="992"/>
      <c r="AL88" s="992"/>
      <c r="AM88" s="992"/>
      <c r="AN88" s="992"/>
      <c r="AO88" s="992"/>
      <c r="AP88" s="988" t="s">
        <v>550</v>
      </c>
      <c r="AQ88" s="988"/>
      <c r="AR88" s="988"/>
      <c r="AS88" s="988"/>
      <c r="AT88" s="988"/>
      <c r="AU88" s="988" t="s">
        <v>550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v>
      </c>
      <c r="CS102" s="980"/>
      <c r="CT102" s="980"/>
      <c r="CU102" s="980"/>
      <c r="CV102" s="981"/>
      <c r="CW102" s="979" t="s">
        <v>550</v>
      </c>
      <c r="CX102" s="980"/>
      <c r="CY102" s="980"/>
      <c r="CZ102" s="980"/>
      <c r="DA102" s="981"/>
      <c r="DB102" s="979">
        <v>71</v>
      </c>
      <c r="DC102" s="980"/>
      <c r="DD102" s="980"/>
      <c r="DE102" s="980"/>
      <c r="DF102" s="981"/>
      <c r="DG102" s="979" t="s">
        <v>550</v>
      </c>
      <c r="DH102" s="980"/>
      <c r="DI102" s="980"/>
      <c r="DJ102" s="980"/>
      <c r="DK102" s="981"/>
      <c r="DL102" s="979">
        <v>45</v>
      </c>
      <c r="DM102" s="980"/>
      <c r="DN102" s="980"/>
      <c r="DO102" s="980"/>
      <c r="DP102" s="981"/>
      <c r="DQ102" s="979">
        <v>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462163</v>
      </c>
      <c r="AB110" s="916"/>
      <c r="AC110" s="916"/>
      <c r="AD110" s="916"/>
      <c r="AE110" s="917"/>
      <c r="AF110" s="918">
        <v>469515</v>
      </c>
      <c r="AG110" s="916"/>
      <c r="AH110" s="916"/>
      <c r="AI110" s="916"/>
      <c r="AJ110" s="917"/>
      <c r="AK110" s="918">
        <v>504370</v>
      </c>
      <c r="AL110" s="916"/>
      <c r="AM110" s="916"/>
      <c r="AN110" s="916"/>
      <c r="AO110" s="917"/>
      <c r="AP110" s="919">
        <v>16.899999999999999</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4529330</v>
      </c>
      <c r="BR110" s="863"/>
      <c r="BS110" s="863"/>
      <c r="BT110" s="863"/>
      <c r="BU110" s="863"/>
      <c r="BV110" s="863">
        <v>4590628</v>
      </c>
      <c r="BW110" s="863"/>
      <c r="BX110" s="863"/>
      <c r="BY110" s="863"/>
      <c r="BZ110" s="863"/>
      <c r="CA110" s="863">
        <v>4875796</v>
      </c>
      <c r="CB110" s="863"/>
      <c r="CC110" s="863"/>
      <c r="CD110" s="863"/>
      <c r="CE110" s="863"/>
      <c r="CF110" s="887">
        <v>163.6</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3847720</v>
      </c>
      <c r="BR112" s="835"/>
      <c r="BS112" s="835"/>
      <c r="BT112" s="835"/>
      <c r="BU112" s="835"/>
      <c r="BV112" s="835">
        <v>3660736</v>
      </c>
      <c r="BW112" s="835"/>
      <c r="BX112" s="835"/>
      <c r="BY112" s="835"/>
      <c r="BZ112" s="835"/>
      <c r="CA112" s="835">
        <v>3536413</v>
      </c>
      <c r="CB112" s="835"/>
      <c r="CC112" s="835"/>
      <c r="CD112" s="835"/>
      <c r="CE112" s="835"/>
      <c r="CF112" s="896">
        <v>118.6</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289922</v>
      </c>
      <c r="AB113" s="944"/>
      <c r="AC113" s="944"/>
      <c r="AD113" s="944"/>
      <c r="AE113" s="945"/>
      <c r="AF113" s="946">
        <v>288872</v>
      </c>
      <c r="AG113" s="944"/>
      <c r="AH113" s="944"/>
      <c r="AI113" s="944"/>
      <c r="AJ113" s="945"/>
      <c r="AK113" s="946">
        <v>281374</v>
      </c>
      <c r="AL113" s="944"/>
      <c r="AM113" s="944"/>
      <c r="AN113" s="944"/>
      <c r="AO113" s="945"/>
      <c r="AP113" s="947">
        <v>9.4</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806050</v>
      </c>
      <c r="BR114" s="835"/>
      <c r="BS114" s="835"/>
      <c r="BT114" s="835"/>
      <c r="BU114" s="835"/>
      <c r="BV114" s="835">
        <v>725247</v>
      </c>
      <c r="BW114" s="835"/>
      <c r="BX114" s="835"/>
      <c r="BY114" s="835"/>
      <c r="BZ114" s="835"/>
      <c r="CA114" s="835">
        <v>726544</v>
      </c>
      <c r="CB114" s="835"/>
      <c r="CC114" s="835"/>
      <c r="CD114" s="835"/>
      <c r="CE114" s="835"/>
      <c r="CF114" s="896">
        <v>24.4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5323</v>
      </c>
      <c r="BR115" s="835"/>
      <c r="BS115" s="835"/>
      <c r="BT115" s="835"/>
      <c r="BU115" s="835"/>
      <c r="BV115" s="835">
        <v>4885</v>
      </c>
      <c r="BW115" s="835"/>
      <c r="BX115" s="835"/>
      <c r="BY115" s="835"/>
      <c r="BZ115" s="835"/>
      <c r="CA115" s="835">
        <v>4437</v>
      </c>
      <c r="CB115" s="835"/>
      <c r="CC115" s="835"/>
      <c r="CD115" s="835"/>
      <c r="CE115" s="835"/>
      <c r="CF115" s="896">
        <v>0.1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v>6</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752085</v>
      </c>
      <c r="AB117" s="930"/>
      <c r="AC117" s="930"/>
      <c r="AD117" s="930"/>
      <c r="AE117" s="931"/>
      <c r="AF117" s="932">
        <v>758387</v>
      </c>
      <c r="AG117" s="930"/>
      <c r="AH117" s="930"/>
      <c r="AI117" s="930"/>
      <c r="AJ117" s="931"/>
      <c r="AK117" s="932">
        <v>785750</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9188423</v>
      </c>
      <c r="BR119" s="866"/>
      <c r="BS119" s="866"/>
      <c r="BT119" s="866"/>
      <c r="BU119" s="866"/>
      <c r="BV119" s="866">
        <v>8981496</v>
      </c>
      <c r="BW119" s="866"/>
      <c r="BX119" s="866"/>
      <c r="BY119" s="866"/>
      <c r="BZ119" s="866"/>
      <c r="CA119" s="866">
        <v>9143190</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5689197</v>
      </c>
      <c r="BR120" s="863"/>
      <c r="BS120" s="863"/>
      <c r="BT120" s="863"/>
      <c r="BU120" s="863"/>
      <c r="BV120" s="863">
        <v>5903263</v>
      </c>
      <c r="BW120" s="863"/>
      <c r="BX120" s="863"/>
      <c r="BY120" s="863"/>
      <c r="BZ120" s="863"/>
      <c r="CA120" s="863">
        <v>6174347</v>
      </c>
      <c r="CB120" s="863"/>
      <c r="CC120" s="863"/>
      <c r="CD120" s="863"/>
      <c r="CE120" s="863"/>
      <c r="CF120" s="887">
        <v>207.1</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3685147</v>
      </c>
      <c r="DH120" s="863"/>
      <c r="DI120" s="863"/>
      <c r="DJ120" s="863"/>
      <c r="DK120" s="863"/>
      <c r="DL120" s="863">
        <v>3510756</v>
      </c>
      <c r="DM120" s="863"/>
      <c r="DN120" s="863"/>
      <c r="DO120" s="863"/>
      <c r="DP120" s="863"/>
      <c r="DQ120" s="863">
        <v>3398216</v>
      </c>
      <c r="DR120" s="863"/>
      <c r="DS120" s="863"/>
      <c r="DT120" s="863"/>
      <c r="DU120" s="863"/>
      <c r="DV120" s="864">
        <v>114</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198445</v>
      </c>
      <c r="BR121" s="835"/>
      <c r="BS121" s="835"/>
      <c r="BT121" s="835"/>
      <c r="BU121" s="835"/>
      <c r="BV121" s="835">
        <v>175090</v>
      </c>
      <c r="BW121" s="835"/>
      <c r="BX121" s="835"/>
      <c r="BY121" s="835"/>
      <c r="BZ121" s="835"/>
      <c r="CA121" s="835">
        <v>147505</v>
      </c>
      <c r="CB121" s="835"/>
      <c r="CC121" s="835"/>
      <c r="CD121" s="835"/>
      <c r="CE121" s="835"/>
      <c r="CF121" s="896">
        <v>4.9000000000000004</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162573</v>
      </c>
      <c r="DH121" s="835"/>
      <c r="DI121" s="835"/>
      <c r="DJ121" s="835"/>
      <c r="DK121" s="835"/>
      <c r="DL121" s="835">
        <v>149980</v>
      </c>
      <c r="DM121" s="835"/>
      <c r="DN121" s="835"/>
      <c r="DO121" s="835"/>
      <c r="DP121" s="835"/>
      <c r="DQ121" s="835">
        <v>137706</v>
      </c>
      <c r="DR121" s="835"/>
      <c r="DS121" s="835"/>
      <c r="DT121" s="835"/>
      <c r="DU121" s="835"/>
      <c r="DV121" s="812">
        <v>4.5999999999999996</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5873788</v>
      </c>
      <c r="BR122" s="866"/>
      <c r="BS122" s="866"/>
      <c r="BT122" s="866"/>
      <c r="BU122" s="866"/>
      <c r="BV122" s="866">
        <v>5971481</v>
      </c>
      <c r="BW122" s="866"/>
      <c r="BX122" s="866"/>
      <c r="BY122" s="866"/>
      <c r="BZ122" s="866"/>
      <c r="CA122" s="866">
        <v>5827448</v>
      </c>
      <c r="CB122" s="866"/>
      <c r="CC122" s="866"/>
      <c r="CD122" s="866"/>
      <c r="CE122" s="866"/>
      <c r="CF122" s="867">
        <v>195.5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v>491</v>
      </c>
      <c r="DR122" s="835"/>
      <c r="DS122" s="835"/>
      <c r="DT122" s="835"/>
      <c r="DU122" s="835"/>
      <c r="DV122" s="812">
        <v>0</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11761430</v>
      </c>
      <c r="BR123" s="854"/>
      <c r="BS123" s="854"/>
      <c r="BT123" s="854"/>
      <c r="BU123" s="854"/>
      <c r="BV123" s="854">
        <v>12049834</v>
      </c>
      <c r="BW123" s="854"/>
      <c r="BX123" s="854"/>
      <c r="BY123" s="854"/>
      <c r="BZ123" s="854"/>
      <c r="CA123" s="854">
        <v>12149300</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44145</v>
      </c>
      <c r="AB128" s="819"/>
      <c r="AC128" s="819"/>
      <c r="AD128" s="819"/>
      <c r="AE128" s="820"/>
      <c r="AF128" s="821">
        <v>44145</v>
      </c>
      <c r="AG128" s="819"/>
      <c r="AH128" s="819"/>
      <c r="AI128" s="819"/>
      <c r="AJ128" s="820"/>
      <c r="AK128" s="821">
        <v>40521</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5323</v>
      </c>
      <c r="DH128" s="809"/>
      <c r="DI128" s="809"/>
      <c r="DJ128" s="809"/>
      <c r="DK128" s="809"/>
      <c r="DL128" s="809">
        <v>4885</v>
      </c>
      <c r="DM128" s="809"/>
      <c r="DN128" s="809"/>
      <c r="DO128" s="809"/>
      <c r="DP128" s="809"/>
      <c r="DQ128" s="809">
        <v>4437</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3501863</v>
      </c>
      <c r="AB129" s="798"/>
      <c r="AC129" s="798"/>
      <c r="AD129" s="798"/>
      <c r="AE129" s="799"/>
      <c r="AF129" s="800">
        <v>3500489</v>
      </c>
      <c r="AG129" s="798"/>
      <c r="AH129" s="798"/>
      <c r="AI129" s="798"/>
      <c r="AJ129" s="799"/>
      <c r="AK129" s="800">
        <v>3471351</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560193</v>
      </c>
      <c r="AB130" s="798"/>
      <c r="AC130" s="798"/>
      <c r="AD130" s="798"/>
      <c r="AE130" s="799"/>
      <c r="AF130" s="800">
        <v>493969</v>
      </c>
      <c r="AG130" s="798"/>
      <c r="AH130" s="798"/>
      <c r="AI130" s="798"/>
      <c r="AJ130" s="799"/>
      <c r="AK130" s="800">
        <v>490651</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2941670</v>
      </c>
      <c r="AB131" s="781"/>
      <c r="AC131" s="781"/>
      <c r="AD131" s="781"/>
      <c r="AE131" s="782"/>
      <c r="AF131" s="783">
        <v>3006520</v>
      </c>
      <c r="AG131" s="781"/>
      <c r="AH131" s="781"/>
      <c r="AI131" s="781"/>
      <c r="AJ131" s="782"/>
      <c r="AK131" s="783">
        <v>2980700</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5.0225552149999997</v>
      </c>
      <c r="AB132" s="761"/>
      <c r="AC132" s="761"/>
      <c r="AD132" s="761"/>
      <c r="AE132" s="762"/>
      <c r="AF132" s="763">
        <v>7.3265103839999997</v>
      </c>
      <c r="AG132" s="761"/>
      <c r="AH132" s="761"/>
      <c r="AI132" s="761"/>
      <c r="AJ132" s="762"/>
      <c r="AK132" s="763">
        <v>8.5408796589999998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6</v>
      </c>
      <c r="AB133" s="740"/>
      <c r="AC133" s="740"/>
      <c r="AD133" s="740"/>
      <c r="AE133" s="741"/>
      <c r="AF133" s="739">
        <v>6.2</v>
      </c>
      <c r="AG133" s="740"/>
      <c r="AH133" s="740"/>
      <c r="AI133" s="740"/>
      <c r="AJ133" s="741"/>
      <c r="AK133" s="739">
        <v>6.9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BG41" sqref="BG4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7" zoomScaleNormal="40" zoomScaleSheetLayoutView="55" workbookViewId="0">
      <selection activeCell="BG41" sqref="BG41:BU4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election activeCell="BG41" sqref="BG41:BU4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834092</v>
      </c>
      <c r="L9" s="266">
        <v>60306</v>
      </c>
      <c r="M9" s="267">
        <v>85687</v>
      </c>
      <c r="N9" s="268">
        <v>-29.6</v>
      </c>
    </row>
    <row r="10" spans="1:16" x14ac:dyDescent="0.15">
      <c r="A10" s="250"/>
      <c r="B10" s="246"/>
      <c r="C10" s="246"/>
      <c r="D10" s="246"/>
      <c r="E10" s="246"/>
      <c r="F10" s="246"/>
      <c r="G10" s="1166" t="s">
        <v>475</v>
      </c>
      <c r="H10" s="1167"/>
      <c r="I10" s="1167"/>
      <c r="J10" s="1168"/>
      <c r="K10" s="269">
        <v>83177</v>
      </c>
      <c r="L10" s="270">
        <v>6014</v>
      </c>
      <c r="M10" s="271">
        <v>10096</v>
      </c>
      <c r="N10" s="272">
        <v>-40.4</v>
      </c>
    </row>
    <row r="11" spans="1:16" ht="13.5" customHeight="1" x14ac:dyDescent="0.15">
      <c r="A11" s="250"/>
      <c r="B11" s="246"/>
      <c r="C11" s="246"/>
      <c r="D11" s="246"/>
      <c r="E11" s="246"/>
      <c r="F11" s="246"/>
      <c r="G11" s="1166" t="s">
        <v>476</v>
      </c>
      <c r="H11" s="1167"/>
      <c r="I11" s="1167"/>
      <c r="J11" s="1168"/>
      <c r="K11" s="269">
        <v>8115</v>
      </c>
      <c r="L11" s="270">
        <v>587</v>
      </c>
      <c r="M11" s="271">
        <v>13592</v>
      </c>
      <c r="N11" s="272">
        <v>-95.7</v>
      </c>
    </row>
    <row r="12" spans="1:16" ht="13.5" customHeight="1" x14ac:dyDescent="0.15">
      <c r="A12" s="250"/>
      <c r="B12" s="246"/>
      <c r="C12" s="246"/>
      <c r="D12" s="246"/>
      <c r="E12" s="246"/>
      <c r="F12" s="246"/>
      <c r="G12" s="1166" t="s">
        <v>477</v>
      </c>
      <c r="H12" s="1167"/>
      <c r="I12" s="1167"/>
      <c r="J12" s="1168"/>
      <c r="K12" s="269" t="s">
        <v>478</v>
      </c>
      <c r="L12" s="270" t="s">
        <v>478</v>
      </c>
      <c r="M12" s="271">
        <v>962</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34</v>
      </c>
      <c r="N13" s="272" t="s">
        <v>478</v>
      </c>
    </row>
    <row r="14" spans="1:16" ht="13.5" customHeight="1" x14ac:dyDescent="0.15">
      <c r="A14" s="250"/>
      <c r="B14" s="246"/>
      <c r="C14" s="246"/>
      <c r="D14" s="246"/>
      <c r="E14" s="246"/>
      <c r="F14" s="246"/>
      <c r="G14" s="1166" t="s">
        <v>480</v>
      </c>
      <c r="H14" s="1167"/>
      <c r="I14" s="1167"/>
      <c r="J14" s="1168"/>
      <c r="K14" s="269">
        <v>35702</v>
      </c>
      <c r="L14" s="270">
        <v>2581</v>
      </c>
      <c r="M14" s="271">
        <v>3922</v>
      </c>
      <c r="N14" s="272">
        <v>-34.200000000000003</v>
      </c>
    </row>
    <row r="15" spans="1:16" ht="13.5" customHeight="1" x14ac:dyDescent="0.15">
      <c r="A15" s="250"/>
      <c r="B15" s="246"/>
      <c r="C15" s="246"/>
      <c r="D15" s="246"/>
      <c r="E15" s="246"/>
      <c r="F15" s="246"/>
      <c r="G15" s="1166" t="s">
        <v>481</v>
      </c>
      <c r="H15" s="1167"/>
      <c r="I15" s="1167"/>
      <c r="J15" s="1168"/>
      <c r="K15" s="269">
        <v>21402</v>
      </c>
      <c r="L15" s="270">
        <v>1547</v>
      </c>
      <c r="M15" s="271">
        <v>1815</v>
      </c>
      <c r="N15" s="272">
        <v>-14.8</v>
      </c>
    </row>
    <row r="16" spans="1:16" x14ac:dyDescent="0.15">
      <c r="A16" s="250"/>
      <c r="B16" s="246"/>
      <c r="C16" s="246"/>
      <c r="D16" s="246"/>
      <c r="E16" s="246"/>
      <c r="F16" s="246"/>
      <c r="G16" s="1169" t="s">
        <v>482</v>
      </c>
      <c r="H16" s="1170"/>
      <c r="I16" s="1170"/>
      <c r="J16" s="1171"/>
      <c r="K16" s="270">
        <v>-58822</v>
      </c>
      <c r="L16" s="270">
        <v>-4253</v>
      </c>
      <c r="M16" s="271">
        <v>-9409</v>
      </c>
      <c r="N16" s="272">
        <v>-54.8</v>
      </c>
    </row>
    <row r="17" spans="1:16" x14ac:dyDescent="0.15">
      <c r="A17" s="250"/>
      <c r="B17" s="246"/>
      <c r="C17" s="246"/>
      <c r="D17" s="246"/>
      <c r="E17" s="246"/>
      <c r="F17" s="246"/>
      <c r="G17" s="1169" t="s">
        <v>170</v>
      </c>
      <c r="H17" s="1170"/>
      <c r="I17" s="1170"/>
      <c r="J17" s="1171"/>
      <c r="K17" s="270">
        <v>923666</v>
      </c>
      <c r="L17" s="270">
        <v>66782</v>
      </c>
      <c r="M17" s="271">
        <v>106699</v>
      </c>
      <c r="N17" s="272">
        <v>-37.4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5.86</v>
      </c>
      <c r="L21" s="283">
        <v>9.99</v>
      </c>
      <c r="M21" s="284">
        <v>-4.13</v>
      </c>
      <c r="N21" s="251"/>
      <c r="O21" s="285"/>
      <c r="P21" s="281"/>
    </row>
    <row r="22" spans="1:16" s="286" customFormat="1" x14ac:dyDescent="0.15">
      <c r="A22" s="281"/>
      <c r="B22" s="251"/>
      <c r="C22" s="251"/>
      <c r="D22" s="251"/>
      <c r="E22" s="251"/>
      <c r="F22" s="251"/>
      <c r="G22" s="1163" t="s">
        <v>488</v>
      </c>
      <c r="H22" s="1164"/>
      <c r="I22" s="1164"/>
      <c r="J22" s="1165"/>
      <c r="K22" s="287">
        <v>98.5</v>
      </c>
      <c r="L22" s="288">
        <v>96.4</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504370</v>
      </c>
      <c r="L32" s="296">
        <v>36467</v>
      </c>
      <c r="M32" s="297">
        <v>51894</v>
      </c>
      <c r="N32" s="298">
        <v>-29.7</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10</v>
      </c>
      <c r="N34" s="298" t="s">
        <v>478</v>
      </c>
    </row>
    <row r="35" spans="1:16" ht="27" customHeight="1" x14ac:dyDescent="0.15">
      <c r="A35" s="250"/>
      <c r="B35" s="246"/>
      <c r="C35" s="246"/>
      <c r="D35" s="246"/>
      <c r="E35" s="246"/>
      <c r="F35" s="246"/>
      <c r="G35" s="1154" t="s">
        <v>495</v>
      </c>
      <c r="H35" s="1155"/>
      <c r="I35" s="1155"/>
      <c r="J35" s="1156"/>
      <c r="K35" s="296">
        <v>281374</v>
      </c>
      <c r="L35" s="296">
        <v>20344</v>
      </c>
      <c r="M35" s="297">
        <v>15077</v>
      </c>
      <c r="N35" s="298">
        <v>34.9</v>
      </c>
    </row>
    <row r="36" spans="1:16" ht="27" customHeight="1" x14ac:dyDescent="0.15">
      <c r="A36" s="250"/>
      <c r="B36" s="246"/>
      <c r="C36" s="246"/>
      <c r="D36" s="246"/>
      <c r="E36" s="246"/>
      <c r="F36" s="246"/>
      <c r="G36" s="1154" t="s">
        <v>496</v>
      </c>
      <c r="H36" s="1155"/>
      <c r="I36" s="1155"/>
      <c r="J36" s="1156"/>
      <c r="K36" s="296" t="s">
        <v>478</v>
      </c>
      <c r="L36" s="296" t="s">
        <v>478</v>
      </c>
      <c r="M36" s="297">
        <v>4066</v>
      </c>
      <c r="N36" s="298" t="s">
        <v>478</v>
      </c>
    </row>
    <row r="37" spans="1:16" ht="13.5" customHeight="1" x14ac:dyDescent="0.15">
      <c r="A37" s="250"/>
      <c r="B37" s="246"/>
      <c r="C37" s="246"/>
      <c r="D37" s="246"/>
      <c r="E37" s="246"/>
      <c r="F37" s="246"/>
      <c r="G37" s="1154" t="s">
        <v>497</v>
      </c>
      <c r="H37" s="1155"/>
      <c r="I37" s="1155"/>
      <c r="J37" s="1156"/>
      <c r="K37" s="296" t="s">
        <v>478</v>
      </c>
      <c r="L37" s="296" t="s">
        <v>478</v>
      </c>
      <c r="M37" s="297">
        <v>901</v>
      </c>
      <c r="N37" s="298" t="s">
        <v>478</v>
      </c>
    </row>
    <row r="38" spans="1:16" ht="27" customHeight="1" x14ac:dyDescent="0.15">
      <c r="A38" s="250"/>
      <c r="B38" s="246"/>
      <c r="C38" s="246"/>
      <c r="D38" s="246"/>
      <c r="E38" s="246"/>
      <c r="F38" s="246"/>
      <c r="G38" s="1157" t="s">
        <v>498</v>
      </c>
      <c r="H38" s="1158"/>
      <c r="I38" s="1158"/>
      <c r="J38" s="1159"/>
      <c r="K38" s="299">
        <v>6</v>
      </c>
      <c r="L38" s="299">
        <v>0</v>
      </c>
      <c r="M38" s="300">
        <v>5</v>
      </c>
      <c r="N38" s="301">
        <v>-100</v>
      </c>
      <c r="O38" s="295"/>
    </row>
    <row r="39" spans="1:16" x14ac:dyDescent="0.15">
      <c r="A39" s="250"/>
      <c r="B39" s="246"/>
      <c r="C39" s="246"/>
      <c r="D39" s="246"/>
      <c r="E39" s="246"/>
      <c r="F39" s="246"/>
      <c r="G39" s="1157" t="s">
        <v>499</v>
      </c>
      <c r="H39" s="1158"/>
      <c r="I39" s="1158"/>
      <c r="J39" s="1159"/>
      <c r="K39" s="302">
        <v>-40521</v>
      </c>
      <c r="L39" s="302">
        <v>-2930</v>
      </c>
      <c r="M39" s="303">
        <v>-2383</v>
      </c>
      <c r="N39" s="304">
        <v>23</v>
      </c>
      <c r="O39" s="295"/>
    </row>
    <row r="40" spans="1:16" ht="27" customHeight="1" x14ac:dyDescent="0.15">
      <c r="A40" s="250"/>
      <c r="B40" s="246"/>
      <c r="C40" s="246"/>
      <c r="D40" s="246"/>
      <c r="E40" s="246"/>
      <c r="F40" s="246"/>
      <c r="G40" s="1154" t="s">
        <v>500</v>
      </c>
      <c r="H40" s="1155"/>
      <c r="I40" s="1155"/>
      <c r="J40" s="1156"/>
      <c r="K40" s="302">
        <v>-490651</v>
      </c>
      <c r="L40" s="302">
        <v>-35475</v>
      </c>
      <c r="M40" s="303">
        <v>-48190</v>
      </c>
      <c r="N40" s="304">
        <v>-26.4</v>
      </c>
      <c r="O40" s="295"/>
    </row>
    <row r="41" spans="1:16" x14ac:dyDescent="0.15">
      <c r="A41" s="250"/>
      <c r="B41" s="246"/>
      <c r="C41" s="246"/>
      <c r="D41" s="246"/>
      <c r="E41" s="246"/>
      <c r="F41" s="246"/>
      <c r="G41" s="1160" t="s">
        <v>281</v>
      </c>
      <c r="H41" s="1161"/>
      <c r="I41" s="1161"/>
      <c r="J41" s="1162"/>
      <c r="K41" s="296">
        <v>254578</v>
      </c>
      <c r="L41" s="302">
        <v>18406</v>
      </c>
      <c r="M41" s="303">
        <v>21380</v>
      </c>
      <c r="N41" s="304">
        <v>-13.9</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1155900</v>
      </c>
      <c r="J51" s="322">
        <v>83962</v>
      </c>
      <c r="K51" s="323">
        <v>-7.4</v>
      </c>
      <c r="L51" s="324">
        <v>66496</v>
      </c>
      <c r="M51" s="325">
        <v>-6.2</v>
      </c>
      <c r="N51" s="326">
        <v>-1.2</v>
      </c>
    </row>
    <row r="52" spans="1:14" x14ac:dyDescent="0.15">
      <c r="A52" s="250"/>
      <c r="B52" s="246"/>
      <c r="C52" s="246"/>
      <c r="D52" s="246"/>
      <c r="E52" s="246"/>
      <c r="F52" s="246"/>
      <c r="G52" s="327"/>
      <c r="H52" s="328" t="s">
        <v>511</v>
      </c>
      <c r="I52" s="329">
        <v>760577</v>
      </c>
      <c r="J52" s="330">
        <v>55246</v>
      </c>
      <c r="K52" s="331">
        <v>70.400000000000006</v>
      </c>
      <c r="L52" s="332">
        <v>36530</v>
      </c>
      <c r="M52" s="333">
        <v>-8.4</v>
      </c>
      <c r="N52" s="334">
        <v>78.8</v>
      </c>
    </row>
    <row r="53" spans="1:14" x14ac:dyDescent="0.15">
      <c r="A53" s="250"/>
      <c r="B53" s="246"/>
      <c r="C53" s="246"/>
      <c r="D53" s="246"/>
      <c r="E53" s="246"/>
      <c r="F53" s="246"/>
      <c r="G53" s="312" t="s">
        <v>512</v>
      </c>
      <c r="H53" s="313"/>
      <c r="I53" s="321">
        <v>1248886</v>
      </c>
      <c r="J53" s="322">
        <v>91100</v>
      </c>
      <c r="K53" s="323">
        <v>8.5</v>
      </c>
      <c r="L53" s="324">
        <v>82748</v>
      </c>
      <c r="M53" s="325">
        <v>24.4</v>
      </c>
      <c r="N53" s="326">
        <v>-15.9</v>
      </c>
    </row>
    <row r="54" spans="1:14" x14ac:dyDescent="0.15">
      <c r="A54" s="250"/>
      <c r="B54" s="246"/>
      <c r="C54" s="246"/>
      <c r="D54" s="246"/>
      <c r="E54" s="246"/>
      <c r="F54" s="246"/>
      <c r="G54" s="327"/>
      <c r="H54" s="328" t="s">
        <v>511</v>
      </c>
      <c r="I54" s="329">
        <v>374031</v>
      </c>
      <c r="J54" s="330">
        <v>27284</v>
      </c>
      <c r="K54" s="331">
        <v>-50.6</v>
      </c>
      <c r="L54" s="332">
        <v>44732</v>
      </c>
      <c r="M54" s="333">
        <v>22.5</v>
      </c>
      <c r="N54" s="334">
        <v>-73.099999999999994</v>
      </c>
    </row>
    <row r="55" spans="1:14" x14ac:dyDescent="0.15">
      <c r="A55" s="250"/>
      <c r="B55" s="246"/>
      <c r="C55" s="246"/>
      <c r="D55" s="246"/>
      <c r="E55" s="246"/>
      <c r="F55" s="246"/>
      <c r="G55" s="312" t="s">
        <v>513</v>
      </c>
      <c r="H55" s="313"/>
      <c r="I55" s="321">
        <v>565329</v>
      </c>
      <c r="J55" s="322">
        <v>40853</v>
      </c>
      <c r="K55" s="323">
        <v>-55.2</v>
      </c>
      <c r="L55" s="324">
        <v>91837</v>
      </c>
      <c r="M55" s="325">
        <v>11</v>
      </c>
      <c r="N55" s="326">
        <v>-66.2</v>
      </c>
    </row>
    <row r="56" spans="1:14" x14ac:dyDescent="0.15">
      <c r="A56" s="250"/>
      <c r="B56" s="246"/>
      <c r="C56" s="246"/>
      <c r="D56" s="246"/>
      <c r="E56" s="246"/>
      <c r="F56" s="246"/>
      <c r="G56" s="327"/>
      <c r="H56" s="328" t="s">
        <v>511</v>
      </c>
      <c r="I56" s="329">
        <v>347266</v>
      </c>
      <c r="J56" s="330">
        <v>25095</v>
      </c>
      <c r="K56" s="331">
        <v>-8</v>
      </c>
      <c r="L56" s="332">
        <v>54439</v>
      </c>
      <c r="M56" s="333">
        <v>21.7</v>
      </c>
      <c r="N56" s="334">
        <v>-29.7</v>
      </c>
    </row>
    <row r="57" spans="1:14" x14ac:dyDescent="0.15">
      <c r="A57" s="250"/>
      <c r="B57" s="246"/>
      <c r="C57" s="246"/>
      <c r="D57" s="246"/>
      <c r="E57" s="246"/>
      <c r="F57" s="246"/>
      <c r="G57" s="312" t="s">
        <v>514</v>
      </c>
      <c r="H57" s="313"/>
      <c r="I57" s="321">
        <v>991303</v>
      </c>
      <c r="J57" s="322">
        <v>71719</v>
      </c>
      <c r="K57" s="323">
        <v>75.599999999999994</v>
      </c>
      <c r="L57" s="324">
        <v>75972</v>
      </c>
      <c r="M57" s="325">
        <v>-17.3</v>
      </c>
      <c r="N57" s="326">
        <v>92.9</v>
      </c>
    </row>
    <row r="58" spans="1:14" x14ac:dyDescent="0.15">
      <c r="A58" s="250"/>
      <c r="B58" s="246"/>
      <c r="C58" s="246"/>
      <c r="D58" s="246"/>
      <c r="E58" s="246"/>
      <c r="F58" s="246"/>
      <c r="G58" s="327"/>
      <c r="H58" s="328" t="s">
        <v>511</v>
      </c>
      <c r="I58" s="329">
        <v>611128</v>
      </c>
      <c r="J58" s="330">
        <v>44214</v>
      </c>
      <c r="K58" s="331">
        <v>76.2</v>
      </c>
      <c r="L58" s="332">
        <v>40712</v>
      </c>
      <c r="M58" s="333">
        <v>-25.2</v>
      </c>
      <c r="N58" s="334">
        <v>101.4</v>
      </c>
    </row>
    <row r="59" spans="1:14" x14ac:dyDescent="0.15">
      <c r="A59" s="250"/>
      <c r="B59" s="246"/>
      <c r="C59" s="246"/>
      <c r="D59" s="246"/>
      <c r="E59" s="246"/>
      <c r="F59" s="246"/>
      <c r="G59" s="312" t="s">
        <v>515</v>
      </c>
      <c r="H59" s="313"/>
      <c r="I59" s="321">
        <v>1211533</v>
      </c>
      <c r="J59" s="322">
        <v>87595</v>
      </c>
      <c r="K59" s="323">
        <v>22.1</v>
      </c>
      <c r="L59" s="324">
        <v>79466</v>
      </c>
      <c r="M59" s="325">
        <v>4.5999999999999996</v>
      </c>
      <c r="N59" s="326">
        <v>17.5</v>
      </c>
    </row>
    <row r="60" spans="1:14" x14ac:dyDescent="0.15">
      <c r="A60" s="250"/>
      <c r="B60" s="246"/>
      <c r="C60" s="246"/>
      <c r="D60" s="246"/>
      <c r="E60" s="246"/>
      <c r="F60" s="246"/>
      <c r="G60" s="327"/>
      <c r="H60" s="328" t="s">
        <v>511</v>
      </c>
      <c r="I60" s="335">
        <v>597798</v>
      </c>
      <c r="J60" s="330">
        <v>43222</v>
      </c>
      <c r="K60" s="331">
        <v>-2.2000000000000002</v>
      </c>
      <c r="L60" s="332">
        <v>44645</v>
      </c>
      <c r="M60" s="333">
        <v>9.6999999999999993</v>
      </c>
      <c r="N60" s="334">
        <v>-11.9</v>
      </c>
    </row>
    <row r="61" spans="1:14" x14ac:dyDescent="0.15">
      <c r="A61" s="250"/>
      <c r="B61" s="246"/>
      <c r="C61" s="246"/>
      <c r="D61" s="246"/>
      <c r="E61" s="246"/>
      <c r="F61" s="246"/>
      <c r="G61" s="312" t="s">
        <v>516</v>
      </c>
      <c r="H61" s="336"/>
      <c r="I61" s="337">
        <v>1034590</v>
      </c>
      <c r="J61" s="338">
        <v>75046</v>
      </c>
      <c r="K61" s="339">
        <v>8.6999999999999993</v>
      </c>
      <c r="L61" s="340">
        <v>79304</v>
      </c>
      <c r="M61" s="341">
        <v>3.3</v>
      </c>
      <c r="N61" s="326">
        <v>5.4</v>
      </c>
    </row>
    <row r="62" spans="1:14" x14ac:dyDescent="0.15">
      <c r="A62" s="250"/>
      <c r="B62" s="246"/>
      <c r="C62" s="246"/>
      <c r="D62" s="246"/>
      <c r="E62" s="246"/>
      <c r="F62" s="246"/>
      <c r="G62" s="327"/>
      <c r="H62" s="328" t="s">
        <v>511</v>
      </c>
      <c r="I62" s="329">
        <v>538160</v>
      </c>
      <c r="J62" s="330">
        <v>39012</v>
      </c>
      <c r="K62" s="331">
        <v>17.2</v>
      </c>
      <c r="L62" s="332">
        <v>44212</v>
      </c>
      <c r="M62" s="333">
        <v>4.0999999999999996</v>
      </c>
      <c r="N62" s="334">
        <v>13.1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BG41" sqref="BG41:BU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election activeCell="BG41" sqref="BG41:BU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election activeCell="BG41" sqref="BG41:BU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14.71</v>
      </c>
      <c r="G47" s="12">
        <v>16.22</v>
      </c>
      <c r="H47" s="12">
        <v>15.99</v>
      </c>
      <c r="I47" s="12">
        <v>20.170000000000002</v>
      </c>
      <c r="J47" s="13">
        <v>20.87</v>
      </c>
    </row>
    <row r="48" spans="2:10" ht="57.75" customHeight="1" x14ac:dyDescent="0.15">
      <c r="B48" s="14"/>
      <c r="C48" s="1174" t="s">
        <v>4</v>
      </c>
      <c r="D48" s="1174"/>
      <c r="E48" s="1175"/>
      <c r="F48" s="15">
        <v>5.22</v>
      </c>
      <c r="G48" s="16">
        <v>7.84</v>
      </c>
      <c r="H48" s="16">
        <v>6.64</v>
      </c>
      <c r="I48" s="16">
        <v>8.4600000000000009</v>
      </c>
      <c r="J48" s="17">
        <v>6.13</v>
      </c>
    </row>
    <row r="49" spans="2:10" ht="57.75" customHeight="1" thickBot="1" x14ac:dyDescent="0.2">
      <c r="B49" s="18"/>
      <c r="C49" s="1176" t="s">
        <v>5</v>
      </c>
      <c r="D49" s="1176"/>
      <c r="E49" s="1177"/>
      <c r="F49" s="19" t="s">
        <v>523</v>
      </c>
      <c r="G49" s="20">
        <v>4.04</v>
      </c>
      <c r="H49" s="20" t="s">
        <v>524</v>
      </c>
      <c r="I49" s="20">
        <v>6</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BG41" sqref="BG41:BU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526</v>
      </c>
      <c r="D34" s="1184"/>
      <c r="E34" s="1185"/>
      <c r="F34" s="32">
        <v>29.74</v>
      </c>
      <c r="G34" s="33">
        <v>32.51</v>
      </c>
      <c r="H34" s="33">
        <v>30.57</v>
      </c>
      <c r="I34" s="33">
        <v>28.88</v>
      </c>
      <c r="J34" s="34">
        <v>28.61</v>
      </c>
      <c r="K34" s="22"/>
      <c r="L34" s="22"/>
      <c r="M34" s="22"/>
      <c r="N34" s="22"/>
      <c r="O34" s="22"/>
      <c r="P34" s="22"/>
    </row>
    <row r="35" spans="1:16" ht="39" customHeight="1" x14ac:dyDescent="0.15">
      <c r="A35" s="22"/>
      <c r="B35" s="35"/>
      <c r="C35" s="1178" t="s">
        <v>527</v>
      </c>
      <c r="D35" s="1179"/>
      <c r="E35" s="1180"/>
      <c r="F35" s="36">
        <v>5.21</v>
      </c>
      <c r="G35" s="37">
        <v>7.83</v>
      </c>
      <c r="H35" s="37">
        <v>6.63</v>
      </c>
      <c r="I35" s="37">
        <v>8.4600000000000009</v>
      </c>
      <c r="J35" s="38">
        <v>6.13</v>
      </c>
      <c r="K35" s="22"/>
      <c r="L35" s="22"/>
      <c r="M35" s="22"/>
      <c r="N35" s="22"/>
      <c r="O35" s="22"/>
      <c r="P35" s="22"/>
    </row>
    <row r="36" spans="1:16" ht="39" customHeight="1" x14ac:dyDescent="0.15">
      <c r="A36" s="22"/>
      <c r="B36" s="35"/>
      <c r="C36" s="1178" t="s">
        <v>528</v>
      </c>
      <c r="D36" s="1179"/>
      <c r="E36" s="1180"/>
      <c r="F36" s="36">
        <v>1.26</v>
      </c>
      <c r="G36" s="37">
        <v>0.5</v>
      </c>
      <c r="H36" s="37">
        <v>1.21</v>
      </c>
      <c r="I36" s="37">
        <v>1.56</v>
      </c>
      <c r="J36" s="38">
        <v>2.0099999999999998</v>
      </c>
      <c r="K36" s="22"/>
      <c r="L36" s="22"/>
      <c r="M36" s="22"/>
      <c r="N36" s="22"/>
      <c r="O36" s="22"/>
      <c r="P36" s="22"/>
    </row>
    <row r="37" spans="1:16" ht="39" customHeight="1" x14ac:dyDescent="0.15">
      <c r="A37" s="22"/>
      <c r="B37" s="35"/>
      <c r="C37" s="1178" t="s">
        <v>529</v>
      </c>
      <c r="D37" s="1179"/>
      <c r="E37" s="1180"/>
      <c r="F37" s="36">
        <v>0.67</v>
      </c>
      <c r="G37" s="37">
        <v>0.78</v>
      </c>
      <c r="H37" s="37">
        <v>1.23</v>
      </c>
      <c r="I37" s="37">
        <v>1.73</v>
      </c>
      <c r="J37" s="38">
        <v>1.84</v>
      </c>
      <c r="K37" s="22"/>
      <c r="L37" s="22"/>
      <c r="M37" s="22"/>
      <c r="N37" s="22"/>
      <c r="O37" s="22"/>
      <c r="P37" s="22"/>
    </row>
    <row r="38" spans="1:16" ht="39" customHeight="1" x14ac:dyDescent="0.15">
      <c r="A38" s="22"/>
      <c r="B38" s="35"/>
      <c r="C38" s="1178" t="s">
        <v>530</v>
      </c>
      <c r="D38" s="1179"/>
      <c r="E38" s="1180"/>
      <c r="F38" s="36">
        <v>0.79</v>
      </c>
      <c r="G38" s="37">
        <v>0.53</v>
      </c>
      <c r="H38" s="37">
        <v>0.81</v>
      </c>
      <c r="I38" s="37">
        <v>0.99</v>
      </c>
      <c r="J38" s="38">
        <v>0.83</v>
      </c>
      <c r="K38" s="22"/>
      <c r="L38" s="22"/>
      <c r="M38" s="22"/>
      <c r="N38" s="22"/>
      <c r="O38" s="22"/>
      <c r="P38" s="22"/>
    </row>
    <row r="39" spans="1:16" ht="39" customHeight="1" x14ac:dyDescent="0.15">
      <c r="A39" s="22"/>
      <c r="B39" s="35"/>
      <c r="C39" s="1178" t="s">
        <v>531</v>
      </c>
      <c r="D39" s="1179"/>
      <c r="E39" s="1180"/>
      <c r="F39" s="36">
        <v>0.02</v>
      </c>
      <c r="G39" s="37">
        <v>0.02</v>
      </c>
      <c r="H39" s="37">
        <v>0.02</v>
      </c>
      <c r="I39" s="37">
        <v>0.04</v>
      </c>
      <c r="J39" s="38">
        <v>0.08</v>
      </c>
      <c r="K39" s="22"/>
      <c r="L39" s="22"/>
      <c r="M39" s="22"/>
      <c r="N39" s="22"/>
      <c r="O39" s="22"/>
      <c r="P39" s="22"/>
    </row>
    <row r="40" spans="1:16" ht="39" customHeight="1" x14ac:dyDescent="0.15">
      <c r="A40" s="22"/>
      <c r="B40" s="35"/>
      <c r="C40" s="1178" t="s">
        <v>532</v>
      </c>
      <c r="D40" s="1179"/>
      <c r="E40" s="1180"/>
      <c r="F40" s="36">
        <v>0.02</v>
      </c>
      <c r="G40" s="37">
        <v>0.04</v>
      </c>
      <c r="H40" s="37">
        <v>0.04</v>
      </c>
      <c r="I40" s="37">
        <v>0.04</v>
      </c>
      <c r="J40" s="38">
        <v>0.06</v>
      </c>
      <c r="K40" s="22"/>
      <c r="L40" s="22"/>
      <c r="M40" s="22"/>
      <c r="N40" s="22"/>
      <c r="O40" s="22"/>
      <c r="P40" s="22"/>
    </row>
    <row r="41" spans="1:16" ht="39" customHeight="1" x14ac:dyDescent="0.15">
      <c r="A41" s="22"/>
      <c r="B41" s="35"/>
      <c r="C41" s="1178" t="s">
        <v>533</v>
      </c>
      <c r="D41" s="1179"/>
      <c r="E41" s="1180"/>
      <c r="F41" s="36">
        <v>0.03</v>
      </c>
      <c r="G41" s="37">
        <v>0.02</v>
      </c>
      <c r="H41" s="37">
        <v>0.05</v>
      </c>
      <c r="I41" s="37">
        <v>0.02</v>
      </c>
      <c r="J41" s="38">
        <v>0.02</v>
      </c>
      <c r="K41" s="22"/>
      <c r="L41" s="22"/>
      <c r="M41" s="22"/>
      <c r="N41" s="22"/>
      <c r="O41" s="22"/>
      <c r="P41" s="22"/>
    </row>
    <row r="42" spans="1:16" ht="39" customHeight="1" x14ac:dyDescent="0.15">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535</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BG41" sqref="BG41:BU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543</v>
      </c>
      <c r="L45" s="60">
        <v>527</v>
      </c>
      <c r="M45" s="60">
        <v>462</v>
      </c>
      <c r="N45" s="60">
        <v>470</v>
      </c>
      <c r="O45" s="61">
        <v>504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299</v>
      </c>
      <c r="L48" s="64">
        <v>273</v>
      </c>
      <c r="M48" s="64">
        <v>290</v>
      </c>
      <c r="N48" s="64">
        <v>289</v>
      </c>
      <c r="O48" s="65">
        <v>281</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642</v>
      </c>
      <c r="L52" s="64">
        <v>615</v>
      </c>
      <c r="M52" s="64">
        <v>604</v>
      </c>
      <c r="N52" s="64">
        <v>537</v>
      </c>
      <c r="O52" s="65">
        <v>531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200</v>
      </c>
      <c r="L53" s="69">
        <v>185</v>
      </c>
      <c r="M53" s="69">
        <v>148</v>
      </c>
      <c r="N53" s="69">
        <v>222</v>
      </c>
      <c r="O53" s="70">
        <v>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5" zoomScale="75" zoomScaleNormal="75" zoomScaleSheetLayoutView="100" workbookViewId="0">
      <selection activeCell="BG41" sqref="BG41:BU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4719</v>
      </c>
      <c r="J41" s="83">
        <v>4665</v>
      </c>
      <c r="K41" s="83">
        <v>4529</v>
      </c>
      <c r="L41" s="83">
        <v>4591</v>
      </c>
      <c r="M41" s="84">
        <v>4876</v>
      </c>
    </row>
    <row r="42" spans="2:13" ht="27.75" customHeight="1" x14ac:dyDescent="0.15">
      <c r="B42" s="1204"/>
      <c r="C42" s="1205"/>
      <c r="D42" s="85"/>
      <c r="E42" s="1208" t="s">
        <v>26</v>
      </c>
      <c r="F42" s="1208"/>
      <c r="G42" s="1208"/>
      <c r="H42" s="1209"/>
      <c r="I42" s="86" t="s">
        <v>478</v>
      </c>
      <c r="J42" s="87" t="s">
        <v>478</v>
      </c>
      <c r="K42" s="87" t="s">
        <v>478</v>
      </c>
      <c r="L42" s="87" t="s">
        <v>478</v>
      </c>
      <c r="M42" s="88" t="s">
        <v>478</v>
      </c>
    </row>
    <row r="43" spans="2:13" ht="27.75" customHeight="1" x14ac:dyDescent="0.15">
      <c r="B43" s="1204"/>
      <c r="C43" s="1205"/>
      <c r="D43" s="85"/>
      <c r="E43" s="1208" t="s">
        <v>27</v>
      </c>
      <c r="F43" s="1208"/>
      <c r="G43" s="1208"/>
      <c r="H43" s="1209"/>
      <c r="I43" s="86">
        <v>4253</v>
      </c>
      <c r="J43" s="87">
        <v>3988</v>
      </c>
      <c r="K43" s="87">
        <v>3848</v>
      </c>
      <c r="L43" s="87">
        <v>3661</v>
      </c>
      <c r="M43" s="88">
        <v>3536</v>
      </c>
    </row>
    <row r="44" spans="2:13" ht="27.75" customHeight="1" x14ac:dyDescent="0.15">
      <c r="B44" s="1204"/>
      <c r="C44" s="1205"/>
      <c r="D44" s="85"/>
      <c r="E44" s="1208" t="s">
        <v>28</v>
      </c>
      <c r="F44" s="1208"/>
      <c r="G44" s="1208"/>
      <c r="H44" s="1209"/>
      <c r="I44" s="86" t="s">
        <v>478</v>
      </c>
      <c r="J44" s="87" t="s">
        <v>478</v>
      </c>
      <c r="K44" s="87" t="s">
        <v>478</v>
      </c>
      <c r="L44" s="87" t="s">
        <v>478</v>
      </c>
      <c r="M44" s="88" t="s">
        <v>478</v>
      </c>
    </row>
    <row r="45" spans="2:13" ht="27.75" customHeight="1" x14ac:dyDescent="0.15">
      <c r="B45" s="1204"/>
      <c r="C45" s="1205"/>
      <c r="D45" s="85"/>
      <c r="E45" s="1208" t="s">
        <v>29</v>
      </c>
      <c r="F45" s="1208"/>
      <c r="G45" s="1208"/>
      <c r="H45" s="1209"/>
      <c r="I45" s="86">
        <v>826</v>
      </c>
      <c r="J45" s="87">
        <v>844</v>
      </c>
      <c r="K45" s="87">
        <v>806</v>
      </c>
      <c r="L45" s="87">
        <v>725</v>
      </c>
      <c r="M45" s="88">
        <v>727</v>
      </c>
    </row>
    <row r="46" spans="2:13" ht="27.75" customHeight="1" x14ac:dyDescent="0.15">
      <c r="B46" s="1204"/>
      <c r="C46" s="1205"/>
      <c r="D46" s="89"/>
      <c r="E46" s="1208" t="s">
        <v>30</v>
      </c>
      <c r="F46" s="1208"/>
      <c r="G46" s="1208"/>
      <c r="H46" s="1209"/>
      <c r="I46" s="86">
        <v>6</v>
      </c>
      <c r="J46" s="87">
        <v>6</v>
      </c>
      <c r="K46" s="87">
        <v>5</v>
      </c>
      <c r="L46" s="87">
        <v>5</v>
      </c>
      <c r="M46" s="88">
        <v>4</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5038</v>
      </c>
      <c r="J50" s="87">
        <v>5413</v>
      </c>
      <c r="K50" s="87">
        <v>5689</v>
      </c>
      <c r="L50" s="87">
        <v>5903</v>
      </c>
      <c r="M50" s="88">
        <v>6174</v>
      </c>
    </row>
    <row r="51" spans="2:13" ht="27.75" customHeight="1" x14ac:dyDescent="0.15">
      <c r="B51" s="1204"/>
      <c r="C51" s="1205"/>
      <c r="D51" s="85"/>
      <c r="E51" s="1208" t="s">
        <v>36</v>
      </c>
      <c r="F51" s="1208"/>
      <c r="G51" s="1208"/>
      <c r="H51" s="1209"/>
      <c r="I51" s="86">
        <v>332</v>
      </c>
      <c r="J51" s="87">
        <v>268</v>
      </c>
      <c r="K51" s="87">
        <v>198</v>
      </c>
      <c r="L51" s="87">
        <v>175</v>
      </c>
      <c r="M51" s="88">
        <v>148</v>
      </c>
    </row>
    <row r="52" spans="2:13" ht="27.75" customHeight="1" x14ac:dyDescent="0.15">
      <c r="B52" s="1206"/>
      <c r="C52" s="1207"/>
      <c r="D52" s="85"/>
      <c r="E52" s="1208" t="s">
        <v>37</v>
      </c>
      <c r="F52" s="1208"/>
      <c r="G52" s="1208"/>
      <c r="H52" s="1209"/>
      <c r="I52" s="86">
        <v>6251</v>
      </c>
      <c r="J52" s="87">
        <v>6071</v>
      </c>
      <c r="K52" s="87">
        <v>5874</v>
      </c>
      <c r="L52" s="87">
        <v>5971</v>
      </c>
      <c r="M52" s="88">
        <v>5827</v>
      </c>
    </row>
    <row r="53" spans="2:13" ht="27.75" customHeight="1" thickBot="1" x14ac:dyDescent="0.2">
      <c r="B53" s="1210" t="s">
        <v>21</v>
      </c>
      <c r="C53" s="1211"/>
      <c r="D53" s="92"/>
      <c r="E53" s="1212" t="s">
        <v>38</v>
      </c>
      <c r="F53" s="1212"/>
      <c r="G53" s="1212"/>
      <c r="H53" s="1213"/>
      <c r="I53" s="93">
        <v>-1818</v>
      </c>
      <c r="J53" s="94">
        <v>-2250</v>
      </c>
      <c r="K53" s="94">
        <v>-2573</v>
      </c>
      <c r="L53" s="94">
        <v>-3068</v>
      </c>
      <c r="M53" s="95">
        <v>-3006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view="pageBreakPreview" zoomScale="85" zoomScaleNormal="100" zoomScaleSheetLayoutView="85" workbookViewId="0">
      <selection activeCell="K41" sqref="K41:K4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5" t="s">
        <v>562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555</v>
      </c>
      <c r="H51" s="1248"/>
      <c r="I51" s="1253" t="s">
        <v>556</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557</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558</v>
      </c>
      <c r="H55" s="1228"/>
      <c r="I55" s="1233" t="s">
        <v>556</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557</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5" t="s">
        <v>563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555</v>
      </c>
      <c r="H73" s="1248"/>
      <c r="I73" s="1253" t="s">
        <v>556</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7.7</v>
      </c>
      <c r="L75" s="1225">
        <v>6.5</v>
      </c>
      <c r="M75" s="1225">
        <v>6</v>
      </c>
      <c r="N75" s="1225">
        <v>6.2</v>
      </c>
      <c r="O75" s="1225">
        <v>6.9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558</v>
      </c>
      <c r="H77" s="1228"/>
      <c r="I77" s="1233" t="s">
        <v>556</v>
      </c>
      <c r="J77" s="1233"/>
      <c r="K77" s="1234">
        <v>29.4</v>
      </c>
      <c r="L77" s="1234">
        <v>18.899999999999999</v>
      </c>
      <c r="M77" s="1221">
        <v>10.199999999999999</v>
      </c>
      <c r="N77" s="1221">
        <v>13.1</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K41" sqref="K41:K42"/>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60" zoomScaleNormal="60" zoomScaleSheetLayoutView="55" workbookViewId="0">
      <selection activeCell="K41" sqref="K41:K42"/>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83962</v>
      </c>
      <c r="E3" s="118"/>
      <c r="F3" s="119">
        <v>66496</v>
      </c>
      <c r="G3" s="120"/>
      <c r="H3" s="121"/>
    </row>
    <row r="4" spans="1:8" x14ac:dyDescent="0.15">
      <c r="A4" s="122"/>
      <c r="B4" s="123"/>
      <c r="C4" s="124"/>
      <c r="D4" s="125">
        <v>55246</v>
      </c>
      <c r="E4" s="126"/>
      <c r="F4" s="127">
        <v>36530</v>
      </c>
      <c r="G4" s="128"/>
      <c r="H4" s="129"/>
    </row>
    <row r="5" spans="1:8" x14ac:dyDescent="0.15">
      <c r="A5" s="110" t="s">
        <v>512</v>
      </c>
      <c r="B5" s="115"/>
      <c r="C5" s="116"/>
      <c r="D5" s="117">
        <v>91100</v>
      </c>
      <c r="E5" s="118"/>
      <c r="F5" s="119">
        <v>82748</v>
      </c>
      <c r="G5" s="120"/>
      <c r="H5" s="121"/>
    </row>
    <row r="6" spans="1:8" x14ac:dyDescent="0.15">
      <c r="A6" s="122"/>
      <c r="B6" s="123"/>
      <c r="C6" s="124"/>
      <c r="D6" s="125">
        <v>27284</v>
      </c>
      <c r="E6" s="126"/>
      <c r="F6" s="127">
        <v>44732</v>
      </c>
      <c r="G6" s="128"/>
      <c r="H6" s="129"/>
    </row>
    <row r="7" spans="1:8" x14ac:dyDescent="0.15">
      <c r="A7" s="110" t="s">
        <v>513</v>
      </c>
      <c r="B7" s="115"/>
      <c r="C7" s="116"/>
      <c r="D7" s="117">
        <v>40853</v>
      </c>
      <c r="E7" s="118"/>
      <c r="F7" s="119">
        <v>91837</v>
      </c>
      <c r="G7" s="120"/>
      <c r="H7" s="121"/>
    </row>
    <row r="8" spans="1:8" x14ac:dyDescent="0.15">
      <c r="A8" s="122"/>
      <c r="B8" s="123"/>
      <c r="C8" s="124"/>
      <c r="D8" s="125">
        <v>25095</v>
      </c>
      <c r="E8" s="126"/>
      <c r="F8" s="127">
        <v>54439</v>
      </c>
      <c r="G8" s="128"/>
      <c r="H8" s="129"/>
    </row>
    <row r="9" spans="1:8" x14ac:dyDescent="0.15">
      <c r="A9" s="110" t="s">
        <v>514</v>
      </c>
      <c r="B9" s="115"/>
      <c r="C9" s="116"/>
      <c r="D9" s="117">
        <v>71719</v>
      </c>
      <c r="E9" s="118"/>
      <c r="F9" s="119">
        <v>75972</v>
      </c>
      <c r="G9" s="120"/>
      <c r="H9" s="121"/>
    </row>
    <row r="10" spans="1:8" x14ac:dyDescent="0.15">
      <c r="A10" s="122"/>
      <c r="B10" s="123"/>
      <c r="C10" s="124"/>
      <c r="D10" s="125">
        <v>44214</v>
      </c>
      <c r="E10" s="126"/>
      <c r="F10" s="127">
        <v>40712</v>
      </c>
      <c r="G10" s="128"/>
      <c r="H10" s="129"/>
    </row>
    <row r="11" spans="1:8" x14ac:dyDescent="0.15">
      <c r="A11" s="110" t="s">
        <v>515</v>
      </c>
      <c r="B11" s="115"/>
      <c r="C11" s="116"/>
      <c r="D11" s="117">
        <v>87595</v>
      </c>
      <c r="E11" s="118"/>
      <c r="F11" s="119">
        <v>79466</v>
      </c>
      <c r="G11" s="120"/>
      <c r="H11" s="121"/>
    </row>
    <row r="12" spans="1:8" x14ac:dyDescent="0.15">
      <c r="A12" s="122"/>
      <c r="B12" s="123"/>
      <c r="C12" s="130"/>
      <c r="D12" s="125">
        <v>43222</v>
      </c>
      <c r="E12" s="126"/>
      <c r="F12" s="127">
        <v>44645</v>
      </c>
      <c r="G12" s="128"/>
      <c r="H12" s="129"/>
    </row>
    <row r="13" spans="1:8" x14ac:dyDescent="0.15">
      <c r="A13" s="110"/>
      <c r="B13" s="115"/>
      <c r="C13" s="131"/>
      <c r="D13" s="132">
        <v>75046</v>
      </c>
      <c r="E13" s="133"/>
      <c r="F13" s="134">
        <v>79304</v>
      </c>
      <c r="G13" s="135"/>
      <c r="H13" s="121"/>
    </row>
    <row r="14" spans="1:8" x14ac:dyDescent="0.15">
      <c r="A14" s="122"/>
      <c r="B14" s="123"/>
      <c r="C14" s="124"/>
      <c r="D14" s="125">
        <v>39012</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5.22</v>
      </c>
      <c r="C19" s="136">
        <f>ROUND(VALUE(SUBSTITUTE(実質収支比率等に係る経年分析!G$48,"▲","-")),2)</f>
        <v>7.84</v>
      </c>
      <c r="D19" s="136">
        <f>ROUND(VALUE(SUBSTITUTE(実質収支比率等に係る経年分析!H$48,"▲","-")),2)</f>
        <v>6.64</v>
      </c>
      <c r="E19" s="136">
        <f>ROUND(VALUE(SUBSTITUTE(実質収支比率等に係る経年分析!I$48,"▲","-")),2)</f>
        <v>8.4600000000000009</v>
      </c>
      <c r="F19" s="136">
        <f>ROUND(VALUE(SUBSTITUTE(実質収支比率等に係る経年分析!J$48,"▲","-")),2)</f>
        <v>6.13</v>
      </c>
    </row>
    <row r="20" spans="1:11" x14ac:dyDescent="0.15">
      <c r="A20" s="136" t="s">
        <v>43</v>
      </c>
      <c r="B20" s="136">
        <f>ROUND(VALUE(SUBSTITUTE(実質収支比率等に係る経年分析!F$47,"▲","-")),2)</f>
        <v>14.71</v>
      </c>
      <c r="C20" s="136">
        <f>ROUND(VALUE(SUBSTITUTE(実質収支比率等に係る経年分析!G$47,"▲","-")),2)</f>
        <v>16.22</v>
      </c>
      <c r="D20" s="136">
        <f>ROUND(VALUE(SUBSTITUTE(実質収支比率等に係る経年分析!H$47,"▲","-")),2)</f>
        <v>15.99</v>
      </c>
      <c r="E20" s="136">
        <f>ROUND(VALUE(SUBSTITUTE(実質収支比率等に係る経年分析!I$47,"▲","-")),2)</f>
        <v>20.170000000000002</v>
      </c>
      <c r="F20" s="136">
        <f>ROUND(VALUE(SUBSTITUTE(実質収支比率等に係る経年分析!J$47,"▲","-")),2)</f>
        <v>20.87</v>
      </c>
    </row>
    <row r="21" spans="1:11" x14ac:dyDescent="0.15">
      <c r="A21" s="136" t="s">
        <v>44</v>
      </c>
      <c r="B21" s="136">
        <f>IF(ISNUMBER(VALUE(SUBSTITUTE(実質収支比率等に係る経年分析!F$49,"▲","-"))),ROUND(VALUE(SUBSTITUTE(実質収支比率等に係る経年分析!F$49,"▲","-")),2),NA())</f>
        <v>-6.97</v>
      </c>
      <c r="C21" s="136">
        <f>IF(ISNUMBER(VALUE(SUBSTITUTE(実質収支比率等に係る経年分析!G$49,"▲","-"))),ROUND(VALUE(SUBSTITUTE(実質収支比率等に係る経年分析!G$49,"▲","-")),2),NA())</f>
        <v>4.04</v>
      </c>
      <c r="D21" s="136">
        <f>IF(ISNUMBER(VALUE(SUBSTITUTE(実質収支比率等に係る経年分析!H$49,"▲","-"))),ROUND(VALUE(SUBSTITUTE(実質収支比率等に係る経年分析!H$49,"▲","-")),2),NA())</f>
        <v>-1.37</v>
      </c>
      <c r="E21" s="136">
        <f>IF(ISNUMBER(VALUE(SUBSTITUTE(実質収支比率等に係る経年分析!I$49,"▲","-"))),ROUND(VALUE(SUBSTITUTE(実質収支比率等に係る経年分析!I$49,"▲","-")),2),NA())</f>
        <v>6</v>
      </c>
      <c r="F21" s="136">
        <f>IF(ISNUMBER(VALUE(SUBSTITUTE(実質収支比率等に係る経年分析!J$49,"▲","-"))),ROUND(VALUE(SUBSTITUTE(実質収支比率等に係る経年分析!J$49,"▲","-")),2),NA())</f>
        <v>-1.87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8.4600000000000009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28.88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642</v>
      </c>
      <c r="E42" s="138"/>
      <c r="F42" s="138"/>
      <c r="G42" s="138">
        <f>'実質公債費比率（分子）の構造'!L$52</f>
        <v>615</v>
      </c>
      <c r="H42" s="138"/>
      <c r="I42" s="138"/>
      <c r="J42" s="138">
        <f>'実質公債費比率（分子）の構造'!M$52</f>
        <v>604</v>
      </c>
      <c r="K42" s="138"/>
      <c r="L42" s="138"/>
      <c r="M42" s="138">
        <f>'実質公債費比率（分子）の構造'!N$52</f>
        <v>537</v>
      </c>
      <c r="N42" s="138"/>
      <c r="O42" s="138"/>
      <c r="P42" s="138">
        <f>'実質公債費比率（分子）の構造'!O$52</f>
        <v>531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299</v>
      </c>
      <c r="C46" s="138"/>
      <c r="D46" s="138"/>
      <c r="E46" s="138">
        <f>'実質公債費比率（分子）の構造'!L$48</f>
        <v>273</v>
      </c>
      <c r="F46" s="138"/>
      <c r="G46" s="138"/>
      <c r="H46" s="138">
        <f>'実質公債費比率（分子）の構造'!M$48</f>
        <v>290</v>
      </c>
      <c r="I46" s="138"/>
      <c r="J46" s="138"/>
      <c r="K46" s="138">
        <f>'実質公債費比率（分子）の構造'!N$48</f>
        <v>289</v>
      </c>
      <c r="L46" s="138"/>
      <c r="M46" s="138"/>
      <c r="N46" s="138">
        <f>'実質公債費比率（分子）の構造'!O$48</f>
        <v>281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543</v>
      </c>
      <c r="C49" s="138"/>
      <c r="D49" s="138"/>
      <c r="E49" s="138">
        <f>'実質公債費比率（分子）の構造'!L$45</f>
        <v>527</v>
      </c>
      <c r="F49" s="138"/>
      <c r="G49" s="138"/>
      <c r="H49" s="138">
        <f>'実質公債費比率（分子）の構造'!M$45</f>
        <v>462</v>
      </c>
      <c r="I49" s="138"/>
      <c r="J49" s="138"/>
      <c r="K49" s="138">
        <f>'実質公債費比率（分子）の構造'!N$45</f>
        <v>470</v>
      </c>
      <c r="L49" s="138"/>
      <c r="M49" s="138"/>
      <c r="N49" s="138">
        <f>'実質公債費比率（分子）の構造'!O$45</f>
        <v>504</v>
      </c>
      <c r="O49" s="138"/>
      <c r="P49" s="138"/>
    </row>
    <row r="50" spans="1:16" x14ac:dyDescent="0.15">
      <c r="A50" s="138" t="s">
        <v>59</v>
      </c>
      <c r="B50" s="138" t="e">
        <f>NA()</f>
        <v>#N/A</v>
      </c>
      <c r="C50" s="138">
        <f>IF(ISNUMBER('実質公債費比率（分子）の構造'!K$53),'実質公債費比率（分子）の構造'!K$53,NA())</f>
        <v>200</v>
      </c>
      <c r="D50" s="138" t="e">
        <f>NA()</f>
        <v>#N/A</v>
      </c>
      <c r="E50" s="138" t="e">
        <f>NA()</f>
        <v>#N/A</v>
      </c>
      <c r="F50" s="138">
        <f>IF(ISNUMBER('実質公債費比率（分子）の構造'!L$53),'実質公債費比率（分子）の構造'!L$53,NA())</f>
        <v>185</v>
      </c>
      <c r="G50" s="138" t="e">
        <f>NA()</f>
        <v>#N/A</v>
      </c>
      <c r="H50" s="138" t="e">
        <f>NA()</f>
        <v>#N/A</v>
      </c>
      <c r="I50" s="138">
        <f>IF(ISNUMBER('実質公債費比率（分子）の構造'!M$53),'実質公債費比率（分子）の構造'!M$53,NA())</f>
        <v>148</v>
      </c>
      <c r="J50" s="138" t="e">
        <f>NA()</f>
        <v>#N/A</v>
      </c>
      <c r="K50" s="138" t="e">
        <f>NA()</f>
        <v>#N/A</v>
      </c>
      <c r="L50" s="138">
        <f>IF(ISNUMBER('実質公債費比率（分子）の構造'!N$53),'実質公債費比率（分子）の構造'!N$53,NA())</f>
        <v>222</v>
      </c>
      <c r="M50" s="138" t="e">
        <f>NA()</f>
        <v>#N/A</v>
      </c>
      <c r="N50" s="138" t="e">
        <f>NA()</f>
        <v>#N/A</v>
      </c>
      <c r="O50" s="138">
        <f>IF(ISNUMBER('実質公債費比率（分子）の構造'!O$53),'実質公債費比率（分子）の構造'!O$53,NA())</f>
        <v>254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6251</v>
      </c>
      <c r="E56" s="137"/>
      <c r="F56" s="137"/>
      <c r="G56" s="137">
        <f>'将来負担比率（分子）の構造'!J$52</f>
        <v>6071</v>
      </c>
      <c r="H56" s="137"/>
      <c r="I56" s="137"/>
      <c r="J56" s="137">
        <f>'将来負担比率（分子）の構造'!K$52</f>
        <v>5874</v>
      </c>
      <c r="K56" s="137"/>
      <c r="L56" s="137"/>
      <c r="M56" s="137">
        <f>'将来負担比率（分子）の構造'!L$52</f>
        <v>5971</v>
      </c>
      <c r="N56" s="137"/>
      <c r="O56" s="137"/>
      <c r="P56" s="137">
        <f>'将来負担比率（分子）の構造'!M$52</f>
        <v>5827</v>
      </c>
    </row>
    <row r="57" spans="1:16" x14ac:dyDescent="0.15">
      <c r="A57" s="137" t="s">
        <v>36</v>
      </c>
      <c r="B57" s="137"/>
      <c r="C57" s="137"/>
      <c r="D57" s="137">
        <f>'将来負担比率（分子）の構造'!I$51</f>
        <v>332</v>
      </c>
      <c r="E57" s="137"/>
      <c r="F57" s="137"/>
      <c r="G57" s="137">
        <f>'将来負担比率（分子）の構造'!J$51</f>
        <v>268</v>
      </c>
      <c r="H57" s="137"/>
      <c r="I57" s="137"/>
      <c r="J57" s="137">
        <f>'将来負担比率（分子）の構造'!K$51</f>
        <v>198</v>
      </c>
      <c r="K57" s="137"/>
      <c r="L57" s="137"/>
      <c r="M57" s="137">
        <f>'将来負担比率（分子）の構造'!L$51</f>
        <v>175</v>
      </c>
      <c r="N57" s="137"/>
      <c r="O57" s="137"/>
      <c r="P57" s="137">
        <f>'将来負担比率（分子）の構造'!M$51</f>
        <v>148</v>
      </c>
    </row>
    <row r="58" spans="1:16" x14ac:dyDescent="0.15">
      <c r="A58" s="137" t="s">
        <v>35</v>
      </c>
      <c r="B58" s="137"/>
      <c r="C58" s="137"/>
      <c r="D58" s="137">
        <f>'将来負担比率（分子）の構造'!I$50</f>
        <v>5038</v>
      </c>
      <c r="E58" s="137"/>
      <c r="F58" s="137"/>
      <c r="G58" s="137">
        <f>'将来負担比率（分子）の構造'!J$50</f>
        <v>5413</v>
      </c>
      <c r="H58" s="137"/>
      <c r="I58" s="137"/>
      <c r="J58" s="137">
        <f>'将来負担比率（分子）の構造'!K$50</f>
        <v>5689</v>
      </c>
      <c r="K58" s="137"/>
      <c r="L58" s="137"/>
      <c r="M58" s="137">
        <f>'将来負担比率（分子）の構造'!L$50</f>
        <v>5903</v>
      </c>
      <c r="N58" s="137"/>
      <c r="O58" s="137"/>
      <c r="P58" s="137">
        <f>'将来負担比率（分子）の構造'!M$50</f>
        <v>6174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v>
      </c>
      <c r="C61" s="137"/>
      <c r="D61" s="137"/>
      <c r="E61" s="137">
        <f>'将来負担比率（分子）の構造'!J$46</f>
        <v>6</v>
      </c>
      <c r="F61" s="137"/>
      <c r="G61" s="137"/>
      <c r="H61" s="137">
        <f>'将来負担比率（分子）の構造'!K$46</f>
        <v>5</v>
      </c>
      <c r="I61" s="137"/>
      <c r="J61" s="137"/>
      <c r="K61" s="137">
        <f>'将来負担比率（分子）の構造'!L$46</f>
        <v>5</v>
      </c>
      <c r="L61" s="137"/>
      <c r="M61" s="137"/>
      <c r="N61" s="137">
        <f>'将来負担比率（分子）の構造'!M$46</f>
        <v>4</v>
      </c>
      <c r="O61" s="137"/>
      <c r="P61" s="137"/>
    </row>
    <row r="62" spans="1:16" x14ac:dyDescent="0.15">
      <c r="A62" s="137" t="s">
        <v>29</v>
      </c>
      <c r="B62" s="137">
        <f>'将来負担比率（分子）の構造'!I$45</f>
        <v>826</v>
      </c>
      <c r="C62" s="137"/>
      <c r="D62" s="137"/>
      <c r="E62" s="137">
        <f>'将来負担比率（分子）の構造'!J$45</f>
        <v>844</v>
      </c>
      <c r="F62" s="137"/>
      <c r="G62" s="137"/>
      <c r="H62" s="137">
        <f>'将来負担比率（分子）の構造'!K$45</f>
        <v>806</v>
      </c>
      <c r="I62" s="137"/>
      <c r="J62" s="137"/>
      <c r="K62" s="137">
        <f>'将来負担比率（分子）の構造'!L$45</f>
        <v>725</v>
      </c>
      <c r="L62" s="137"/>
      <c r="M62" s="137"/>
      <c r="N62" s="137">
        <f>'将来負担比率（分子）の構造'!M$45</f>
        <v>727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4253</v>
      </c>
      <c r="C64" s="137"/>
      <c r="D64" s="137"/>
      <c r="E64" s="137">
        <f>'将来負担比率（分子）の構造'!J$43</f>
        <v>3988</v>
      </c>
      <c r="F64" s="137"/>
      <c r="G64" s="137"/>
      <c r="H64" s="137">
        <f>'将来負担比率（分子）の構造'!K$43</f>
        <v>3848</v>
      </c>
      <c r="I64" s="137"/>
      <c r="J64" s="137"/>
      <c r="K64" s="137">
        <f>'将来負担比率（分子）の構造'!L$43</f>
        <v>3661</v>
      </c>
      <c r="L64" s="137"/>
      <c r="M64" s="137"/>
      <c r="N64" s="137">
        <f>'将来負担比率（分子）の構造'!M$43</f>
        <v>3536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4719</v>
      </c>
      <c r="C66" s="137"/>
      <c r="D66" s="137"/>
      <c r="E66" s="137">
        <f>'将来負担比率（分子）の構造'!J$41</f>
        <v>4665</v>
      </c>
      <c r="F66" s="137"/>
      <c r="G66" s="137"/>
      <c r="H66" s="137">
        <f>'将来負担比率（分子）の構造'!K$41</f>
        <v>4529</v>
      </c>
      <c r="I66" s="137"/>
      <c r="J66" s="137"/>
      <c r="K66" s="137">
        <f>'将来負担比率（分子）の構造'!L$41</f>
        <v>4591</v>
      </c>
      <c r="L66" s="137"/>
      <c r="M66" s="137"/>
      <c r="N66" s="137">
        <f>'将来負担比率（分子）の構造'!M$41</f>
        <v>4876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2018-03-08T04:50:35Z</cp:lastPrinted>
  <dcterms:created xsi:type="dcterms:W3CDTF">2018-01-24T06:27:39Z</dcterms:created>
  <dcterms:modified xsi:type="dcterms:W3CDTF">2018-11-30T12:21:17Z</dcterms:modified>
  <cp:category/>
</cp:coreProperties>
</file>