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sao-iseki\Desktop\"/>
    </mc:Choice>
  </mc:AlternateContent>
  <workbookProtection workbookPassword="B319" lockStructure="1"/>
  <bookViews>
    <workbookView xWindow="0" yWindow="0" windowWidth="23040" windowHeight="9096"/>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I8" i="4"/>
  <c r="B8" i="4"/>
  <c r="C10" i="5" l="1"/>
  <c r="D10" i="5"/>
  <c r="E10" i="5"/>
  <c r="B10" i="5"/>
</calcChain>
</file>

<file path=xl/sharedStrings.xml><?xml version="1.0" encoding="utf-8"?>
<sst xmlns="http://schemas.openxmlformats.org/spreadsheetml/2006/main" count="231" uniqueCount="119">
  <si>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</si>
  <si>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</si>
  <si>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</si>
  <si>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</si>
  <si>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</si>
  <si>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</si>
  <si>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</si>
  <si>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</si>
  <si>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</si>
  <si>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</si>
  <si>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</si>
  <si>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</si>
  <si>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</si>
  <si>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</si>
  <si>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</si>
  <si>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</si>
  <si>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</si>
  <si>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</si>
  <si>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</si>
  <si>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</si>
  <si>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</si>
  <si>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</si>
  <si>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</si>
  <si>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</si>
  <si>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</si>
  <si>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</si>
  <si>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</si>
  <si>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</si>
  <si>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</si>
  <si>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</si>
  <si>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</si>
  <si>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</si>
  <si>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</si>
  <si>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</si>
  <si>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</si>
  <si>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</si>
  <si>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</si>
  <si>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</si>
  <si>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</si>
  <si>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</si>
  <si>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</si>
  <si>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</si>
  <si>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</si>
  <si>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</si>
  <si>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</si>
  <si>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</si>
  <si>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</si>
  <si>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</si>
  <si>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</si>
  <si>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</si>
  <si>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</si>
  <si>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</si>
  <si>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</si>
  <si>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</si>
  <si>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</si>
  <si>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</si>
  <si>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</si>
  <si>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</si>
  <si>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</si>
  <si>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</si>
  <si>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</si>
  <si>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</si>
  <si>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</si>
  <si>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</si>
  <si>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</si>
  <si>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</si>
  <si>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</si>
  <si>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</si>
  <si>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</si>
  <si>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</si>
  <si>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</si>
  <si>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</si>
  <si>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</si>
  <si>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</si>
  <si>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</si>
  <si>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</si>
  <si>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</si>
  <si>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</si>
  <si>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</si>
  <si>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</si>
  <si>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</si>
  <si>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</si>
  <si>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</si>
  <si>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</si>
  <si>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</si>
  <si>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</si>
  <si>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</si>
  <si>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</si>
  <si>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</si>
  <si>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</si>
  <si>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</si>
  <si>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</si>
  <si>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</si>
  <si>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</si>
  <si>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</si>
  <si>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</si>
  <si>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</si>
  <si>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</si>
  <si>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</si>
  <si>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</si>
  <si>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</si>
  <si>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</si>
  <si>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</si>
  <si>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</si>
  <si>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</si>
  <si>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波佐見町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</si>
  <si>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</si>
  <si>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</si>
  <si>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</si>
  <si>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</si>
  <si>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</si>
  <si>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</si>
  <si>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</si>
  <si>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</si>
  <si>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</si>
  <si>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</si>
  <si>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①有形固定資産減価償却率については、平均値より上回っており将来の施設の更新が必要になる。
②管路経年化率については、H27から平均値より上回っているため、今後も計画的な老朽管の更新等が必要になる。
③管路更新率については、H27を除いて平均値より上回っているが、今後も計画的な老朽管の更新等が必要になってくる。</t>
    <rPh sb="1" eb="3">
      <t>ユウケイ</t>
    </rPh>
    <rPh sb="3" eb="5">
      <t>コテイ</t>
    </rPh>
    <rPh sb="5" eb="7">
      <t>シサン</t>
    </rPh>
    <rPh sb="7" eb="9">
      <t>ゲンカ</t>
    </rPh>
    <rPh sb="9" eb="11">
      <t>ショウキャク</t>
    </rPh>
    <rPh sb="11" eb="12">
      <t>リツ</t>
    </rPh>
    <rPh sb="18" eb="21">
      <t>ヘイキンチ</t>
    </rPh>
    <rPh sb="23" eb="24">
      <t>ウエ</t>
    </rPh>
    <rPh sb="24" eb="25">
      <t>マワ</t>
    </rPh>
    <rPh sb="29" eb="31">
      <t>ショウライ</t>
    </rPh>
    <rPh sb="32" eb="34">
      <t>シセツ</t>
    </rPh>
    <rPh sb="35" eb="37">
      <t>コウシン</t>
    </rPh>
    <rPh sb="38" eb="40">
      <t>ヒツヨウ</t>
    </rPh>
    <rPh sb="46" eb="48">
      <t>カンロ</t>
    </rPh>
    <rPh sb="48" eb="50">
      <t>ケイネン</t>
    </rPh>
    <rPh sb="50" eb="51">
      <t>カ</t>
    </rPh>
    <rPh sb="51" eb="52">
      <t>リツ</t>
    </rPh>
    <rPh sb="63" eb="66">
      <t>ヘイキンチ</t>
    </rPh>
    <rPh sb="68" eb="70">
      <t>ウワマワ</t>
    </rPh>
    <rPh sb="77" eb="79">
      <t>コンゴ</t>
    </rPh>
    <rPh sb="80" eb="83">
      <t>ケイカクテキ</t>
    </rPh>
    <rPh sb="84" eb="86">
      <t>ロウキュウ</t>
    </rPh>
    <rPh sb="86" eb="87">
      <t>カン</t>
    </rPh>
    <rPh sb="88" eb="90">
      <t>コウシン</t>
    </rPh>
    <rPh sb="90" eb="91">
      <t>トウ</t>
    </rPh>
    <rPh sb="92" eb="94">
      <t>ヒツヨウ</t>
    </rPh>
    <rPh sb="100" eb="102">
      <t>カンロ</t>
    </rPh>
    <rPh sb="102" eb="104">
      <t>コウシン</t>
    </rPh>
    <rPh sb="104" eb="105">
      <t>リツ</t>
    </rPh>
    <rPh sb="115" eb="116">
      <t>ノゾ</t>
    </rPh>
    <rPh sb="118" eb="121">
      <t>ヘイキンチ</t>
    </rPh>
    <rPh sb="123" eb="125">
      <t>ウワマワ</t>
    </rPh>
    <rPh sb="131" eb="133">
      <t>コンゴ</t>
    </rPh>
    <rPh sb="134" eb="137">
      <t>ケイカクテキ</t>
    </rPh>
    <rPh sb="138" eb="140">
      <t>ロウキュウ</t>
    </rPh>
    <rPh sb="140" eb="141">
      <t>カン</t>
    </rPh>
    <rPh sb="142" eb="144">
      <t>コウシン</t>
    </rPh>
    <rPh sb="144" eb="145">
      <t>トウ</t>
    </rPh>
    <rPh sb="146" eb="148">
      <t>ヒツヨウ</t>
    </rPh>
    <phoneticPr fontId="4"/>
  </si>
  <si>
    <t xml:space="preserve">①経営収支比率については、各年度の収支は黒字となっており、また平均値はH25を除いては上回っていることから健全な状況とはいえるが、今後の施設投資等に係る費用を確保するためには、更なる費用削減に取り組む必要がある。
②累積欠損金比率については、累積欠損金や不良債権は発生しておりません。
③流動比率については、今年度も100％を大きく上回っているため、支払い能力は十分備わっているといえる。
④企業債残高対給水収益比率については、平均値より上回っているため投資規模の検討が必要である。
⑤料金回収率については、平均値より上回っており今後も回収率の向上に努める。
⑥給水原価については、H28を除いて平均値より上回っており、今後も維持管理費の削減などの経営改善が必要である。
⑦施設利用率については、平均値より上回っており施設利用率はほぼ横ばいで推移している。
⑧有収率については、H28に冬季の寒波に伴う管割れと給水管の老朽管に伴う漏水が大きく影響し数値を落としたが、平均値より上回っているため、今後も計画的な老朽管の更新が必要である。
</t>
    <rPh sb="1" eb="3">
      <t>ケイエイ</t>
    </rPh>
    <rPh sb="3" eb="5">
      <t>シュウシ</t>
    </rPh>
    <rPh sb="5" eb="7">
      <t>ヒリツ</t>
    </rPh>
    <rPh sb="13" eb="16">
      <t>カクネンド</t>
    </rPh>
    <rPh sb="17" eb="19">
      <t>シュウシ</t>
    </rPh>
    <rPh sb="20" eb="22">
      <t>クロジ</t>
    </rPh>
    <rPh sb="31" eb="34">
      <t>ヘイキンチ</t>
    </rPh>
    <rPh sb="39" eb="40">
      <t>ノゾ</t>
    </rPh>
    <rPh sb="43" eb="45">
      <t>ウワマワ</t>
    </rPh>
    <rPh sb="53" eb="55">
      <t>ケンゼン</t>
    </rPh>
    <rPh sb="56" eb="58">
      <t>ジョウキョウ</t>
    </rPh>
    <rPh sb="65" eb="67">
      <t>コンゴ</t>
    </rPh>
    <rPh sb="68" eb="70">
      <t>シセツ</t>
    </rPh>
    <rPh sb="70" eb="72">
      <t>トウシ</t>
    </rPh>
    <rPh sb="72" eb="73">
      <t>トウ</t>
    </rPh>
    <rPh sb="74" eb="75">
      <t>カカ</t>
    </rPh>
    <rPh sb="76" eb="78">
      <t>ヒヨウ</t>
    </rPh>
    <rPh sb="79" eb="81">
      <t>カクホ</t>
    </rPh>
    <rPh sb="88" eb="89">
      <t>サラ</t>
    </rPh>
    <rPh sb="91" eb="93">
      <t>ヒヨウ</t>
    </rPh>
    <rPh sb="93" eb="95">
      <t>サクゲン</t>
    </rPh>
    <rPh sb="96" eb="97">
      <t>ト</t>
    </rPh>
    <rPh sb="98" eb="99">
      <t>ク</t>
    </rPh>
    <rPh sb="100" eb="102">
      <t>ヒツヨウ</t>
    </rPh>
    <rPh sb="108" eb="110">
      <t>ルイセキ</t>
    </rPh>
    <rPh sb="110" eb="112">
      <t>ケッソン</t>
    </rPh>
    <rPh sb="112" eb="113">
      <t>キン</t>
    </rPh>
    <rPh sb="113" eb="115">
      <t>ヒリツ</t>
    </rPh>
    <rPh sb="121" eb="123">
      <t>ルイセキ</t>
    </rPh>
    <rPh sb="123" eb="125">
      <t>ケッソン</t>
    </rPh>
    <rPh sb="125" eb="126">
      <t>キン</t>
    </rPh>
    <rPh sb="127" eb="129">
      <t>フリョウ</t>
    </rPh>
    <rPh sb="129" eb="131">
      <t>サイケン</t>
    </rPh>
    <rPh sb="132" eb="134">
      <t>ハッセイ</t>
    </rPh>
    <rPh sb="144" eb="146">
      <t>リュウドウ</t>
    </rPh>
    <rPh sb="146" eb="148">
      <t>ヒリツ</t>
    </rPh>
    <rPh sb="154" eb="157">
      <t>コンネンド</t>
    </rPh>
    <rPh sb="163" eb="164">
      <t>オオ</t>
    </rPh>
    <rPh sb="166" eb="168">
      <t>ウワマワ</t>
    </rPh>
    <rPh sb="175" eb="177">
      <t>シハラ</t>
    </rPh>
    <rPh sb="178" eb="180">
      <t>ノウリョク</t>
    </rPh>
    <rPh sb="181" eb="183">
      <t>ジュウブン</t>
    </rPh>
    <rPh sb="183" eb="184">
      <t>ソナ</t>
    </rPh>
    <rPh sb="196" eb="198">
      <t>キギョウ</t>
    </rPh>
    <rPh sb="198" eb="199">
      <t>サイ</t>
    </rPh>
    <rPh sb="199" eb="201">
      <t>ザンダカ</t>
    </rPh>
    <rPh sb="201" eb="202">
      <t>タイ</t>
    </rPh>
    <rPh sb="202" eb="204">
      <t>キュウスイ</t>
    </rPh>
    <rPh sb="204" eb="206">
      <t>シュウエキ</t>
    </rPh>
    <rPh sb="206" eb="208">
      <t>ヒリツ</t>
    </rPh>
    <rPh sb="214" eb="217">
      <t>ヘイキンチ</t>
    </rPh>
    <rPh sb="219" eb="221">
      <t>ウワマワ</t>
    </rPh>
    <rPh sb="227" eb="229">
      <t>トウシ</t>
    </rPh>
    <rPh sb="229" eb="231">
      <t>キボ</t>
    </rPh>
    <rPh sb="232" eb="234">
      <t>ケントウ</t>
    </rPh>
    <rPh sb="235" eb="237">
      <t>ヒツヨウ</t>
    </rPh>
    <rPh sb="243" eb="245">
      <t>リョウキン</t>
    </rPh>
    <rPh sb="245" eb="247">
      <t>カイシュウ</t>
    </rPh>
    <rPh sb="247" eb="248">
      <t>リツ</t>
    </rPh>
    <rPh sb="254" eb="257">
      <t>ヘイキンチ</t>
    </rPh>
    <rPh sb="259" eb="261">
      <t>ウワマワ</t>
    </rPh>
    <rPh sb="265" eb="267">
      <t>コンゴ</t>
    </rPh>
    <rPh sb="268" eb="270">
      <t>カイシュウ</t>
    </rPh>
    <rPh sb="270" eb="271">
      <t>リツ</t>
    </rPh>
    <rPh sb="272" eb="274">
      <t>コウジョウ</t>
    </rPh>
    <rPh sb="275" eb="276">
      <t>ツト</t>
    </rPh>
    <rPh sb="281" eb="283">
      <t>キュウスイ</t>
    </rPh>
    <rPh sb="283" eb="285">
      <t>ゲンカ</t>
    </rPh>
    <rPh sb="295" eb="296">
      <t>ノゾ</t>
    </rPh>
    <rPh sb="298" eb="301">
      <t>ヘイキンチ</t>
    </rPh>
    <rPh sb="303" eb="305">
      <t>ウワマワ</t>
    </rPh>
    <rPh sb="310" eb="312">
      <t>コンゴ</t>
    </rPh>
    <rPh sb="313" eb="315">
      <t>イジ</t>
    </rPh>
    <rPh sb="315" eb="318">
      <t>カンリヒ</t>
    </rPh>
    <rPh sb="319" eb="321">
      <t>サクゲン</t>
    </rPh>
    <rPh sb="324" eb="326">
      <t>ケイエイ</t>
    </rPh>
    <rPh sb="326" eb="328">
      <t>カイゼン</t>
    </rPh>
    <rPh sb="329" eb="331">
      <t>ヒツヨウ</t>
    </rPh>
    <rPh sb="337" eb="339">
      <t>シセツ</t>
    </rPh>
    <rPh sb="339" eb="341">
      <t>リヨウ</t>
    </rPh>
    <rPh sb="341" eb="342">
      <t>リツ</t>
    </rPh>
    <rPh sb="348" eb="351">
      <t>ヘイキンチ</t>
    </rPh>
    <rPh sb="353" eb="355">
      <t>ウワマワ</t>
    </rPh>
    <rPh sb="359" eb="361">
      <t>シセツ</t>
    </rPh>
    <rPh sb="361" eb="363">
      <t>リヨウ</t>
    </rPh>
    <rPh sb="363" eb="364">
      <t>リツ</t>
    </rPh>
    <rPh sb="367" eb="368">
      <t>ヨコ</t>
    </rPh>
    <rPh sb="371" eb="373">
      <t>スイイ</t>
    </rPh>
    <rPh sb="380" eb="383">
      <t>ユウシュウリツ</t>
    </rPh>
    <rPh sb="393" eb="395">
      <t>トウキ</t>
    </rPh>
    <rPh sb="396" eb="398">
      <t>カンパ</t>
    </rPh>
    <rPh sb="399" eb="400">
      <t>トモナ</t>
    </rPh>
    <rPh sb="401" eb="402">
      <t>カン</t>
    </rPh>
    <rPh sb="402" eb="403">
      <t>ワ</t>
    </rPh>
    <rPh sb="405" eb="408">
      <t>キュウスイカン</t>
    </rPh>
    <rPh sb="409" eb="411">
      <t>ロウキュウ</t>
    </rPh>
    <rPh sb="411" eb="412">
      <t>カン</t>
    </rPh>
    <rPh sb="413" eb="414">
      <t>トモナ</t>
    </rPh>
    <rPh sb="415" eb="417">
      <t>ロウスイ</t>
    </rPh>
    <rPh sb="418" eb="419">
      <t>オオ</t>
    </rPh>
    <rPh sb="421" eb="423">
      <t>エイキョウ</t>
    </rPh>
    <rPh sb="424" eb="426">
      <t>スウチ</t>
    </rPh>
    <rPh sb="427" eb="428">
      <t>オ</t>
    </rPh>
    <rPh sb="433" eb="436">
      <t>ヘイキンチ</t>
    </rPh>
    <rPh sb="438" eb="440">
      <t>ウワマワ</t>
    </rPh>
    <rPh sb="447" eb="449">
      <t>コンゴ</t>
    </rPh>
    <rPh sb="450" eb="453">
      <t>ケイカクテキ</t>
    </rPh>
    <rPh sb="454" eb="456">
      <t>ロウキュウ</t>
    </rPh>
    <rPh sb="456" eb="457">
      <t>カン</t>
    </rPh>
    <rPh sb="458" eb="460">
      <t>コウシン</t>
    </rPh>
    <rPh sb="461" eb="463">
      <t>ヒツヨウ</t>
    </rPh>
    <phoneticPr fontId="7"/>
  </si>
  <si>
    <t>　経営状況の収益性などは概ね良好と判断できるが、今後は給水人口の減少や起債の償還、維持費の増額が見込まれるなどで厳しい財政状況が予想されます。さらに老朽施設及び老朽管の更新を行う必要があるが、現在の財政事業では短時間で整備するのは困難であり長期計画で実施していくために、経費の削減等に努めていきます。</t>
    <rPh sb="1" eb="3">
      <t>ケイエイ</t>
    </rPh>
    <rPh sb="3" eb="5">
      <t>ジョウキョウ</t>
    </rPh>
    <rPh sb="6" eb="9">
      <t>シュウエキセイ</t>
    </rPh>
    <rPh sb="12" eb="13">
      <t>オオム</t>
    </rPh>
    <rPh sb="14" eb="16">
      <t>リョウコウ</t>
    </rPh>
    <rPh sb="17" eb="19">
      <t>ハンダン</t>
    </rPh>
    <rPh sb="24" eb="26">
      <t>コンゴ</t>
    </rPh>
    <rPh sb="27" eb="29">
      <t>キュウスイ</t>
    </rPh>
    <rPh sb="29" eb="31">
      <t>ジンコウ</t>
    </rPh>
    <rPh sb="32" eb="34">
      <t>ゲンショウ</t>
    </rPh>
    <rPh sb="35" eb="37">
      <t>キサイ</t>
    </rPh>
    <rPh sb="38" eb="40">
      <t>ショウカン</t>
    </rPh>
    <rPh sb="41" eb="44">
      <t>イジヒ</t>
    </rPh>
    <rPh sb="45" eb="47">
      <t>ゾウガク</t>
    </rPh>
    <rPh sb="48" eb="50">
      <t>ミコ</t>
    </rPh>
    <rPh sb="56" eb="57">
      <t>キビ</t>
    </rPh>
    <rPh sb="59" eb="61">
      <t>ザイセイ</t>
    </rPh>
    <rPh sb="61" eb="63">
      <t>ジョウキョウ</t>
    </rPh>
    <rPh sb="64" eb="66">
      <t>ヨソウ</t>
    </rPh>
    <rPh sb="74" eb="76">
      <t>ロウキュウ</t>
    </rPh>
    <rPh sb="76" eb="78">
      <t>シセツ</t>
    </rPh>
    <rPh sb="78" eb="79">
      <t>オヨ</t>
    </rPh>
    <rPh sb="80" eb="82">
      <t>ロウキュウ</t>
    </rPh>
    <rPh sb="82" eb="83">
      <t>カン</t>
    </rPh>
    <rPh sb="84" eb="86">
      <t>コウシン</t>
    </rPh>
    <rPh sb="87" eb="88">
      <t>オコナ</t>
    </rPh>
    <rPh sb="89" eb="91">
      <t>ヒツヨウ</t>
    </rPh>
    <rPh sb="96" eb="98">
      <t>ゲンザイ</t>
    </rPh>
    <rPh sb="99" eb="101">
      <t>ザイセイ</t>
    </rPh>
    <rPh sb="101" eb="103">
      <t>ジギョウ</t>
    </rPh>
    <rPh sb="105" eb="108">
      <t>タンジカン</t>
    </rPh>
    <rPh sb="109" eb="111">
      <t>セイビ</t>
    </rPh>
    <rPh sb="115" eb="117">
      <t>コンナン</t>
    </rPh>
    <rPh sb="120" eb="122">
      <t>チョウキ</t>
    </rPh>
    <rPh sb="122" eb="124">
      <t>ケイカク</t>
    </rPh>
    <rPh sb="125" eb="127">
      <t>ジッシ</t>
    </rPh>
    <rPh sb="135" eb="137">
      <t>ケイヒ</t>
    </rPh>
    <rPh sb="138" eb="140">
      <t>サクゲン</t>
    </rPh>
    <rPh sb="140" eb="141">
      <t>トウ</t>
    </rPh>
    <rPh sb="142" eb="14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</si>
</sst>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1.06</c:v>
                </c:pt>
                <c:pt idx="1">
                  <c:v>1.1000000000000001</c:v>
                </c:pt>
                <c:pt idx="2">
                  <c:v>1.38</c:v>
                </c:pt>
                <c:pt idx="3">
                  <c:v>0.85</c:v>
                </c:pt>
                <c:pt idx="4">
                  <c:v>0.85</c:v>
                </c:pt>
              </c:numCache>
            </c:numRef>
          </c:val>
          <c:extLst>
            <c:ext xmlns:c16="http://schemas.microsoft.com/office/drawing/2014/chart" uri="{C3380CC4-5D6E-409C-BE32-E72D297353CC}">
              <c16:uniqueId val="{00000000-5BA2-4F0B-8BD4-28DC906F42BC}"/>
            </c:ext>
          </c:extLst>
        </c:ser>
        <c:dLbls>
          <c:showLegendKey val="0"/>
          <c:showVal val="0"/>
          <c:showCatName val="0"/>
          <c:showSerName val="0"/>
          <c:showPercent val="0"/>
          <c:showBubbleSize val="0"/>
        </c:dLbls>
        <c:gapWidth val="150"/>
        <c:axId val="89200896"/>
        <c:axId val="892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0.47</c:v>
                </c:pt>
              </c:numCache>
            </c:numRef>
          </c:val>
          <c:smooth val="0"/>
          <c:extLst>
            <c:ext xmlns:c16="http://schemas.microsoft.com/office/drawing/2014/chart" uri="{C3380CC4-5D6E-409C-BE32-E72D297353CC}">
              <c16:uniqueId val="{00000001-5BA2-4F0B-8BD4-28DC906F42BC}"/>
            </c:ext>
          </c:extLst>
        </c:ser>
        <c:dLbls>
          <c:showLegendKey val="0"/>
          <c:showVal val="0"/>
          <c:showCatName val="0"/>
          <c:showSerName val="0"/>
          <c:showPercent val="0"/>
          <c:showBubbleSize val="0"/>
        </c:dLbls>
        <c:marker val="1"/>
        <c:smooth val="0"/>
        <c:axId val="89200896"/>
        <c:axId val="89215360"/>
      </c:lineChart>
      <c:dateAx>
        <c:axId val="89200896"/>
        <c:scaling>
          <c:orientation val="minMax"/>
        </c:scaling>
        <c:delete val="1"/>
        <c:axPos val="b"/>
        <c:numFmt formatCode="ge" sourceLinked="1"/>
        <c:majorTickMark val="none"/>
        <c:minorTickMark val="none"/>
        <c:tickLblPos val="none"/>
        <c:crossAx val="89215360"/>
        <c:crosses val="autoZero"/>
        <c:auto val="1"/>
        <c:lblOffset val="100"/>
        <c:baseTimeUnit val="years"/>
      </c:dateAx>
      <c:valAx>
        <c:axId val="892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68.34</c:v>
                </c:pt>
                <c:pt idx="1">
                  <c:v>68.89</c:v>
                </c:pt>
                <c:pt idx="2">
                  <c:v>68.52</c:v>
                </c:pt>
                <c:pt idx="3">
                  <c:v>70.09</c:v>
                </c:pt>
                <c:pt idx="4">
                  <c:v>71.319999999999993</c:v>
                </c:pt>
              </c:numCache>
            </c:numRef>
          </c:val>
          <c:extLst>
            <c:ext xmlns:c16="http://schemas.microsoft.com/office/drawing/2014/chart" uri="{C3380CC4-5D6E-409C-BE32-E72D297353CC}">
              <c16:uniqueId val="{00000000-7C29-4E16-91C2-B1FC163B732A}"/>
            </c:ext>
          </c:extLst>
        </c:ser>
        <c:dLbls>
          <c:showLegendKey val="0"/>
          <c:showVal val="0"/>
          <c:showCatName val="0"/>
          <c:showSerName val="0"/>
          <c:showPercent val="0"/>
          <c:showBubbleSize val="0"/>
        </c:dLbls>
        <c:gapWidth val="150"/>
        <c:axId val="89587072"/>
        <c:axId val="896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54.24</c:v>
                </c:pt>
              </c:numCache>
            </c:numRef>
          </c:val>
          <c:smooth val="0"/>
          <c:extLst>
            <c:ext xmlns:c16="http://schemas.microsoft.com/office/drawing/2014/chart" uri="{C3380CC4-5D6E-409C-BE32-E72D297353CC}">
              <c16:uniqueId val="{00000001-7C29-4E16-91C2-B1FC163B732A}"/>
            </c:ext>
          </c:extLst>
        </c:ser>
        <c:dLbls>
          <c:showLegendKey val="0"/>
          <c:showVal val="0"/>
          <c:showCatName val="0"/>
          <c:showSerName val="0"/>
          <c:showPercent val="0"/>
          <c:showBubbleSize val="0"/>
        </c:dLbls>
        <c:marker val="1"/>
        <c:smooth val="0"/>
        <c:axId val="89587072"/>
        <c:axId val="89667072"/>
      </c:lineChart>
      <c:dateAx>
        <c:axId val="89587072"/>
        <c:scaling>
          <c:orientation val="minMax"/>
        </c:scaling>
        <c:delete val="1"/>
        <c:axPos val="b"/>
        <c:numFmt formatCode="ge" sourceLinked="1"/>
        <c:majorTickMark val="none"/>
        <c:minorTickMark val="none"/>
        <c:tickLblPos val="none"/>
        <c:crossAx val="89667072"/>
        <c:crosses val="autoZero"/>
        <c:auto val="1"/>
        <c:lblOffset val="100"/>
        <c:baseTimeUnit val="years"/>
      </c:dateAx>
      <c:valAx>
        <c:axId val="896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87.84</c:v>
                </c:pt>
                <c:pt idx="1">
                  <c:v>85.64</c:v>
                </c:pt>
                <c:pt idx="2">
                  <c:v>86.03</c:v>
                </c:pt>
                <c:pt idx="3">
                  <c:v>83.92</c:v>
                </c:pt>
                <c:pt idx="4">
                  <c:v>82.82</c:v>
                </c:pt>
              </c:numCache>
            </c:numRef>
          </c:val>
          <c:extLst>
            <c:ext xmlns:c16="http://schemas.microsoft.com/office/drawing/2014/chart" uri="{C3380CC4-5D6E-409C-BE32-E72D297353CC}">
              <c16:uniqueId val="{00000000-4289-452C-91E5-3D6F4166C96E}"/>
            </c:ext>
          </c:extLst>
        </c:ser>
        <c:dLbls>
          <c:showLegendKey val="0"/>
          <c:showVal val="0"/>
          <c:showCatName val="0"/>
          <c:showSerName val="0"/>
          <c:showPercent val="0"/>
          <c:showBubbleSize val="0"/>
        </c:dLbls>
        <c:gapWidth val="150"/>
        <c:axId val="89689088"/>
        <c:axId val="896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81.680000000000007</c:v>
                </c:pt>
              </c:numCache>
            </c:numRef>
          </c:val>
          <c:smooth val="0"/>
          <c:extLst>
            <c:ext xmlns:c16="http://schemas.microsoft.com/office/drawing/2014/chart" uri="{C3380CC4-5D6E-409C-BE32-E72D297353CC}">
              <c16:uniqueId val="{00000001-4289-452C-91E5-3D6F4166C96E}"/>
            </c:ext>
          </c:extLst>
        </c:ser>
        <c:dLbls>
          <c:showLegendKey val="0"/>
          <c:showVal val="0"/>
          <c:showCatName val="0"/>
          <c:showSerName val="0"/>
          <c:showPercent val="0"/>
          <c:showBubbleSize val="0"/>
        </c:dLbls>
        <c:marker val="1"/>
        <c:smooth val="0"/>
        <c:axId val="89689088"/>
        <c:axId val="89695360"/>
      </c:lineChart>
      <c:dateAx>
        <c:axId val="89689088"/>
        <c:scaling>
          <c:orientation val="minMax"/>
        </c:scaling>
        <c:delete val="1"/>
        <c:axPos val="b"/>
        <c:numFmt formatCode="ge" sourceLinked="1"/>
        <c:majorTickMark val="none"/>
        <c:minorTickMark val="none"/>
        <c:tickLblPos val="none"/>
        <c:crossAx val="89695360"/>
        <c:crosses val="autoZero"/>
        <c:auto val="1"/>
        <c:lblOffset val="100"/>
        <c:baseTimeUnit val="years"/>
      </c:dateAx>
      <c:valAx>
        <c:axId val="896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108.74</c:v>
                </c:pt>
                <c:pt idx="1">
                  <c:v>104.49</c:v>
                </c:pt>
                <c:pt idx="2">
                  <c:v>113.44</c:v>
                </c:pt>
                <c:pt idx="3">
                  <c:v>111.84</c:v>
                </c:pt>
                <c:pt idx="4">
                  <c:v>115.21</c:v>
                </c:pt>
              </c:numCache>
            </c:numRef>
          </c:val>
          <c:extLst>
            <c:ext xmlns:c16="http://schemas.microsoft.com/office/drawing/2014/chart" uri="{C3380CC4-5D6E-409C-BE32-E72D297353CC}">
              <c16:uniqueId val="{00000000-7A1D-45F0-98D1-B90488DAEF6A}"/>
            </c:ext>
          </c:extLst>
        </c:ser>
        <c:dLbls>
          <c:showLegendKey val="0"/>
          <c:showVal val="0"/>
          <c:showCatName val="0"/>
          <c:showSerName val="0"/>
          <c:showPercent val="0"/>
          <c:showBubbleSize val="0"/>
        </c:dLbls>
        <c:gapWidth val="150"/>
        <c:axId val="89008000"/>
        <c:axId val="890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111.34</c:v>
                </c:pt>
              </c:numCache>
            </c:numRef>
          </c:val>
          <c:smooth val="0"/>
          <c:extLst>
            <c:ext xmlns:c16="http://schemas.microsoft.com/office/drawing/2014/chart" uri="{C3380CC4-5D6E-409C-BE32-E72D297353CC}">
              <c16:uniqueId val="{00000001-7A1D-45F0-98D1-B90488DAEF6A}"/>
            </c:ext>
          </c:extLst>
        </c:ser>
        <c:dLbls>
          <c:showLegendKey val="0"/>
          <c:showVal val="0"/>
          <c:showCatName val="0"/>
          <c:showSerName val="0"/>
          <c:showPercent val="0"/>
          <c:showBubbleSize val="0"/>
        </c:dLbls>
        <c:marker val="1"/>
        <c:smooth val="0"/>
        <c:axId val="89008000"/>
        <c:axId val="89014272"/>
      </c:lineChart>
      <c:dateAx>
        <c:axId val="89008000"/>
        <c:scaling>
          <c:orientation val="minMax"/>
        </c:scaling>
        <c:delete val="1"/>
        <c:axPos val="b"/>
        <c:numFmt formatCode="ge" sourceLinked="1"/>
        <c:majorTickMark val="none"/>
        <c:minorTickMark val="none"/>
        <c:tickLblPos val="none"/>
        <c:crossAx val="89014272"/>
        <c:crosses val="autoZero"/>
        <c:auto val="1"/>
        <c:lblOffset val="100"/>
        <c:baseTimeUnit val="years"/>
      </c:dateAx>
      <c:valAx>
        <c:axId val="8901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45.24</c:v>
                </c:pt>
                <c:pt idx="1">
                  <c:v>46</c:v>
                </c:pt>
                <c:pt idx="2">
                  <c:v>49.28</c:v>
                </c:pt>
                <c:pt idx="3">
                  <c:v>50.62</c:v>
                </c:pt>
                <c:pt idx="4">
                  <c:v>49.87</c:v>
                </c:pt>
              </c:numCache>
            </c:numRef>
          </c:val>
          <c:extLst>
            <c:ext xmlns:c16="http://schemas.microsoft.com/office/drawing/2014/chart" uri="{C3380CC4-5D6E-409C-BE32-E72D297353CC}">
              <c16:uniqueId val="{00000000-310D-4EF3-B195-FB512053D26E}"/>
            </c:ext>
          </c:extLst>
        </c:ser>
        <c:dLbls>
          <c:showLegendKey val="0"/>
          <c:showVal val="0"/>
          <c:showCatName val="0"/>
          <c:showSerName val="0"/>
          <c:showPercent val="0"/>
          <c:showBubbleSize val="0"/>
        </c:dLbls>
        <c:gapWidth val="150"/>
        <c:axId val="89224704"/>
        <c:axId val="892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48.14</c:v>
                </c:pt>
              </c:numCache>
            </c:numRef>
          </c:val>
          <c:smooth val="0"/>
          <c:extLst>
            <c:ext xmlns:c16="http://schemas.microsoft.com/office/drawing/2014/chart" uri="{C3380CC4-5D6E-409C-BE32-E72D297353CC}">
              <c16:uniqueId val="{00000001-310D-4EF3-B195-FB512053D26E}"/>
            </c:ext>
          </c:extLst>
        </c:ser>
        <c:dLbls>
          <c:showLegendKey val="0"/>
          <c:showVal val="0"/>
          <c:showCatName val="0"/>
          <c:showSerName val="0"/>
          <c:showPercent val="0"/>
          <c:showBubbleSize val="0"/>
        </c:dLbls>
        <c:marker val="1"/>
        <c:smooth val="0"/>
        <c:axId val="89224704"/>
        <c:axId val="89226624"/>
      </c:lineChart>
      <c:dateAx>
        <c:axId val="89224704"/>
        <c:scaling>
          <c:orientation val="minMax"/>
        </c:scaling>
        <c:delete val="1"/>
        <c:axPos val="b"/>
        <c:numFmt formatCode="ge" sourceLinked="1"/>
        <c:majorTickMark val="none"/>
        <c:minorTickMark val="none"/>
        <c:tickLblPos val="none"/>
        <c:crossAx val="89226624"/>
        <c:crosses val="autoZero"/>
        <c:auto val="1"/>
        <c:lblOffset val="100"/>
        <c:baseTimeUnit val="years"/>
      </c:dateAx>
      <c:valAx>
        <c:axId val="892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6.45</c:v>
                </c:pt>
                <c:pt idx="1">
                  <c:v>6.01</c:v>
                </c:pt>
                <c:pt idx="2">
                  <c:v>7.82</c:v>
                </c:pt>
                <c:pt idx="3">
                  <c:v>10.06</c:v>
                </c:pt>
                <c:pt idx="4">
                  <c:v>11.66</c:v>
                </c:pt>
              </c:numCache>
            </c:numRef>
          </c:val>
          <c:extLst>
            <c:ext xmlns:c16="http://schemas.microsoft.com/office/drawing/2014/chart" uri="{C3380CC4-5D6E-409C-BE32-E72D297353CC}">
              <c16:uniqueId val="{00000000-D338-47B1-B380-56D1BC18EE1C}"/>
            </c:ext>
          </c:extLst>
        </c:ser>
        <c:dLbls>
          <c:showLegendKey val="0"/>
          <c:showVal val="0"/>
          <c:showCatName val="0"/>
          <c:showSerName val="0"/>
          <c:showPercent val="0"/>
          <c:showBubbleSize val="0"/>
        </c:dLbls>
        <c:gapWidth val="150"/>
        <c:axId val="89252992"/>
        <c:axId val="892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11.13</c:v>
                </c:pt>
              </c:numCache>
            </c:numRef>
          </c:val>
          <c:smooth val="0"/>
          <c:extLst>
            <c:ext xmlns:c16="http://schemas.microsoft.com/office/drawing/2014/chart" uri="{C3380CC4-5D6E-409C-BE32-E72D297353CC}">
              <c16:uniqueId val="{00000001-D338-47B1-B380-56D1BC18EE1C}"/>
            </c:ext>
          </c:extLst>
        </c:ser>
        <c:dLbls>
          <c:showLegendKey val="0"/>
          <c:showVal val="0"/>
          <c:showCatName val="0"/>
          <c:showSerName val="0"/>
          <c:showPercent val="0"/>
          <c:showBubbleSize val="0"/>
        </c:dLbls>
        <c:marker val="1"/>
        <c:smooth val="0"/>
        <c:axId val="89252992"/>
        <c:axId val="89254912"/>
      </c:lineChart>
      <c:dateAx>
        <c:axId val="89252992"/>
        <c:scaling>
          <c:orientation val="minMax"/>
        </c:scaling>
        <c:delete val="1"/>
        <c:axPos val="b"/>
        <c:numFmt formatCode="ge" sourceLinked="1"/>
        <c:majorTickMark val="none"/>
        <c:minorTickMark val="none"/>
        <c:tickLblPos val="none"/>
        <c:crossAx val="89254912"/>
        <c:crosses val="autoZero"/>
        <c:auto val="1"/>
        <c:lblOffset val="100"/>
        <c:baseTimeUnit val="years"/>
      </c:dateAx>
      <c:valAx>
        <c:axId val="892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42-4DD7-8136-A820C7622C66}"/>
            </c:ext>
          </c:extLst>
        </c:ser>
        <c:dLbls>
          <c:showLegendKey val="0"/>
          <c:showVal val="0"/>
          <c:showCatName val="0"/>
          <c:showSerName val="0"/>
          <c:showPercent val="0"/>
          <c:showBubbleSize val="0"/>
        </c:dLbls>
        <c:gapWidth val="150"/>
        <c:axId val="89285760"/>
        <c:axId val="892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10.130000000000001</c:v>
                </c:pt>
              </c:numCache>
            </c:numRef>
          </c:val>
          <c:smooth val="0"/>
          <c:extLst>
            <c:ext xmlns:c16="http://schemas.microsoft.com/office/drawing/2014/chart" uri="{C3380CC4-5D6E-409C-BE32-E72D297353CC}">
              <c16:uniqueId val="{00000001-1542-4DD7-8136-A820C7622C66}"/>
            </c:ext>
          </c:extLst>
        </c:ser>
        <c:dLbls>
          <c:showLegendKey val="0"/>
          <c:showVal val="0"/>
          <c:showCatName val="0"/>
          <c:showSerName val="0"/>
          <c:showPercent val="0"/>
          <c:showBubbleSize val="0"/>
        </c:dLbls>
        <c:marker val="1"/>
        <c:smooth val="0"/>
        <c:axId val="89285760"/>
        <c:axId val="89287680"/>
      </c:lineChart>
      <c:dateAx>
        <c:axId val="89285760"/>
        <c:scaling>
          <c:orientation val="minMax"/>
        </c:scaling>
        <c:delete val="1"/>
        <c:axPos val="b"/>
        <c:numFmt formatCode="ge" sourceLinked="1"/>
        <c:majorTickMark val="none"/>
        <c:minorTickMark val="none"/>
        <c:tickLblPos val="none"/>
        <c:crossAx val="89287680"/>
        <c:crosses val="autoZero"/>
        <c:auto val="1"/>
        <c:lblOffset val="100"/>
        <c:baseTimeUnit val="years"/>
      </c:dateAx>
      <c:valAx>
        <c:axId val="89287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9005.66</c:v>
                </c:pt>
                <c:pt idx="1">
                  <c:v>81594.759999999995</c:v>
                </c:pt>
                <c:pt idx="2">
                  <c:v>620.49</c:v>
                </c:pt>
                <c:pt idx="3">
                  <c:v>679.43</c:v>
                </c:pt>
                <c:pt idx="4">
                  <c:v>766.13</c:v>
                </c:pt>
              </c:numCache>
            </c:numRef>
          </c:val>
          <c:extLst>
            <c:ext xmlns:c16="http://schemas.microsoft.com/office/drawing/2014/chart" uri="{C3380CC4-5D6E-409C-BE32-E72D297353CC}">
              <c16:uniqueId val="{00000000-FFF8-477C-8020-EBE366734EDE}"/>
            </c:ext>
          </c:extLst>
        </c:ser>
        <c:dLbls>
          <c:showLegendKey val="0"/>
          <c:showVal val="0"/>
          <c:showCatName val="0"/>
          <c:showSerName val="0"/>
          <c:showPercent val="0"/>
          <c:showBubbleSize val="0"/>
        </c:dLbls>
        <c:gapWidth val="150"/>
        <c:axId val="89056000"/>
        <c:axId val="8905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388.67</c:v>
                </c:pt>
              </c:numCache>
            </c:numRef>
          </c:val>
          <c:smooth val="0"/>
          <c:extLst>
            <c:ext xmlns:c16="http://schemas.microsoft.com/office/drawing/2014/chart" uri="{C3380CC4-5D6E-409C-BE32-E72D297353CC}">
              <c16:uniqueId val="{00000001-FFF8-477C-8020-EBE366734EDE}"/>
            </c:ext>
          </c:extLst>
        </c:ser>
        <c:dLbls>
          <c:showLegendKey val="0"/>
          <c:showVal val="0"/>
          <c:showCatName val="0"/>
          <c:showSerName val="0"/>
          <c:showPercent val="0"/>
          <c:showBubbleSize val="0"/>
        </c:dLbls>
        <c:marker val="1"/>
        <c:smooth val="0"/>
        <c:axId val="89056000"/>
        <c:axId val="89057920"/>
      </c:lineChart>
      <c:dateAx>
        <c:axId val="89056000"/>
        <c:scaling>
          <c:orientation val="minMax"/>
        </c:scaling>
        <c:delete val="1"/>
        <c:axPos val="b"/>
        <c:numFmt formatCode="ge" sourceLinked="1"/>
        <c:majorTickMark val="none"/>
        <c:minorTickMark val="none"/>
        <c:tickLblPos val="none"/>
        <c:crossAx val="89057920"/>
        <c:crosses val="autoZero"/>
        <c:auto val="1"/>
        <c:lblOffset val="100"/>
        <c:baseTimeUnit val="years"/>
      </c:dateAx>
      <c:valAx>
        <c:axId val="89057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425.21</c:v>
                </c:pt>
                <c:pt idx="1">
                  <c:v>422.93</c:v>
                </c:pt>
                <c:pt idx="2">
                  <c:v>414.15</c:v>
                </c:pt>
                <c:pt idx="3">
                  <c:v>406.2</c:v>
                </c:pt>
                <c:pt idx="4">
                  <c:v>480.52</c:v>
                </c:pt>
              </c:numCache>
            </c:numRef>
          </c:val>
          <c:extLst>
            <c:ext xmlns:c16="http://schemas.microsoft.com/office/drawing/2014/chart" uri="{C3380CC4-5D6E-409C-BE32-E72D297353CC}">
              <c16:uniqueId val="{00000000-E231-4823-BE99-73AF381D8861}"/>
            </c:ext>
          </c:extLst>
        </c:ser>
        <c:dLbls>
          <c:showLegendKey val="0"/>
          <c:showVal val="0"/>
          <c:showCatName val="0"/>
          <c:showSerName val="0"/>
          <c:showPercent val="0"/>
          <c:showBubbleSize val="0"/>
        </c:dLbls>
        <c:gapWidth val="150"/>
        <c:axId val="89342336"/>
        <c:axId val="893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422.5</c:v>
                </c:pt>
              </c:numCache>
            </c:numRef>
          </c:val>
          <c:smooth val="0"/>
          <c:extLst>
            <c:ext xmlns:c16="http://schemas.microsoft.com/office/drawing/2014/chart" uri="{C3380CC4-5D6E-409C-BE32-E72D297353CC}">
              <c16:uniqueId val="{00000001-E231-4823-BE99-73AF381D8861}"/>
            </c:ext>
          </c:extLst>
        </c:ser>
        <c:dLbls>
          <c:showLegendKey val="0"/>
          <c:showVal val="0"/>
          <c:showCatName val="0"/>
          <c:showSerName val="0"/>
          <c:showPercent val="0"/>
          <c:showBubbleSize val="0"/>
        </c:dLbls>
        <c:marker val="1"/>
        <c:smooth val="0"/>
        <c:axId val="89342336"/>
        <c:axId val="89344256"/>
      </c:lineChart>
      <c:dateAx>
        <c:axId val="89342336"/>
        <c:scaling>
          <c:orientation val="minMax"/>
        </c:scaling>
        <c:delete val="1"/>
        <c:axPos val="b"/>
        <c:numFmt formatCode="ge" sourceLinked="1"/>
        <c:majorTickMark val="none"/>
        <c:minorTickMark val="none"/>
        <c:tickLblPos val="none"/>
        <c:crossAx val="89344256"/>
        <c:crosses val="autoZero"/>
        <c:auto val="1"/>
        <c:lblOffset val="100"/>
        <c:baseTimeUnit val="years"/>
      </c:dateAx>
      <c:valAx>
        <c:axId val="89344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c:v>
                </c:pt>
                <c:pt idx="1">
                  <c:v>101.47</c:v>
                </c:pt>
                <c:pt idx="2">
                  <c:v>110.26</c:v>
                </c:pt>
                <c:pt idx="3">
                  <c:v>110.51</c:v>
                </c:pt>
                <c:pt idx="4">
                  <c:v>114.05</c:v>
                </c:pt>
              </c:numCache>
            </c:numRef>
          </c:val>
          <c:extLst>
            <c:ext xmlns:c16="http://schemas.microsoft.com/office/drawing/2014/chart" uri="{C3380CC4-5D6E-409C-BE32-E72D297353CC}">
              <c16:uniqueId val="{00000000-67CC-4E86-90BF-C7D2950829C4}"/>
            </c:ext>
          </c:extLst>
        </c:ser>
        <c:dLbls>
          <c:showLegendKey val="0"/>
          <c:showVal val="0"/>
          <c:showCatName val="0"/>
          <c:showSerName val="0"/>
          <c:showPercent val="0"/>
          <c:showBubbleSize val="0"/>
        </c:dLbls>
        <c:gapWidth val="150"/>
        <c:axId val="89526272"/>
        <c:axId val="895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101.64</c:v>
                </c:pt>
              </c:numCache>
            </c:numRef>
          </c:val>
          <c:smooth val="0"/>
          <c:extLst>
            <c:ext xmlns:c16="http://schemas.microsoft.com/office/drawing/2014/chart" uri="{C3380CC4-5D6E-409C-BE32-E72D297353CC}">
              <c16:uniqueId val="{00000001-67CC-4E86-90BF-C7D2950829C4}"/>
            </c:ext>
          </c:extLst>
        </c:ser>
        <c:dLbls>
          <c:showLegendKey val="0"/>
          <c:showVal val="0"/>
          <c:showCatName val="0"/>
          <c:showSerName val="0"/>
          <c:showPercent val="0"/>
          <c:showBubbleSize val="0"/>
        </c:dLbls>
        <c:marker val="1"/>
        <c:smooth val="0"/>
        <c:axId val="89526272"/>
        <c:axId val="89528192"/>
      </c:lineChart>
      <c:dateAx>
        <c:axId val="89526272"/>
        <c:scaling>
          <c:orientation val="minMax"/>
        </c:scaling>
        <c:delete val="1"/>
        <c:axPos val="b"/>
        <c:numFmt formatCode="ge" sourceLinked="1"/>
        <c:majorTickMark val="none"/>
        <c:minorTickMark val="none"/>
        <c:tickLblPos val="none"/>
        <c:crossAx val="89528192"/>
        <c:crosses val="autoZero"/>
        <c:auto val="1"/>
        <c:lblOffset val="100"/>
        <c:baseTimeUnit val="years"/>
      </c:dateAx>
      <c:valAx>
        <c:axId val="895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187.67</c:v>
                </c:pt>
                <c:pt idx="1">
                  <c:v>197.41</c:v>
                </c:pt>
                <c:pt idx="2">
                  <c:v>181.82</c:v>
                </c:pt>
                <c:pt idx="3">
                  <c:v>181.36</c:v>
                </c:pt>
                <c:pt idx="4">
                  <c:v>175.93</c:v>
                </c:pt>
              </c:numCache>
            </c:numRef>
          </c:val>
          <c:extLst>
            <c:ext xmlns:c16="http://schemas.microsoft.com/office/drawing/2014/chart" uri="{C3380CC4-5D6E-409C-BE32-E72D297353CC}">
              <c16:uniqueId val="{00000000-6B4F-47E1-8DD1-C2B9837ABD26}"/>
            </c:ext>
          </c:extLst>
        </c:ser>
        <c:dLbls>
          <c:showLegendKey val="0"/>
          <c:showVal val="0"/>
          <c:showCatName val="0"/>
          <c:showSerName val="0"/>
          <c:showPercent val="0"/>
          <c:showBubbleSize val="0"/>
        </c:dLbls>
        <c:gapWidth val="150"/>
        <c:axId val="89562496"/>
        <c:axId val="895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179.16</c:v>
                </c:pt>
              </c:numCache>
            </c:numRef>
          </c:val>
          <c:smooth val="0"/>
          <c:extLst>
            <c:ext xmlns:c16="http://schemas.microsoft.com/office/drawing/2014/chart" uri="{C3380CC4-5D6E-409C-BE32-E72D297353CC}">
              <c16:uniqueId val="{00000001-6B4F-47E1-8DD1-C2B9837ABD26}"/>
            </c:ext>
          </c:extLst>
        </c:ser>
        <c:dLbls>
          <c:showLegendKey val="0"/>
          <c:showVal val="0"/>
          <c:showCatName val="0"/>
          <c:showSerName val="0"/>
          <c:showPercent val="0"/>
          <c:showBubbleSize val="0"/>
        </c:dLbls>
        <c:marker val="1"/>
        <c:smooth val="0"/>
        <c:axId val="89562496"/>
        <c:axId val="89564672"/>
      </c:lineChart>
      <c:dateAx>
        <c:axId val="89562496"/>
        <c:scaling>
          <c:orientation val="minMax"/>
        </c:scaling>
        <c:delete val="1"/>
        <c:axPos val="b"/>
        <c:numFmt formatCode="ge" sourceLinked="1"/>
        <c:majorTickMark val="none"/>
        <c:minorTickMark val="none"/>
        <c:tickLblPos val="none"/>
        <c:crossAx val="89564672"/>
        <c:crosses val="autoZero"/>
        <c:auto val="1"/>
        <c:lblOffset val="100"/>
        <c:baseTimeUnit val="years"/>
      </c:dateAx>
      <c:valAx>
        <c:axId val="895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 zoomScale="130" zoomScaleNormal="130" workbookViewId="0">
      <selection activeCell="BL47" sqref="BL47:BZ63"/>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2">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2">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86" t="str">
        <f>データ!H6</f>
        <v>長崎県　波佐見町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c r="AE8" s="84"/>
      <c r="AF8" s="84"/>
      <c r="AG8" s="84"/>
      <c r="AH8" s="84"/>
      <c r="AI8" s="84"/>
      <c r="AJ8" s="84"/>
      <c r="AK8" s="5"/>
      <c r="AL8" s="71">
        <f>データ!$R$6</f>
        <v>14988</v>
      </c>
      <c r="AM8" s="71"/>
      <c r="AN8" s="71"/>
      <c r="AO8" s="71"/>
      <c r="AP8" s="71"/>
      <c r="AQ8" s="71"/>
      <c r="AR8" s="71"/>
      <c r="AS8" s="71"/>
      <c r="AT8" s="67">
        <f>データ!$S$6</f>
        <v>56</v>
      </c>
      <c r="AU8" s="68"/>
      <c r="AV8" s="68"/>
      <c r="AW8" s="68"/>
      <c r="AX8" s="68"/>
      <c r="AY8" s="68"/>
      <c r="AZ8" s="68"/>
      <c r="BA8" s="68"/>
      <c r="BB8" s="70">
        <f>データ!$T$6</f>
        <v>267.64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2">
      <c r="A10" s="2"/>
      <c r="B10" s="67" t="str">
        <f>データ!$N$6</f>
        <v>-</v>
      </c>
      <c r="C10" s="68"/>
      <c r="D10" s="68"/>
      <c r="E10" s="68"/>
      <c r="F10" s="68"/>
      <c r="G10" s="68"/>
      <c r="H10" s="68"/>
      <c r="I10" s="67">
        <f>データ!$O$6</f>
        <v>60.06</v>
      </c>
      <c r="J10" s="68"/>
      <c r="K10" s="68"/>
      <c r="L10" s="68"/>
      <c r="M10" s="68"/>
      <c r="N10" s="68"/>
      <c r="O10" s="69"/>
      <c r="P10" s="70">
        <f>データ!$P$6</f>
        <v>99.68</v>
      </c>
      <c r="Q10" s="70"/>
      <c r="R10" s="70"/>
      <c r="S10" s="70"/>
      <c r="T10" s="70"/>
      <c r="U10" s="70"/>
      <c r="V10" s="70"/>
      <c r="W10" s="71">
        <f>データ!$Q$6</f>
        <v>3990</v>
      </c>
      <c r="X10" s="71"/>
      <c r="Y10" s="71"/>
      <c r="Z10" s="71"/>
      <c r="AA10" s="71"/>
      <c r="AB10" s="71"/>
      <c r="AC10" s="71"/>
      <c r="AD10" s="2"/>
      <c r="AE10" s="2"/>
      <c r="AF10" s="2"/>
      <c r="AG10" s="2"/>
      <c r="AH10" s="5"/>
      <c r="AI10" s="5"/>
      <c r="AJ10" s="5"/>
      <c r="AK10" s="5"/>
      <c r="AL10" s="71">
        <f>データ!$U$6</f>
        <v>14892</v>
      </c>
      <c r="AM10" s="71"/>
      <c r="AN10" s="71"/>
      <c r="AO10" s="71"/>
      <c r="AP10" s="71"/>
      <c r="AQ10" s="71"/>
      <c r="AR10" s="71"/>
      <c r="AS10" s="71"/>
      <c r="AT10" s="67">
        <f>データ!$V$6</f>
        <v>16.149999999999999</v>
      </c>
      <c r="AU10" s="68"/>
      <c r="AV10" s="68"/>
      <c r="AW10" s="68"/>
      <c r="AX10" s="68"/>
      <c r="AY10" s="68"/>
      <c r="AZ10" s="68"/>
      <c r="BA10" s="68"/>
      <c r="BB10" s="70">
        <f>データ!$W$6</f>
        <v>922.11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2">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2">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2">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2">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2">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2">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2">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2">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2">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2">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2">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2">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2">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2">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2">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2">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2">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2">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2">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2">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2">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2">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2">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2">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2">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2">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2">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2">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2">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2">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2">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2">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2">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2">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2">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2">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2">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2">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2">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2">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2">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2">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2">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2">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2">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2">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2">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2">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2">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2">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2">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2">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2">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2">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2">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2">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2">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2">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2">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2">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2">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2">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x14ac:dyDescent="0.2"/>
  <cols>
    <col min="1" max="1" width="9" style="3"/>
    <col min="2" max="144" width="11.88671875" style="3" customWidth="1"/>
    <col min="145" max="16384" width="9" style="3"/>
  </cols>
  <sheetData>
    <row r="1" spans="1:144" x14ac:dyDescent="0.2">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2">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2">
      <c r="A6" s="29" t="s">
        <v>104</v>
      </c>
      <c r="B6" s="34">
        <f>B7</f>
        <v>2016</v>
      </c>
      <c r="C6" s="34">
        <f t="shared" ref="C6:W6" si="3">C7</f>
        <v>423238</v>
      </c>
      <c r="D6" s="34">
        <f t="shared" si="3"/>
        <v>46</v>
      </c>
      <c r="E6" s="34">
        <f t="shared" si="3"/>
        <v>1</v>
      </c>
      <c r="F6" s="34">
        <f t="shared" si="3"/>
        <v>0</v>
      </c>
      <c r="G6" s="34">
        <f t="shared" si="3"/>
        <v>1</v>
      </c>
      <c r="H6" s="34" t="str">
        <f t="shared" si="3"/>
        <v>長崎県　波佐見町</v>
      </c>
      <c r="I6" s="34" t="str">
        <f t="shared" si="3"/>
        <v>法適用</v>
      </c>
      <c r="J6" s="34" t="str">
        <f t="shared" si="3"/>
        <v>水道事業</v>
      </c>
      <c r="K6" s="34" t="str">
        <f t="shared" si="3"/>
        <v>末端給水事業</v>
      </c>
      <c r="L6" s="34" t="str">
        <f t="shared" si="3"/>
        <v>A7</v>
      </c>
      <c r="M6" s="34">
        <f t="shared" si="3"/>
        <v>0</v>
      </c>
      <c r="N6" s="35" t="str">
        <f t="shared" si="3"/>
        <v>-</v>
      </c>
      <c r="O6" s="35">
        <f t="shared" si="3"/>
        <v>60.06</v>
      </c>
      <c r="P6" s="35">
        <f t="shared" si="3"/>
        <v>99.68</v>
      </c>
      <c r="Q6" s="35">
        <f t="shared" si="3"/>
        <v>3990</v>
      </c>
      <c r="R6" s="35">
        <f t="shared" si="3"/>
        <v>14988</v>
      </c>
      <c r="S6" s="35">
        <f t="shared" si="3"/>
        <v>56</v>
      </c>
      <c r="T6" s="35">
        <f t="shared" si="3"/>
        <v>267.64</v>
      </c>
      <c r="U6" s="35">
        <f t="shared" si="3"/>
        <v>14892</v>
      </c>
      <c r="V6" s="35">
        <f t="shared" si="3"/>
        <v>16.149999999999999</v>
      </c>
      <c r="W6" s="35">
        <f t="shared" si="3"/>
        <v>922.11</v>
      </c>
      <c r="X6" s="36">
        <f>IF(X7="",NA(),X7)</f>
        <v>108.74</v>
      </c>
      <c r="Y6" s="36">
        <f t="shared" ref="Y6:AG6" si="4">IF(Y7="",NA(),Y7)</f>
        <v>104.49</v>
      </c>
      <c r="Z6" s="36">
        <f t="shared" si="4"/>
        <v>113.44</v>
      </c>
      <c r="AA6" s="36">
        <f t="shared" si="4"/>
        <v>111.84</v>
      </c>
      <c r="AB6" s="36">
        <f t="shared" si="4"/>
        <v>115.21</v>
      </c>
      <c r="AC6" s="36">
        <f t="shared" si="4"/>
        <v>107.57</v>
      </c>
      <c r="AD6" s="36">
        <f t="shared" si="4"/>
        <v>106.55</v>
      </c>
      <c r="AE6" s="36">
        <f t="shared" si="4"/>
        <v>110.01</v>
      </c>
      <c r="AF6" s="36">
        <f t="shared" si="4"/>
        <v>111.21</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10.130000000000001</v>
      </c>
      <c r="AS6" s="35" t="str">
        <f>IF(AS7="","",IF(AS7="-","【-】","【"&amp;SUBSTITUTE(TEXT(AS7,"#,##0.00"),"-","△")&amp;"】"))</f>
        <v>【0.79】</v>
      </c>
      <c r="AT6" s="36">
        <f>IF(AT7="",NA(),AT7)</f>
        <v>9005.66</v>
      </c>
      <c r="AU6" s="36">
        <f t="shared" ref="AU6:BC6" si="6">IF(AU7="",NA(),AU7)</f>
        <v>81594.759999999995</v>
      </c>
      <c r="AV6" s="36">
        <f t="shared" si="6"/>
        <v>620.49</v>
      </c>
      <c r="AW6" s="36">
        <f t="shared" si="6"/>
        <v>679.43</v>
      </c>
      <c r="AX6" s="36">
        <f t="shared" si="6"/>
        <v>766.13</v>
      </c>
      <c r="AY6" s="36">
        <f t="shared" si="6"/>
        <v>915.5</v>
      </c>
      <c r="AZ6" s="36">
        <f t="shared" si="6"/>
        <v>963.24</v>
      </c>
      <c r="BA6" s="36">
        <f t="shared" si="6"/>
        <v>381.53</v>
      </c>
      <c r="BB6" s="36">
        <f t="shared" si="6"/>
        <v>391.54</v>
      </c>
      <c r="BC6" s="36">
        <f t="shared" si="6"/>
        <v>388.67</v>
      </c>
      <c r="BD6" s="35" t="str">
        <f>IF(BD7="","",IF(BD7="-","【-】","【"&amp;SUBSTITUTE(TEXT(BD7,"#,##0.00"),"-","△")&amp;"】"))</f>
        <v>【262.87】</v>
      </c>
      <c r="BE6" s="36">
        <f>IF(BE7="",NA(),BE7)</f>
        <v>425.21</v>
      </c>
      <c r="BF6" s="36">
        <f t="shared" ref="BF6:BN6" si="7">IF(BF7="",NA(),BF7)</f>
        <v>422.93</v>
      </c>
      <c r="BG6" s="36">
        <f t="shared" si="7"/>
        <v>414.15</v>
      </c>
      <c r="BH6" s="36">
        <f t="shared" si="7"/>
        <v>406.2</v>
      </c>
      <c r="BI6" s="36">
        <f t="shared" si="7"/>
        <v>480.52</v>
      </c>
      <c r="BJ6" s="36">
        <f t="shared" si="7"/>
        <v>404.78</v>
      </c>
      <c r="BK6" s="36">
        <f t="shared" si="7"/>
        <v>400.38</v>
      </c>
      <c r="BL6" s="36">
        <f t="shared" si="7"/>
        <v>393.27</v>
      </c>
      <c r="BM6" s="36">
        <f t="shared" si="7"/>
        <v>386.97</v>
      </c>
      <c r="BN6" s="36">
        <f t="shared" si="7"/>
        <v>422.5</v>
      </c>
      <c r="BO6" s="35" t="str">
        <f>IF(BO7="","",IF(BO7="-","【-】","【"&amp;SUBSTITUTE(TEXT(BO7,"#,##0.00"),"-","△")&amp;"】"))</f>
        <v>【270.87】</v>
      </c>
      <c r="BP6" s="36">
        <f>IF(BP7="",NA(),BP7)</f>
        <v>106</v>
      </c>
      <c r="BQ6" s="36">
        <f t="shared" ref="BQ6:BY6" si="8">IF(BQ7="",NA(),BQ7)</f>
        <v>101.47</v>
      </c>
      <c r="BR6" s="36">
        <f t="shared" si="8"/>
        <v>110.26</v>
      </c>
      <c r="BS6" s="36">
        <f t="shared" si="8"/>
        <v>110.51</v>
      </c>
      <c r="BT6" s="36">
        <f t="shared" si="8"/>
        <v>114.05</v>
      </c>
      <c r="BU6" s="36">
        <f t="shared" si="8"/>
        <v>98.07</v>
      </c>
      <c r="BV6" s="36">
        <f t="shared" si="8"/>
        <v>96.56</v>
      </c>
      <c r="BW6" s="36">
        <f t="shared" si="8"/>
        <v>100.47</v>
      </c>
      <c r="BX6" s="36">
        <f t="shared" si="8"/>
        <v>101.72</v>
      </c>
      <c r="BY6" s="36">
        <f t="shared" si="8"/>
        <v>101.64</v>
      </c>
      <c r="BZ6" s="35" t="str">
        <f>IF(BZ7="","",IF(BZ7="-","【-】","【"&amp;SUBSTITUTE(TEXT(BZ7,"#,##0.00"),"-","△")&amp;"】"))</f>
        <v>【105.59】</v>
      </c>
      <c r="CA6" s="36">
        <f>IF(CA7="",NA(),CA7)</f>
        <v>187.67</v>
      </c>
      <c r="CB6" s="36">
        <f t="shared" ref="CB6:CJ6" si="9">IF(CB7="",NA(),CB7)</f>
        <v>197.41</v>
      </c>
      <c r="CC6" s="36">
        <f t="shared" si="9"/>
        <v>181.82</v>
      </c>
      <c r="CD6" s="36">
        <f t="shared" si="9"/>
        <v>181.36</v>
      </c>
      <c r="CE6" s="36">
        <f t="shared" si="9"/>
        <v>175.93</v>
      </c>
      <c r="CF6" s="36">
        <f t="shared" si="9"/>
        <v>172.26</v>
      </c>
      <c r="CG6" s="36">
        <f t="shared" si="9"/>
        <v>177.14</v>
      </c>
      <c r="CH6" s="36">
        <f t="shared" si="9"/>
        <v>169.82</v>
      </c>
      <c r="CI6" s="36">
        <f t="shared" si="9"/>
        <v>168.2</v>
      </c>
      <c r="CJ6" s="36">
        <f t="shared" si="9"/>
        <v>179.16</v>
      </c>
      <c r="CK6" s="35" t="str">
        <f>IF(CK7="","",IF(CK7="-","【-】","【"&amp;SUBSTITUTE(TEXT(CK7,"#,##0.00"),"-","△")&amp;"】"))</f>
        <v>【163.27】</v>
      </c>
      <c r="CL6" s="36">
        <f>IF(CL7="",NA(),CL7)</f>
        <v>68.34</v>
      </c>
      <c r="CM6" s="36">
        <f t="shared" ref="CM6:CU6" si="10">IF(CM7="",NA(),CM7)</f>
        <v>68.89</v>
      </c>
      <c r="CN6" s="36">
        <f t="shared" si="10"/>
        <v>68.52</v>
      </c>
      <c r="CO6" s="36">
        <f t="shared" si="10"/>
        <v>70.09</v>
      </c>
      <c r="CP6" s="36">
        <f t="shared" si="10"/>
        <v>71.319999999999993</v>
      </c>
      <c r="CQ6" s="36">
        <f t="shared" si="10"/>
        <v>55.68</v>
      </c>
      <c r="CR6" s="36">
        <f t="shared" si="10"/>
        <v>55.64</v>
      </c>
      <c r="CS6" s="36">
        <f t="shared" si="10"/>
        <v>55.13</v>
      </c>
      <c r="CT6" s="36">
        <f t="shared" si="10"/>
        <v>54.77</v>
      </c>
      <c r="CU6" s="36">
        <f t="shared" si="10"/>
        <v>54.24</v>
      </c>
      <c r="CV6" s="35" t="str">
        <f>IF(CV7="","",IF(CV7="-","【-】","【"&amp;SUBSTITUTE(TEXT(CV7,"#,##0.00"),"-","△")&amp;"】"))</f>
        <v>【59.94】</v>
      </c>
      <c r="CW6" s="36">
        <f>IF(CW7="",NA(),CW7)</f>
        <v>87.84</v>
      </c>
      <c r="CX6" s="36">
        <f t="shared" ref="CX6:DF6" si="11">IF(CX7="",NA(),CX7)</f>
        <v>85.64</v>
      </c>
      <c r="CY6" s="36">
        <f t="shared" si="11"/>
        <v>86.03</v>
      </c>
      <c r="CZ6" s="36">
        <f t="shared" si="11"/>
        <v>83.92</v>
      </c>
      <c r="DA6" s="36">
        <f t="shared" si="11"/>
        <v>82.82</v>
      </c>
      <c r="DB6" s="36">
        <f t="shared" si="11"/>
        <v>83.18</v>
      </c>
      <c r="DC6" s="36">
        <f t="shared" si="11"/>
        <v>83.09</v>
      </c>
      <c r="DD6" s="36">
        <f t="shared" si="11"/>
        <v>83</v>
      </c>
      <c r="DE6" s="36">
        <f t="shared" si="11"/>
        <v>82.89</v>
      </c>
      <c r="DF6" s="36">
        <f t="shared" si="11"/>
        <v>81.680000000000007</v>
      </c>
      <c r="DG6" s="35" t="str">
        <f>IF(DG7="","",IF(DG7="-","【-】","【"&amp;SUBSTITUTE(TEXT(DG7,"#,##0.00"),"-","△")&amp;"】"))</f>
        <v>【90.22】</v>
      </c>
      <c r="DH6" s="36">
        <f>IF(DH7="",NA(),DH7)</f>
        <v>45.24</v>
      </c>
      <c r="DI6" s="36">
        <f t="shared" ref="DI6:DQ6" si="12">IF(DI7="",NA(),DI7)</f>
        <v>46</v>
      </c>
      <c r="DJ6" s="36">
        <f t="shared" si="12"/>
        <v>49.28</v>
      </c>
      <c r="DK6" s="36">
        <f t="shared" si="12"/>
        <v>50.62</v>
      </c>
      <c r="DL6" s="36">
        <f t="shared" si="12"/>
        <v>49.87</v>
      </c>
      <c r="DM6" s="36">
        <f t="shared" si="12"/>
        <v>38.07</v>
      </c>
      <c r="DN6" s="36">
        <f t="shared" si="12"/>
        <v>39.06</v>
      </c>
      <c r="DO6" s="36">
        <f t="shared" si="12"/>
        <v>46.66</v>
      </c>
      <c r="DP6" s="36">
        <f t="shared" si="12"/>
        <v>47.46</v>
      </c>
      <c r="DQ6" s="36">
        <f t="shared" si="12"/>
        <v>48.14</v>
      </c>
      <c r="DR6" s="35" t="str">
        <f>IF(DR7="","",IF(DR7="-","【-】","【"&amp;SUBSTITUTE(TEXT(DR7,"#,##0.00"),"-","△")&amp;"】"))</f>
        <v>【47.91】</v>
      </c>
      <c r="DS6" s="36">
        <f>IF(DS7="",NA(),DS7)</f>
        <v>6.45</v>
      </c>
      <c r="DT6" s="36">
        <f t="shared" ref="DT6:EB6" si="13">IF(DT7="",NA(),DT7)</f>
        <v>6.01</v>
      </c>
      <c r="DU6" s="36">
        <f t="shared" si="13"/>
        <v>7.82</v>
      </c>
      <c r="DV6" s="36">
        <f t="shared" si="13"/>
        <v>10.06</v>
      </c>
      <c r="DW6" s="36">
        <f t="shared" si="13"/>
        <v>11.66</v>
      </c>
      <c r="DX6" s="36">
        <f t="shared" si="13"/>
        <v>7.73</v>
      </c>
      <c r="DY6" s="36">
        <f t="shared" si="13"/>
        <v>8.8699999999999992</v>
      </c>
      <c r="DZ6" s="36">
        <f t="shared" si="13"/>
        <v>9.85</v>
      </c>
      <c r="EA6" s="36">
        <f t="shared" si="13"/>
        <v>9.7100000000000009</v>
      </c>
      <c r="EB6" s="36">
        <f t="shared" si="13"/>
        <v>11.13</v>
      </c>
      <c r="EC6" s="35" t="str">
        <f>IF(EC7="","",IF(EC7="-","【-】","【"&amp;SUBSTITUTE(TEXT(EC7,"#,##0.00"),"-","△")&amp;"】"))</f>
        <v>【15.00】</v>
      </c>
      <c r="ED6" s="36">
        <f>IF(ED7="",NA(),ED7)</f>
        <v>1.06</v>
      </c>
      <c r="EE6" s="36">
        <f t="shared" ref="EE6:EM6" si="14">IF(EE7="",NA(),EE7)</f>
        <v>1.1000000000000001</v>
      </c>
      <c r="EF6" s="36">
        <f t="shared" si="14"/>
        <v>1.38</v>
      </c>
      <c r="EG6" s="36">
        <f t="shared" si="14"/>
        <v>0.85</v>
      </c>
      <c r="EH6" s="36">
        <f t="shared" si="14"/>
        <v>0.85</v>
      </c>
      <c r="EI6" s="36">
        <f t="shared" si="14"/>
        <v>0.67</v>
      </c>
      <c r="EJ6" s="36">
        <f t="shared" si="14"/>
        <v>0.67</v>
      </c>
      <c r="EK6" s="36">
        <f t="shared" si="14"/>
        <v>0.66</v>
      </c>
      <c r="EL6" s="36">
        <f t="shared" si="14"/>
        <v>0.99</v>
      </c>
      <c r="EM6" s="36">
        <f t="shared" si="14"/>
        <v>0.47</v>
      </c>
      <c r="EN6" s="35" t="str">
        <f>IF(EN7="","",IF(EN7="-","【-】","【"&amp;SUBSTITUTE(TEXT(EN7,"#,##0.00"),"-","△")&amp;"】"))</f>
        <v>【0.76】</v>
      </c>
    </row>
    <row r="7" spans="1:144" s="37" customFormat="1" x14ac:dyDescent="0.2">
      <c r="A7" s="29"/>
      <c r="B7" s="38">
        <v>2016</v>
      </c>
      <c r="C7" s="38">
        <v>423238</v>
      </c>
      <c r="D7" s="38">
        <v>46</v>
      </c>
      <c r="E7" s="38">
        <v>1</v>
      </c>
      <c r="F7" s="38">
        <v>0</v>
      </c>
      <c r="G7" s="38">
        <v>1</v>
      </c>
      <c r="H7" s="38" t="s">
        <v>105</v>
      </c>
      <c r="I7" s="38" t="s">
        <v>106</v>
      </c>
      <c r="J7" s="38" t="s">
        <v>107</v>
      </c>
      <c r="K7" s="38" t="s">
        <v>108</v>
      </c>
      <c r="L7" s="38" t="s">
        <v>109</v>
      </c>
      <c r="M7" s="38"/>
      <c r="N7" s="39" t="s">
        <v>110</v>
      </c>
      <c r="O7" s="39">
        <v>60.06</v>
      </c>
      <c r="P7" s="39">
        <v>99.68</v>
      </c>
      <c r="Q7" s="39">
        <v>3990</v>
      </c>
      <c r="R7" s="39">
        <v>14988</v>
      </c>
      <c r="S7" s="39">
        <v>56</v>
      </c>
      <c r="T7" s="39">
        <v>267.64</v>
      </c>
      <c r="U7" s="39">
        <v>14892</v>
      </c>
      <c r="V7" s="39">
        <v>16.149999999999999</v>
      </c>
      <c r="W7" s="39">
        <v>922.11</v>
      </c>
      <c r="X7" s="39">
        <v>108.74</v>
      </c>
      <c r="Y7" s="39">
        <v>104.49</v>
      </c>
      <c r="Z7" s="39">
        <v>113.44</v>
      </c>
      <c r="AA7" s="39">
        <v>111.84</v>
      </c>
      <c r="AB7" s="39">
        <v>115.21</v>
      </c>
      <c r="AC7" s="39">
        <v>107.57</v>
      </c>
      <c r="AD7" s="39">
        <v>106.55</v>
      </c>
      <c r="AE7" s="39">
        <v>110.01</v>
      </c>
      <c r="AF7" s="39">
        <v>111.21</v>
      </c>
      <c r="AG7" s="39">
        <v>111.34</v>
      </c>
      <c r="AH7" s="39">
        <v>114.35</v>
      </c>
      <c r="AI7" s="39">
        <v>0</v>
      </c>
      <c r="AJ7" s="39">
        <v>0</v>
      </c>
      <c r="AK7" s="39">
        <v>0</v>
      </c>
      <c r="AL7" s="39">
        <v>0</v>
      </c>
      <c r="AM7" s="39">
        <v>0</v>
      </c>
      <c r="AN7" s="39">
        <v>9.34</v>
      </c>
      <c r="AO7" s="39">
        <v>9.56</v>
      </c>
      <c r="AP7" s="39">
        <v>2.8</v>
      </c>
      <c r="AQ7" s="39">
        <v>1.93</v>
      </c>
      <c r="AR7" s="39">
        <v>10.130000000000001</v>
      </c>
      <c r="AS7" s="39">
        <v>0.79</v>
      </c>
      <c r="AT7" s="39">
        <v>9005.66</v>
      </c>
      <c r="AU7" s="39">
        <v>81594.759999999995</v>
      </c>
      <c r="AV7" s="39">
        <v>620.49</v>
      </c>
      <c r="AW7" s="39">
        <v>679.43</v>
      </c>
      <c r="AX7" s="39">
        <v>766.13</v>
      </c>
      <c r="AY7" s="39">
        <v>915.5</v>
      </c>
      <c r="AZ7" s="39">
        <v>963.24</v>
      </c>
      <c r="BA7" s="39">
        <v>381.53</v>
      </c>
      <c r="BB7" s="39">
        <v>391.54</v>
      </c>
      <c r="BC7" s="39">
        <v>388.67</v>
      </c>
      <c r="BD7" s="39">
        <v>262.87</v>
      </c>
      <c r="BE7" s="39">
        <v>425.21</v>
      </c>
      <c r="BF7" s="39">
        <v>422.93</v>
      </c>
      <c r="BG7" s="39">
        <v>414.15</v>
      </c>
      <c r="BH7" s="39">
        <v>406.2</v>
      </c>
      <c r="BI7" s="39">
        <v>480.52</v>
      </c>
      <c r="BJ7" s="39">
        <v>404.78</v>
      </c>
      <c r="BK7" s="39">
        <v>400.38</v>
      </c>
      <c r="BL7" s="39">
        <v>393.27</v>
      </c>
      <c r="BM7" s="39">
        <v>386.97</v>
      </c>
      <c r="BN7" s="39">
        <v>422.5</v>
      </c>
      <c r="BO7" s="39">
        <v>270.87</v>
      </c>
      <c r="BP7" s="39">
        <v>106</v>
      </c>
      <c r="BQ7" s="39">
        <v>101.47</v>
      </c>
      <c r="BR7" s="39">
        <v>110.26</v>
      </c>
      <c r="BS7" s="39">
        <v>110.51</v>
      </c>
      <c r="BT7" s="39">
        <v>114.05</v>
      </c>
      <c r="BU7" s="39">
        <v>98.07</v>
      </c>
      <c r="BV7" s="39">
        <v>96.56</v>
      </c>
      <c r="BW7" s="39">
        <v>100.47</v>
      </c>
      <c r="BX7" s="39">
        <v>101.72</v>
      </c>
      <c r="BY7" s="39">
        <v>101.64</v>
      </c>
      <c r="BZ7" s="39">
        <v>105.59</v>
      </c>
      <c r="CA7" s="39">
        <v>187.67</v>
      </c>
      <c r="CB7" s="39">
        <v>197.41</v>
      </c>
      <c r="CC7" s="39">
        <v>181.82</v>
      </c>
      <c r="CD7" s="39">
        <v>181.36</v>
      </c>
      <c r="CE7" s="39">
        <v>175.93</v>
      </c>
      <c r="CF7" s="39">
        <v>172.26</v>
      </c>
      <c r="CG7" s="39">
        <v>177.14</v>
      </c>
      <c r="CH7" s="39">
        <v>169.82</v>
      </c>
      <c r="CI7" s="39">
        <v>168.2</v>
      </c>
      <c r="CJ7" s="39">
        <v>179.16</v>
      </c>
      <c r="CK7" s="39">
        <v>163.27000000000001</v>
      </c>
      <c r="CL7" s="39">
        <v>68.34</v>
      </c>
      <c r="CM7" s="39">
        <v>68.89</v>
      </c>
      <c r="CN7" s="39">
        <v>68.52</v>
      </c>
      <c r="CO7" s="39">
        <v>70.09</v>
      </c>
      <c r="CP7" s="39">
        <v>71.319999999999993</v>
      </c>
      <c r="CQ7" s="39">
        <v>55.68</v>
      </c>
      <c r="CR7" s="39">
        <v>55.64</v>
      </c>
      <c r="CS7" s="39">
        <v>55.13</v>
      </c>
      <c r="CT7" s="39">
        <v>54.77</v>
      </c>
      <c r="CU7" s="39">
        <v>54.24</v>
      </c>
      <c r="CV7" s="39">
        <v>59.94</v>
      </c>
      <c r="CW7" s="39">
        <v>87.84</v>
      </c>
      <c r="CX7" s="39">
        <v>85.64</v>
      </c>
      <c r="CY7" s="39">
        <v>86.03</v>
      </c>
      <c r="CZ7" s="39">
        <v>83.92</v>
      </c>
      <c r="DA7" s="39">
        <v>82.82</v>
      </c>
      <c r="DB7" s="39">
        <v>83.18</v>
      </c>
      <c r="DC7" s="39">
        <v>83.09</v>
      </c>
      <c r="DD7" s="39">
        <v>83</v>
      </c>
      <c r="DE7" s="39">
        <v>82.89</v>
      </c>
      <c r="DF7" s="39">
        <v>81.680000000000007</v>
      </c>
      <c r="DG7" s="39">
        <v>90.22</v>
      </c>
      <c r="DH7" s="39">
        <v>45.24</v>
      </c>
      <c r="DI7" s="39">
        <v>46</v>
      </c>
      <c r="DJ7" s="39">
        <v>49.28</v>
      </c>
      <c r="DK7" s="39">
        <v>50.62</v>
      </c>
      <c r="DL7" s="39">
        <v>49.87</v>
      </c>
      <c r="DM7" s="39">
        <v>38.07</v>
      </c>
      <c r="DN7" s="39">
        <v>39.06</v>
      </c>
      <c r="DO7" s="39">
        <v>46.66</v>
      </c>
      <c r="DP7" s="39">
        <v>47.46</v>
      </c>
      <c r="DQ7" s="39">
        <v>48.14</v>
      </c>
      <c r="DR7" s="39">
        <v>47.91</v>
      </c>
      <c r="DS7" s="39">
        <v>6.45</v>
      </c>
      <c r="DT7" s="39">
        <v>6.01</v>
      </c>
      <c r="DU7" s="39">
        <v>7.82</v>
      </c>
      <c r="DV7" s="39">
        <v>10.06</v>
      </c>
      <c r="DW7" s="39">
        <v>11.66</v>
      </c>
      <c r="DX7" s="39">
        <v>7.73</v>
      </c>
      <c r="DY7" s="39">
        <v>8.8699999999999992</v>
      </c>
      <c r="DZ7" s="39">
        <v>9.85</v>
      </c>
      <c r="EA7" s="39">
        <v>9.7100000000000009</v>
      </c>
      <c r="EB7" s="39">
        <v>11.13</v>
      </c>
      <c r="EC7" s="39">
        <v>15</v>
      </c>
      <c r="ED7" s="39">
        <v>1.06</v>
      </c>
      <c r="EE7" s="39">
        <v>1.1000000000000001</v>
      </c>
      <c r="EF7" s="39">
        <v>1.38</v>
      </c>
      <c r="EG7" s="39">
        <v>0.85</v>
      </c>
      <c r="EH7" s="39">
        <v>0.85</v>
      </c>
      <c r="EI7" s="39">
        <v>0.67</v>
      </c>
      <c r="EJ7" s="39">
        <v>0.67</v>
      </c>
      <c r="EK7" s="39">
        <v>0.66</v>
      </c>
      <c r="EL7" s="39">
        <v>0.99</v>
      </c>
      <c r="EM7" s="39">
        <v>0.47</v>
      </c>
      <c r="EN7" s="39">
        <v>0.76</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波佐見町</cp:lastModifiedBy>
  <cp:lastPrinted>2018-02-15T06:11:30Z</cp:lastPrinted>
  <dcterms:created xsi:type="dcterms:W3CDTF">2017-12-25T01:37:25Z</dcterms:created>
  <dcterms:modified xsi:type="dcterms:W3CDTF">2018-02-15T06:12:35Z</dcterms:modified>
  <cp:category/>
</cp:coreProperties>
</file>