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4525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I10" i="4"/>
  <c r="BB8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<sst xmlns="http://schemas.openxmlformats.org/spreadsheetml/2006/main" count="237" uniqueCount="124">
  <si>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</si>
  <si>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</si>
  <si>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</si>
  <si>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</si>
  <si>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</si>
  <si>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</si>
  <si>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</si>
  <si>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</si>
  <si>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</si>
  <si>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</si>
  <si>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</si>
  <si>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</si>
  <si>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</si>
  <si>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</si>
  <si>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</si>
  <si>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</si>
  <si>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</si>
  <si>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</si>
  <si>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</si>
  <si>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</si>
  <si>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</si>
  <si>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</si>
  <si>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</si>
  <si>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</si>
  <si>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</si>
  <si>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</si>
  <si>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</si>
  <si>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</si>
  <si>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</si>
  <si>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</si>
  <si>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</si>
  <si>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</si>
  <si>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</si>
  <si>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</si>
  <si>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</si>
  <si>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</si>
  <si>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</si>
  <si>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</si>
  <si>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</si>
  <si>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</si>
  <si>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</si>
  <si>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</si>
  <si>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</si>
  <si>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</si>
  <si>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</si>
  <si>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</si>
  <si>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</si>
  <si>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</si>
  <si>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</si>
  <si>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</si>
  <si>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</si>
  <si>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</si>
  <si>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</si>
  <si>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</si>
  <si>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</si>
  <si>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</si>
  <si>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</si>
  <si>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</si>
  <si>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</si>
  <si>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</si>
  <si>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</si>
  <si>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</si>
  <si>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</si>
  <si>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</si>
  <si>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</si>
  <si>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</si>
  <si>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</si>
  <si>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</si>
  <si>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</si>
  <si>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</si>
  <si>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</si>
  <si>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</si>
  <si>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</si>
  <si>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</si>
  <si>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</si>
  <si>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</si>
  <si>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</si>
  <si>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</si>
  <si>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</si>
  <si>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</si>
  <si>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</si>
  <si>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</si>
  <si>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</si>
  <si>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</si>
  <si>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</si>
  <si>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</si>
  <si>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</si>
  <si>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</si>
  <si>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</si>
  <si>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</si>
  <si>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</si>
  <si>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</si>
  <si>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</si>
  <si>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</si>
  <si>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</si>
  <si>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</si>
  <si>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</si>
  <si>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</si>
  <si>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</si>
  <si>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</si>
  <si>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</si>
  <si>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</si>
  <si>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</si>
  <si>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</si>
  <si>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</si>
  <si>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</si>
  <si>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</si>
  <si>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</si>
  <si>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長崎県　小値賀町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</si>
  <si>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</si>
  <si>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</si>
  <si>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</si>
  <si>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</si>
  <si>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</si>
  <si>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</si>
  <si>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</si>
  <si>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</si>
  <si>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</si>
  <si>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</si>
  <si>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</si>
  <si>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施設や管路については、今後、老朽化が進むにつれ適切な維持管理が必要となる。耐震化など効果的な対応を行い施設等の延命化を図る。</t>
    <rPh sb="1" eb="3">
      <t>シセツ</t>
    </rPh>
    <rPh sb="4" eb="6">
      <t>カンロ</t>
    </rPh>
    <rPh sb="12" eb="14">
      <t>コンゴ</t>
    </rPh>
    <rPh sb="15" eb="18">
      <t>ロウキュウカ</t>
    </rPh>
    <rPh sb="19" eb="20">
      <t>スス</t>
    </rPh>
    <rPh sb="24" eb="26">
      <t>テキセツ</t>
    </rPh>
    <rPh sb="27" eb="29">
      <t>イジ</t>
    </rPh>
    <rPh sb="29" eb="31">
      <t>カンリ</t>
    </rPh>
    <rPh sb="32" eb="34">
      <t>ヒツヨウ</t>
    </rPh>
    <rPh sb="38" eb="41">
      <t>タイシンカ</t>
    </rPh>
    <rPh sb="43" eb="46">
      <t>コウカテキ</t>
    </rPh>
    <rPh sb="47" eb="49">
      <t>タイオウ</t>
    </rPh>
    <rPh sb="50" eb="51">
      <t>オコナ</t>
    </rPh>
    <rPh sb="52" eb="54">
      <t>シセツ</t>
    </rPh>
    <rPh sb="54" eb="55">
      <t>トウ</t>
    </rPh>
    <rPh sb="56" eb="58">
      <t>エンメイ</t>
    </rPh>
    <rPh sb="58" eb="59">
      <t>カ</t>
    </rPh>
    <rPh sb="60" eb="61">
      <t>ハカ</t>
    </rPh>
    <phoneticPr fontId="4"/>
  </si>
  <si>
    <t xml:space="preserve"> 本町の簡易水道事業は、約1,500戸の世帯に給水を行っており接続率は100％である。
　企業債残高は減少しているが、今後見込まれる大規模更新事業に備え、更なる経営改善が必要と考える。
　「収益的収支比率」及び「料金回収率」は類似団体より高い水準である。「給水原価」及び「施設利用率」は類似団体と同水準となっている。「有収率」については、類似団体平均値を上回っているが90％以上を目標に更なる経営改善を行っていく。</t>
    <rPh sb="1" eb="3">
      <t>ホンチョウ</t>
    </rPh>
    <rPh sb="4" eb="6">
      <t>カンイ</t>
    </rPh>
    <rPh sb="6" eb="8">
      <t>スイドウ</t>
    </rPh>
    <rPh sb="8" eb="10">
      <t>ジギョウ</t>
    </rPh>
    <rPh sb="12" eb="13">
      <t>ヤク</t>
    </rPh>
    <rPh sb="18" eb="19">
      <t>コ</t>
    </rPh>
    <rPh sb="20" eb="22">
      <t>セタイ</t>
    </rPh>
    <rPh sb="23" eb="25">
      <t>キュウスイ</t>
    </rPh>
    <rPh sb="26" eb="27">
      <t>オコナ</t>
    </rPh>
    <rPh sb="31" eb="33">
      <t>セツゾク</t>
    </rPh>
    <rPh sb="33" eb="34">
      <t>リツ</t>
    </rPh>
    <rPh sb="45" eb="47">
      <t>キギョウ</t>
    </rPh>
    <rPh sb="47" eb="48">
      <t>サイ</t>
    </rPh>
    <rPh sb="48" eb="50">
      <t>ザンダカ</t>
    </rPh>
    <rPh sb="51" eb="53">
      <t>ゲンショウ</t>
    </rPh>
    <rPh sb="66" eb="69">
      <t>ダイキボ</t>
    </rPh>
    <rPh sb="69" eb="71">
      <t>コウシン</t>
    </rPh>
    <rPh sb="71" eb="73">
      <t>ジギョウ</t>
    </rPh>
    <rPh sb="74" eb="75">
      <t>ソナ</t>
    </rPh>
    <rPh sb="77" eb="78">
      <t>サラ</t>
    </rPh>
    <rPh sb="80" eb="82">
      <t>ケイエイ</t>
    </rPh>
    <rPh sb="82" eb="84">
      <t>カイゼン</t>
    </rPh>
    <rPh sb="85" eb="87">
      <t>ヒツヨウ</t>
    </rPh>
    <rPh sb="88" eb="89">
      <t>カンガ</t>
    </rPh>
    <rPh sb="95" eb="98">
      <t>シュウエキテキ</t>
    </rPh>
    <rPh sb="98" eb="100">
      <t>シュウシ</t>
    </rPh>
    <rPh sb="100" eb="102">
      <t>ヒリツ</t>
    </rPh>
    <rPh sb="103" eb="104">
      <t>オヨ</t>
    </rPh>
    <rPh sb="106" eb="108">
      <t>リョウキン</t>
    </rPh>
    <rPh sb="108" eb="110">
      <t>カイシュウ</t>
    </rPh>
    <rPh sb="110" eb="111">
      <t>リツ</t>
    </rPh>
    <rPh sb="113" eb="115">
      <t>ルイジ</t>
    </rPh>
    <rPh sb="115" eb="117">
      <t>ダンタイ</t>
    </rPh>
    <rPh sb="119" eb="120">
      <t>タカ</t>
    </rPh>
    <rPh sb="121" eb="123">
      <t>スイジュン</t>
    </rPh>
    <rPh sb="128" eb="130">
      <t>キュウスイ</t>
    </rPh>
    <rPh sb="130" eb="132">
      <t>ゲンカ</t>
    </rPh>
    <rPh sb="133" eb="134">
      <t>オヨ</t>
    </rPh>
    <rPh sb="136" eb="138">
      <t>シセツ</t>
    </rPh>
    <rPh sb="138" eb="141">
      <t>リヨウリツ</t>
    </rPh>
    <rPh sb="143" eb="145">
      <t>ルイジ</t>
    </rPh>
    <rPh sb="145" eb="147">
      <t>ダンタイ</t>
    </rPh>
    <rPh sb="159" eb="161">
      <t>ユウシュウ</t>
    </rPh>
    <rPh sb="161" eb="162">
      <t>リツ</t>
    </rPh>
    <rPh sb="169" eb="171">
      <t>ルイジ</t>
    </rPh>
    <rPh sb="171" eb="173">
      <t>ダンタイ</t>
    </rPh>
    <rPh sb="173" eb="176">
      <t>ヘイキンチ</t>
    </rPh>
    <rPh sb="177" eb="179">
      <t>ウワマワ</t>
    </rPh>
    <rPh sb="187" eb="189">
      <t>イジョウ</t>
    </rPh>
    <rPh sb="190" eb="192">
      <t>モクヒョウ</t>
    </rPh>
    <rPh sb="193" eb="194">
      <t>サラ</t>
    </rPh>
    <rPh sb="196" eb="198">
      <t>ケイエイ</t>
    </rPh>
    <rPh sb="198" eb="200">
      <t>カイゼン</t>
    </rPh>
    <rPh sb="201" eb="202">
      <t>オコナ</t>
    </rPh>
    <phoneticPr fontId="4"/>
  </si>
  <si>
    <t>　観光客の増加や下水道接続の増加に伴って、若干の水道料金収入が増えた一方、施設の老朽化は進行し、一般会計繰入金が多額となることが予想されるため、更なる経営改善が必要と考える。</t>
    <rPh sb="1" eb="4">
      <t>カンコウキャク</t>
    </rPh>
    <rPh sb="5" eb="7">
      <t>ゾウカ</t>
    </rPh>
    <rPh sb="8" eb="11">
      <t>ゲスイドウ</t>
    </rPh>
    <rPh sb="11" eb="13">
      <t>セツゾク</t>
    </rPh>
    <rPh sb="14" eb="16">
      <t>ゾウカ</t>
    </rPh>
    <rPh sb="17" eb="18">
      <t>トモナ</t>
    </rPh>
    <rPh sb="21" eb="23">
      <t>ジャッカン</t>
    </rPh>
    <rPh sb="24" eb="26">
      <t>スイドウ</t>
    </rPh>
    <rPh sb="26" eb="28">
      <t>リョウキン</t>
    </rPh>
    <rPh sb="28" eb="30">
      <t>シュウニュウ</t>
    </rPh>
    <rPh sb="31" eb="32">
      <t>フ</t>
    </rPh>
    <rPh sb="34" eb="36">
      <t>イッポウ</t>
    </rPh>
    <rPh sb="37" eb="39">
      <t>シセツ</t>
    </rPh>
    <rPh sb="40" eb="43">
      <t>ロウキュウカ</t>
    </rPh>
    <rPh sb="44" eb="46">
      <t>シンコウ</t>
    </rPh>
    <rPh sb="48" eb="50">
      <t>イッパン</t>
    </rPh>
    <rPh sb="50" eb="52">
      <t>カイケイ</t>
    </rPh>
    <rPh sb="52" eb="54">
      <t>クリイレ</t>
    </rPh>
    <rPh sb="54" eb="55">
      <t>キン</t>
    </rPh>
    <rPh sb="56" eb="58">
      <t>タガク</t>
    </rPh>
    <rPh sb="64" eb="66">
      <t>ヨソウ</t>
    </rPh>
    <rPh sb="72" eb="73">
      <t>サラ</t>
    </rPh>
    <rPh sb="75" eb="77">
      <t>ケイエイ</t>
    </rPh>
    <rPh sb="77" eb="79">
      <t>カイゼン</t>
    </rPh>
    <rPh sb="80" eb="82">
      <t>ヒツヨウ</t>
    </rPh>
    <rPh sb="83" eb="84">
      <t>カンガ</t>
    </rPh>
    <phoneticPr fontId="4"/>
  </si>
  <si>
    <t>自治体職員</t>
    <rPh sb="0" eb="3">
      <t>ジチタイ</t>
    </rPh>
    <rPh sb="3" eb="5">
      <t>ショクイン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</si>
</sst>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16" fillId="0" borderId="6" xfId="1" applyFont="1" applyBorder="1" applyAlignment="1" applyProtection="1">
      <alignment horizontal="left" vertical="top" wrapText="1"/>
      <protection locked="0"/>
    </xf>
    <xf numFmtId="0" fontId="16" fillId="0" borderId="0" xfId="1" applyFont="1" applyBorder="1" applyAlignment="1" applyProtection="1">
      <alignment horizontal="left" vertical="top" wrapText="1"/>
      <protection locked="0"/>
    </xf>
    <xf numFmtId="0" fontId="16" fillId="0" borderId="7" xfId="1" applyFont="1" applyBorder="1" applyAlignment="1" applyProtection="1">
      <alignment horizontal="left" vertical="top" wrapText="1"/>
      <protection locked="0"/>
    </xf>
    <xf numFmtId="0" fontId="16" fillId="0" borderId="8" xfId="1" applyFont="1" applyBorder="1" applyAlignment="1" applyProtection="1">
      <alignment horizontal="left" vertical="top" wrapText="1"/>
      <protection locked="0"/>
    </xf>
    <xf numFmtId="0" fontId="16" fillId="0" borderId="1" xfId="1" applyFont="1" applyBorder="1" applyAlignment="1" applyProtection="1">
      <alignment horizontal="left" vertical="top" wrapText="1"/>
      <protection locked="0"/>
    </xf>
    <xf numFmtId="0" fontId="16" fillId="0" borderId="9" xfId="1" applyFont="1" applyBorder="1" applyAlignment="1" applyProtection="1">
      <alignment horizontal="left" vertical="top" wrapText="1"/>
      <protection locked="0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0.28999999999999998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43776"/>
        <c:axId val="6124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0.8</c:v>
                </c:pt>
                <c:pt idx="2">
                  <c:v>0.69</c:v>
                </c:pt>
                <c:pt idx="3">
                  <c:v>0.65</c:v>
                </c:pt>
                <c:pt idx="4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43776"/>
        <c:axId val="61245696"/>
      </c:lineChart>
      <c:dateAx>
        <c:axId val="6124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245696"/>
        <c:crosses val="autoZero"/>
        <c:auto val="1"/>
        <c:lblOffset val="100"/>
        <c:baseTimeUnit val="years"/>
      </c:dateAx>
      <c:valAx>
        <c:axId val="6124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24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57.04</c:v>
                </c:pt>
                <c:pt idx="1">
                  <c:v>56.93</c:v>
                </c:pt>
                <c:pt idx="2">
                  <c:v>55.05</c:v>
                </c:pt>
                <c:pt idx="3">
                  <c:v>54.87</c:v>
                </c:pt>
                <c:pt idx="4">
                  <c:v>55.77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66080"/>
        <c:axId val="8436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57.17</c:v>
                </c:pt>
                <c:pt idx="1">
                  <c:v>57.55</c:v>
                </c:pt>
                <c:pt idx="2">
                  <c:v>57.43</c:v>
                </c:pt>
                <c:pt idx="3">
                  <c:v>57.29</c:v>
                </c:pt>
                <c:pt idx="4">
                  <c:v>55.9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66080"/>
        <c:axId val="84368000"/>
      </c:lineChart>
      <c:dateAx>
        <c:axId val="8436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68000"/>
        <c:crosses val="autoZero"/>
        <c:auto val="1"/>
        <c:lblOffset val="100"/>
        <c:baseTimeUnit val="years"/>
      </c:dateAx>
      <c:valAx>
        <c:axId val="8436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36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85.67</c:v>
                </c:pt>
                <c:pt idx="1">
                  <c:v>84.8</c:v>
                </c:pt>
                <c:pt idx="2">
                  <c:v>83</c:v>
                </c:pt>
                <c:pt idx="3">
                  <c:v>85.59</c:v>
                </c:pt>
                <c:pt idx="4">
                  <c:v>86.4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06656"/>
        <c:axId val="8440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74.94</c:v>
                </c:pt>
                <c:pt idx="1">
                  <c:v>74.14</c:v>
                </c:pt>
                <c:pt idx="2">
                  <c:v>73.83</c:v>
                </c:pt>
                <c:pt idx="3">
                  <c:v>73.69</c:v>
                </c:pt>
                <c:pt idx="4">
                  <c:v>73.28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06656"/>
        <c:axId val="84408576"/>
      </c:lineChart>
      <c:dateAx>
        <c:axId val="8440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08576"/>
        <c:crosses val="autoZero"/>
        <c:auto val="1"/>
        <c:lblOffset val="100"/>
        <c:baseTimeUnit val="years"/>
      </c:dateAx>
      <c:valAx>
        <c:axId val="8440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0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79.25</c:v>
                </c:pt>
                <c:pt idx="1">
                  <c:v>75.56</c:v>
                </c:pt>
                <c:pt idx="2">
                  <c:v>76.180000000000007</c:v>
                </c:pt>
                <c:pt idx="3">
                  <c:v>75.33</c:v>
                </c:pt>
                <c:pt idx="4">
                  <c:v>82.73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31520"/>
        <c:axId val="6193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74.52</c:v>
                </c:pt>
                <c:pt idx="1">
                  <c:v>76.09</c:v>
                </c:pt>
                <c:pt idx="2">
                  <c:v>75.87</c:v>
                </c:pt>
                <c:pt idx="3">
                  <c:v>76.27</c:v>
                </c:pt>
                <c:pt idx="4">
                  <c:v>77.56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31520"/>
        <c:axId val="61933440"/>
      </c:lineChart>
      <c:dateAx>
        <c:axId val="61931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933440"/>
        <c:crosses val="autoZero"/>
        <c:auto val="1"/>
        <c:lblOffset val="100"/>
        <c:baseTimeUnit val="years"/>
      </c:dateAx>
      <c:valAx>
        <c:axId val="6193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931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63648"/>
        <c:axId val="6196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3648"/>
        <c:axId val="61965824"/>
      </c:lineChart>
      <c:dateAx>
        <c:axId val="6196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965824"/>
        <c:crosses val="autoZero"/>
        <c:auto val="1"/>
        <c:lblOffset val="100"/>
        <c:baseTimeUnit val="years"/>
      </c:dateAx>
      <c:valAx>
        <c:axId val="6196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96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24416"/>
        <c:axId val="6254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24416"/>
        <c:axId val="62542976"/>
      </c:lineChart>
      <c:dateAx>
        <c:axId val="6252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542976"/>
        <c:crosses val="autoZero"/>
        <c:auto val="1"/>
        <c:lblOffset val="100"/>
        <c:baseTimeUnit val="years"/>
      </c:dateAx>
      <c:valAx>
        <c:axId val="6254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52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67552"/>
        <c:axId val="6256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67552"/>
        <c:axId val="62569472"/>
      </c:lineChart>
      <c:dateAx>
        <c:axId val="6256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569472"/>
        <c:crosses val="autoZero"/>
        <c:auto val="1"/>
        <c:lblOffset val="100"/>
        <c:baseTimeUnit val="years"/>
      </c:dateAx>
      <c:valAx>
        <c:axId val="6256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56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44416"/>
        <c:axId val="6364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44416"/>
        <c:axId val="63646336"/>
      </c:lineChart>
      <c:dateAx>
        <c:axId val="6364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646336"/>
        <c:crosses val="autoZero"/>
        <c:auto val="1"/>
        <c:lblOffset val="100"/>
        <c:baseTimeUnit val="years"/>
      </c:dateAx>
      <c:valAx>
        <c:axId val="6364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64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821.33</c:v>
                </c:pt>
                <c:pt idx="1">
                  <c:v>758.61</c:v>
                </c:pt>
                <c:pt idx="2">
                  <c:v>702.81</c:v>
                </c:pt>
                <c:pt idx="3">
                  <c:v>637.67999999999995</c:v>
                </c:pt>
                <c:pt idx="4">
                  <c:v>567.72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74624"/>
        <c:axId val="6368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1108.26</c:v>
                </c:pt>
                <c:pt idx="1">
                  <c:v>1113.76</c:v>
                </c:pt>
                <c:pt idx="2">
                  <c:v>1125.69</c:v>
                </c:pt>
                <c:pt idx="3">
                  <c:v>1134.67</c:v>
                </c:pt>
                <c:pt idx="4">
                  <c:v>1144.79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74624"/>
        <c:axId val="63689088"/>
      </c:lineChart>
      <c:dateAx>
        <c:axId val="6367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689088"/>
        <c:crosses val="autoZero"/>
        <c:auto val="1"/>
        <c:lblOffset val="100"/>
        <c:baseTimeUnit val="years"/>
      </c:dateAx>
      <c:valAx>
        <c:axId val="6368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67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66.58</c:v>
                </c:pt>
                <c:pt idx="1">
                  <c:v>67</c:v>
                </c:pt>
                <c:pt idx="2">
                  <c:v>68.92</c:v>
                </c:pt>
                <c:pt idx="3">
                  <c:v>69.14</c:v>
                </c:pt>
                <c:pt idx="4">
                  <c:v>76.16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93024"/>
        <c:axId val="6379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19.77</c:v>
                </c:pt>
                <c:pt idx="1">
                  <c:v>34.25</c:v>
                </c:pt>
                <c:pt idx="2">
                  <c:v>46.48</c:v>
                </c:pt>
                <c:pt idx="3">
                  <c:v>40.6</c:v>
                </c:pt>
                <c:pt idx="4">
                  <c:v>56.04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93024"/>
        <c:axId val="63799296"/>
      </c:lineChart>
      <c:dateAx>
        <c:axId val="6379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799296"/>
        <c:crosses val="autoZero"/>
        <c:auto val="1"/>
        <c:lblOffset val="100"/>
        <c:baseTimeUnit val="years"/>
      </c:dateAx>
      <c:valAx>
        <c:axId val="6379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79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355.95</c:v>
                </c:pt>
                <c:pt idx="1">
                  <c:v>356.41</c:v>
                </c:pt>
                <c:pt idx="2">
                  <c:v>363.34</c:v>
                </c:pt>
                <c:pt idx="3">
                  <c:v>355.01</c:v>
                </c:pt>
                <c:pt idx="4">
                  <c:v>322.38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25024"/>
        <c:axId val="6382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878.73</c:v>
                </c:pt>
                <c:pt idx="1">
                  <c:v>501.18</c:v>
                </c:pt>
                <c:pt idx="2">
                  <c:v>376.61</c:v>
                </c:pt>
                <c:pt idx="3">
                  <c:v>440.03</c:v>
                </c:pt>
                <c:pt idx="4">
                  <c:v>304.35000000000002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5024"/>
        <c:axId val="63826944"/>
      </c:lineChart>
      <c:dateAx>
        <c:axId val="6382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826944"/>
        <c:crosses val="autoZero"/>
        <c:auto val="1"/>
        <c:lblOffset val="100"/>
        <c:baseTimeUnit val="years"/>
      </c:dateAx>
      <c:valAx>
        <c:axId val="6382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82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AD8" sqref="AD8:AJ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4" t="str">
        <f>データ!H6</f>
        <v>長崎県　小値賀町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D3</v>
      </c>
      <c r="X8" s="49"/>
      <c r="Y8" s="49"/>
      <c r="Z8" s="49"/>
      <c r="AA8" s="49"/>
      <c r="AB8" s="49"/>
      <c r="AC8" s="49"/>
      <c r="AD8" s="50" t="s">
        <v>123</v>
      </c>
      <c r="AE8" s="50"/>
      <c r="AF8" s="50"/>
      <c r="AG8" s="50"/>
      <c r="AH8" s="50"/>
      <c r="AI8" s="50"/>
      <c r="AJ8" s="50"/>
      <c r="AK8" s="2"/>
      <c r="AL8" s="51">
        <f>データ!$R$6</f>
        <v>2576</v>
      </c>
      <c r="AM8" s="51"/>
      <c r="AN8" s="51"/>
      <c r="AO8" s="51"/>
      <c r="AP8" s="51"/>
      <c r="AQ8" s="51"/>
      <c r="AR8" s="51"/>
      <c r="AS8" s="51"/>
      <c r="AT8" s="46">
        <f>データ!$S$6</f>
        <v>25.52</v>
      </c>
      <c r="AU8" s="46"/>
      <c r="AV8" s="46"/>
      <c r="AW8" s="46"/>
      <c r="AX8" s="46"/>
      <c r="AY8" s="46"/>
      <c r="AZ8" s="46"/>
      <c r="BA8" s="46"/>
      <c r="BB8" s="46">
        <f>データ!$T$6</f>
        <v>100.94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4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19</v>
      </c>
      <c r="BM9" s="5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99.8</v>
      </c>
      <c r="Q10" s="46"/>
      <c r="R10" s="46"/>
      <c r="S10" s="46"/>
      <c r="T10" s="46"/>
      <c r="U10" s="46"/>
      <c r="V10" s="46"/>
      <c r="W10" s="51">
        <f>データ!$Q$6</f>
        <v>4010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2523</v>
      </c>
      <c r="AM10" s="51"/>
      <c r="AN10" s="51"/>
      <c r="AO10" s="51"/>
      <c r="AP10" s="51"/>
      <c r="AQ10" s="51"/>
      <c r="AR10" s="51"/>
      <c r="AS10" s="51"/>
      <c r="AT10" s="46">
        <f>データ!$V$6</f>
        <v>23.62</v>
      </c>
      <c r="AU10" s="46"/>
      <c r="AV10" s="46"/>
      <c r="AW10" s="46"/>
      <c r="AX10" s="46"/>
      <c r="AY10" s="46"/>
      <c r="AZ10" s="46"/>
      <c r="BA10" s="46"/>
      <c r="BB10" s="46">
        <f>データ!$W$6</f>
        <v>106.82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21</v>
      </c>
      <c r="BM10" s="5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85" t="s">
        <v>121</v>
      </c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7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85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7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85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7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85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7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85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7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85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7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85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7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85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7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85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7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85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7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85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7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85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7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85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7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85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7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85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7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85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7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85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7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85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7"/>
    </row>
    <row r="34" spans="1:78" ht="13.5" customHeight="1" x14ac:dyDescent="0.15">
      <c r="A34" s="2"/>
      <c r="B34" s="17"/>
      <c r="C34" s="76" t="s">
        <v>26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27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28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29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85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7"/>
    </row>
    <row r="35" spans="1:78" ht="13.5" customHeight="1" x14ac:dyDescent="0.15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85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7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85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7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85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7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85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7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85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7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85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7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85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7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85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7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85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7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88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30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120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17"/>
      <c r="C56" s="76" t="s">
        <v>31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32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33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34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35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36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85" t="s">
        <v>122</v>
      </c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7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85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7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85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7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85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7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85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7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85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7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85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7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85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7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85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7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85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7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85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7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85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7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85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7"/>
    </row>
    <row r="79" spans="1:78" ht="13.5" customHeight="1" x14ac:dyDescent="0.15">
      <c r="A79" s="2"/>
      <c r="B79" s="17"/>
      <c r="C79" s="76" t="s">
        <v>37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38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39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85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7"/>
    </row>
    <row r="80" spans="1:78" ht="13.5" customHeight="1" x14ac:dyDescent="0.15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85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7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85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7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8"/>
      <c r="BM82" s="89"/>
      <c r="BN82" s="89"/>
      <c r="BO82" s="89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90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54</v>
      </c>
      <c r="N85" s="27" t="s">
        <v>54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55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56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65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66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 x14ac:dyDescent="0.15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68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69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70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71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72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73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74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75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76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77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78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 x14ac:dyDescent="0.15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85</v>
      </c>
      <c r="N5" s="33" t="s">
        <v>86</v>
      </c>
      <c r="O5" s="33" t="s">
        <v>87</v>
      </c>
      <c r="P5" s="33" t="s">
        <v>88</v>
      </c>
      <c r="Q5" s="33" t="s">
        <v>89</v>
      </c>
      <c r="R5" s="33" t="s">
        <v>90</v>
      </c>
      <c r="S5" s="33" t="s">
        <v>91</v>
      </c>
      <c r="T5" s="33" t="s">
        <v>92</v>
      </c>
      <c r="U5" s="33" t="s">
        <v>93</v>
      </c>
      <c r="V5" s="33" t="s">
        <v>94</v>
      </c>
      <c r="W5" s="33" t="s">
        <v>95</v>
      </c>
      <c r="X5" s="33" t="s">
        <v>96</v>
      </c>
      <c r="Y5" s="33" t="s">
        <v>97</v>
      </c>
      <c r="Z5" s="33" t="s">
        <v>98</v>
      </c>
      <c r="AA5" s="33" t="s">
        <v>99</v>
      </c>
      <c r="AB5" s="33" t="s">
        <v>100</v>
      </c>
      <c r="AC5" s="33" t="s">
        <v>101</v>
      </c>
      <c r="AD5" s="33" t="s">
        <v>102</v>
      </c>
      <c r="AE5" s="33" t="s">
        <v>103</v>
      </c>
      <c r="AF5" s="33" t="s">
        <v>104</v>
      </c>
      <c r="AG5" s="33" t="s">
        <v>105</v>
      </c>
      <c r="AH5" s="33" t="s">
        <v>41</v>
      </c>
      <c r="AI5" s="33" t="s">
        <v>96</v>
      </c>
      <c r="AJ5" s="33" t="s">
        <v>97</v>
      </c>
      <c r="AK5" s="33" t="s">
        <v>98</v>
      </c>
      <c r="AL5" s="33" t="s">
        <v>99</v>
      </c>
      <c r="AM5" s="33" t="s">
        <v>100</v>
      </c>
      <c r="AN5" s="33" t="s">
        <v>101</v>
      </c>
      <c r="AO5" s="33" t="s">
        <v>102</v>
      </c>
      <c r="AP5" s="33" t="s">
        <v>103</v>
      </c>
      <c r="AQ5" s="33" t="s">
        <v>104</v>
      </c>
      <c r="AR5" s="33" t="s">
        <v>105</v>
      </c>
      <c r="AS5" s="33" t="s">
        <v>106</v>
      </c>
      <c r="AT5" s="33" t="s">
        <v>96</v>
      </c>
      <c r="AU5" s="33" t="s">
        <v>97</v>
      </c>
      <c r="AV5" s="33" t="s">
        <v>98</v>
      </c>
      <c r="AW5" s="33" t="s">
        <v>99</v>
      </c>
      <c r="AX5" s="33" t="s">
        <v>100</v>
      </c>
      <c r="AY5" s="33" t="s">
        <v>101</v>
      </c>
      <c r="AZ5" s="33" t="s">
        <v>102</v>
      </c>
      <c r="BA5" s="33" t="s">
        <v>103</v>
      </c>
      <c r="BB5" s="33" t="s">
        <v>104</v>
      </c>
      <c r="BC5" s="33" t="s">
        <v>105</v>
      </c>
      <c r="BD5" s="33" t="s">
        <v>106</v>
      </c>
      <c r="BE5" s="33" t="s">
        <v>96</v>
      </c>
      <c r="BF5" s="33" t="s">
        <v>97</v>
      </c>
      <c r="BG5" s="33" t="s">
        <v>98</v>
      </c>
      <c r="BH5" s="33" t="s">
        <v>99</v>
      </c>
      <c r="BI5" s="33" t="s">
        <v>100</v>
      </c>
      <c r="BJ5" s="33" t="s">
        <v>101</v>
      </c>
      <c r="BK5" s="33" t="s">
        <v>102</v>
      </c>
      <c r="BL5" s="33" t="s">
        <v>103</v>
      </c>
      <c r="BM5" s="33" t="s">
        <v>104</v>
      </c>
      <c r="BN5" s="33" t="s">
        <v>105</v>
      </c>
      <c r="BO5" s="33" t="s">
        <v>106</v>
      </c>
      <c r="BP5" s="33" t="s">
        <v>96</v>
      </c>
      <c r="BQ5" s="33" t="s">
        <v>97</v>
      </c>
      <c r="BR5" s="33" t="s">
        <v>98</v>
      </c>
      <c r="BS5" s="33" t="s">
        <v>99</v>
      </c>
      <c r="BT5" s="33" t="s">
        <v>100</v>
      </c>
      <c r="BU5" s="33" t="s">
        <v>101</v>
      </c>
      <c r="BV5" s="33" t="s">
        <v>102</v>
      </c>
      <c r="BW5" s="33" t="s">
        <v>103</v>
      </c>
      <c r="BX5" s="33" t="s">
        <v>104</v>
      </c>
      <c r="BY5" s="33" t="s">
        <v>105</v>
      </c>
      <c r="BZ5" s="33" t="s">
        <v>106</v>
      </c>
      <c r="CA5" s="33" t="s">
        <v>96</v>
      </c>
      <c r="CB5" s="33" t="s">
        <v>97</v>
      </c>
      <c r="CC5" s="33" t="s">
        <v>98</v>
      </c>
      <c r="CD5" s="33" t="s">
        <v>99</v>
      </c>
      <c r="CE5" s="33" t="s">
        <v>100</v>
      </c>
      <c r="CF5" s="33" t="s">
        <v>101</v>
      </c>
      <c r="CG5" s="33" t="s">
        <v>102</v>
      </c>
      <c r="CH5" s="33" t="s">
        <v>103</v>
      </c>
      <c r="CI5" s="33" t="s">
        <v>104</v>
      </c>
      <c r="CJ5" s="33" t="s">
        <v>105</v>
      </c>
      <c r="CK5" s="33" t="s">
        <v>106</v>
      </c>
      <c r="CL5" s="33" t="s">
        <v>96</v>
      </c>
      <c r="CM5" s="33" t="s">
        <v>97</v>
      </c>
      <c r="CN5" s="33" t="s">
        <v>98</v>
      </c>
      <c r="CO5" s="33" t="s">
        <v>99</v>
      </c>
      <c r="CP5" s="33" t="s">
        <v>100</v>
      </c>
      <c r="CQ5" s="33" t="s">
        <v>101</v>
      </c>
      <c r="CR5" s="33" t="s">
        <v>102</v>
      </c>
      <c r="CS5" s="33" t="s">
        <v>103</v>
      </c>
      <c r="CT5" s="33" t="s">
        <v>104</v>
      </c>
      <c r="CU5" s="33" t="s">
        <v>105</v>
      </c>
      <c r="CV5" s="33" t="s">
        <v>106</v>
      </c>
      <c r="CW5" s="33" t="s">
        <v>96</v>
      </c>
      <c r="CX5" s="33" t="s">
        <v>97</v>
      </c>
      <c r="CY5" s="33" t="s">
        <v>98</v>
      </c>
      <c r="CZ5" s="33" t="s">
        <v>99</v>
      </c>
      <c r="DA5" s="33" t="s">
        <v>100</v>
      </c>
      <c r="DB5" s="33" t="s">
        <v>101</v>
      </c>
      <c r="DC5" s="33" t="s">
        <v>102</v>
      </c>
      <c r="DD5" s="33" t="s">
        <v>103</v>
      </c>
      <c r="DE5" s="33" t="s">
        <v>104</v>
      </c>
      <c r="DF5" s="33" t="s">
        <v>105</v>
      </c>
      <c r="DG5" s="33" t="s">
        <v>106</v>
      </c>
      <c r="DH5" s="33" t="s">
        <v>96</v>
      </c>
      <c r="DI5" s="33" t="s">
        <v>97</v>
      </c>
      <c r="DJ5" s="33" t="s">
        <v>98</v>
      </c>
      <c r="DK5" s="33" t="s">
        <v>99</v>
      </c>
      <c r="DL5" s="33" t="s">
        <v>100</v>
      </c>
      <c r="DM5" s="33" t="s">
        <v>101</v>
      </c>
      <c r="DN5" s="33" t="s">
        <v>102</v>
      </c>
      <c r="DO5" s="33" t="s">
        <v>103</v>
      </c>
      <c r="DP5" s="33" t="s">
        <v>104</v>
      </c>
      <c r="DQ5" s="33" t="s">
        <v>105</v>
      </c>
      <c r="DR5" s="33" t="s">
        <v>106</v>
      </c>
      <c r="DS5" s="33" t="s">
        <v>96</v>
      </c>
      <c r="DT5" s="33" t="s">
        <v>97</v>
      </c>
      <c r="DU5" s="33" t="s">
        <v>98</v>
      </c>
      <c r="DV5" s="33" t="s">
        <v>99</v>
      </c>
      <c r="DW5" s="33" t="s">
        <v>100</v>
      </c>
      <c r="DX5" s="33" t="s">
        <v>101</v>
      </c>
      <c r="DY5" s="33" t="s">
        <v>102</v>
      </c>
      <c r="DZ5" s="33" t="s">
        <v>103</v>
      </c>
      <c r="EA5" s="33" t="s">
        <v>104</v>
      </c>
      <c r="EB5" s="33" t="s">
        <v>105</v>
      </c>
      <c r="EC5" s="33" t="s">
        <v>106</v>
      </c>
      <c r="ED5" s="33" t="s">
        <v>96</v>
      </c>
      <c r="EE5" s="33" t="s">
        <v>97</v>
      </c>
      <c r="EF5" s="33" t="s">
        <v>98</v>
      </c>
      <c r="EG5" s="33" t="s">
        <v>99</v>
      </c>
      <c r="EH5" s="33" t="s">
        <v>100</v>
      </c>
      <c r="EI5" s="33" t="s">
        <v>101</v>
      </c>
      <c r="EJ5" s="33" t="s">
        <v>102</v>
      </c>
      <c r="EK5" s="33" t="s">
        <v>103</v>
      </c>
      <c r="EL5" s="33" t="s">
        <v>104</v>
      </c>
      <c r="EM5" s="33" t="s">
        <v>105</v>
      </c>
      <c r="EN5" s="33" t="s">
        <v>106</v>
      </c>
    </row>
    <row r="6" spans="1:144" s="37" customFormat="1" x14ac:dyDescent="0.15">
      <c r="A6" s="29" t="s">
        <v>107</v>
      </c>
      <c r="B6" s="34">
        <f>B7</f>
        <v>2016</v>
      </c>
      <c r="C6" s="34">
        <f t="shared" ref="C6:W6" si="3">C7</f>
        <v>423831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長崎県　小値賀町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99.8</v>
      </c>
      <c r="Q6" s="35">
        <f t="shared" si="3"/>
        <v>4010</v>
      </c>
      <c r="R6" s="35">
        <f t="shared" si="3"/>
        <v>2576</v>
      </c>
      <c r="S6" s="35">
        <f t="shared" si="3"/>
        <v>25.52</v>
      </c>
      <c r="T6" s="35">
        <f t="shared" si="3"/>
        <v>100.94</v>
      </c>
      <c r="U6" s="35">
        <f t="shared" si="3"/>
        <v>2523</v>
      </c>
      <c r="V6" s="35">
        <f t="shared" si="3"/>
        <v>23.62</v>
      </c>
      <c r="W6" s="35">
        <f t="shared" si="3"/>
        <v>106.82</v>
      </c>
      <c r="X6" s="36">
        <f>IF(X7="",NA(),X7)</f>
        <v>79.25</v>
      </c>
      <c r="Y6" s="36">
        <f t="shared" ref="Y6:AG6" si="4">IF(Y7="",NA(),Y7)</f>
        <v>75.56</v>
      </c>
      <c r="Z6" s="36">
        <f t="shared" si="4"/>
        <v>76.180000000000007</v>
      </c>
      <c r="AA6" s="36">
        <f t="shared" si="4"/>
        <v>75.33</v>
      </c>
      <c r="AB6" s="36">
        <f t="shared" si="4"/>
        <v>82.73</v>
      </c>
      <c r="AC6" s="36">
        <f t="shared" si="4"/>
        <v>74.52</v>
      </c>
      <c r="AD6" s="36">
        <f t="shared" si="4"/>
        <v>76.09</v>
      </c>
      <c r="AE6" s="36">
        <f t="shared" si="4"/>
        <v>75.87</v>
      </c>
      <c r="AF6" s="36">
        <f t="shared" si="4"/>
        <v>76.27</v>
      </c>
      <c r="AG6" s="36">
        <f t="shared" si="4"/>
        <v>77.56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821.33</v>
      </c>
      <c r="BF6" s="36">
        <f t="shared" ref="BF6:BN6" si="7">IF(BF7="",NA(),BF7)</f>
        <v>758.61</v>
      </c>
      <c r="BG6" s="36">
        <f t="shared" si="7"/>
        <v>702.81</v>
      </c>
      <c r="BH6" s="36">
        <f t="shared" si="7"/>
        <v>637.67999999999995</v>
      </c>
      <c r="BI6" s="36">
        <f t="shared" si="7"/>
        <v>567.72</v>
      </c>
      <c r="BJ6" s="36">
        <f t="shared" si="7"/>
        <v>1108.26</v>
      </c>
      <c r="BK6" s="36">
        <f t="shared" si="7"/>
        <v>1113.76</v>
      </c>
      <c r="BL6" s="36">
        <f t="shared" si="7"/>
        <v>1125.69</v>
      </c>
      <c r="BM6" s="36">
        <f t="shared" si="7"/>
        <v>1134.67</v>
      </c>
      <c r="BN6" s="36">
        <f t="shared" si="7"/>
        <v>1144.79</v>
      </c>
      <c r="BO6" s="35" t="str">
        <f>IF(BO7="","",IF(BO7="-","【-】","【"&amp;SUBSTITUTE(TEXT(BO7,"#,##0.00"),"-","△")&amp;"】"))</f>
        <v>【1,280.76】</v>
      </c>
      <c r="BP6" s="36">
        <f>IF(BP7="",NA(),BP7)</f>
        <v>66.58</v>
      </c>
      <c r="BQ6" s="36">
        <f t="shared" ref="BQ6:BY6" si="8">IF(BQ7="",NA(),BQ7)</f>
        <v>67</v>
      </c>
      <c r="BR6" s="36">
        <f t="shared" si="8"/>
        <v>68.92</v>
      </c>
      <c r="BS6" s="36">
        <f t="shared" si="8"/>
        <v>69.14</v>
      </c>
      <c r="BT6" s="36">
        <f t="shared" si="8"/>
        <v>76.16</v>
      </c>
      <c r="BU6" s="36">
        <f t="shared" si="8"/>
        <v>19.77</v>
      </c>
      <c r="BV6" s="36">
        <f t="shared" si="8"/>
        <v>34.25</v>
      </c>
      <c r="BW6" s="36">
        <f t="shared" si="8"/>
        <v>46.48</v>
      </c>
      <c r="BX6" s="36">
        <f t="shared" si="8"/>
        <v>40.6</v>
      </c>
      <c r="BY6" s="36">
        <f t="shared" si="8"/>
        <v>56.04</v>
      </c>
      <c r="BZ6" s="35" t="str">
        <f>IF(BZ7="","",IF(BZ7="-","【-】","【"&amp;SUBSTITUTE(TEXT(BZ7,"#,##0.00"),"-","△")&amp;"】"))</f>
        <v>【53.06】</v>
      </c>
      <c r="CA6" s="36">
        <f>IF(CA7="",NA(),CA7)</f>
        <v>355.95</v>
      </c>
      <c r="CB6" s="36">
        <f t="shared" ref="CB6:CJ6" si="9">IF(CB7="",NA(),CB7)</f>
        <v>356.41</v>
      </c>
      <c r="CC6" s="36">
        <f t="shared" si="9"/>
        <v>363.34</v>
      </c>
      <c r="CD6" s="36">
        <f t="shared" si="9"/>
        <v>355.01</v>
      </c>
      <c r="CE6" s="36">
        <f t="shared" si="9"/>
        <v>322.38</v>
      </c>
      <c r="CF6" s="36">
        <f t="shared" si="9"/>
        <v>878.73</v>
      </c>
      <c r="CG6" s="36">
        <f t="shared" si="9"/>
        <v>501.18</v>
      </c>
      <c r="CH6" s="36">
        <f t="shared" si="9"/>
        <v>376.61</v>
      </c>
      <c r="CI6" s="36">
        <f t="shared" si="9"/>
        <v>440.03</v>
      </c>
      <c r="CJ6" s="36">
        <f t="shared" si="9"/>
        <v>304.35000000000002</v>
      </c>
      <c r="CK6" s="35" t="str">
        <f>IF(CK7="","",IF(CK7="-","【-】","【"&amp;SUBSTITUTE(TEXT(CK7,"#,##0.00"),"-","△")&amp;"】"))</f>
        <v>【314.83】</v>
      </c>
      <c r="CL6" s="36">
        <f>IF(CL7="",NA(),CL7)</f>
        <v>57.04</v>
      </c>
      <c r="CM6" s="36">
        <f t="shared" ref="CM6:CU6" si="10">IF(CM7="",NA(),CM7)</f>
        <v>56.93</v>
      </c>
      <c r="CN6" s="36">
        <f t="shared" si="10"/>
        <v>55.05</v>
      </c>
      <c r="CO6" s="36">
        <f t="shared" si="10"/>
        <v>54.87</v>
      </c>
      <c r="CP6" s="36">
        <f t="shared" si="10"/>
        <v>55.77</v>
      </c>
      <c r="CQ6" s="36">
        <f t="shared" si="10"/>
        <v>57.17</v>
      </c>
      <c r="CR6" s="36">
        <f t="shared" si="10"/>
        <v>57.55</v>
      </c>
      <c r="CS6" s="36">
        <f t="shared" si="10"/>
        <v>57.43</v>
      </c>
      <c r="CT6" s="36">
        <f t="shared" si="10"/>
        <v>57.29</v>
      </c>
      <c r="CU6" s="36">
        <f t="shared" si="10"/>
        <v>55.9</v>
      </c>
      <c r="CV6" s="35" t="str">
        <f>IF(CV7="","",IF(CV7="-","【-】","【"&amp;SUBSTITUTE(TEXT(CV7,"#,##0.00"),"-","△")&amp;"】"))</f>
        <v>【56.28】</v>
      </c>
      <c r="CW6" s="36">
        <f>IF(CW7="",NA(),CW7)</f>
        <v>85.67</v>
      </c>
      <c r="CX6" s="36">
        <f t="shared" ref="CX6:DF6" si="11">IF(CX7="",NA(),CX7)</f>
        <v>84.8</v>
      </c>
      <c r="CY6" s="36">
        <f t="shared" si="11"/>
        <v>83</v>
      </c>
      <c r="CZ6" s="36">
        <f t="shared" si="11"/>
        <v>85.59</v>
      </c>
      <c r="DA6" s="36">
        <f t="shared" si="11"/>
        <v>86.4</v>
      </c>
      <c r="DB6" s="36">
        <f t="shared" si="11"/>
        <v>74.94</v>
      </c>
      <c r="DC6" s="36">
        <f t="shared" si="11"/>
        <v>74.14</v>
      </c>
      <c r="DD6" s="36">
        <f t="shared" si="11"/>
        <v>73.83</v>
      </c>
      <c r="DE6" s="36">
        <f t="shared" si="11"/>
        <v>73.69</v>
      </c>
      <c r="DF6" s="36">
        <f t="shared" si="11"/>
        <v>73.28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6">
        <f t="shared" si="14"/>
        <v>0.28999999999999998</v>
      </c>
      <c r="EI6" s="36">
        <f t="shared" si="14"/>
        <v>0.46</v>
      </c>
      <c r="EJ6" s="36">
        <f t="shared" si="14"/>
        <v>0.8</v>
      </c>
      <c r="EK6" s="36">
        <f t="shared" si="14"/>
        <v>0.69</v>
      </c>
      <c r="EL6" s="36">
        <f t="shared" si="14"/>
        <v>0.65</v>
      </c>
      <c r="EM6" s="36">
        <f t="shared" si="14"/>
        <v>0.53</v>
      </c>
      <c r="EN6" s="35" t="str">
        <f>IF(EN7="","",IF(EN7="-","【-】","【"&amp;SUBSTITUTE(TEXT(EN7,"#,##0.00"),"-","△")&amp;"】"))</f>
        <v>【0.59】</v>
      </c>
    </row>
    <row r="7" spans="1:144" s="37" customFormat="1" x14ac:dyDescent="0.15">
      <c r="A7" s="29"/>
      <c r="B7" s="38">
        <v>2016</v>
      </c>
      <c r="C7" s="38">
        <v>423831</v>
      </c>
      <c r="D7" s="38">
        <v>47</v>
      </c>
      <c r="E7" s="38">
        <v>1</v>
      </c>
      <c r="F7" s="38">
        <v>0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 t="s">
        <v>114</v>
      </c>
      <c r="P7" s="39">
        <v>99.8</v>
      </c>
      <c r="Q7" s="39">
        <v>4010</v>
      </c>
      <c r="R7" s="39">
        <v>2576</v>
      </c>
      <c r="S7" s="39">
        <v>25.52</v>
      </c>
      <c r="T7" s="39">
        <v>100.94</v>
      </c>
      <c r="U7" s="39">
        <v>2523</v>
      </c>
      <c r="V7" s="39">
        <v>23.62</v>
      </c>
      <c r="W7" s="39">
        <v>106.82</v>
      </c>
      <c r="X7" s="39">
        <v>79.25</v>
      </c>
      <c r="Y7" s="39">
        <v>75.56</v>
      </c>
      <c r="Z7" s="39">
        <v>76.180000000000007</v>
      </c>
      <c r="AA7" s="39">
        <v>75.33</v>
      </c>
      <c r="AB7" s="39">
        <v>82.73</v>
      </c>
      <c r="AC7" s="39">
        <v>74.52</v>
      </c>
      <c r="AD7" s="39">
        <v>76.09</v>
      </c>
      <c r="AE7" s="39">
        <v>75.87</v>
      </c>
      <c r="AF7" s="39">
        <v>76.27</v>
      </c>
      <c r="AG7" s="39">
        <v>77.56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821.33</v>
      </c>
      <c r="BF7" s="39">
        <v>758.61</v>
      </c>
      <c r="BG7" s="39">
        <v>702.81</v>
      </c>
      <c r="BH7" s="39">
        <v>637.67999999999995</v>
      </c>
      <c r="BI7" s="39">
        <v>567.72</v>
      </c>
      <c r="BJ7" s="39">
        <v>1108.26</v>
      </c>
      <c r="BK7" s="39">
        <v>1113.76</v>
      </c>
      <c r="BL7" s="39">
        <v>1125.69</v>
      </c>
      <c r="BM7" s="39">
        <v>1134.67</v>
      </c>
      <c r="BN7" s="39">
        <v>1144.79</v>
      </c>
      <c r="BO7" s="39">
        <v>1280.76</v>
      </c>
      <c r="BP7" s="39">
        <v>66.58</v>
      </c>
      <c r="BQ7" s="39">
        <v>67</v>
      </c>
      <c r="BR7" s="39">
        <v>68.92</v>
      </c>
      <c r="BS7" s="39">
        <v>69.14</v>
      </c>
      <c r="BT7" s="39">
        <v>76.16</v>
      </c>
      <c r="BU7" s="39">
        <v>19.77</v>
      </c>
      <c r="BV7" s="39">
        <v>34.25</v>
      </c>
      <c r="BW7" s="39">
        <v>46.48</v>
      </c>
      <c r="BX7" s="39">
        <v>40.6</v>
      </c>
      <c r="BY7" s="39">
        <v>56.04</v>
      </c>
      <c r="BZ7" s="39">
        <v>53.06</v>
      </c>
      <c r="CA7" s="39">
        <v>355.95</v>
      </c>
      <c r="CB7" s="39">
        <v>356.41</v>
      </c>
      <c r="CC7" s="39">
        <v>363.34</v>
      </c>
      <c r="CD7" s="39">
        <v>355.01</v>
      </c>
      <c r="CE7" s="39">
        <v>322.38</v>
      </c>
      <c r="CF7" s="39">
        <v>878.73</v>
      </c>
      <c r="CG7" s="39">
        <v>501.18</v>
      </c>
      <c r="CH7" s="39">
        <v>376.61</v>
      </c>
      <c r="CI7" s="39">
        <v>440.03</v>
      </c>
      <c r="CJ7" s="39">
        <v>304.35000000000002</v>
      </c>
      <c r="CK7" s="39">
        <v>314.83</v>
      </c>
      <c r="CL7" s="39">
        <v>57.04</v>
      </c>
      <c r="CM7" s="39">
        <v>56.93</v>
      </c>
      <c r="CN7" s="39">
        <v>55.05</v>
      </c>
      <c r="CO7" s="39">
        <v>54.87</v>
      </c>
      <c r="CP7" s="39">
        <v>55.77</v>
      </c>
      <c r="CQ7" s="39">
        <v>57.17</v>
      </c>
      <c r="CR7" s="39">
        <v>57.55</v>
      </c>
      <c r="CS7" s="39">
        <v>57.43</v>
      </c>
      <c r="CT7" s="39">
        <v>57.29</v>
      </c>
      <c r="CU7" s="39">
        <v>55.9</v>
      </c>
      <c r="CV7" s="39">
        <v>56.28</v>
      </c>
      <c r="CW7" s="39">
        <v>85.67</v>
      </c>
      <c r="CX7" s="39">
        <v>84.8</v>
      </c>
      <c r="CY7" s="39">
        <v>83</v>
      </c>
      <c r="CZ7" s="39">
        <v>85.59</v>
      </c>
      <c r="DA7" s="39">
        <v>86.4</v>
      </c>
      <c r="DB7" s="39">
        <v>74.94</v>
      </c>
      <c r="DC7" s="39">
        <v>74.14</v>
      </c>
      <c r="DD7" s="39">
        <v>73.83</v>
      </c>
      <c r="DE7" s="39">
        <v>73.69</v>
      </c>
      <c r="DF7" s="39">
        <v>73.28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0.28999999999999998</v>
      </c>
      <c r="EI7" s="39">
        <v>0.46</v>
      </c>
      <c r="EJ7" s="39">
        <v>0.8</v>
      </c>
      <c r="EK7" s="39">
        <v>0.69</v>
      </c>
      <c r="EL7" s="39">
        <v>0.65</v>
      </c>
      <c r="EM7" s="39">
        <v>0.53</v>
      </c>
      <c r="EN7" s="39">
        <v>0.59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115</v>
      </c>
      <c r="C9" s="41" t="s">
        <v>116</v>
      </c>
      <c r="D9" s="41" t="s">
        <v>117</v>
      </c>
      <c r="E9" s="41" t="s">
        <v>118</v>
      </c>
      <c r="F9" s="41" t="s">
        <v>119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FJ-USER</cp:lastModifiedBy>
  <cp:lastPrinted>2018-02-07T23:34:36Z</cp:lastPrinted>
  <dcterms:created xsi:type="dcterms:W3CDTF">2017-12-25T01:47:42Z</dcterms:created>
  <dcterms:modified xsi:type="dcterms:W3CDTF">2018-02-07T23:36:57Z</dcterms:modified>
</cp:coreProperties>
</file>