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2020\Desktop\公営企業に係る「経営比較分析表」の分析\422100壱岐市（回答様式）\"/>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AT8" i="4" s="1"/>
  <c r="R6" i="5"/>
  <c r="AL8" i="4" s="1"/>
  <c r="Q6" i="5"/>
  <c r="P6" i="5"/>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W10" i="4"/>
  <c r="P10" i="4"/>
  <c r="I10" i="4"/>
  <c r="B10" i="4"/>
  <c r="BB8" i="4"/>
  <c r="P8" i="4"/>
  <c r="I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<sst xmlns="http://schemas.openxmlformats.org/spreadsheetml/2006/main" count="237" uniqueCount="123">
  <si>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</si>
  <si>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</si>
  <si>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</si>
  <si>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</si>
  <si>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</si>
  <si>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</si>
  <si>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</si>
  <si>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</si>
  <si>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</si>
  <si>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</si>
  <si>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</si>
  <si>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</si>
  <si>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</si>
  <si>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</si>
  <si>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</si>
  <si>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</si>
  <si>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</si>
  <si>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</si>
  <si>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</si>
  <si>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</si>
  <si>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</si>
  <si>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</si>
  <si>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</si>
  <si>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</si>
  <si>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</si>
  <si>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</si>
  <si>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</si>
  <si>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</si>
  <si>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</si>
  <si>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</si>
  <si>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</si>
  <si>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</si>
  <si>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</si>
  <si>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</si>
  <si>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</si>
  <si>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</si>
  <si>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</si>
  <si>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</si>
  <si>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</si>
  <si>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</si>
  <si>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</si>
  <si>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</si>
  <si>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</si>
  <si>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</si>
  <si>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</si>
  <si>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</si>
  <si>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</si>
  <si>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</si>
  <si>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</si>
  <si>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</si>
  <si>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</si>
  <si>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</si>
  <si>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</si>
  <si>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</si>
  <si>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</si>
  <si>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</si>
  <si>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</si>
  <si>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</si>
  <si>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</si>
  <si>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</si>
  <si>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</si>
  <si>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</si>
  <si>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</si>
  <si>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</si>
  <si>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</si>
  <si>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</si>
  <si>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</si>
  <si>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</si>
  <si>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</si>
  <si>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</si>
  <si>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</si>
  <si>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</si>
  <si>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</si>
  <si>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</si>
  <si>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</si>
  <si>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</si>
  <si>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</si>
  <si>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</si>
  <si>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</si>
  <si>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</si>
  <si>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</si>
  <si>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</si>
  <si>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</si>
  <si>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</si>
  <si>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</si>
  <si>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</si>
  <si>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</si>
  <si>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</si>
  <si>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</si>
  <si>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</si>
  <si>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</si>
  <si>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</si>
  <si>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</si>
  <si>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</si>
  <si>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</si>
  <si>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</si>
  <si>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</si>
  <si>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</si>
  <si>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</si>
  <si>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</si>
  <si>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</si>
  <si>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</si>
  <si>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</si>
  <si>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</si>
  <si>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</si>
  <si>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</si>
  <si>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</si>
  <si>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壱岐市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</si>
  <si>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</si>
  <si>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</si>
  <si>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</si>
  <si>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</si>
  <si>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</si>
  <si>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</si>
  <si>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</si>
  <si>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</si>
  <si>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</si>
  <si>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</si>
  <si>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</si>
  <si>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</si>
  <si>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収益的収支比率は、収益だけで必要な経費を賄えておらず経常損失状況にあり、一般会計繰入金に依存した経営状況である。今年度は前年度より大きく上昇し、平均値を超えているが、これは平成29年度より上水道に統合し、打ち切り決算を行ったことが要因と考えられる。　　　　　　　　　　　　　　④企業債残高対給水収益比率は、類似団体の平均値を下回っているが、今後は老朽施設の更新による企業債の増加が見込まれる。　　　　　　　　　　　⑤料金回収率は類似団体の平均値を上回っているものの、60％を下回っており、給水に必要な経費が一般会計繰入金により賄われている状況である。　　⑥給水原価は有収率が低いため、類似団体の平均値を上回っている状況である。今後は有収率の向上、コスト削減等が必要である。　　　　　　　　　　　　　　　　　⑦施設利用率は、季節による変動がある為、ピーク時には高負荷での稼働を余儀なくされることもあるが、概ね適正な施設規模であると思われる。　　　⑧有収率は徐々に向上しているものの、依然として平均値を大きく下回っている。経営の健全化を図るためにも、計画的な漏水調査や老朽管の更新が必要である。</t>
    <rPh sb="1" eb="4">
      <t>シュウエキテキ</t>
    </rPh>
    <rPh sb="4" eb="6">
      <t>シュウシ</t>
    </rPh>
    <rPh sb="6" eb="8">
      <t>ヒリツ</t>
    </rPh>
    <rPh sb="10" eb="12">
      <t>シュウエキ</t>
    </rPh>
    <rPh sb="15" eb="17">
      <t>ヒツヨウ</t>
    </rPh>
    <rPh sb="18" eb="20">
      <t>ケイヒ</t>
    </rPh>
    <rPh sb="21" eb="22">
      <t>マカナ</t>
    </rPh>
    <rPh sb="27" eb="29">
      <t>ケイジョウ</t>
    </rPh>
    <rPh sb="29" eb="31">
      <t>ソンシツ</t>
    </rPh>
    <rPh sb="31" eb="33">
      <t>ジョウキョウ</t>
    </rPh>
    <rPh sb="37" eb="39">
      <t>イッパン</t>
    </rPh>
    <rPh sb="39" eb="41">
      <t>カイケイ</t>
    </rPh>
    <rPh sb="41" eb="44">
      <t>クリイレキン</t>
    </rPh>
    <rPh sb="45" eb="47">
      <t>イゾン</t>
    </rPh>
    <rPh sb="49" eb="51">
      <t>ケイエイ</t>
    </rPh>
    <rPh sb="51" eb="53">
      <t>ジョウキョウ</t>
    </rPh>
    <rPh sb="57" eb="60">
      <t>コンネンド</t>
    </rPh>
    <rPh sb="61" eb="63">
      <t>ゼンネン</t>
    </rPh>
    <rPh sb="63" eb="64">
      <t>ド</t>
    </rPh>
    <rPh sb="66" eb="67">
      <t>オオ</t>
    </rPh>
    <rPh sb="69" eb="71">
      <t>ジョウショウ</t>
    </rPh>
    <rPh sb="73" eb="76">
      <t>ヘイキンチ</t>
    </rPh>
    <rPh sb="77" eb="78">
      <t>コ</t>
    </rPh>
    <rPh sb="87" eb="89">
      <t>ヘイセイ</t>
    </rPh>
    <rPh sb="91" eb="93">
      <t>ネンド</t>
    </rPh>
    <rPh sb="95" eb="98">
      <t>ジョウスイドウ</t>
    </rPh>
    <rPh sb="99" eb="101">
      <t>トウゴウ</t>
    </rPh>
    <rPh sb="103" eb="104">
      <t>ウ</t>
    </rPh>
    <rPh sb="105" eb="106">
      <t>キ</t>
    </rPh>
    <rPh sb="107" eb="109">
      <t>ケッサン</t>
    </rPh>
    <rPh sb="110" eb="111">
      <t>オコナ</t>
    </rPh>
    <rPh sb="116" eb="118">
      <t>ヨウイン</t>
    </rPh>
    <rPh sb="119" eb="120">
      <t>カンガ</t>
    </rPh>
    <rPh sb="140" eb="143">
      <t>キギョウサイ</t>
    </rPh>
    <rPh sb="143" eb="145">
      <t>ザンダカ</t>
    </rPh>
    <rPh sb="145" eb="146">
      <t>タイ</t>
    </rPh>
    <rPh sb="146" eb="148">
      <t>キュウスイ</t>
    </rPh>
    <rPh sb="148" eb="150">
      <t>シュウエキ</t>
    </rPh>
    <rPh sb="150" eb="152">
      <t>ヒリツ</t>
    </rPh>
    <rPh sb="154" eb="156">
      <t>ルイジ</t>
    </rPh>
    <rPh sb="156" eb="158">
      <t>ダンタイ</t>
    </rPh>
    <rPh sb="159" eb="162">
      <t>ヘイキンチ</t>
    </rPh>
    <rPh sb="163" eb="165">
      <t>シタマワ</t>
    </rPh>
    <rPh sb="171" eb="173">
      <t>コンゴ</t>
    </rPh>
    <rPh sb="174" eb="176">
      <t>ロウキュウ</t>
    </rPh>
    <rPh sb="176" eb="178">
      <t>シセツ</t>
    </rPh>
    <rPh sb="179" eb="181">
      <t>コウシン</t>
    </rPh>
    <rPh sb="184" eb="187">
      <t>キギョウサイ</t>
    </rPh>
    <rPh sb="188" eb="190">
      <t>ゾウカ</t>
    </rPh>
    <rPh sb="191" eb="193">
      <t>ミコ</t>
    </rPh>
    <rPh sb="209" eb="211">
      <t>リョウキン</t>
    </rPh>
    <rPh sb="211" eb="214">
      <t>カイシュウリツ</t>
    </rPh>
    <rPh sb="215" eb="217">
      <t>ルイジ</t>
    </rPh>
    <rPh sb="217" eb="219">
      <t>ダンタイ</t>
    </rPh>
    <rPh sb="220" eb="223">
      <t>ヘイキンチ</t>
    </rPh>
    <rPh sb="224" eb="226">
      <t>ウワマワ</t>
    </rPh>
    <rPh sb="238" eb="240">
      <t>シタマワ</t>
    </rPh>
    <rPh sb="245" eb="247">
      <t>キュウスイ</t>
    </rPh>
    <rPh sb="248" eb="250">
      <t>ヒツヨウ</t>
    </rPh>
    <rPh sb="251" eb="253">
      <t>ケイヒ</t>
    </rPh>
    <rPh sb="254" eb="256">
      <t>イッパン</t>
    </rPh>
    <rPh sb="256" eb="258">
      <t>カイケイ</t>
    </rPh>
    <rPh sb="258" eb="261">
      <t>クリイレキン</t>
    </rPh>
    <rPh sb="264" eb="265">
      <t>マカナ</t>
    </rPh>
    <rPh sb="270" eb="272">
      <t>ジョウキョウ</t>
    </rPh>
    <rPh sb="424" eb="427">
      <t>ユウシュウリツ</t>
    </rPh>
    <rPh sb="428" eb="430">
      <t>ジョジョ</t>
    </rPh>
    <rPh sb="431" eb="433">
      <t>コウジョウ</t>
    </rPh>
    <rPh sb="441" eb="443">
      <t>イゼン</t>
    </rPh>
    <rPh sb="446" eb="449">
      <t>ヘイキンチ</t>
    </rPh>
    <rPh sb="450" eb="451">
      <t>オオ</t>
    </rPh>
    <rPh sb="453" eb="455">
      <t>シタマワ</t>
    </rPh>
    <rPh sb="460" eb="462">
      <t>ケイエイ</t>
    </rPh>
    <rPh sb="463" eb="466">
      <t>ケンゼンカ</t>
    </rPh>
    <rPh sb="467" eb="468">
      <t>ハカ</t>
    </rPh>
    <rPh sb="474" eb="477">
      <t>ケイカクテキ</t>
    </rPh>
    <rPh sb="478" eb="480">
      <t>ロウスイ</t>
    </rPh>
    <rPh sb="480" eb="482">
      <t>チョウサ</t>
    </rPh>
    <phoneticPr fontId="4"/>
  </si>
  <si>
    <t>設備・管路ともに老朽化による不具合が見受けられる。設備については補助事業を活用し、管路については道路改良に伴う配管替えなどを継続して実施し、今後も老朽管更新に努める必要がある。</t>
    <rPh sb="0" eb="2">
      <t>セツビ</t>
    </rPh>
    <rPh sb="3" eb="5">
      <t>カンロ</t>
    </rPh>
    <rPh sb="8" eb="11">
      <t>ロウキュウカ</t>
    </rPh>
    <rPh sb="14" eb="17">
      <t>フグアイ</t>
    </rPh>
    <rPh sb="18" eb="20">
      <t>ミウ</t>
    </rPh>
    <rPh sb="25" eb="27">
      <t>セツビ</t>
    </rPh>
    <rPh sb="32" eb="34">
      <t>ホジョ</t>
    </rPh>
    <rPh sb="34" eb="36">
      <t>ジギョウ</t>
    </rPh>
    <rPh sb="37" eb="39">
      <t>カツヨウ</t>
    </rPh>
    <rPh sb="41" eb="43">
      <t>カンロ</t>
    </rPh>
    <rPh sb="48" eb="50">
      <t>ドウロ</t>
    </rPh>
    <rPh sb="50" eb="52">
      <t>カイリョウ</t>
    </rPh>
    <rPh sb="53" eb="54">
      <t>トモナ</t>
    </rPh>
    <rPh sb="55" eb="57">
      <t>ハイカン</t>
    </rPh>
    <rPh sb="57" eb="58">
      <t>ガ</t>
    </rPh>
    <rPh sb="62" eb="64">
      <t>ケイゾク</t>
    </rPh>
    <rPh sb="66" eb="68">
      <t>ジッシ</t>
    </rPh>
    <rPh sb="70" eb="72">
      <t>コンゴ</t>
    </rPh>
    <phoneticPr fontId="4"/>
  </si>
  <si>
    <t>平成29年度から上水道に統合したため、更なる収益的収支比率や有収率の向上、経営健全化の為の方策を検討する必要がある。　　　　　　　　　　　　また、今後の人口減少による給水収益の減少や老朽設備の更新等に必要な財源を確保する為、水道料金の改定を検討する必要ある。</t>
    <rPh sb="0" eb="2">
      <t>ヘイセイ</t>
    </rPh>
    <rPh sb="4" eb="6">
      <t>ネンド</t>
    </rPh>
    <rPh sb="8" eb="11">
      <t>ジョウスイドウ</t>
    </rPh>
    <rPh sb="12" eb="14">
      <t>トウゴウ</t>
    </rPh>
    <rPh sb="19" eb="20">
      <t>サラ</t>
    </rPh>
    <rPh sb="22" eb="25">
      <t>シュウエキテキ</t>
    </rPh>
    <rPh sb="25" eb="27">
      <t>シュウシ</t>
    </rPh>
    <rPh sb="27" eb="29">
      <t>ヒリツ</t>
    </rPh>
    <rPh sb="30" eb="33">
      <t>ユウシュウリツ</t>
    </rPh>
    <rPh sb="34" eb="36">
      <t>コウジョウ</t>
    </rPh>
    <rPh sb="37" eb="39">
      <t>ケイエイ</t>
    </rPh>
    <rPh sb="39" eb="42">
      <t>ケンゼンカ</t>
    </rPh>
    <rPh sb="43" eb="44">
      <t>タメ</t>
    </rPh>
    <rPh sb="45" eb="47">
      <t>ホウサク</t>
    </rPh>
    <rPh sb="48" eb="50">
      <t>ケントウ</t>
    </rPh>
    <rPh sb="52" eb="54">
      <t>ヒツヨウ</t>
    </rPh>
    <rPh sb="73" eb="75">
      <t>コンゴ</t>
    </rPh>
    <rPh sb="76" eb="78">
      <t>ジンコウ</t>
    </rPh>
    <rPh sb="78" eb="80">
      <t>ゲンショウ</t>
    </rPh>
    <rPh sb="83" eb="85">
      <t>キュウスイ</t>
    </rPh>
    <rPh sb="85" eb="87">
      <t>シュウエキ</t>
    </rPh>
    <rPh sb="88" eb="90">
      <t>ゲンショウ</t>
    </rPh>
    <rPh sb="91" eb="93">
      <t>ロウキュウ</t>
    </rPh>
    <rPh sb="93" eb="95">
      <t>セツビ</t>
    </rPh>
    <rPh sb="96" eb="98">
      <t>コウシン</t>
    </rPh>
    <rPh sb="98" eb="99">
      <t>トウ</t>
    </rPh>
    <rPh sb="100" eb="102">
      <t>ヒツヨウ</t>
    </rPh>
    <rPh sb="103" eb="105">
      <t>ザイゲン</t>
    </rPh>
    <rPh sb="106" eb="108">
      <t>カクホ</t>
    </rPh>
    <rPh sb="110" eb="111">
      <t>タメ</t>
    </rPh>
    <rPh sb="112" eb="114">
      <t>スイドウ</t>
    </rPh>
    <rPh sb="114" eb="116">
      <t>リョウキン</t>
    </rPh>
    <rPh sb="117" eb="119">
      <t>カイテイ</t>
    </rPh>
    <rPh sb="120" eb="122">
      <t>ケントウ</t>
    </rPh>
    <rPh sb="124" eb="1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</si>
</sst>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1.87</c:v>
                </c:pt>
                <c:pt idx="1">
                  <c:v>3.08</c:v>
                </c:pt>
                <c:pt idx="2">
                  <c:v>0.47</c:v>
                </c:pt>
                <c:pt idx="3">
                  <c:v>0.28000000000000003</c:v>
                </c:pt>
                <c:pt idx="4">
                  <c:v>0.23</c:v>
                </c:pt>
              </c:numCache>
            </c:numRef>
          </c:val>
          <c:extLst>
            <c:ext xmlns:c16="http://schemas.microsoft.com/office/drawing/2014/chart" uri="{C3380CC4-5D6E-409C-BE32-E72D297353CC}">
              <c16:uniqueId val="{00000000-DDCC-4CDC-8E26-AEA6794B36B0}"/>
            </c:ext>
          </c:extLst>
        </c:ser>
        <c:dLbls>
          <c:showLegendKey val="0"/>
          <c:showVal val="0"/>
          <c:showCatName val="0"/>
          <c:showSerName val="0"/>
          <c:showPercent val="0"/>
          <c:showBubbleSize val="0"/>
        </c:dLbls>
        <c:gapWidth val="150"/>
        <c:axId val="119216000"/>
        <c:axId val="11923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extLst>
            <c:ext xmlns:c16="http://schemas.microsoft.com/office/drawing/2014/chart" uri="{C3380CC4-5D6E-409C-BE32-E72D297353CC}">
              <c16:uniqueId val="{00000001-DDCC-4CDC-8E26-AEA6794B36B0}"/>
            </c:ext>
          </c:extLst>
        </c:ser>
        <c:dLbls>
          <c:showLegendKey val="0"/>
          <c:showVal val="0"/>
          <c:showCatName val="0"/>
          <c:showSerName val="0"/>
          <c:showPercent val="0"/>
          <c:showBubbleSize val="0"/>
        </c:dLbls>
        <c:marker val="1"/>
        <c:smooth val="0"/>
        <c:axId val="119216000"/>
        <c:axId val="119234560"/>
      </c:lineChart>
      <c:dateAx>
        <c:axId val="119216000"/>
        <c:scaling>
          <c:orientation val="minMax"/>
        </c:scaling>
        <c:delete val="1"/>
        <c:axPos val="b"/>
        <c:numFmt formatCode="ge" sourceLinked="1"/>
        <c:majorTickMark val="none"/>
        <c:minorTickMark val="none"/>
        <c:tickLblPos val="none"/>
        <c:crossAx val="119234560"/>
        <c:crosses val="autoZero"/>
        <c:auto val="1"/>
        <c:lblOffset val="100"/>
        <c:baseTimeUnit val="years"/>
      </c:dateAx>
      <c:valAx>
        <c:axId val="1192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65.13</c:v>
                </c:pt>
                <c:pt idx="1">
                  <c:v>60.01</c:v>
                </c:pt>
                <c:pt idx="2">
                  <c:v>60.14</c:v>
                </c:pt>
                <c:pt idx="3">
                  <c:v>57.83</c:v>
                </c:pt>
                <c:pt idx="4">
                  <c:v>58.49</c:v>
                </c:pt>
              </c:numCache>
            </c:numRef>
          </c:val>
          <c:extLst>
            <c:ext xmlns:c16="http://schemas.microsoft.com/office/drawing/2014/chart" uri="{C3380CC4-5D6E-409C-BE32-E72D297353CC}">
              <c16:uniqueId val="{00000000-55EC-4E84-9689-7593CB1219CA}"/>
            </c:ext>
          </c:extLst>
        </c:ser>
        <c:dLbls>
          <c:showLegendKey val="0"/>
          <c:showVal val="0"/>
          <c:showCatName val="0"/>
          <c:showSerName val="0"/>
          <c:showPercent val="0"/>
          <c:showBubbleSize val="0"/>
        </c:dLbls>
        <c:gapWidth val="150"/>
        <c:axId val="140717056"/>
        <c:axId val="1407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extLst>
            <c:ext xmlns:c16="http://schemas.microsoft.com/office/drawing/2014/chart" uri="{C3380CC4-5D6E-409C-BE32-E72D297353CC}">
              <c16:uniqueId val="{00000001-55EC-4E84-9689-7593CB1219CA}"/>
            </c:ext>
          </c:extLst>
        </c:ser>
        <c:dLbls>
          <c:showLegendKey val="0"/>
          <c:showVal val="0"/>
          <c:showCatName val="0"/>
          <c:showSerName val="0"/>
          <c:showPercent val="0"/>
          <c:showBubbleSize val="0"/>
        </c:dLbls>
        <c:marker val="1"/>
        <c:smooth val="0"/>
        <c:axId val="140717056"/>
        <c:axId val="140727424"/>
      </c:lineChart>
      <c:dateAx>
        <c:axId val="140717056"/>
        <c:scaling>
          <c:orientation val="minMax"/>
        </c:scaling>
        <c:delete val="1"/>
        <c:axPos val="b"/>
        <c:numFmt formatCode="ge" sourceLinked="1"/>
        <c:majorTickMark val="none"/>
        <c:minorTickMark val="none"/>
        <c:tickLblPos val="none"/>
        <c:crossAx val="140727424"/>
        <c:crosses val="autoZero"/>
        <c:auto val="1"/>
        <c:lblOffset val="100"/>
        <c:baseTimeUnit val="years"/>
      </c:dateAx>
      <c:valAx>
        <c:axId val="1407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57.78</c:v>
                </c:pt>
                <c:pt idx="1">
                  <c:v>63.25</c:v>
                </c:pt>
                <c:pt idx="2">
                  <c:v>61.4</c:v>
                </c:pt>
                <c:pt idx="3">
                  <c:v>63.1</c:v>
                </c:pt>
                <c:pt idx="4">
                  <c:v>63.29</c:v>
                </c:pt>
              </c:numCache>
            </c:numRef>
          </c:val>
          <c:extLst>
            <c:ext xmlns:c16="http://schemas.microsoft.com/office/drawing/2014/chart" uri="{C3380CC4-5D6E-409C-BE32-E72D297353CC}">
              <c16:uniqueId val="{00000000-4642-4F16-B720-58963862E531}"/>
            </c:ext>
          </c:extLst>
        </c:ser>
        <c:dLbls>
          <c:showLegendKey val="0"/>
          <c:showVal val="0"/>
          <c:showCatName val="0"/>
          <c:showSerName val="0"/>
          <c:showPercent val="0"/>
          <c:showBubbleSize val="0"/>
        </c:dLbls>
        <c:gapWidth val="150"/>
        <c:axId val="140835456"/>
        <c:axId val="1408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extLst>
            <c:ext xmlns:c16="http://schemas.microsoft.com/office/drawing/2014/chart" uri="{C3380CC4-5D6E-409C-BE32-E72D297353CC}">
              <c16:uniqueId val="{00000001-4642-4F16-B720-58963862E531}"/>
            </c:ext>
          </c:extLst>
        </c:ser>
        <c:dLbls>
          <c:showLegendKey val="0"/>
          <c:showVal val="0"/>
          <c:showCatName val="0"/>
          <c:showSerName val="0"/>
          <c:showPercent val="0"/>
          <c:showBubbleSize val="0"/>
        </c:dLbls>
        <c:marker val="1"/>
        <c:smooth val="0"/>
        <c:axId val="140835456"/>
        <c:axId val="140837632"/>
      </c:lineChart>
      <c:dateAx>
        <c:axId val="140835456"/>
        <c:scaling>
          <c:orientation val="minMax"/>
        </c:scaling>
        <c:delete val="1"/>
        <c:axPos val="b"/>
        <c:numFmt formatCode="ge" sourceLinked="1"/>
        <c:majorTickMark val="none"/>
        <c:minorTickMark val="none"/>
        <c:tickLblPos val="none"/>
        <c:crossAx val="140837632"/>
        <c:crosses val="autoZero"/>
        <c:auto val="1"/>
        <c:lblOffset val="100"/>
        <c:baseTimeUnit val="years"/>
      </c:dateAx>
      <c:valAx>
        <c:axId val="1408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73.36</c:v>
                </c:pt>
                <c:pt idx="1">
                  <c:v>76.790000000000006</c:v>
                </c:pt>
                <c:pt idx="2">
                  <c:v>73.95</c:v>
                </c:pt>
                <c:pt idx="3">
                  <c:v>70.849999999999994</c:v>
                </c:pt>
                <c:pt idx="4">
                  <c:v>82.99</c:v>
                </c:pt>
              </c:numCache>
            </c:numRef>
          </c:val>
          <c:extLst>
            <c:ext xmlns:c16="http://schemas.microsoft.com/office/drawing/2014/chart" uri="{C3380CC4-5D6E-409C-BE32-E72D297353CC}">
              <c16:uniqueId val="{00000000-ABAE-4B18-A692-C62BF86AE39B}"/>
            </c:ext>
          </c:extLst>
        </c:ser>
        <c:dLbls>
          <c:showLegendKey val="0"/>
          <c:showVal val="0"/>
          <c:showCatName val="0"/>
          <c:showSerName val="0"/>
          <c:showPercent val="0"/>
          <c:showBubbleSize val="0"/>
        </c:dLbls>
        <c:gapWidth val="150"/>
        <c:axId val="90633728"/>
        <c:axId val="906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extLst>
            <c:ext xmlns:c16="http://schemas.microsoft.com/office/drawing/2014/chart" uri="{C3380CC4-5D6E-409C-BE32-E72D297353CC}">
              <c16:uniqueId val="{00000001-ABAE-4B18-A692-C62BF86AE39B}"/>
            </c:ext>
          </c:extLst>
        </c:ser>
        <c:dLbls>
          <c:showLegendKey val="0"/>
          <c:showVal val="0"/>
          <c:showCatName val="0"/>
          <c:showSerName val="0"/>
          <c:showPercent val="0"/>
          <c:showBubbleSize val="0"/>
        </c:dLbls>
        <c:marker val="1"/>
        <c:smooth val="0"/>
        <c:axId val="90633728"/>
        <c:axId val="90635648"/>
      </c:lineChart>
      <c:dateAx>
        <c:axId val="90633728"/>
        <c:scaling>
          <c:orientation val="minMax"/>
        </c:scaling>
        <c:delete val="1"/>
        <c:axPos val="b"/>
        <c:numFmt formatCode="ge" sourceLinked="1"/>
        <c:majorTickMark val="none"/>
        <c:minorTickMark val="none"/>
        <c:tickLblPos val="none"/>
        <c:crossAx val="90635648"/>
        <c:crosses val="autoZero"/>
        <c:auto val="1"/>
        <c:lblOffset val="100"/>
        <c:baseTimeUnit val="years"/>
      </c:dateAx>
      <c:valAx>
        <c:axId val="906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E5-4779-A3C2-98DDF5BED22D}"/>
            </c:ext>
          </c:extLst>
        </c:ser>
        <c:dLbls>
          <c:showLegendKey val="0"/>
          <c:showVal val="0"/>
          <c:showCatName val="0"/>
          <c:showSerName val="0"/>
          <c:showPercent val="0"/>
          <c:showBubbleSize val="0"/>
        </c:dLbls>
        <c:gapWidth val="150"/>
        <c:axId val="119272576"/>
        <c:axId val="1192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E5-4779-A3C2-98DDF5BED22D}"/>
            </c:ext>
          </c:extLst>
        </c:ser>
        <c:dLbls>
          <c:showLegendKey val="0"/>
          <c:showVal val="0"/>
          <c:showCatName val="0"/>
          <c:showSerName val="0"/>
          <c:showPercent val="0"/>
          <c:showBubbleSize val="0"/>
        </c:dLbls>
        <c:marker val="1"/>
        <c:smooth val="0"/>
        <c:axId val="119272576"/>
        <c:axId val="119274496"/>
      </c:lineChart>
      <c:dateAx>
        <c:axId val="119272576"/>
        <c:scaling>
          <c:orientation val="minMax"/>
        </c:scaling>
        <c:delete val="1"/>
        <c:axPos val="b"/>
        <c:numFmt formatCode="ge" sourceLinked="1"/>
        <c:majorTickMark val="none"/>
        <c:minorTickMark val="none"/>
        <c:tickLblPos val="none"/>
        <c:crossAx val="119274496"/>
        <c:crosses val="autoZero"/>
        <c:auto val="1"/>
        <c:lblOffset val="100"/>
        <c:baseTimeUnit val="years"/>
      </c:dateAx>
      <c:valAx>
        <c:axId val="1192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48-4571-B9EB-7C51B6A96694}"/>
            </c:ext>
          </c:extLst>
        </c:ser>
        <c:dLbls>
          <c:showLegendKey val="0"/>
          <c:showVal val="0"/>
          <c:showCatName val="0"/>
          <c:showSerName val="0"/>
          <c:showPercent val="0"/>
          <c:showBubbleSize val="0"/>
        </c:dLbls>
        <c:gapWidth val="150"/>
        <c:axId val="132027136"/>
        <c:axId val="1320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48-4571-B9EB-7C51B6A96694}"/>
            </c:ext>
          </c:extLst>
        </c:ser>
        <c:dLbls>
          <c:showLegendKey val="0"/>
          <c:showVal val="0"/>
          <c:showCatName val="0"/>
          <c:showSerName val="0"/>
          <c:showPercent val="0"/>
          <c:showBubbleSize val="0"/>
        </c:dLbls>
        <c:marker val="1"/>
        <c:smooth val="0"/>
        <c:axId val="132027136"/>
        <c:axId val="132029056"/>
      </c:lineChart>
      <c:dateAx>
        <c:axId val="132027136"/>
        <c:scaling>
          <c:orientation val="minMax"/>
        </c:scaling>
        <c:delete val="1"/>
        <c:axPos val="b"/>
        <c:numFmt formatCode="ge" sourceLinked="1"/>
        <c:majorTickMark val="none"/>
        <c:minorTickMark val="none"/>
        <c:tickLblPos val="none"/>
        <c:crossAx val="132029056"/>
        <c:crosses val="autoZero"/>
        <c:auto val="1"/>
        <c:lblOffset val="100"/>
        <c:baseTimeUnit val="years"/>
      </c:dateAx>
      <c:valAx>
        <c:axId val="1320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00-421F-BFCD-CFA41AA2D426}"/>
            </c:ext>
          </c:extLst>
        </c:ser>
        <c:dLbls>
          <c:showLegendKey val="0"/>
          <c:showVal val="0"/>
          <c:showCatName val="0"/>
          <c:showSerName val="0"/>
          <c:showPercent val="0"/>
          <c:showBubbleSize val="0"/>
        </c:dLbls>
        <c:gapWidth val="150"/>
        <c:axId val="132059904"/>
        <c:axId val="13206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00-421F-BFCD-CFA41AA2D426}"/>
            </c:ext>
          </c:extLst>
        </c:ser>
        <c:dLbls>
          <c:showLegendKey val="0"/>
          <c:showVal val="0"/>
          <c:showCatName val="0"/>
          <c:showSerName val="0"/>
          <c:showPercent val="0"/>
          <c:showBubbleSize val="0"/>
        </c:dLbls>
        <c:marker val="1"/>
        <c:smooth val="0"/>
        <c:axId val="132059904"/>
        <c:axId val="132061824"/>
      </c:lineChart>
      <c:dateAx>
        <c:axId val="132059904"/>
        <c:scaling>
          <c:orientation val="minMax"/>
        </c:scaling>
        <c:delete val="1"/>
        <c:axPos val="b"/>
        <c:numFmt formatCode="ge" sourceLinked="1"/>
        <c:majorTickMark val="none"/>
        <c:minorTickMark val="none"/>
        <c:tickLblPos val="none"/>
        <c:crossAx val="132061824"/>
        <c:crosses val="autoZero"/>
        <c:auto val="1"/>
        <c:lblOffset val="100"/>
        <c:baseTimeUnit val="years"/>
      </c:dateAx>
      <c:valAx>
        <c:axId val="1320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BB-435F-8968-ED2A6B952C23}"/>
            </c:ext>
          </c:extLst>
        </c:ser>
        <c:dLbls>
          <c:showLegendKey val="0"/>
          <c:showVal val="0"/>
          <c:showCatName val="0"/>
          <c:showSerName val="0"/>
          <c:showPercent val="0"/>
          <c:showBubbleSize val="0"/>
        </c:dLbls>
        <c:gapWidth val="150"/>
        <c:axId val="139989376"/>
        <c:axId val="13999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BB-435F-8968-ED2A6B952C23}"/>
            </c:ext>
          </c:extLst>
        </c:ser>
        <c:dLbls>
          <c:showLegendKey val="0"/>
          <c:showVal val="0"/>
          <c:showCatName val="0"/>
          <c:showSerName val="0"/>
          <c:showPercent val="0"/>
          <c:showBubbleSize val="0"/>
        </c:dLbls>
        <c:marker val="1"/>
        <c:smooth val="0"/>
        <c:axId val="139989376"/>
        <c:axId val="139991296"/>
      </c:lineChart>
      <c:dateAx>
        <c:axId val="139989376"/>
        <c:scaling>
          <c:orientation val="minMax"/>
        </c:scaling>
        <c:delete val="1"/>
        <c:axPos val="b"/>
        <c:numFmt formatCode="ge" sourceLinked="1"/>
        <c:majorTickMark val="none"/>
        <c:minorTickMark val="none"/>
        <c:tickLblPos val="none"/>
        <c:crossAx val="139991296"/>
        <c:crosses val="autoZero"/>
        <c:auto val="1"/>
        <c:lblOffset val="100"/>
        <c:baseTimeUnit val="years"/>
      </c:dateAx>
      <c:valAx>
        <c:axId val="1399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8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1050.27</c:v>
                </c:pt>
                <c:pt idx="1">
                  <c:v>989.33</c:v>
                </c:pt>
                <c:pt idx="2">
                  <c:v>956.54</c:v>
                </c:pt>
                <c:pt idx="3">
                  <c:v>914.97</c:v>
                </c:pt>
                <c:pt idx="4">
                  <c:v>889.54</c:v>
                </c:pt>
              </c:numCache>
            </c:numRef>
          </c:val>
          <c:extLst>
            <c:ext xmlns:c16="http://schemas.microsoft.com/office/drawing/2014/chart" uri="{C3380CC4-5D6E-409C-BE32-E72D297353CC}">
              <c16:uniqueId val="{00000000-6AA3-4501-B595-2D2B3F417AE1}"/>
            </c:ext>
          </c:extLst>
        </c:ser>
        <c:dLbls>
          <c:showLegendKey val="0"/>
          <c:showVal val="0"/>
          <c:showCatName val="0"/>
          <c:showSerName val="0"/>
          <c:showPercent val="0"/>
          <c:showBubbleSize val="0"/>
        </c:dLbls>
        <c:gapWidth val="150"/>
        <c:axId val="140038144"/>
        <c:axId val="1400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extLst>
            <c:ext xmlns:c16="http://schemas.microsoft.com/office/drawing/2014/chart" uri="{C3380CC4-5D6E-409C-BE32-E72D297353CC}">
              <c16:uniqueId val="{00000001-6AA3-4501-B595-2D2B3F417AE1}"/>
            </c:ext>
          </c:extLst>
        </c:ser>
        <c:dLbls>
          <c:showLegendKey val="0"/>
          <c:showVal val="0"/>
          <c:showCatName val="0"/>
          <c:showSerName val="0"/>
          <c:showPercent val="0"/>
          <c:showBubbleSize val="0"/>
        </c:dLbls>
        <c:marker val="1"/>
        <c:smooth val="0"/>
        <c:axId val="140038144"/>
        <c:axId val="140040064"/>
      </c:lineChart>
      <c:dateAx>
        <c:axId val="140038144"/>
        <c:scaling>
          <c:orientation val="minMax"/>
        </c:scaling>
        <c:delete val="1"/>
        <c:axPos val="b"/>
        <c:numFmt formatCode="ge" sourceLinked="1"/>
        <c:majorTickMark val="none"/>
        <c:minorTickMark val="none"/>
        <c:tickLblPos val="none"/>
        <c:crossAx val="140040064"/>
        <c:crosses val="autoZero"/>
        <c:auto val="1"/>
        <c:lblOffset val="100"/>
        <c:baseTimeUnit val="years"/>
      </c:dateAx>
      <c:valAx>
        <c:axId val="1400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60.57</c:v>
                </c:pt>
                <c:pt idx="1">
                  <c:v>58.87</c:v>
                </c:pt>
                <c:pt idx="2">
                  <c:v>55.73</c:v>
                </c:pt>
                <c:pt idx="3">
                  <c:v>57.97</c:v>
                </c:pt>
                <c:pt idx="4">
                  <c:v>59.77</c:v>
                </c:pt>
              </c:numCache>
            </c:numRef>
          </c:val>
          <c:extLst>
            <c:ext xmlns:c16="http://schemas.microsoft.com/office/drawing/2014/chart" uri="{C3380CC4-5D6E-409C-BE32-E72D297353CC}">
              <c16:uniqueId val="{00000000-2C5A-4F77-94F5-E3824A17EDF1}"/>
            </c:ext>
          </c:extLst>
        </c:ser>
        <c:dLbls>
          <c:showLegendKey val="0"/>
          <c:showVal val="0"/>
          <c:showCatName val="0"/>
          <c:showSerName val="0"/>
          <c:showPercent val="0"/>
          <c:showBubbleSize val="0"/>
        </c:dLbls>
        <c:gapWidth val="150"/>
        <c:axId val="140235136"/>
        <c:axId val="1402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extLst>
            <c:ext xmlns:c16="http://schemas.microsoft.com/office/drawing/2014/chart" uri="{C3380CC4-5D6E-409C-BE32-E72D297353CC}">
              <c16:uniqueId val="{00000001-2C5A-4F77-94F5-E3824A17EDF1}"/>
            </c:ext>
          </c:extLst>
        </c:ser>
        <c:dLbls>
          <c:showLegendKey val="0"/>
          <c:showVal val="0"/>
          <c:showCatName val="0"/>
          <c:showSerName val="0"/>
          <c:showPercent val="0"/>
          <c:showBubbleSize val="0"/>
        </c:dLbls>
        <c:marker val="1"/>
        <c:smooth val="0"/>
        <c:axId val="140235136"/>
        <c:axId val="140236672"/>
      </c:lineChart>
      <c:dateAx>
        <c:axId val="140235136"/>
        <c:scaling>
          <c:orientation val="minMax"/>
        </c:scaling>
        <c:delete val="1"/>
        <c:axPos val="b"/>
        <c:numFmt formatCode="ge" sourceLinked="1"/>
        <c:majorTickMark val="none"/>
        <c:minorTickMark val="none"/>
        <c:tickLblPos val="none"/>
        <c:crossAx val="140236672"/>
        <c:crosses val="autoZero"/>
        <c:auto val="1"/>
        <c:lblOffset val="100"/>
        <c:baseTimeUnit val="years"/>
      </c:dateAx>
      <c:valAx>
        <c:axId val="1402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347.19</c:v>
                </c:pt>
                <c:pt idx="1">
                  <c:v>358.11</c:v>
                </c:pt>
                <c:pt idx="2">
                  <c:v>382.24</c:v>
                </c:pt>
                <c:pt idx="3">
                  <c:v>372.8</c:v>
                </c:pt>
                <c:pt idx="4">
                  <c:v>353.71</c:v>
                </c:pt>
              </c:numCache>
            </c:numRef>
          </c:val>
          <c:extLst>
            <c:ext xmlns:c16="http://schemas.microsoft.com/office/drawing/2014/chart" uri="{C3380CC4-5D6E-409C-BE32-E72D297353CC}">
              <c16:uniqueId val="{00000000-3285-4EFD-8C26-A84B98641AB3}"/>
            </c:ext>
          </c:extLst>
        </c:ser>
        <c:dLbls>
          <c:showLegendKey val="0"/>
          <c:showVal val="0"/>
          <c:showCatName val="0"/>
          <c:showSerName val="0"/>
          <c:showPercent val="0"/>
          <c:showBubbleSize val="0"/>
        </c:dLbls>
        <c:gapWidth val="150"/>
        <c:axId val="140520832"/>
        <c:axId val="1405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extLst>
            <c:ext xmlns:c16="http://schemas.microsoft.com/office/drawing/2014/chart" uri="{C3380CC4-5D6E-409C-BE32-E72D297353CC}">
              <c16:uniqueId val="{00000001-3285-4EFD-8C26-A84B98641AB3}"/>
            </c:ext>
          </c:extLst>
        </c:ser>
        <c:dLbls>
          <c:showLegendKey val="0"/>
          <c:showVal val="0"/>
          <c:showCatName val="0"/>
          <c:showSerName val="0"/>
          <c:showPercent val="0"/>
          <c:showBubbleSize val="0"/>
        </c:dLbls>
        <c:marker val="1"/>
        <c:smooth val="0"/>
        <c:axId val="140520832"/>
        <c:axId val="140527104"/>
      </c:lineChart>
      <c:dateAx>
        <c:axId val="140520832"/>
        <c:scaling>
          <c:orientation val="minMax"/>
        </c:scaling>
        <c:delete val="1"/>
        <c:axPos val="b"/>
        <c:numFmt formatCode="ge" sourceLinked="1"/>
        <c:majorTickMark val="none"/>
        <c:minorTickMark val="none"/>
        <c:tickLblPos val="none"/>
        <c:crossAx val="140527104"/>
        <c:crosses val="autoZero"/>
        <c:auto val="1"/>
        <c:lblOffset val="100"/>
        <c:baseTimeUnit val="years"/>
      </c:dateAx>
      <c:valAx>
        <c:axId val="1405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長崎県　壱岐市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50" t="s">
        <v>119</v>
      </c>
      <c r="AE8" s="50"/>
      <c r="AF8" s="50"/>
      <c r="AG8" s="50"/>
      <c r="AH8" s="50"/>
      <c r="AI8" s="50"/>
      <c r="AJ8" s="50"/>
      <c r="AK8" s="2"/>
      <c r="AL8" s="51">
        <f>データ!$R$6</f>
        <v>27581</v>
      </c>
      <c r="AM8" s="51"/>
      <c r="AN8" s="51"/>
      <c r="AO8" s="51"/>
      <c r="AP8" s="51"/>
      <c r="AQ8" s="51"/>
      <c r="AR8" s="51"/>
      <c r="AS8" s="51"/>
      <c r="AT8" s="46">
        <f>データ!$S$6</f>
        <v>139.41999999999999</v>
      </c>
      <c r="AU8" s="46"/>
      <c r="AV8" s="46"/>
      <c r="AW8" s="46"/>
      <c r="AX8" s="46"/>
      <c r="AY8" s="46"/>
      <c r="AZ8" s="46"/>
      <c r="BA8" s="46"/>
      <c r="BB8" s="46">
        <f>データ!$T$6</f>
        <v>197.83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76.28</v>
      </c>
      <c r="Q10" s="46"/>
      <c r="R10" s="46"/>
      <c r="S10" s="46"/>
      <c r="T10" s="46"/>
      <c r="U10" s="46"/>
      <c r="V10" s="46"/>
      <c r="W10" s="51">
        <f>データ!$Q$6</f>
        <v>4170</v>
      </c>
      <c r="X10" s="51"/>
      <c r="Y10" s="51"/>
      <c r="Z10" s="51"/>
      <c r="AA10" s="51"/>
      <c r="AB10" s="51"/>
      <c r="AC10" s="51"/>
      <c r="AD10" s="2"/>
      <c r="AE10" s="2"/>
      <c r="AF10" s="2"/>
      <c r="AG10" s="2"/>
      <c r="AH10" s="2"/>
      <c r="AI10" s="2"/>
      <c r="AJ10" s="2"/>
      <c r="AK10" s="2"/>
      <c r="AL10" s="51">
        <f>データ!$U$6</f>
        <v>21027</v>
      </c>
      <c r="AM10" s="51"/>
      <c r="AN10" s="51"/>
      <c r="AO10" s="51"/>
      <c r="AP10" s="51"/>
      <c r="AQ10" s="51"/>
      <c r="AR10" s="51"/>
      <c r="AS10" s="51"/>
      <c r="AT10" s="46">
        <f>データ!$V$6</f>
        <v>137.88</v>
      </c>
      <c r="AU10" s="46"/>
      <c r="AV10" s="46"/>
      <c r="AW10" s="46"/>
      <c r="AX10" s="46"/>
      <c r="AY10" s="46"/>
      <c r="AZ10" s="46"/>
      <c r="BA10" s="46"/>
      <c r="BB10" s="46">
        <f>データ!$W$6</f>
        <v>152.5</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422100</v>
      </c>
      <c r="D6" s="34">
        <f t="shared" si="3"/>
        <v>47</v>
      </c>
      <c r="E6" s="34">
        <f t="shared" si="3"/>
        <v>1</v>
      </c>
      <c r="F6" s="34">
        <f t="shared" si="3"/>
        <v>0</v>
      </c>
      <c r="G6" s="34">
        <f t="shared" si="3"/>
        <v>0</v>
      </c>
      <c r="H6" s="34" t="str">
        <f t="shared" si="3"/>
        <v>長崎県　壱岐市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76.28</v>
      </c>
      <c r="Q6" s="35">
        <f t="shared" si="3"/>
        <v>4170</v>
      </c>
      <c r="R6" s="35">
        <f t="shared" si="3"/>
        <v>27581</v>
      </c>
      <c r="S6" s="35">
        <f t="shared" si="3"/>
        <v>139.41999999999999</v>
      </c>
      <c r="T6" s="35">
        <f t="shared" si="3"/>
        <v>197.83</v>
      </c>
      <c r="U6" s="35">
        <f t="shared" si="3"/>
        <v>21027</v>
      </c>
      <c r="V6" s="35">
        <f t="shared" si="3"/>
        <v>137.88</v>
      </c>
      <c r="W6" s="35">
        <f t="shared" si="3"/>
        <v>152.5</v>
      </c>
      <c r="X6" s="36">
        <f>IF(X7="",NA(),X7)</f>
        <v>73.36</v>
      </c>
      <c r="Y6" s="36">
        <f t="shared" ref="Y6:AG6" si="4">IF(Y7="",NA(),Y7)</f>
        <v>76.790000000000006</v>
      </c>
      <c r="Z6" s="36">
        <f t="shared" si="4"/>
        <v>73.95</v>
      </c>
      <c r="AA6" s="36">
        <f t="shared" si="4"/>
        <v>70.849999999999994</v>
      </c>
      <c r="AB6" s="36">
        <f t="shared" si="4"/>
        <v>82.99</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1050.27</v>
      </c>
      <c r="BF6" s="36">
        <f t="shared" ref="BF6:BN6" si="7">IF(BF7="",NA(),BF7)</f>
        <v>989.33</v>
      </c>
      <c r="BG6" s="36">
        <f t="shared" si="7"/>
        <v>956.54</v>
      </c>
      <c r="BH6" s="36">
        <f t="shared" si="7"/>
        <v>914.97</v>
      </c>
      <c r="BI6" s="36">
        <f t="shared" si="7"/>
        <v>889.54</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60.57</v>
      </c>
      <c r="BQ6" s="36">
        <f t="shared" ref="BQ6:BY6" si="8">IF(BQ7="",NA(),BQ7)</f>
        <v>58.87</v>
      </c>
      <c r="BR6" s="36">
        <f t="shared" si="8"/>
        <v>55.73</v>
      </c>
      <c r="BS6" s="36">
        <f t="shared" si="8"/>
        <v>57.97</v>
      </c>
      <c r="BT6" s="36">
        <f t="shared" si="8"/>
        <v>59.77</v>
      </c>
      <c r="BU6" s="36">
        <f t="shared" si="8"/>
        <v>54.57</v>
      </c>
      <c r="BV6" s="36">
        <f t="shared" si="8"/>
        <v>54.4</v>
      </c>
      <c r="BW6" s="36">
        <f t="shared" si="8"/>
        <v>54.45</v>
      </c>
      <c r="BX6" s="36">
        <f t="shared" si="8"/>
        <v>54.33</v>
      </c>
      <c r="BY6" s="36">
        <f t="shared" si="8"/>
        <v>55.02</v>
      </c>
      <c r="BZ6" s="35" t="str">
        <f>IF(BZ7="","",IF(BZ7="-","【-】","【"&amp;SUBSTITUTE(TEXT(BZ7,"#,##0.00"),"-","△")&amp;"】"))</f>
        <v>【53.06】</v>
      </c>
      <c r="CA6" s="36">
        <f>IF(CA7="",NA(),CA7)</f>
        <v>347.19</v>
      </c>
      <c r="CB6" s="36">
        <f t="shared" ref="CB6:CJ6" si="9">IF(CB7="",NA(),CB7)</f>
        <v>358.11</v>
      </c>
      <c r="CC6" s="36">
        <f t="shared" si="9"/>
        <v>382.24</v>
      </c>
      <c r="CD6" s="36">
        <f t="shared" si="9"/>
        <v>372.8</v>
      </c>
      <c r="CE6" s="36">
        <f t="shared" si="9"/>
        <v>353.71</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65.13</v>
      </c>
      <c r="CM6" s="36">
        <f t="shared" ref="CM6:CU6" si="10">IF(CM7="",NA(),CM7)</f>
        <v>60.01</v>
      </c>
      <c r="CN6" s="36">
        <f t="shared" si="10"/>
        <v>60.14</v>
      </c>
      <c r="CO6" s="36">
        <f t="shared" si="10"/>
        <v>57.83</v>
      </c>
      <c r="CP6" s="36">
        <f t="shared" si="10"/>
        <v>58.49</v>
      </c>
      <c r="CQ6" s="36">
        <f t="shared" si="10"/>
        <v>63.99</v>
      </c>
      <c r="CR6" s="36">
        <f t="shared" si="10"/>
        <v>62.01</v>
      </c>
      <c r="CS6" s="36">
        <f t="shared" si="10"/>
        <v>60.68</v>
      </c>
      <c r="CT6" s="36">
        <f t="shared" si="10"/>
        <v>59.87</v>
      </c>
      <c r="CU6" s="36">
        <f t="shared" si="10"/>
        <v>59.59</v>
      </c>
      <c r="CV6" s="35" t="str">
        <f>IF(CV7="","",IF(CV7="-","【-】","【"&amp;SUBSTITUTE(TEXT(CV7,"#,##0.00"),"-","△")&amp;"】"))</f>
        <v>【56.28】</v>
      </c>
      <c r="CW6" s="36">
        <f>IF(CW7="",NA(),CW7)</f>
        <v>57.78</v>
      </c>
      <c r="CX6" s="36">
        <f t="shared" ref="CX6:DF6" si="11">IF(CX7="",NA(),CX7)</f>
        <v>63.25</v>
      </c>
      <c r="CY6" s="36">
        <f t="shared" si="11"/>
        <v>61.4</v>
      </c>
      <c r="CZ6" s="36">
        <f t="shared" si="11"/>
        <v>63.1</v>
      </c>
      <c r="DA6" s="36">
        <f t="shared" si="11"/>
        <v>63.29</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1.87</v>
      </c>
      <c r="EE6" s="36">
        <f t="shared" ref="EE6:EM6" si="14">IF(EE7="",NA(),EE7)</f>
        <v>3.08</v>
      </c>
      <c r="EF6" s="36">
        <f t="shared" si="14"/>
        <v>0.47</v>
      </c>
      <c r="EG6" s="36">
        <f t="shared" si="14"/>
        <v>0.28000000000000003</v>
      </c>
      <c r="EH6" s="36">
        <f t="shared" si="14"/>
        <v>0.23</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x14ac:dyDescent="0.15">
      <c r="A7" s="29"/>
      <c r="B7" s="38">
        <v>2016</v>
      </c>
      <c r="C7" s="38">
        <v>422100</v>
      </c>
      <c r="D7" s="38">
        <v>47</v>
      </c>
      <c r="E7" s="38">
        <v>1</v>
      </c>
      <c r="F7" s="38">
        <v>0</v>
      </c>
      <c r="G7" s="38">
        <v>0</v>
      </c>
      <c r="H7" s="38" t="s">
        <v>107</v>
      </c>
      <c r="I7" s="38" t="s">
        <v>108</v>
      </c>
      <c r="J7" s="38" t="s">
        <v>109</v>
      </c>
      <c r="K7" s="38" t="s">
        <v>110</v>
      </c>
      <c r="L7" s="38" t="s">
        <v>111</v>
      </c>
      <c r="M7" s="38"/>
      <c r="N7" s="39" t="s">
        <v>112</v>
      </c>
      <c r="O7" s="39" t="s">
        <v>113</v>
      </c>
      <c r="P7" s="39">
        <v>76.28</v>
      </c>
      <c r="Q7" s="39">
        <v>4170</v>
      </c>
      <c r="R7" s="39">
        <v>27581</v>
      </c>
      <c r="S7" s="39">
        <v>139.41999999999999</v>
      </c>
      <c r="T7" s="39">
        <v>197.83</v>
      </c>
      <c r="U7" s="39">
        <v>21027</v>
      </c>
      <c r="V7" s="39">
        <v>137.88</v>
      </c>
      <c r="W7" s="39">
        <v>152.5</v>
      </c>
      <c r="X7" s="39">
        <v>73.36</v>
      </c>
      <c r="Y7" s="39">
        <v>76.790000000000006</v>
      </c>
      <c r="Z7" s="39">
        <v>73.95</v>
      </c>
      <c r="AA7" s="39">
        <v>70.849999999999994</v>
      </c>
      <c r="AB7" s="39">
        <v>82.99</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1050.27</v>
      </c>
      <c r="BF7" s="39">
        <v>989.33</v>
      </c>
      <c r="BG7" s="39">
        <v>956.54</v>
      </c>
      <c r="BH7" s="39">
        <v>914.97</v>
      </c>
      <c r="BI7" s="39">
        <v>889.54</v>
      </c>
      <c r="BJ7" s="39">
        <v>1321.78</v>
      </c>
      <c r="BK7" s="39">
        <v>1326.51</v>
      </c>
      <c r="BL7" s="39">
        <v>1285.3599999999999</v>
      </c>
      <c r="BM7" s="39">
        <v>1246.73</v>
      </c>
      <c r="BN7" s="39">
        <v>1281.51</v>
      </c>
      <c r="BO7" s="39">
        <v>1280.76</v>
      </c>
      <c r="BP7" s="39">
        <v>60.57</v>
      </c>
      <c r="BQ7" s="39">
        <v>58.87</v>
      </c>
      <c r="BR7" s="39">
        <v>55.73</v>
      </c>
      <c r="BS7" s="39">
        <v>57.97</v>
      </c>
      <c r="BT7" s="39">
        <v>59.77</v>
      </c>
      <c r="BU7" s="39">
        <v>54.57</v>
      </c>
      <c r="BV7" s="39">
        <v>54.4</v>
      </c>
      <c r="BW7" s="39">
        <v>54.45</v>
      </c>
      <c r="BX7" s="39">
        <v>54.33</v>
      </c>
      <c r="BY7" s="39">
        <v>55.02</v>
      </c>
      <c r="BZ7" s="39">
        <v>53.06</v>
      </c>
      <c r="CA7" s="39">
        <v>347.19</v>
      </c>
      <c r="CB7" s="39">
        <v>358.11</v>
      </c>
      <c r="CC7" s="39">
        <v>382.24</v>
      </c>
      <c r="CD7" s="39">
        <v>372.8</v>
      </c>
      <c r="CE7" s="39">
        <v>353.71</v>
      </c>
      <c r="CF7" s="39">
        <v>318.02999999999997</v>
      </c>
      <c r="CG7" s="39">
        <v>325.14</v>
      </c>
      <c r="CH7" s="39">
        <v>332.75</v>
      </c>
      <c r="CI7" s="39">
        <v>341.05</v>
      </c>
      <c r="CJ7" s="39">
        <v>330.62</v>
      </c>
      <c r="CK7" s="39">
        <v>314.83</v>
      </c>
      <c r="CL7" s="39">
        <v>65.13</v>
      </c>
      <c r="CM7" s="39">
        <v>60.01</v>
      </c>
      <c r="CN7" s="39">
        <v>60.14</v>
      </c>
      <c r="CO7" s="39">
        <v>57.83</v>
      </c>
      <c r="CP7" s="39">
        <v>58.49</v>
      </c>
      <c r="CQ7" s="39">
        <v>63.99</v>
      </c>
      <c r="CR7" s="39">
        <v>62.01</v>
      </c>
      <c r="CS7" s="39">
        <v>60.68</v>
      </c>
      <c r="CT7" s="39">
        <v>59.87</v>
      </c>
      <c r="CU7" s="39">
        <v>59.59</v>
      </c>
      <c r="CV7" s="39">
        <v>56.28</v>
      </c>
      <c r="CW7" s="39">
        <v>57.78</v>
      </c>
      <c r="CX7" s="39">
        <v>63.25</v>
      </c>
      <c r="CY7" s="39">
        <v>61.4</v>
      </c>
      <c r="CZ7" s="39">
        <v>63.1</v>
      </c>
      <c r="DA7" s="39">
        <v>63.29</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1.87</v>
      </c>
      <c r="EE7" s="39">
        <v>3.08</v>
      </c>
      <c r="EF7" s="39">
        <v>0.47</v>
      </c>
      <c r="EG7" s="39">
        <v>0.28000000000000003</v>
      </c>
      <c r="EH7" s="39">
        <v>0.23</v>
      </c>
      <c r="EI7" s="39">
        <v>0.59</v>
      </c>
      <c r="EJ7" s="39">
        <v>0.64</v>
      </c>
      <c r="EK7" s="39">
        <v>0.55000000000000004</v>
      </c>
      <c r="EL7" s="39">
        <v>0.54</v>
      </c>
      <c r="EM7" s="39">
        <v>0.43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2020</cp:lastModifiedBy>
  <dcterms:created xsi:type="dcterms:W3CDTF">2017-12-25T01:47:36Z</dcterms:created>
  <dcterms:modified xsi:type="dcterms:W3CDTF">2018-02-06T03:34:47Z</dcterms:modified>
  <cp:category/>
</cp:coreProperties>
</file>