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05 大村市\"/>
    </mc:Choice>
  </mc:AlternateContent>
  <workbookProtection workbookPassword="B319" lockStructure="1"/>
  <bookViews>
    <workbookView xWindow="240" yWindow="60" windowWidth="14940" windowHeight="7872"/>
  </bookViews>
  <sheets>
    <sheet name="法非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W10" i="4" s="1"/>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AT10" i="4"/>
  <c r="AL10" i="4"/>
  <c r="P10" i="4"/>
  <c r="BB8" i="4"/>
  <c r="AT8" i="4"/>
  <c r="AL8" i="4"/>
  <c r="C10" i="5" l="1"/>
  <c r="D10" i="5"/>
  <c r="E10" i="5"/>
  <c r="B10" i="5"/>
</calcChain>
</file>

<file path=xl/sharedStrings.xml><?xml version="1.0" encoding="utf-8"?>
<sst xmlns="http://schemas.openxmlformats.org/spreadsheetml/2006/main" count="236" uniqueCount="122">
  <si>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</si>
  <si>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</si>
  <si>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</si>
  <si>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</si>
  <si>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</si>
  <si>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</si>
  <si>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</si>
  <si>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</si>
  <si>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</si>
  <si>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</si>
  <si>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</si>
  <si>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</si>
  <si>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</si>
  <si>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</si>
  <si>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</si>
  <si>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</si>
  <si>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</si>
  <si>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</si>
  <si>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</si>
  <si>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</si>
  <si>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</si>
  <si>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</si>
  <si>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</si>
  <si>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</si>
  <si>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</si>
  <si>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</si>
  <si>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</si>
  <si>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</si>
  <si>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</si>
  <si>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</si>
  <si>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</si>
  <si>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</si>
  <si>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</si>
  <si>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</si>
  <si>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</si>
  <si>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</si>
  <si>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</si>
  <si>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</si>
  <si>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</si>
  <si>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</si>
  <si>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</si>
  <si>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</si>
  <si>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</si>
  <si>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</si>
  <si>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</si>
  <si>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</si>
  <si>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</si>
  <si>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</si>
  <si>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</si>
  <si>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</si>
  <si>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</si>
  <si>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</si>
  <si>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</si>
  <si>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</si>
  <si>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</si>
  <si>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</si>
  <si>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</si>
  <si>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</si>
  <si>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</si>
  <si>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</si>
  <si>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</si>
  <si>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</si>
  <si>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</si>
  <si>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</si>
  <si>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</si>
  <si>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</si>
  <si>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</si>
  <si>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</si>
  <si>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</si>
  <si>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</si>
  <si>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</si>
  <si>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</si>
  <si>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</si>
  <si>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</si>
  <si>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</si>
  <si>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</si>
  <si>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</si>
  <si>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</si>
  <si>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</si>
  <si>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</si>
  <si>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</si>
  <si>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</si>
  <si>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</si>
  <si>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</si>
  <si>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</si>
  <si>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</si>
  <si>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</si>
  <si>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</si>
  <si>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</si>
  <si>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</si>
  <si>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</si>
  <si>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</si>
  <si>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</si>
  <si>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</si>
  <si>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</si>
  <si>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</si>
  <si>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</si>
  <si>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</si>
  <si>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</si>
  <si>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</si>
  <si>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</si>
  <si>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</si>
  <si>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</si>
  <si>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</si>
  <si>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</si>
  <si>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</si>
  <si>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</si>
  <si>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大村市</t>
  </si>
  <si>
    <t>法非適用</t>
  </si>
  <si>
    <t>水道事業</t>
  </si>
  <si>
    <t>簡易水道事業</t>
  </si>
  <si>
    <t>D4</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</si>
  <si>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</si>
  <si>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</si>
  <si>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</si>
  <si>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</si>
  <si>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</si>
  <si>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</si>
  <si>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水道管路は昭和６２年以降に敷設しており、耐用年数を超える管路はないため、更新の計画は作成しておらず、漏水等については修繕で対応しています。</t>
    <phoneticPr fontId="4"/>
  </si>
  <si>
    <t>非設置</t>
    <rPh sb="0" eb="1">
      <t>ヒ</t>
    </rPh>
    <rPh sb="1" eb="3">
      <t>セッチ</t>
    </rPh>
    <phoneticPr fontId="4"/>
  </si>
  <si>
    <t xml:space="preserve"> 簡易水道地区の施設は山間地帯に点在し、浄水場より高地に送水している地域もあるため効率が悪く、給水人口が少ないこともあり、維持管理費が高い状況です。平成２８年度末に水道事業に統合しました。
①収益的収支比率
　収益の半分以上を一般会計からの繰入金で賄っているため、実質赤字の状態です。前年度と比較して数値が高いのは消費税還付金と他会計繰入金が増加したためです。
④企業債残高対給水収益比率
　水道施設や管路の建設にかかった多額の費用を企業債で賄ってきたため、類似団体と比較し、３倍以上も高くなっています。前年度と比較して数値が高いのは、水道事業との統合に向けて行っている簡易水道統合整備事業に伴う企業債の借入れが増加したためです。
⑤料金回収率
　料金を水道事業と統一していることや、給水人口が少ないことから、収益が少なく料金回収率が低くなっています。
⑥給水原価
　企業債償還金が多いため、水を給水する費用が高くなっています。前年度と比較して数値が低いのは、維持管理費が減少したことによるものです。
　</t>
    <rPh sb="262" eb="264">
      <t>スウチ</t>
    </rPh>
    <rPh sb="265" eb="266">
      <t>タカ</t>
    </rPh>
    <rPh sb="308" eb="310">
      <t>ゾウカ</t>
    </rPh>
    <rPh sb="426" eb="428">
      <t>スウチ</t>
    </rPh>
    <rPh sb="429" eb="430">
      <t>ヒク</t>
    </rPh>
    <phoneticPr fontId="4"/>
  </si>
  <si>
    <t xml:space="preserve"> 一般会計からの繰入金で事業運営を維持し、赤字の状態である簡易水道事業を平成２８年度末に水道事業に統合し、維持管理費及び人件費削減を行いました。今後も経営改善に努めていきます。
　</t>
    <rPh sb="66" eb="67">
      <t>オコナ</t>
    </rPh>
    <rPh sb="72" eb="73">
      <t>コン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</si>
</sst>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0.5</c:v>
                </c:pt>
                <c:pt idx="4" formatCode="#,##0.00;&quot;△&quot;#,##0.00;&quot;-&quot;">
                  <c:v>0.09</c:v>
                </c:pt>
              </c:numCache>
            </c:numRef>
          </c:val>
          <c:extLst>
            <c:ext xmlns:c16="http://schemas.microsoft.com/office/drawing/2014/chart" uri="{C3380CC4-5D6E-409C-BE32-E72D297353CC}">
              <c16:uniqueId val="{00000000-F7BF-40BC-A785-720B97E7BD75}"/>
            </c:ext>
          </c:extLst>
        </c:ser>
        <c:dLbls>
          <c:showLegendKey val="0"/>
          <c:showVal val="0"/>
          <c:showCatName val="0"/>
          <c:showSerName val="0"/>
          <c:showPercent val="0"/>
          <c:showBubbleSize val="0"/>
        </c:dLbls>
        <c:gapWidth val="150"/>
        <c:axId val="180374400"/>
        <c:axId val="1803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F7BF-40BC-A785-720B97E7BD75}"/>
            </c:ext>
          </c:extLst>
        </c:ser>
        <c:dLbls>
          <c:showLegendKey val="0"/>
          <c:showVal val="0"/>
          <c:showCatName val="0"/>
          <c:showSerName val="0"/>
          <c:showPercent val="0"/>
          <c:showBubbleSize val="0"/>
        </c:dLbls>
        <c:marker val="1"/>
        <c:smooth val="0"/>
        <c:axId val="180374400"/>
        <c:axId val="180374784"/>
      </c:lineChart>
      <c:dateAx>
        <c:axId val="180374400"/>
        <c:scaling>
          <c:orientation val="minMax"/>
        </c:scaling>
        <c:delete val="1"/>
        <c:axPos val="b"/>
        <c:numFmt formatCode="ge" sourceLinked="1"/>
        <c:majorTickMark val="none"/>
        <c:minorTickMark val="none"/>
        <c:tickLblPos val="none"/>
        <c:crossAx val="180374784"/>
        <c:crosses val="autoZero"/>
        <c:auto val="1"/>
        <c:lblOffset val="100"/>
        <c:baseTimeUnit val="years"/>
      </c:dateAx>
      <c:valAx>
        <c:axId val="1803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53.29</c:v>
                </c:pt>
                <c:pt idx="1">
                  <c:v>51.81</c:v>
                </c:pt>
                <c:pt idx="2">
                  <c:v>45.92</c:v>
                </c:pt>
                <c:pt idx="3">
                  <c:v>50.42</c:v>
                </c:pt>
                <c:pt idx="4">
                  <c:v>54.84</c:v>
                </c:pt>
              </c:numCache>
            </c:numRef>
          </c:val>
          <c:extLst>
            <c:ext xmlns:c16="http://schemas.microsoft.com/office/drawing/2014/chart" uri="{C3380CC4-5D6E-409C-BE32-E72D297353CC}">
              <c16:uniqueId val="{00000000-0354-45A0-ADF9-F0C414097920}"/>
            </c:ext>
          </c:extLst>
        </c:ser>
        <c:dLbls>
          <c:showLegendKey val="0"/>
          <c:showVal val="0"/>
          <c:showCatName val="0"/>
          <c:showSerName val="0"/>
          <c:showPercent val="0"/>
          <c:showBubbleSize val="0"/>
        </c:dLbls>
        <c:gapWidth val="150"/>
        <c:axId val="181312288"/>
        <c:axId val="18131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0354-45A0-ADF9-F0C414097920}"/>
            </c:ext>
          </c:extLst>
        </c:ser>
        <c:dLbls>
          <c:showLegendKey val="0"/>
          <c:showVal val="0"/>
          <c:showCatName val="0"/>
          <c:showSerName val="0"/>
          <c:showPercent val="0"/>
          <c:showBubbleSize val="0"/>
        </c:dLbls>
        <c:marker val="1"/>
        <c:smooth val="0"/>
        <c:axId val="181312288"/>
        <c:axId val="181312680"/>
      </c:lineChart>
      <c:dateAx>
        <c:axId val="181312288"/>
        <c:scaling>
          <c:orientation val="minMax"/>
        </c:scaling>
        <c:delete val="1"/>
        <c:axPos val="b"/>
        <c:numFmt formatCode="ge" sourceLinked="1"/>
        <c:majorTickMark val="none"/>
        <c:minorTickMark val="none"/>
        <c:tickLblPos val="none"/>
        <c:crossAx val="181312680"/>
        <c:crosses val="autoZero"/>
        <c:auto val="1"/>
        <c:lblOffset val="100"/>
        <c:baseTimeUnit val="years"/>
      </c:dateAx>
      <c:valAx>
        <c:axId val="18131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69.209999999999994</c:v>
                </c:pt>
                <c:pt idx="1">
                  <c:v>72.56</c:v>
                </c:pt>
                <c:pt idx="2">
                  <c:v>82.31</c:v>
                </c:pt>
                <c:pt idx="3">
                  <c:v>76.81</c:v>
                </c:pt>
                <c:pt idx="4">
                  <c:v>72.31</c:v>
                </c:pt>
              </c:numCache>
            </c:numRef>
          </c:val>
          <c:extLst>
            <c:ext xmlns:c16="http://schemas.microsoft.com/office/drawing/2014/chart" uri="{C3380CC4-5D6E-409C-BE32-E72D297353CC}">
              <c16:uniqueId val="{00000000-43AB-45F5-9716-BDEE8B0460DF}"/>
            </c:ext>
          </c:extLst>
        </c:ser>
        <c:dLbls>
          <c:showLegendKey val="0"/>
          <c:showVal val="0"/>
          <c:showCatName val="0"/>
          <c:showSerName val="0"/>
          <c:showPercent val="0"/>
          <c:showBubbleSize val="0"/>
        </c:dLbls>
        <c:gapWidth val="150"/>
        <c:axId val="181313856"/>
        <c:axId val="18131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43AB-45F5-9716-BDEE8B0460DF}"/>
            </c:ext>
          </c:extLst>
        </c:ser>
        <c:dLbls>
          <c:showLegendKey val="0"/>
          <c:showVal val="0"/>
          <c:showCatName val="0"/>
          <c:showSerName val="0"/>
          <c:showPercent val="0"/>
          <c:showBubbleSize val="0"/>
        </c:dLbls>
        <c:marker val="1"/>
        <c:smooth val="0"/>
        <c:axId val="181313856"/>
        <c:axId val="181314248"/>
      </c:lineChart>
      <c:dateAx>
        <c:axId val="181313856"/>
        <c:scaling>
          <c:orientation val="minMax"/>
        </c:scaling>
        <c:delete val="1"/>
        <c:axPos val="b"/>
        <c:numFmt formatCode="ge" sourceLinked="1"/>
        <c:majorTickMark val="none"/>
        <c:minorTickMark val="none"/>
        <c:tickLblPos val="none"/>
        <c:crossAx val="181314248"/>
        <c:crosses val="autoZero"/>
        <c:auto val="1"/>
        <c:lblOffset val="100"/>
        <c:baseTimeUnit val="years"/>
      </c:dateAx>
      <c:valAx>
        <c:axId val="18131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57.87</c:v>
                </c:pt>
                <c:pt idx="1">
                  <c:v>59.41</c:v>
                </c:pt>
                <c:pt idx="2">
                  <c:v>56.95</c:v>
                </c:pt>
                <c:pt idx="3">
                  <c:v>50.8</c:v>
                </c:pt>
                <c:pt idx="4">
                  <c:v>59.21</c:v>
                </c:pt>
              </c:numCache>
            </c:numRef>
          </c:val>
          <c:extLst>
            <c:ext xmlns:c16="http://schemas.microsoft.com/office/drawing/2014/chart" uri="{C3380CC4-5D6E-409C-BE32-E72D297353CC}">
              <c16:uniqueId val="{00000000-6445-4DD6-9C79-92622B3CDD97}"/>
            </c:ext>
          </c:extLst>
        </c:ser>
        <c:dLbls>
          <c:showLegendKey val="0"/>
          <c:showVal val="0"/>
          <c:showCatName val="0"/>
          <c:showSerName val="0"/>
          <c:showPercent val="0"/>
          <c:showBubbleSize val="0"/>
        </c:dLbls>
        <c:gapWidth val="150"/>
        <c:axId val="180759432"/>
        <c:axId val="18083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6445-4DD6-9C79-92622B3CDD97}"/>
            </c:ext>
          </c:extLst>
        </c:ser>
        <c:dLbls>
          <c:showLegendKey val="0"/>
          <c:showVal val="0"/>
          <c:showCatName val="0"/>
          <c:showSerName val="0"/>
          <c:showPercent val="0"/>
          <c:showBubbleSize val="0"/>
        </c:dLbls>
        <c:marker val="1"/>
        <c:smooth val="0"/>
        <c:axId val="180759432"/>
        <c:axId val="180839416"/>
      </c:lineChart>
      <c:dateAx>
        <c:axId val="180759432"/>
        <c:scaling>
          <c:orientation val="minMax"/>
        </c:scaling>
        <c:delete val="1"/>
        <c:axPos val="b"/>
        <c:numFmt formatCode="ge" sourceLinked="1"/>
        <c:majorTickMark val="none"/>
        <c:minorTickMark val="none"/>
        <c:tickLblPos val="none"/>
        <c:crossAx val="180839416"/>
        <c:crosses val="autoZero"/>
        <c:auto val="1"/>
        <c:lblOffset val="100"/>
        <c:baseTimeUnit val="years"/>
      </c:dateAx>
      <c:valAx>
        <c:axId val="18083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5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2-4C9C-B331-9E8E52B5D1C0}"/>
            </c:ext>
          </c:extLst>
        </c:ser>
        <c:dLbls>
          <c:showLegendKey val="0"/>
          <c:showVal val="0"/>
          <c:showCatName val="0"/>
          <c:showSerName val="0"/>
          <c:showPercent val="0"/>
          <c:showBubbleSize val="0"/>
        </c:dLbls>
        <c:gapWidth val="150"/>
        <c:axId val="180749800"/>
        <c:axId val="18088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2-4C9C-B331-9E8E52B5D1C0}"/>
            </c:ext>
          </c:extLst>
        </c:ser>
        <c:dLbls>
          <c:showLegendKey val="0"/>
          <c:showVal val="0"/>
          <c:showCatName val="0"/>
          <c:showSerName val="0"/>
          <c:showPercent val="0"/>
          <c:showBubbleSize val="0"/>
        </c:dLbls>
        <c:marker val="1"/>
        <c:smooth val="0"/>
        <c:axId val="180749800"/>
        <c:axId val="180881864"/>
      </c:lineChart>
      <c:dateAx>
        <c:axId val="180749800"/>
        <c:scaling>
          <c:orientation val="minMax"/>
        </c:scaling>
        <c:delete val="1"/>
        <c:axPos val="b"/>
        <c:numFmt formatCode="ge" sourceLinked="1"/>
        <c:majorTickMark val="none"/>
        <c:minorTickMark val="none"/>
        <c:tickLblPos val="none"/>
        <c:crossAx val="180881864"/>
        <c:crosses val="autoZero"/>
        <c:auto val="1"/>
        <c:lblOffset val="100"/>
        <c:baseTimeUnit val="years"/>
      </c:dateAx>
      <c:valAx>
        <c:axId val="18088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4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63-4E69-86A9-385D4C2F94A2}"/>
            </c:ext>
          </c:extLst>
        </c:ser>
        <c:dLbls>
          <c:showLegendKey val="0"/>
          <c:showVal val="0"/>
          <c:showCatName val="0"/>
          <c:showSerName val="0"/>
          <c:showPercent val="0"/>
          <c:showBubbleSize val="0"/>
        </c:dLbls>
        <c:gapWidth val="150"/>
        <c:axId val="180855584"/>
        <c:axId val="17903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63-4E69-86A9-385D4C2F94A2}"/>
            </c:ext>
          </c:extLst>
        </c:ser>
        <c:dLbls>
          <c:showLegendKey val="0"/>
          <c:showVal val="0"/>
          <c:showCatName val="0"/>
          <c:showSerName val="0"/>
          <c:showPercent val="0"/>
          <c:showBubbleSize val="0"/>
        </c:dLbls>
        <c:marker val="1"/>
        <c:smooth val="0"/>
        <c:axId val="180855584"/>
        <c:axId val="179035400"/>
      </c:lineChart>
      <c:dateAx>
        <c:axId val="180855584"/>
        <c:scaling>
          <c:orientation val="minMax"/>
        </c:scaling>
        <c:delete val="1"/>
        <c:axPos val="b"/>
        <c:numFmt formatCode="ge" sourceLinked="1"/>
        <c:majorTickMark val="none"/>
        <c:minorTickMark val="none"/>
        <c:tickLblPos val="none"/>
        <c:crossAx val="179035400"/>
        <c:crosses val="autoZero"/>
        <c:auto val="1"/>
        <c:lblOffset val="100"/>
        <c:baseTimeUnit val="years"/>
      </c:dateAx>
      <c:valAx>
        <c:axId val="17903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74-49F5-AF1D-41047DD4B5EA}"/>
            </c:ext>
          </c:extLst>
        </c:ser>
        <c:dLbls>
          <c:showLegendKey val="0"/>
          <c:showVal val="0"/>
          <c:showCatName val="0"/>
          <c:showSerName val="0"/>
          <c:showPercent val="0"/>
          <c:showBubbleSize val="0"/>
        </c:dLbls>
        <c:gapWidth val="150"/>
        <c:axId val="180927144"/>
        <c:axId val="18092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74-49F5-AF1D-41047DD4B5EA}"/>
            </c:ext>
          </c:extLst>
        </c:ser>
        <c:dLbls>
          <c:showLegendKey val="0"/>
          <c:showVal val="0"/>
          <c:showCatName val="0"/>
          <c:showSerName val="0"/>
          <c:showPercent val="0"/>
          <c:showBubbleSize val="0"/>
        </c:dLbls>
        <c:marker val="1"/>
        <c:smooth val="0"/>
        <c:axId val="180927144"/>
        <c:axId val="180927536"/>
      </c:lineChart>
      <c:dateAx>
        <c:axId val="180927144"/>
        <c:scaling>
          <c:orientation val="minMax"/>
        </c:scaling>
        <c:delete val="1"/>
        <c:axPos val="b"/>
        <c:numFmt formatCode="ge" sourceLinked="1"/>
        <c:majorTickMark val="none"/>
        <c:minorTickMark val="none"/>
        <c:tickLblPos val="none"/>
        <c:crossAx val="180927536"/>
        <c:crosses val="autoZero"/>
        <c:auto val="1"/>
        <c:lblOffset val="100"/>
        <c:baseTimeUnit val="years"/>
      </c:dateAx>
      <c:valAx>
        <c:axId val="18092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2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5C-4372-AD81-B438E906B22A}"/>
            </c:ext>
          </c:extLst>
        </c:ser>
        <c:dLbls>
          <c:showLegendKey val="0"/>
          <c:showVal val="0"/>
          <c:showCatName val="0"/>
          <c:showSerName val="0"/>
          <c:showPercent val="0"/>
          <c:showBubbleSize val="0"/>
        </c:dLbls>
        <c:gapWidth val="150"/>
        <c:axId val="181122312"/>
        <c:axId val="18112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5C-4372-AD81-B438E906B22A}"/>
            </c:ext>
          </c:extLst>
        </c:ser>
        <c:dLbls>
          <c:showLegendKey val="0"/>
          <c:showVal val="0"/>
          <c:showCatName val="0"/>
          <c:showSerName val="0"/>
          <c:showPercent val="0"/>
          <c:showBubbleSize val="0"/>
        </c:dLbls>
        <c:marker val="1"/>
        <c:smooth val="0"/>
        <c:axId val="181122312"/>
        <c:axId val="181122704"/>
      </c:lineChart>
      <c:dateAx>
        <c:axId val="181122312"/>
        <c:scaling>
          <c:orientation val="minMax"/>
        </c:scaling>
        <c:delete val="1"/>
        <c:axPos val="b"/>
        <c:numFmt formatCode="ge" sourceLinked="1"/>
        <c:majorTickMark val="none"/>
        <c:minorTickMark val="none"/>
        <c:tickLblPos val="none"/>
        <c:crossAx val="181122704"/>
        <c:crosses val="autoZero"/>
        <c:auto val="1"/>
        <c:lblOffset val="100"/>
        <c:baseTimeUnit val="years"/>
      </c:dateAx>
      <c:valAx>
        <c:axId val="18112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2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4474.0200000000004</c:v>
                </c:pt>
                <c:pt idx="1">
                  <c:v>4256.6499999999996</c:v>
                </c:pt>
                <c:pt idx="2">
                  <c:v>4511.2700000000004</c:v>
                </c:pt>
                <c:pt idx="3">
                  <c:v>4955.33</c:v>
                </c:pt>
                <c:pt idx="4">
                  <c:v>5294.39</c:v>
                </c:pt>
              </c:numCache>
            </c:numRef>
          </c:val>
          <c:extLst>
            <c:ext xmlns:c16="http://schemas.microsoft.com/office/drawing/2014/chart" uri="{C3380CC4-5D6E-409C-BE32-E72D297353CC}">
              <c16:uniqueId val="{00000000-31C2-48A0-A44C-89B130944433}"/>
            </c:ext>
          </c:extLst>
        </c:ser>
        <c:dLbls>
          <c:showLegendKey val="0"/>
          <c:showVal val="0"/>
          <c:showCatName val="0"/>
          <c:showSerName val="0"/>
          <c:showPercent val="0"/>
          <c:showBubbleSize val="0"/>
        </c:dLbls>
        <c:gapWidth val="150"/>
        <c:axId val="181123880"/>
        <c:axId val="18112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31C2-48A0-A44C-89B130944433}"/>
            </c:ext>
          </c:extLst>
        </c:ser>
        <c:dLbls>
          <c:showLegendKey val="0"/>
          <c:showVal val="0"/>
          <c:showCatName val="0"/>
          <c:showSerName val="0"/>
          <c:showPercent val="0"/>
          <c:showBubbleSize val="0"/>
        </c:dLbls>
        <c:marker val="1"/>
        <c:smooth val="0"/>
        <c:axId val="181123880"/>
        <c:axId val="181124272"/>
      </c:lineChart>
      <c:dateAx>
        <c:axId val="181123880"/>
        <c:scaling>
          <c:orientation val="minMax"/>
        </c:scaling>
        <c:delete val="1"/>
        <c:axPos val="b"/>
        <c:numFmt formatCode="ge" sourceLinked="1"/>
        <c:majorTickMark val="none"/>
        <c:minorTickMark val="none"/>
        <c:tickLblPos val="none"/>
        <c:crossAx val="181124272"/>
        <c:crosses val="autoZero"/>
        <c:auto val="1"/>
        <c:lblOffset val="100"/>
        <c:baseTimeUnit val="years"/>
      </c:dateAx>
      <c:valAx>
        <c:axId val="18112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2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16.940000000000001</c:v>
                </c:pt>
                <c:pt idx="1">
                  <c:v>15.9</c:v>
                </c:pt>
                <c:pt idx="2">
                  <c:v>16.86</c:v>
                </c:pt>
                <c:pt idx="3">
                  <c:v>19.34</c:v>
                </c:pt>
                <c:pt idx="4">
                  <c:v>17.16</c:v>
                </c:pt>
              </c:numCache>
            </c:numRef>
          </c:val>
          <c:extLst>
            <c:ext xmlns:c16="http://schemas.microsoft.com/office/drawing/2014/chart" uri="{C3380CC4-5D6E-409C-BE32-E72D297353CC}">
              <c16:uniqueId val="{00000000-1AC1-4850-8B6A-E35078886135}"/>
            </c:ext>
          </c:extLst>
        </c:ser>
        <c:dLbls>
          <c:showLegendKey val="0"/>
          <c:showVal val="0"/>
          <c:showCatName val="0"/>
          <c:showSerName val="0"/>
          <c:showPercent val="0"/>
          <c:showBubbleSize val="0"/>
        </c:dLbls>
        <c:gapWidth val="150"/>
        <c:axId val="180930280"/>
        <c:axId val="1809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1AC1-4850-8B6A-E35078886135}"/>
            </c:ext>
          </c:extLst>
        </c:ser>
        <c:dLbls>
          <c:showLegendKey val="0"/>
          <c:showVal val="0"/>
          <c:showCatName val="0"/>
          <c:showSerName val="0"/>
          <c:showPercent val="0"/>
          <c:showBubbleSize val="0"/>
        </c:dLbls>
        <c:marker val="1"/>
        <c:smooth val="0"/>
        <c:axId val="180930280"/>
        <c:axId val="180929888"/>
      </c:lineChart>
      <c:dateAx>
        <c:axId val="180930280"/>
        <c:scaling>
          <c:orientation val="minMax"/>
        </c:scaling>
        <c:delete val="1"/>
        <c:axPos val="b"/>
        <c:numFmt formatCode="ge" sourceLinked="1"/>
        <c:majorTickMark val="none"/>
        <c:minorTickMark val="none"/>
        <c:tickLblPos val="none"/>
        <c:crossAx val="180929888"/>
        <c:crosses val="autoZero"/>
        <c:auto val="1"/>
        <c:lblOffset val="100"/>
        <c:baseTimeUnit val="years"/>
      </c:dateAx>
      <c:valAx>
        <c:axId val="1809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3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1176.23</c:v>
                </c:pt>
                <c:pt idx="1">
                  <c:v>1252.6199999999999</c:v>
                </c:pt>
                <c:pt idx="2">
                  <c:v>1203.5</c:v>
                </c:pt>
                <c:pt idx="3">
                  <c:v>1051.2</c:v>
                </c:pt>
                <c:pt idx="4">
                  <c:v>1043.05</c:v>
                </c:pt>
              </c:numCache>
            </c:numRef>
          </c:val>
          <c:extLst>
            <c:ext xmlns:c16="http://schemas.microsoft.com/office/drawing/2014/chart" uri="{C3380CC4-5D6E-409C-BE32-E72D297353CC}">
              <c16:uniqueId val="{00000000-E83C-4964-9332-0E74203383E2}"/>
            </c:ext>
          </c:extLst>
        </c:ser>
        <c:dLbls>
          <c:showLegendKey val="0"/>
          <c:showVal val="0"/>
          <c:showCatName val="0"/>
          <c:showSerName val="0"/>
          <c:showPercent val="0"/>
          <c:showBubbleSize val="0"/>
        </c:dLbls>
        <c:gapWidth val="150"/>
        <c:axId val="180928712"/>
        <c:axId val="18112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E83C-4964-9332-0E74203383E2}"/>
            </c:ext>
          </c:extLst>
        </c:ser>
        <c:dLbls>
          <c:showLegendKey val="0"/>
          <c:showVal val="0"/>
          <c:showCatName val="0"/>
          <c:showSerName val="0"/>
          <c:showPercent val="0"/>
          <c:showBubbleSize val="0"/>
        </c:dLbls>
        <c:marker val="1"/>
        <c:smooth val="0"/>
        <c:axId val="180928712"/>
        <c:axId val="181125448"/>
      </c:lineChart>
      <c:dateAx>
        <c:axId val="180928712"/>
        <c:scaling>
          <c:orientation val="minMax"/>
        </c:scaling>
        <c:delete val="1"/>
        <c:axPos val="b"/>
        <c:numFmt formatCode="ge" sourceLinked="1"/>
        <c:majorTickMark val="none"/>
        <c:minorTickMark val="none"/>
        <c:tickLblPos val="none"/>
        <c:crossAx val="181125448"/>
        <c:crosses val="autoZero"/>
        <c:auto val="1"/>
        <c:lblOffset val="100"/>
        <c:baseTimeUnit val="years"/>
      </c:dateAx>
      <c:valAx>
        <c:axId val="18112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2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70" zoomScaleNormal="70" workbookViewId="0">
      <selection activeCell="BL66" sqref="BL66:BZ82"/>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4" t="str">
        <f>データ!H6</f>
        <v>長崎県　大村市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119</v>
      </c>
      <c r="AE8" s="50"/>
      <c r="AF8" s="50"/>
      <c r="AG8" s="50"/>
      <c r="AH8" s="50"/>
      <c r="AI8" s="50"/>
      <c r="AJ8" s="50"/>
      <c r="AK8" s="2"/>
      <c r="AL8" s="51">
        <f>データ!$R$6</f>
        <v>95249</v>
      </c>
      <c r="AM8" s="51"/>
      <c r="AN8" s="51"/>
      <c r="AO8" s="51"/>
      <c r="AP8" s="51"/>
      <c r="AQ8" s="51"/>
      <c r="AR8" s="51"/>
      <c r="AS8" s="51"/>
      <c r="AT8" s="46">
        <f>データ!$S$6</f>
        <v>126.62</v>
      </c>
      <c r="AU8" s="46"/>
      <c r="AV8" s="46"/>
      <c r="AW8" s="46"/>
      <c r="AX8" s="46"/>
      <c r="AY8" s="46"/>
      <c r="AZ8" s="46"/>
      <c r="BA8" s="46"/>
      <c r="BB8" s="46">
        <f>データ!$T$6</f>
        <v>752.24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2">
      <c r="A10" s="2"/>
      <c r="B10" s="46">
        <f>データ!$N$6</f>
        <v>1.9</v>
      </c>
      <c r="C10" s="46"/>
      <c r="D10" s="46"/>
      <c r="E10" s="46"/>
      <c r="F10" s="46"/>
      <c r="G10" s="46"/>
      <c r="H10" s="46"/>
      <c r="I10" s="46" t="str">
        <f>データ!$O$6</f>
        <v>該当数値なし</v>
      </c>
      <c r="J10" s="46"/>
      <c r="K10" s="46"/>
      <c r="L10" s="46"/>
      <c r="M10" s="46"/>
      <c r="N10" s="46"/>
      <c r="O10" s="46"/>
      <c r="P10" s="46">
        <f>データ!$P$6</f>
        <v>1.68</v>
      </c>
      <c r="Q10" s="46"/>
      <c r="R10" s="46"/>
      <c r="S10" s="46"/>
      <c r="T10" s="46"/>
      <c r="U10" s="46"/>
      <c r="V10" s="46"/>
      <c r="W10" s="51">
        <f>データ!$Q$6</f>
        <v>3834</v>
      </c>
      <c r="X10" s="51"/>
      <c r="Y10" s="51"/>
      <c r="Z10" s="51"/>
      <c r="AA10" s="51"/>
      <c r="AB10" s="51"/>
      <c r="AC10" s="51"/>
      <c r="AD10" s="2"/>
      <c r="AE10" s="2"/>
      <c r="AF10" s="2"/>
      <c r="AG10" s="2"/>
      <c r="AH10" s="2"/>
      <c r="AI10" s="2"/>
      <c r="AJ10" s="2"/>
      <c r="AK10" s="2"/>
      <c r="AL10" s="51">
        <f>データ!$U$6</f>
        <v>1600</v>
      </c>
      <c r="AM10" s="51"/>
      <c r="AN10" s="51"/>
      <c r="AO10" s="51"/>
      <c r="AP10" s="51"/>
      <c r="AQ10" s="51"/>
      <c r="AR10" s="51"/>
      <c r="AS10" s="51"/>
      <c r="AT10" s="46">
        <f>データ!$V$6</f>
        <v>9.2899999999999991</v>
      </c>
      <c r="AU10" s="46"/>
      <c r="AV10" s="46"/>
      <c r="AW10" s="46"/>
      <c r="AX10" s="46"/>
      <c r="AY10" s="46"/>
      <c r="AZ10" s="46"/>
      <c r="BA10" s="46"/>
      <c r="BB10" s="46">
        <f>データ!$W$6</f>
        <v>172.23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2">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2">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118</v>
      </c>
      <c r="BM47" s="71"/>
      <c r="BN47" s="71"/>
      <c r="BO47" s="71"/>
      <c r="BP47" s="71"/>
      <c r="BQ47" s="71"/>
      <c r="BR47" s="71"/>
      <c r="BS47" s="71"/>
      <c r="BT47" s="71"/>
      <c r="BU47" s="71"/>
      <c r="BV47" s="71"/>
      <c r="BW47" s="71"/>
      <c r="BX47" s="71"/>
      <c r="BY47" s="71"/>
      <c r="BZ47" s="72"/>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2">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2">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2">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2">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2">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4" x14ac:dyDescent="0.2">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2">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2">
      <c r="A6" s="29" t="s">
        <v>106</v>
      </c>
      <c r="B6" s="34">
        <f>B7</f>
        <v>2016</v>
      </c>
      <c r="C6" s="34">
        <f t="shared" ref="C6:W6" si="3">C7</f>
        <v>422053</v>
      </c>
      <c r="D6" s="34">
        <f t="shared" si="3"/>
        <v>47</v>
      </c>
      <c r="E6" s="34">
        <f t="shared" si="3"/>
        <v>1</v>
      </c>
      <c r="F6" s="34">
        <f t="shared" si="3"/>
        <v>0</v>
      </c>
      <c r="G6" s="34">
        <f t="shared" si="3"/>
        <v>0</v>
      </c>
      <c r="H6" s="34" t="str">
        <f t="shared" si="3"/>
        <v>長崎県　大村市</v>
      </c>
      <c r="I6" s="34" t="str">
        <f t="shared" si="3"/>
        <v>法非適用</v>
      </c>
      <c r="J6" s="34" t="str">
        <f t="shared" si="3"/>
        <v>水道事業</v>
      </c>
      <c r="K6" s="34" t="str">
        <f t="shared" si="3"/>
        <v>簡易水道事業</v>
      </c>
      <c r="L6" s="34" t="str">
        <f t="shared" si="3"/>
        <v>D4</v>
      </c>
      <c r="M6" s="34">
        <f t="shared" si="3"/>
        <v>0</v>
      </c>
      <c r="N6" s="35">
        <f t="shared" si="3"/>
        <v>1.9</v>
      </c>
      <c r="O6" s="35" t="str">
        <f t="shared" si="3"/>
        <v>該当数値なし</v>
      </c>
      <c r="P6" s="35">
        <f t="shared" si="3"/>
        <v>1.68</v>
      </c>
      <c r="Q6" s="35">
        <f t="shared" si="3"/>
        <v>3834</v>
      </c>
      <c r="R6" s="35">
        <f t="shared" si="3"/>
        <v>95249</v>
      </c>
      <c r="S6" s="35">
        <f t="shared" si="3"/>
        <v>126.62</v>
      </c>
      <c r="T6" s="35">
        <f t="shared" si="3"/>
        <v>752.24</v>
      </c>
      <c r="U6" s="35">
        <f t="shared" si="3"/>
        <v>1600</v>
      </c>
      <c r="V6" s="35">
        <f t="shared" si="3"/>
        <v>9.2899999999999991</v>
      </c>
      <c r="W6" s="35">
        <f t="shared" si="3"/>
        <v>172.23</v>
      </c>
      <c r="X6" s="36">
        <f>IF(X7="",NA(),X7)</f>
        <v>57.87</v>
      </c>
      <c r="Y6" s="36">
        <f t="shared" ref="Y6:AG6" si="4">IF(Y7="",NA(),Y7)</f>
        <v>59.41</v>
      </c>
      <c r="Z6" s="36">
        <f t="shared" si="4"/>
        <v>56.95</v>
      </c>
      <c r="AA6" s="36">
        <f t="shared" si="4"/>
        <v>50.8</v>
      </c>
      <c r="AB6" s="36">
        <f t="shared" si="4"/>
        <v>59.21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4474.0200000000004</v>
      </c>
      <c r="BF6" s="36">
        <f t="shared" ref="BF6:BN6" si="7">IF(BF7="",NA(),BF7)</f>
        <v>4256.6499999999996</v>
      </c>
      <c r="BG6" s="36">
        <f t="shared" si="7"/>
        <v>4511.2700000000004</v>
      </c>
      <c r="BH6" s="36">
        <f t="shared" si="7"/>
        <v>4955.33</v>
      </c>
      <c r="BI6" s="36">
        <f t="shared" si="7"/>
        <v>5294.39</v>
      </c>
      <c r="BJ6" s="36">
        <f t="shared" si="7"/>
        <v>1496.15</v>
      </c>
      <c r="BK6" s="36">
        <f t="shared" si="7"/>
        <v>1462.56</v>
      </c>
      <c r="BL6" s="36">
        <f t="shared" si="7"/>
        <v>1486.62</v>
      </c>
      <c r="BM6" s="36">
        <f t="shared" si="7"/>
        <v>1510.14</v>
      </c>
      <c r="BN6" s="36">
        <f t="shared" si="7"/>
        <v>1595.62</v>
      </c>
      <c r="BO6" s="35" t="str">
        <f>IF(BO7="","",IF(BO7="-","【-】","【"&amp;SUBSTITUTE(TEXT(BO7,"#,##0.00"),"-","△")&amp;"】"))</f>
        <v>【1,280.76】</v>
      </c>
      <c r="BP6" s="36">
        <f>IF(BP7="",NA(),BP7)</f>
        <v>16.940000000000001</v>
      </c>
      <c r="BQ6" s="36">
        <f t="shared" ref="BQ6:BY6" si="8">IF(BQ7="",NA(),BQ7)</f>
        <v>15.9</v>
      </c>
      <c r="BR6" s="36">
        <f t="shared" si="8"/>
        <v>16.86</v>
      </c>
      <c r="BS6" s="36">
        <f t="shared" si="8"/>
        <v>19.34</v>
      </c>
      <c r="BT6" s="36">
        <f t="shared" si="8"/>
        <v>17.16</v>
      </c>
      <c r="BU6" s="36">
        <f t="shared" si="8"/>
        <v>33.01</v>
      </c>
      <c r="BV6" s="36">
        <f t="shared" si="8"/>
        <v>32.39</v>
      </c>
      <c r="BW6" s="36">
        <f t="shared" si="8"/>
        <v>24.39</v>
      </c>
      <c r="BX6" s="36">
        <f t="shared" si="8"/>
        <v>22.67</v>
      </c>
      <c r="BY6" s="36">
        <f t="shared" si="8"/>
        <v>37.92</v>
      </c>
      <c r="BZ6" s="35" t="str">
        <f>IF(BZ7="","",IF(BZ7="-","【-】","【"&amp;SUBSTITUTE(TEXT(BZ7,"#,##0.00"),"-","△")&amp;"】"))</f>
        <v>【53.06】</v>
      </c>
      <c r="CA6" s="36">
        <f>IF(CA7="",NA(),CA7)</f>
        <v>1176.23</v>
      </c>
      <c r="CB6" s="36">
        <f t="shared" ref="CB6:CJ6" si="9">IF(CB7="",NA(),CB7)</f>
        <v>1252.6199999999999</v>
      </c>
      <c r="CC6" s="36">
        <f t="shared" si="9"/>
        <v>1203.5</v>
      </c>
      <c r="CD6" s="36">
        <f t="shared" si="9"/>
        <v>1051.2</v>
      </c>
      <c r="CE6" s="36">
        <f t="shared" si="9"/>
        <v>1043.05</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53.29</v>
      </c>
      <c r="CM6" s="36">
        <f t="shared" ref="CM6:CU6" si="10">IF(CM7="",NA(),CM7)</f>
        <v>51.81</v>
      </c>
      <c r="CN6" s="36">
        <f t="shared" si="10"/>
        <v>45.92</v>
      </c>
      <c r="CO6" s="36">
        <f t="shared" si="10"/>
        <v>50.42</v>
      </c>
      <c r="CP6" s="36">
        <f t="shared" si="10"/>
        <v>54.84</v>
      </c>
      <c r="CQ6" s="36">
        <f t="shared" si="10"/>
        <v>51.11</v>
      </c>
      <c r="CR6" s="36">
        <f t="shared" si="10"/>
        <v>50.49</v>
      </c>
      <c r="CS6" s="36">
        <f t="shared" si="10"/>
        <v>48.36</v>
      </c>
      <c r="CT6" s="36">
        <f t="shared" si="10"/>
        <v>48.7</v>
      </c>
      <c r="CU6" s="36">
        <f t="shared" si="10"/>
        <v>46.9</v>
      </c>
      <c r="CV6" s="35" t="str">
        <f>IF(CV7="","",IF(CV7="-","【-】","【"&amp;SUBSTITUTE(TEXT(CV7,"#,##0.00"),"-","△")&amp;"】"))</f>
        <v>【56.28】</v>
      </c>
      <c r="CW6" s="36">
        <f>IF(CW7="",NA(),CW7)</f>
        <v>69.209999999999994</v>
      </c>
      <c r="CX6" s="36">
        <f t="shared" ref="CX6:DF6" si="11">IF(CX7="",NA(),CX7)</f>
        <v>72.56</v>
      </c>
      <c r="CY6" s="36">
        <f t="shared" si="11"/>
        <v>82.31</v>
      </c>
      <c r="CZ6" s="36">
        <f t="shared" si="11"/>
        <v>76.81</v>
      </c>
      <c r="DA6" s="36">
        <f t="shared" si="11"/>
        <v>72.31</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0.5</v>
      </c>
      <c r="EH6" s="36">
        <f t="shared" si="14"/>
        <v>0.09</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2">
      <c r="A7" s="29"/>
      <c r="B7" s="38">
        <v>2016</v>
      </c>
      <c r="C7" s="38">
        <v>422053</v>
      </c>
      <c r="D7" s="38">
        <v>47</v>
      </c>
      <c r="E7" s="38">
        <v>1</v>
      </c>
      <c r="F7" s="38">
        <v>0</v>
      </c>
      <c r="G7" s="38">
        <v>0</v>
      </c>
      <c r="H7" s="38" t="s">
        <v>107</v>
      </c>
      <c r="I7" s="38" t="s">
        <v>108</v>
      </c>
      <c r="J7" s="38" t="s">
        <v>109</v>
      </c>
      <c r="K7" s="38" t="s">
        <v>110</v>
      </c>
      <c r="L7" s="38" t="s">
        <v>111</v>
      </c>
      <c r="M7" s="38"/>
      <c r="N7" s="39">
        <v>1.9</v>
      </c>
      <c r="O7" s="39" t="s">
        <v>112</v>
      </c>
      <c r="P7" s="39">
        <v>1.68</v>
      </c>
      <c r="Q7" s="39">
        <v>3834</v>
      </c>
      <c r="R7" s="39">
        <v>95249</v>
      </c>
      <c r="S7" s="39">
        <v>126.62</v>
      </c>
      <c r="T7" s="39">
        <v>752.24</v>
      </c>
      <c r="U7" s="39">
        <v>1600</v>
      </c>
      <c r="V7" s="39">
        <v>9.2899999999999991</v>
      </c>
      <c r="W7" s="39">
        <v>172.23</v>
      </c>
      <c r="X7" s="39">
        <v>57.87</v>
      </c>
      <c r="Y7" s="39">
        <v>59.41</v>
      </c>
      <c r="Z7" s="39">
        <v>56.95</v>
      </c>
      <c r="AA7" s="39">
        <v>50.8</v>
      </c>
      <c r="AB7" s="39">
        <v>59.21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4474.0200000000004</v>
      </c>
      <c r="BF7" s="39">
        <v>4256.6499999999996</v>
      </c>
      <c r="BG7" s="39">
        <v>4511.2700000000004</v>
      </c>
      <c r="BH7" s="39">
        <v>4955.33</v>
      </c>
      <c r="BI7" s="39">
        <v>5294.39</v>
      </c>
      <c r="BJ7" s="39">
        <v>1496.15</v>
      </c>
      <c r="BK7" s="39">
        <v>1462.56</v>
      </c>
      <c r="BL7" s="39">
        <v>1486.62</v>
      </c>
      <c r="BM7" s="39">
        <v>1510.14</v>
      </c>
      <c r="BN7" s="39">
        <v>1595.62</v>
      </c>
      <c r="BO7" s="39">
        <v>1280.76</v>
      </c>
      <c r="BP7" s="39">
        <v>16.940000000000001</v>
      </c>
      <c r="BQ7" s="39">
        <v>15.9</v>
      </c>
      <c r="BR7" s="39">
        <v>16.86</v>
      </c>
      <c r="BS7" s="39">
        <v>19.34</v>
      </c>
      <c r="BT7" s="39">
        <v>17.16</v>
      </c>
      <c r="BU7" s="39">
        <v>33.01</v>
      </c>
      <c r="BV7" s="39">
        <v>32.39</v>
      </c>
      <c r="BW7" s="39">
        <v>24.39</v>
      </c>
      <c r="BX7" s="39">
        <v>22.67</v>
      </c>
      <c r="BY7" s="39">
        <v>37.92</v>
      </c>
      <c r="BZ7" s="39">
        <v>53.06</v>
      </c>
      <c r="CA7" s="39">
        <v>1176.23</v>
      </c>
      <c r="CB7" s="39">
        <v>1252.6199999999999</v>
      </c>
      <c r="CC7" s="39">
        <v>1203.5</v>
      </c>
      <c r="CD7" s="39">
        <v>1051.2</v>
      </c>
      <c r="CE7" s="39">
        <v>1043.05</v>
      </c>
      <c r="CF7" s="39">
        <v>523.08000000000004</v>
      </c>
      <c r="CG7" s="39">
        <v>530.83000000000004</v>
      </c>
      <c r="CH7" s="39">
        <v>734.18</v>
      </c>
      <c r="CI7" s="39">
        <v>789.62</v>
      </c>
      <c r="CJ7" s="39">
        <v>423.18</v>
      </c>
      <c r="CK7" s="39">
        <v>314.83</v>
      </c>
      <c r="CL7" s="39">
        <v>53.29</v>
      </c>
      <c r="CM7" s="39">
        <v>51.81</v>
      </c>
      <c r="CN7" s="39">
        <v>45.92</v>
      </c>
      <c r="CO7" s="39">
        <v>50.42</v>
      </c>
      <c r="CP7" s="39">
        <v>54.84</v>
      </c>
      <c r="CQ7" s="39">
        <v>51.11</v>
      </c>
      <c r="CR7" s="39">
        <v>50.49</v>
      </c>
      <c r="CS7" s="39">
        <v>48.36</v>
      </c>
      <c r="CT7" s="39">
        <v>48.7</v>
      </c>
      <c r="CU7" s="39">
        <v>46.9</v>
      </c>
      <c r="CV7" s="39">
        <v>56.28</v>
      </c>
      <c r="CW7" s="39">
        <v>69.209999999999994</v>
      </c>
      <c r="CX7" s="39">
        <v>72.56</v>
      </c>
      <c r="CY7" s="39">
        <v>82.31</v>
      </c>
      <c r="CZ7" s="39">
        <v>76.81</v>
      </c>
      <c r="DA7" s="39">
        <v>72.31</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0.5</v>
      </c>
      <c r="EH7" s="39">
        <v>0.09</v>
      </c>
      <c r="EI7" s="39">
        <v>0.37</v>
      </c>
      <c r="EJ7" s="39">
        <v>0.7</v>
      </c>
      <c r="EK7" s="39">
        <v>0.91</v>
      </c>
      <c r="EL7" s="39">
        <v>1.26</v>
      </c>
      <c r="EM7" s="39">
        <v>0.78</v>
      </c>
      <c r="EN7" s="39">
        <v>0.59</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113</v>
      </c>
      <c r="C9" s="41" t="s">
        <v>114</v>
      </c>
      <c r="D9" s="41" t="s">
        <v>115</v>
      </c>
      <c r="E9" s="41" t="s">
        <v>116</v>
      </c>
      <c r="F9" s="41" t="s">
        <v>117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篠崎 紀子</cp:lastModifiedBy>
  <cp:lastPrinted>2018-02-13T01:07:28Z</cp:lastPrinted>
  <dcterms:created xsi:type="dcterms:W3CDTF">2017-12-25T01:47:33Z</dcterms:created>
  <dcterms:modified xsi:type="dcterms:W3CDTF">2018-02-13T01:07:31Z</dcterms:modified>
  <cp:category/>
</cp:coreProperties>
</file>