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<sst xmlns="http://schemas.openxmlformats.org/spreadsheetml/2006/main" count="240" uniqueCount="123">
  <si>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</si>
  <si>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</si>
  <si>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</si>
  <si>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</si>
  <si>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</si>
  <si>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</si>
  <si>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</si>
  <si>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</si>
  <si>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</si>
  <si>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</si>
  <si>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</si>
  <si>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</si>
  <si>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</si>
  <si>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</si>
  <si>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</si>
  <si>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</si>
  <si>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</si>
  <si>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</si>
  <si>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</si>
  <si>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</si>
  <si>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</si>
  <si>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</si>
  <si>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</si>
  <si>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</si>
  <si>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</si>
  <si>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</si>
  <si>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</si>
  <si>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</si>
  <si>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</si>
  <si>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</si>
  <si>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</si>
  <si>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</si>
  <si>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</si>
  <si>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</si>
  <si>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</si>
  <si>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</si>
  <si>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</si>
  <si>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</si>
  <si>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</si>
  <si>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</si>
  <si>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</si>
  <si>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</si>
  <si>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</si>
  <si>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</si>
  <si>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</si>
  <si>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</si>
  <si>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</si>
  <si>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</si>
  <si>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</si>
  <si>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</si>
  <si>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</si>
  <si>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</si>
  <si>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</si>
  <si>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</si>
  <si>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</si>
  <si>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</si>
  <si>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</si>
  <si>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</si>
  <si>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</si>
  <si>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</si>
  <si>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</si>
  <si>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</si>
  <si>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</si>
  <si>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</si>
  <si>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</si>
  <si>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</si>
  <si>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</si>
  <si>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</si>
  <si>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</si>
  <si>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</si>
  <si>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</si>
  <si>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</si>
  <si>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</si>
  <si>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</si>
  <si>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</si>
  <si>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</si>
  <si>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</si>
  <si>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</si>
  <si>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</si>
  <si>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</si>
  <si>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</si>
  <si>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</si>
  <si>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</si>
  <si>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</si>
  <si>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</si>
  <si>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</si>
  <si>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</si>
  <si>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</si>
  <si>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</si>
  <si>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</si>
  <si>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</si>
  <si>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</si>
  <si>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</si>
  <si>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</si>
  <si>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</si>
  <si>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</si>
  <si>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</si>
  <si>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</si>
  <si>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</si>
  <si>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</si>
  <si>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</si>
  <si>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</si>
  <si>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</si>
  <si>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</si>
  <si>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</si>
  <si>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</si>
  <si>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</si>
  <si>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</si>
  <si>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長与町</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</si>
  <si>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</si>
  <si>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</si>
  <si>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</si>
  <si>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</si>
  <si>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</si>
  <si>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</si>
  <si>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</si>
  <si>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</si>
  <si>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</si>
  <si>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</si>
  <si>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単年度の収支状況を示す①経常収支比率、支払い能力の高さを示す③流動比率、使用料で回収すべき経費を使用料で賄えているかを判断する⑤経費回収率等の数値において類似団体の平均値よりも高い数値を示しており健全な経営を行うことができている。                               　　　　　　収入・支出のバランスを考えた際に、人口減少が進む中、⑧水洗化率の高い本自治体においては未普及解消により料金収入を高めていくという方策を取ることができない。よって、今後はいかに通常維持管理費用の削減を図っていくかということが健全な経営を行っていくうえでの鍵となっていくであろう。</t>
    <rPh sb="152" eb="154">
      <t>シュウニュウ</t>
    </rPh>
    <rPh sb="155" eb="157">
      <t>シシュツ</t>
    </rPh>
    <rPh sb="163" eb="164">
      <t>カンガ</t>
    </rPh>
    <rPh sb="166" eb="167">
      <t>サイ</t>
    </rPh>
    <rPh sb="169" eb="171">
      <t>ジンコウ</t>
    </rPh>
    <rPh sb="171" eb="173">
      <t>ゲンショウ</t>
    </rPh>
    <rPh sb="174" eb="175">
      <t>スス</t>
    </rPh>
    <rPh sb="176" eb="177">
      <t>ナカ</t>
    </rPh>
    <rPh sb="179" eb="182">
      <t>スイセンカ</t>
    </rPh>
    <rPh sb="182" eb="183">
      <t>リツ</t>
    </rPh>
    <rPh sb="184" eb="185">
      <t>タカ</t>
    </rPh>
    <rPh sb="186" eb="187">
      <t>ホン</t>
    </rPh>
    <rPh sb="187" eb="190">
      <t>ジチタイ</t>
    </rPh>
    <rPh sb="195" eb="198">
      <t>ミフキュウ</t>
    </rPh>
    <rPh sb="198" eb="200">
      <t>カイショウ</t>
    </rPh>
    <rPh sb="203" eb="205">
      <t>リョウキン</t>
    </rPh>
    <rPh sb="205" eb="207">
      <t>シュウニュウ</t>
    </rPh>
    <rPh sb="208" eb="209">
      <t>タカ</t>
    </rPh>
    <rPh sb="216" eb="218">
      <t>ホウサク</t>
    </rPh>
    <rPh sb="219" eb="220">
      <t>ト</t>
    </rPh>
    <rPh sb="233" eb="235">
      <t>コンゴ</t>
    </rPh>
    <rPh sb="239" eb="241">
      <t>ツウジョウ</t>
    </rPh>
    <rPh sb="241" eb="243">
      <t>イジ</t>
    </rPh>
    <rPh sb="243" eb="245">
      <t>カンリ</t>
    </rPh>
    <rPh sb="245" eb="247">
      <t>ヒヨウ</t>
    </rPh>
    <rPh sb="248" eb="250">
      <t>サクゲン</t>
    </rPh>
    <rPh sb="251" eb="252">
      <t>ハカ</t>
    </rPh>
    <rPh sb="263" eb="265">
      <t>ケンゼン</t>
    </rPh>
    <rPh sb="266" eb="268">
      <t>ケイエイ</t>
    </rPh>
    <rPh sb="269" eb="270">
      <t>オコナ</t>
    </rPh>
    <rPh sb="278" eb="279">
      <t>カギ</t>
    </rPh>
    <phoneticPr fontId="7"/>
  </si>
  <si>
    <t>法定耐用年数は経過していない為に②管渠老朽化率の数値は載ってきていないものの、①有形固定資産減価償却率の推移の通り、年々減価償却率は上がっており、施設の老朽化は進んでいる。今後は敷設年数の古い管渠より漸次改築・更新等の対応を行うため、③管渠改善率は上昇していくものと思われる。</t>
    <rPh sb="40" eb="42">
      <t>ユウケイ</t>
    </rPh>
    <rPh sb="42" eb="44">
      <t>コテイ</t>
    </rPh>
    <rPh sb="44" eb="46">
      <t>シサン</t>
    </rPh>
    <rPh sb="46" eb="48">
      <t>ゲンカ</t>
    </rPh>
    <rPh sb="48" eb="50">
      <t>ショウキャク</t>
    </rPh>
    <rPh sb="50" eb="51">
      <t>リツ</t>
    </rPh>
    <rPh sb="52" eb="54">
      <t>スイイ</t>
    </rPh>
    <rPh sb="55" eb="56">
      <t>トオ</t>
    </rPh>
    <rPh sb="58" eb="60">
      <t>ネンネン</t>
    </rPh>
    <rPh sb="60" eb="62">
      <t>ゲンカ</t>
    </rPh>
    <rPh sb="62" eb="64">
      <t>ショウキャク</t>
    </rPh>
    <rPh sb="64" eb="65">
      <t>リツ</t>
    </rPh>
    <rPh sb="66" eb="67">
      <t>ア</t>
    </rPh>
    <rPh sb="73" eb="75">
      <t>シセツ</t>
    </rPh>
    <rPh sb="76" eb="78">
      <t>ロウキュウ</t>
    </rPh>
    <rPh sb="78" eb="79">
      <t>カ</t>
    </rPh>
    <rPh sb="80" eb="81">
      <t>スス</t>
    </rPh>
    <rPh sb="86" eb="88">
      <t>コンゴ</t>
    </rPh>
    <rPh sb="118" eb="120">
      <t>カンキョ</t>
    </rPh>
    <rPh sb="120" eb="122">
      <t>カイゼン</t>
    </rPh>
    <rPh sb="122" eb="123">
      <t>リツ</t>
    </rPh>
    <rPh sb="124" eb="126">
      <t>ジョウショウ</t>
    </rPh>
    <rPh sb="133" eb="134">
      <t>オモ</t>
    </rPh>
    <phoneticPr fontId="7"/>
  </si>
  <si>
    <t>現状の財政力としては一般会計より基準外の繰入を受けることなく、収入の根幹である下水道使用料で主たる財源を賄えており、類似団体と比較しても経営状況は比較的良好である。　　　　　　　　　　　　                    　しかし、施設の老朽化により維持管理費用の増加、今後生じる多額の改築更新費用に伴い利益は年々減少していくことが想定される。人口減少による処理水量の減少、収益の減少が懸念されるなか、今後も安定した下水道事業経営を続けていくためにも財政収支のバランスを常に意識ながら経営に努めていかなければならない。</t>
    <rPh sb="10" eb="12">
      <t>イッパン</t>
    </rPh>
    <rPh sb="12" eb="14">
      <t>カイケイ</t>
    </rPh>
    <rPh sb="16" eb="18">
      <t>キジュン</t>
    </rPh>
    <rPh sb="18" eb="19">
      <t>ガイ</t>
    </rPh>
    <rPh sb="20" eb="22">
      <t>クリイレ</t>
    </rPh>
    <rPh sb="23" eb="24">
      <t>ウ</t>
    </rPh>
    <rPh sb="34" eb="36">
      <t>コンカン</t>
    </rPh>
    <rPh sb="46" eb="47">
      <t>シュ</t>
    </rPh>
    <rPh sb="49" eb="51">
      <t>ザイゲン</t>
    </rPh>
    <rPh sb="52" eb="53">
      <t>マカナ</t>
    </rPh>
    <rPh sb="119" eb="121">
      <t>シセツ</t>
    </rPh>
    <rPh sb="122" eb="125">
      <t>ロウキュウカ</t>
    </rPh>
    <rPh sb="128" eb="130">
      <t>イジ</t>
    </rPh>
    <rPh sb="130" eb="132">
      <t>カンリ</t>
    </rPh>
    <rPh sb="132" eb="134">
      <t>ヒヨウ</t>
    </rPh>
    <rPh sb="135" eb="137">
      <t>ゾウカ</t>
    </rPh>
    <rPh sb="138" eb="140">
      <t>コンゴ</t>
    </rPh>
    <rPh sb="140" eb="141">
      <t>ショウ</t>
    </rPh>
    <rPh sb="143" eb="145">
      <t>タガク</t>
    </rPh>
    <rPh sb="146" eb="148">
      <t>カイチク</t>
    </rPh>
    <rPh sb="148" eb="150">
      <t>コウシン</t>
    </rPh>
    <rPh sb="150" eb="152">
      <t>ヒヨウ</t>
    </rPh>
    <rPh sb="153" eb="154">
      <t>トモナ</t>
    </rPh>
    <rPh sb="155" eb="157">
      <t>リエキ</t>
    </rPh>
    <rPh sb="158" eb="160">
      <t>ネンネン</t>
    </rPh>
    <rPh sb="160" eb="162">
      <t>ゲンショウ</t>
    </rPh>
    <rPh sb="169" eb="171">
      <t>ソウテイ</t>
    </rPh>
    <rPh sb="175" eb="177">
      <t>ジンコウ</t>
    </rPh>
    <rPh sb="177" eb="179">
      <t>ゲンショウ</t>
    </rPh>
    <rPh sb="182" eb="184">
      <t>ショリ</t>
    </rPh>
    <rPh sb="184" eb="186">
      <t>スイリョウ</t>
    </rPh>
    <rPh sb="187" eb="189">
      <t>ゲンショウ</t>
    </rPh>
    <rPh sb="190" eb="192">
      <t>シュウエキ</t>
    </rPh>
    <rPh sb="193" eb="195">
      <t>ゲンショウ</t>
    </rPh>
    <rPh sb="196" eb="198">
      <t>ケネン</t>
    </rPh>
    <rPh sb="204" eb="206">
      <t>コンゴ</t>
    </rPh>
    <rPh sb="207" eb="209">
      <t>アンテイ</t>
    </rPh>
    <rPh sb="211" eb="214">
      <t>ゲスイドウ</t>
    </rPh>
    <rPh sb="214" eb="216">
      <t>ジギョウ</t>
    </rPh>
    <rPh sb="216" eb="218">
      <t>ケイエイ</t>
    </rPh>
    <rPh sb="219" eb="220">
      <t>ツヅ</t>
    </rPh>
    <rPh sb="228" eb="230">
      <t>ザイセイ</t>
    </rPh>
    <rPh sb="230" eb="232">
      <t>シュウシ</t>
    </rPh>
    <rPh sb="238" eb="239">
      <t>ツネ</t>
    </rPh>
    <rPh sb="240" eb="242">
      <t>イシキ</t>
    </rPh>
    <rPh sb="245" eb="247">
      <t>ケイエイ</t>
    </rPh>
    <rPh sb="248" eb="249">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</si>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</sst>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93120"/>
        <c:axId val="1050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4693120"/>
        <c:axId val="105084416"/>
      </c:lineChart>
      <c:dateAx>
        <c:axId val="104693120"/>
        <c:scaling>
          <c:orientation val="minMax"/>
        </c:scaling>
        <c:delete val="1"/>
        <c:axPos val="b"/>
        <c:numFmt formatCode="ge" sourceLinked="1"/>
        <c:majorTickMark val="none"/>
        <c:minorTickMark val="none"/>
        <c:tickLblPos val="none"/>
        <c:crossAx val="105084416"/>
        <c:crosses val="autoZero"/>
        <c:auto val="1"/>
        <c:lblOffset val="100"/>
        <c:baseTimeUnit val="years"/>
      </c:dateAx>
      <c:valAx>
        <c:axId val="1050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659648"/>
        <c:axId val="1076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7659648"/>
        <c:axId val="107661568"/>
      </c:lineChart>
      <c:dateAx>
        <c:axId val="107659648"/>
        <c:scaling>
          <c:orientation val="minMax"/>
        </c:scaling>
        <c:delete val="1"/>
        <c:axPos val="b"/>
        <c:numFmt formatCode="ge" sourceLinked="1"/>
        <c:majorTickMark val="none"/>
        <c:minorTickMark val="none"/>
        <c:tickLblPos val="none"/>
        <c:crossAx val="107661568"/>
        <c:crosses val="autoZero"/>
        <c:auto val="1"/>
        <c:lblOffset val="100"/>
        <c:baseTimeUnit val="years"/>
      </c:dateAx>
      <c:valAx>
        <c:axId val="1076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92.85</c:v>
                </c:pt>
                <c:pt idx="1">
                  <c:v>93.84</c:v>
                </c:pt>
                <c:pt idx="2">
                  <c:v>94.58</c:v>
                </c:pt>
                <c:pt idx="3">
                  <c:v>95.47</c:v>
                </c:pt>
                <c:pt idx="4">
                  <c:v>95.8</c:v>
                </c:pt>
              </c:numCache>
            </c:numRef>
          </c:val>
        </c:ser>
        <c:dLbls>
          <c:showLegendKey val="0"/>
          <c:showVal val="0"/>
          <c:showCatName val="0"/>
          <c:showSerName val="0"/>
          <c:showPercent val="0"/>
          <c:showBubbleSize val="0"/>
        </c:dLbls>
        <c:gapWidth val="150"/>
        <c:axId val="107827200"/>
        <c:axId val="1078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7827200"/>
        <c:axId val="107829120"/>
      </c:lineChart>
      <c:dateAx>
        <c:axId val="107827200"/>
        <c:scaling>
          <c:orientation val="minMax"/>
        </c:scaling>
        <c:delete val="1"/>
        <c:axPos val="b"/>
        <c:numFmt formatCode="ge" sourceLinked="1"/>
        <c:majorTickMark val="none"/>
        <c:minorTickMark val="none"/>
        <c:tickLblPos val="none"/>
        <c:crossAx val="107829120"/>
        <c:crosses val="autoZero"/>
        <c:auto val="1"/>
        <c:lblOffset val="100"/>
        <c:baseTimeUnit val="years"/>
      </c:dateAx>
      <c:valAx>
        <c:axId val="1078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147.55000000000001</c:v>
                </c:pt>
                <c:pt idx="1">
                  <c:v>133.06</c:v>
                </c:pt>
                <c:pt idx="2">
                  <c:v>135.86000000000001</c:v>
                </c:pt>
                <c:pt idx="3">
                  <c:v>128.16999999999999</c:v>
                </c:pt>
                <c:pt idx="4">
                  <c:v>115.63</c:v>
                </c:pt>
              </c:numCache>
            </c:numRef>
          </c:val>
        </c:ser>
        <c:dLbls>
          <c:showLegendKey val="0"/>
          <c:showVal val="0"/>
          <c:showCatName val="0"/>
          <c:showSerName val="0"/>
          <c:showPercent val="0"/>
          <c:showBubbleSize val="0"/>
        </c:dLbls>
        <c:gapWidth val="150"/>
        <c:axId val="105098240"/>
        <c:axId val="1051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05098240"/>
        <c:axId val="105108608"/>
      </c:lineChart>
      <c:dateAx>
        <c:axId val="105098240"/>
        <c:scaling>
          <c:orientation val="minMax"/>
        </c:scaling>
        <c:delete val="1"/>
        <c:axPos val="b"/>
        <c:numFmt formatCode="ge" sourceLinked="1"/>
        <c:majorTickMark val="none"/>
        <c:minorTickMark val="none"/>
        <c:tickLblPos val="none"/>
        <c:crossAx val="105108608"/>
        <c:crosses val="autoZero"/>
        <c:auto val="1"/>
        <c:lblOffset val="100"/>
        <c:baseTimeUnit val="years"/>
      </c:dateAx>
      <c:valAx>
        <c:axId val="1051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20.88</c:v>
                </c:pt>
                <c:pt idx="1">
                  <c:v>21.92</c:v>
                </c:pt>
                <c:pt idx="2">
                  <c:v>46.03</c:v>
                </c:pt>
                <c:pt idx="3">
                  <c:v>48.31</c:v>
                </c:pt>
                <c:pt idx="4">
                  <c:v>49.92</c:v>
                </c:pt>
              </c:numCache>
            </c:numRef>
          </c:val>
        </c:ser>
        <c:dLbls>
          <c:showLegendKey val="0"/>
          <c:showVal val="0"/>
          <c:showCatName val="0"/>
          <c:showSerName val="0"/>
          <c:showPercent val="0"/>
          <c:showBubbleSize val="0"/>
        </c:dLbls>
        <c:gapWidth val="150"/>
        <c:axId val="119008256"/>
        <c:axId val="119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19008256"/>
        <c:axId val="119010432"/>
      </c:lineChart>
      <c:dateAx>
        <c:axId val="119008256"/>
        <c:scaling>
          <c:orientation val="minMax"/>
        </c:scaling>
        <c:delete val="1"/>
        <c:axPos val="b"/>
        <c:numFmt formatCode="ge" sourceLinked="1"/>
        <c:majorTickMark val="none"/>
        <c:minorTickMark val="none"/>
        <c:tickLblPos val="none"/>
        <c:crossAx val="119010432"/>
        <c:crosses val="autoZero"/>
        <c:auto val="1"/>
        <c:lblOffset val="100"/>
        <c:baseTimeUnit val="years"/>
      </c:dateAx>
      <c:valAx>
        <c:axId val="119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392192"/>
        <c:axId val="1063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06392192"/>
        <c:axId val="106398464"/>
      </c:lineChart>
      <c:dateAx>
        <c:axId val="106392192"/>
        <c:scaling>
          <c:orientation val="minMax"/>
        </c:scaling>
        <c:delete val="1"/>
        <c:axPos val="b"/>
        <c:numFmt formatCode="ge" sourceLinked="1"/>
        <c:majorTickMark val="none"/>
        <c:minorTickMark val="none"/>
        <c:tickLblPos val="none"/>
        <c:crossAx val="106398464"/>
        <c:crosses val="autoZero"/>
        <c:auto val="1"/>
        <c:lblOffset val="100"/>
        <c:baseTimeUnit val="years"/>
      </c:dateAx>
      <c:valAx>
        <c:axId val="1063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921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408192"/>
        <c:axId val="1074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06408192"/>
        <c:axId val="107422080"/>
      </c:lineChart>
      <c:dateAx>
        <c:axId val="106408192"/>
        <c:scaling>
          <c:orientation val="minMax"/>
        </c:scaling>
        <c:delete val="1"/>
        <c:axPos val="b"/>
        <c:numFmt formatCode="ge" sourceLinked="1"/>
        <c:majorTickMark val="none"/>
        <c:minorTickMark val="none"/>
        <c:tickLblPos val="none"/>
        <c:crossAx val="107422080"/>
        <c:crosses val="autoZero"/>
        <c:auto val="1"/>
        <c:lblOffset val="100"/>
        <c:baseTimeUnit val="years"/>
      </c:dateAx>
      <c:valAx>
        <c:axId val="1074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1035.4000000000001</c:v>
                </c:pt>
                <c:pt idx="1">
                  <c:v>1367.24</c:v>
                </c:pt>
                <c:pt idx="2">
                  <c:v>236.53</c:v>
                </c:pt>
                <c:pt idx="3">
                  <c:v>409.31</c:v>
                </c:pt>
                <c:pt idx="4">
                  <c:v>308.95999999999998</c:v>
                </c:pt>
              </c:numCache>
            </c:numRef>
          </c:val>
        </c:ser>
        <c:dLbls>
          <c:showLegendKey val="0"/>
          <c:showVal val="0"/>
          <c:showCatName val="0"/>
          <c:showSerName val="0"/>
          <c:showPercent val="0"/>
          <c:showBubbleSize val="0"/>
        </c:dLbls>
        <c:gapWidth val="150"/>
        <c:axId val="107452288"/>
        <c:axId val="1074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07452288"/>
        <c:axId val="107454464"/>
      </c:lineChart>
      <c:dateAx>
        <c:axId val="107452288"/>
        <c:scaling>
          <c:orientation val="minMax"/>
        </c:scaling>
        <c:delete val="1"/>
        <c:axPos val="b"/>
        <c:numFmt formatCode="ge" sourceLinked="1"/>
        <c:majorTickMark val="none"/>
        <c:minorTickMark val="none"/>
        <c:tickLblPos val="none"/>
        <c:crossAx val="107454464"/>
        <c:crosses val="autoZero"/>
        <c:auto val="1"/>
        <c:lblOffset val="100"/>
        <c:baseTimeUnit val="years"/>
      </c:dateAx>
      <c:valAx>
        <c:axId val="1074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776.37</c:v>
                </c:pt>
                <c:pt idx="1">
                  <c:v>658.25</c:v>
                </c:pt>
                <c:pt idx="2">
                  <c:v>629.5</c:v>
                </c:pt>
                <c:pt idx="3">
                  <c:v>790.19</c:v>
                </c:pt>
                <c:pt idx="4">
                  <c:v>388.17</c:v>
                </c:pt>
              </c:numCache>
            </c:numRef>
          </c:val>
        </c:ser>
        <c:dLbls>
          <c:showLegendKey val="0"/>
          <c:showVal val="0"/>
          <c:showCatName val="0"/>
          <c:showSerName val="0"/>
          <c:showPercent val="0"/>
          <c:showBubbleSize val="0"/>
        </c:dLbls>
        <c:gapWidth val="150"/>
        <c:axId val="107484672"/>
        <c:axId val="107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7484672"/>
        <c:axId val="107486592"/>
      </c:lineChart>
      <c:dateAx>
        <c:axId val="107484672"/>
        <c:scaling>
          <c:orientation val="minMax"/>
        </c:scaling>
        <c:delete val="1"/>
        <c:axPos val="b"/>
        <c:numFmt formatCode="ge" sourceLinked="1"/>
        <c:majorTickMark val="none"/>
        <c:minorTickMark val="none"/>
        <c:tickLblPos val="none"/>
        <c:crossAx val="107486592"/>
        <c:crosses val="autoZero"/>
        <c:auto val="1"/>
        <c:lblOffset val="100"/>
        <c:baseTimeUnit val="years"/>
      </c:dateAx>
      <c:valAx>
        <c:axId val="107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166.59</c:v>
                </c:pt>
                <c:pt idx="1">
                  <c:v>154.26</c:v>
                </c:pt>
                <c:pt idx="2">
                  <c:v>170.75</c:v>
                </c:pt>
                <c:pt idx="3">
                  <c:v>171.53</c:v>
                </c:pt>
                <c:pt idx="4">
                  <c:v>132.13999999999999</c:v>
                </c:pt>
              </c:numCache>
            </c:numRef>
          </c:val>
        </c:ser>
        <c:dLbls>
          <c:showLegendKey val="0"/>
          <c:showVal val="0"/>
          <c:showCatName val="0"/>
          <c:showSerName val="0"/>
          <c:showPercent val="0"/>
          <c:showBubbleSize val="0"/>
        </c:dLbls>
        <c:gapWidth val="150"/>
        <c:axId val="107517056"/>
        <c:axId val="1075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7517056"/>
        <c:axId val="107518976"/>
      </c:lineChart>
      <c:dateAx>
        <c:axId val="107517056"/>
        <c:scaling>
          <c:orientation val="minMax"/>
        </c:scaling>
        <c:delete val="1"/>
        <c:axPos val="b"/>
        <c:numFmt formatCode="ge" sourceLinked="1"/>
        <c:majorTickMark val="none"/>
        <c:minorTickMark val="none"/>
        <c:tickLblPos val="none"/>
        <c:crossAx val="107518976"/>
        <c:crosses val="autoZero"/>
        <c:auto val="1"/>
        <c:lblOffset val="100"/>
        <c:baseTimeUnit val="years"/>
      </c:dateAx>
      <c:valAx>
        <c:axId val="1075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97.72</c:v>
                </c:pt>
                <c:pt idx="1">
                  <c:v>112.46</c:v>
                </c:pt>
                <c:pt idx="2">
                  <c:v>101.51</c:v>
                </c:pt>
                <c:pt idx="3">
                  <c:v>101.95</c:v>
                </c:pt>
                <c:pt idx="4">
                  <c:v>132.62</c:v>
                </c:pt>
              </c:numCache>
            </c:numRef>
          </c:val>
        </c:ser>
        <c:dLbls>
          <c:showLegendKey val="0"/>
          <c:showVal val="0"/>
          <c:showCatName val="0"/>
          <c:showSerName val="0"/>
          <c:showPercent val="0"/>
          <c:showBubbleSize val="0"/>
        </c:dLbls>
        <c:gapWidth val="150"/>
        <c:axId val="107623168"/>
        <c:axId val="1076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7623168"/>
        <c:axId val="107625088"/>
      </c:lineChart>
      <c:dateAx>
        <c:axId val="107623168"/>
        <c:scaling>
          <c:orientation val="minMax"/>
        </c:scaling>
        <c:delete val="1"/>
        <c:axPos val="b"/>
        <c:numFmt formatCode="ge" sourceLinked="1"/>
        <c:majorTickMark val="none"/>
        <c:minorTickMark val="none"/>
        <c:tickLblPos val="none"/>
        <c:crossAx val="107625088"/>
        <c:crosses val="autoZero"/>
        <c:auto val="1"/>
        <c:lblOffset val="100"/>
        <c:baseTimeUnit val="years"/>
      </c:dateAx>
      <c:valAx>
        <c:axId val="1076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長崎県　長与町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42678</v>
      </c>
      <c r="AM8" s="51"/>
      <c r="AN8" s="51"/>
      <c r="AO8" s="51"/>
      <c r="AP8" s="51"/>
      <c r="AQ8" s="51"/>
      <c r="AR8" s="51"/>
      <c r="AS8" s="51"/>
      <c r="AT8" s="46">
        <f>データ!T6</f>
        <v>28.73</v>
      </c>
      <c r="AU8" s="46"/>
      <c r="AV8" s="46"/>
      <c r="AW8" s="46"/>
      <c r="AX8" s="46"/>
      <c r="AY8" s="46"/>
      <c r="AZ8" s="46"/>
      <c r="BA8" s="46"/>
      <c r="BB8" s="46">
        <f>データ!U6</f>
        <v>1485.49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61.35</v>
      </c>
      <c r="J10" s="46"/>
      <c r="K10" s="46"/>
      <c r="L10" s="46"/>
      <c r="M10" s="46"/>
      <c r="N10" s="46"/>
      <c r="O10" s="46"/>
      <c r="P10" s="46">
        <f>データ!P6</f>
        <v>10.41</v>
      </c>
      <c r="Q10" s="46"/>
      <c r="R10" s="46"/>
      <c r="S10" s="46"/>
      <c r="T10" s="46"/>
      <c r="U10" s="46"/>
      <c r="V10" s="46"/>
      <c r="W10" s="46">
        <f>データ!Q6</f>
        <v>86.94</v>
      </c>
      <c r="X10" s="46"/>
      <c r="Y10" s="46"/>
      <c r="Z10" s="46"/>
      <c r="AA10" s="46"/>
      <c r="AB10" s="46"/>
      <c r="AC10" s="46"/>
      <c r="AD10" s="51">
        <f>データ!R6</f>
        <v>3196</v>
      </c>
      <c r="AE10" s="51"/>
      <c r="AF10" s="51"/>
      <c r="AG10" s="51"/>
      <c r="AH10" s="51"/>
      <c r="AI10" s="51"/>
      <c r="AJ10" s="51"/>
      <c r="AK10" s="2"/>
      <c r="AL10" s="51">
        <f>データ!V6</f>
        <v>4410</v>
      </c>
      <c r="AM10" s="51"/>
      <c r="AN10" s="51"/>
      <c r="AO10" s="51"/>
      <c r="AP10" s="51"/>
      <c r="AQ10" s="51"/>
      <c r="AR10" s="51"/>
      <c r="AS10" s="51"/>
      <c r="AT10" s="46">
        <f>データ!W6</f>
        <v>1.92</v>
      </c>
      <c r="AU10" s="46"/>
      <c r="AV10" s="46"/>
      <c r="AW10" s="46"/>
      <c r="AX10" s="46"/>
      <c r="AY10" s="46"/>
      <c r="AZ10" s="46"/>
      <c r="BA10" s="46"/>
      <c r="BB10" s="46">
        <f>データ!X6</f>
        <v>2296.88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423076</v>
      </c>
      <c r="D6" s="34">
        <f t="shared" si="3"/>
        <v>46</v>
      </c>
      <c r="E6" s="34">
        <f t="shared" si="3"/>
        <v>17</v>
      </c>
      <c r="F6" s="34">
        <f t="shared" si="3"/>
        <v>4</v>
      </c>
      <c r="G6" s="34">
        <f t="shared" si="3"/>
        <v>0</v>
      </c>
      <c r="H6" s="34" t="str">
        <f t="shared" si="3"/>
        <v>長崎県　長与町</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61.35</v>
      </c>
      <c r="P6" s="35">
        <f t="shared" si="3"/>
        <v>10.41</v>
      </c>
      <c r="Q6" s="35">
        <f t="shared" si="3"/>
        <v>86.94</v>
      </c>
      <c r="R6" s="35">
        <f t="shared" si="3"/>
        <v>3196</v>
      </c>
      <c r="S6" s="35">
        <f t="shared" si="3"/>
        <v>42678</v>
      </c>
      <c r="T6" s="35">
        <f t="shared" si="3"/>
        <v>28.73</v>
      </c>
      <c r="U6" s="35">
        <f t="shared" si="3"/>
        <v>1485.49</v>
      </c>
      <c r="V6" s="35">
        <f t="shared" si="3"/>
        <v>4410</v>
      </c>
      <c r="W6" s="35">
        <f t="shared" si="3"/>
        <v>1.92</v>
      </c>
      <c r="X6" s="35">
        <f t="shared" si="3"/>
        <v>2296.88</v>
      </c>
      <c r="Y6" s="36">
        <f>IF(Y7="",NA(),Y7)</f>
        <v>147.55000000000001</v>
      </c>
      <c r="Z6" s="36">
        <f t="shared" ref="Z6:AH6" si="4">IF(Z7="",NA(),Z7)</f>
        <v>133.06</v>
      </c>
      <c r="AA6" s="36">
        <f t="shared" si="4"/>
        <v>135.86000000000001</v>
      </c>
      <c r="AB6" s="36">
        <f t="shared" si="4"/>
        <v>128.16999999999999</v>
      </c>
      <c r="AC6" s="36">
        <f t="shared" si="4"/>
        <v>115.63</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1035.4000000000001</v>
      </c>
      <c r="AV6" s="36">
        <f t="shared" ref="AV6:BD6" si="6">IF(AV7="",NA(),AV7)</f>
        <v>1367.24</v>
      </c>
      <c r="AW6" s="36">
        <f t="shared" si="6"/>
        <v>236.53</v>
      </c>
      <c r="AX6" s="36">
        <f t="shared" si="6"/>
        <v>409.31</v>
      </c>
      <c r="AY6" s="36">
        <f t="shared" si="6"/>
        <v>308.95999999999998</v>
      </c>
      <c r="AZ6" s="36">
        <f t="shared" si="6"/>
        <v>243.58</v>
      </c>
      <c r="BA6" s="36">
        <f t="shared" si="6"/>
        <v>290.19</v>
      </c>
      <c r="BB6" s="36">
        <f t="shared" si="6"/>
        <v>63.22</v>
      </c>
      <c r="BC6" s="36">
        <f t="shared" si="6"/>
        <v>49.07</v>
      </c>
      <c r="BD6" s="36">
        <f t="shared" si="6"/>
        <v>46.78</v>
      </c>
      <c r="BE6" s="35" t="str">
        <f>IF(BE7="","",IF(BE7="-","【-】","【"&amp;SUBSTITUTE(TEXT(BE7,"#,##0.00"),"-","△")&amp;"】"))</f>
        <v>【54.12】</v>
      </c>
      <c r="BF6" s="36">
        <f>IF(BF7="",NA(),BF7)</f>
        <v>776.37</v>
      </c>
      <c r="BG6" s="36">
        <f t="shared" ref="BG6:BO6" si="7">IF(BG7="",NA(),BG7)</f>
        <v>658.25</v>
      </c>
      <c r="BH6" s="36">
        <f t="shared" si="7"/>
        <v>629.5</v>
      </c>
      <c r="BI6" s="36">
        <f t="shared" si="7"/>
        <v>790.19</v>
      </c>
      <c r="BJ6" s="36">
        <f t="shared" si="7"/>
        <v>388.17</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166.59</v>
      </c>
      <c r="BR6" s="36">
        <f t="shared" ref="BR6:BZ6" si="8">IF(BR7="",NA(),BR7)</f>
        <v>154.26</v>
      </c>
      <c r="BS6" s="36">
        <f t="shared" si="8"/>
        <v>170.75</v>
      </c>
      <c r="BT6" s="36">
        <f t="shared" si="8"/>
        <v>171.53</v>
      </c>
      <c r="BU6" s="36">
        <f t="shared" si="8"/>
        <v>132.13999999999999</v>
      </c>
      <c r="BV6" s="36">
        <f t="shared" si="8"/>
        <v>62.83</v>
      </c>
      <c r="BW6" s="36">
        <f t="shared" si="8"/>
        <v>64.63</v>
      </c>
      <c r="BX6" s="36">
        <f t="shared" si="8"/>
        <v>66.56</v>
      </c>
      <c r="BY6" s="36">
        <f t="shared" si="8"/>
        <v>66.22</v>
      </c>
      <c r="BZ6" s="36">
        <f t="shared" si="8"/>
        <v>69.87</v>
      </c>
      <c r="CA6" s="35" t="str">
        <f>IF(CA7="","",IF(CA7="-","【-】","【"&amp;SUBSTITUTE(TEXT(CA7,"#,##0.00"),"-","△")&amp;"】"))</f>
        <v>【69.80】</v>
      </c>
      <c r="CB6" s="36">
        <f>IF(CB7="",NA(),CB7)</f>
        <v>97.72</v>
      </c>
      <c r="CC6" s="36">
        <f t="shared" ref="CC6:CK6" si="9">IF(CC7="",NA(),CC7)</f>
        <v>112.46</v>
      </c>
      <c r="CD6" s="36">
        <f t="shared" si="9"/>
        <v>101.51</v>
      </c>
      <c r="CE6" s="36">
        <f t="shared" si="9"/>
        <v>101.95</v>
      </c>
      <c r="CF6" s="36">
        <f t="shared" si="9"/>
        <v>132.62</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92.85</v>
      </c>
      <c r="CY6" s="36">
        <f t="shared" ref="CY6:DG6" si="11">IF(CY7="",NA(),CY7)</f>
        <v>93.84</v>
      </c>
      <c r="CZ6" s="36">
        <f t="shared" si="11"/>
        <v>94.58</v>
      </c>
      <c r="DA6" s="36">
        <f t="shared" si="11"/>
        <v>95.47</v>
      </c>
      <c r="DB6" s="36">
        <f t="shared" si="11"/>
        <v>95.8</v>
      </c>
      <c r="DC6" s="36">
        <f t="shared" si="11"/>
        <v>81.3</v>
      </c>
      <c r="DD6" s="36">
        <f t="shared" si="11"/>
        <v>82.2</v>
      </c>
      <c r="DE6" s="36">
        <f t="shared" si="11"/>
        <v>82.35</v>
      </c>
      <c r="DF6" s="36">
        <f t="shared" si="11"/>
        <v>82.9</v>
      </c>
      <c r="DG6" s="36">
        <f t="shared" si="11"/>
        <v>83.5</v>
      </c>
      <c r="DH6" s="35" t="str">
        <f>IF(DH7="","",IF(DH7="-","【-】","【"&amp;SUBSTITUTE(TEXT(DH7,"#,##0.00"),"-","△")&amp;"】"))</f>
        <v>【82.30】</v>
      </c>
      <c r="DI6" s="36">
        <f>IF(DI7="",NA(),DI7)</f>
        <v>20.88</v>
      </c>
      <c r="DJ6" s="36">
        <f t="shared" ref="DJ6:DR6" si="12">IF(DJ7="",NA(),DJ7)</f>
        <v>21.92</v>
      </c>
      <c r="DK6" s="36">
        <f t="shared" si="12"/>
        <v>46.03</v>
      </c>
      <c r="DL6" s="36">
        <f t="shared" si="12"/>
        <v>48.31</v>
      </c>
      <c r="DM6" s="36">
        <f t="shared" si="12"/>
        <v>49.92</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423076</v>
      </c>
      <c r="D7" s="38">
        <v>46</v>
      </c>
      <c r="E7" s="38">
        <v>17</v>
      </c>
      <c r="F7" s="38">
        <v>4</v>
      </c>
      <c r="G7" s="38">
        <v>0</v>
      </c>
      <c r="H7" s="38" t="s">
        <v>108</v>
      </c>
      <c r="I7" s="38" t="s">
        <v>109</v>
      </c>
      <c r="J7" s="38" t="s">
        <v>110</v>
      </c>
      <c r="K7" s="38" t="s">
        <v>111</v>
      </c>
      <c r="L7" s="38" t="s">
        <v>112</v>
      </c>
      <c r="M7" s="38"/>
      <c r="N7" s="39" t="s">
        <v>113</v>
      </c>
      <c r="O7" s="39">
        <v>61.35</v>
      </c>
      <c r="P7" s="39">
        <v>10.41</v>
      </c>
      <c r="Q7" s="39">
        <v>86.94</v>
      </c>
      <c r="R7" s="39">
        <v>3196</v>
      </c>
      <c r="S7" s="39">
        <v>42678</v>
      </c>
      <c r="T7" s="39">
        <v>28.73</v>
      </c>
      <c r="U7" s="39">
        <v>1485.49</v>
      </c>
      <c r="V7" s="39">
        <v>4410</v>
      </c>
      <c r="W7" s="39">
        <v>1.92</v>
      </c>
      <c r="X7" s="39">
        <v>2296.88</v>
      </c>
      <c r="Y7" s="39">
        <v>147.55000000000001</v>
      </c>
      <c r="Z7" s="39">
        <v>133.06</v>
      </c>
      <c r="AA7" s="39">
        <v>135.86000000000001</v>
      </c>
      <c r="AB7" s="39">
        <v>128.16999999999999</v>
      </c>
      <c r="AC7" s="39">
        <v>115.63</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1035.4000000000001</v>
      </c>
      <c r="AV7" s="39">
        <v>1367.24</v>
      </c>
      <c r="AW7" s="39">
        <v>236.53</v>
      </c>
      <c r="AX7" s="39">
        <v>409.31</v>
      </c>
      <c r="AY7" s="39">
        <v>308.95999999999998</v>
      </c>
      <c r="AZ7" s="39">
        <v>243.58</v>
      </c>
      <c r="BA7" s="39">
        <v>290.19</v>
      </c>
      <c r="BB7" s="39">
        <v>63.22</v>
      </c>
      <c r="BC7" s="39">
        <v>49.07</v>
      </c>
      <c r="BD7" s="39">
        <v>46.78</v>
      </c>
      <c r="BE7" s="39">
        <v>54.12</v>
      </c>
      <c r="BF7" s="39">
        <v>776.37</v>
      </c>
      <c r="BG7" s="39">
        <v>658.25</v>
      </c>
      <c r="BH7" s="39">
        <v>629.5</v>
      </c>
      <c r="BI7" s="39">
        <v>790.19</v>
      </c>
      <c r="BJ7" s="39">
        <v>388.17</v>
      </c>
      <c r="BK7" s="39">
        <v>1622.51</v>
      </c>
      <c r="BL7" s="39">
        <v>1569.13</v>
      </c>
      <c r="BM7" s="39">
        <v>1436</v>
      </c>
      <c r="BN7" s="39">
        <v>1434.89</v>
      </c>
      <c r="BO7" s="39">
        <v>1298.9100000000001</v>
      </c>
      <c r="BP7" s="39">
        <v>1348.09</v>
      </c>
      <c r="BQ7" s="39">
        <v>166.59</v>
      </c>
      <c r="BR7" s="39">
        <v>154.26</v>
      </c>
      <c r="BS7" s="39">
        <v>170.75</v>
      </c>
      <c r="BT7" s="39">
        <v>171.53</v>
      </c>
      <c r="BU7" s="39">
        <v>132.13999999999999</v>
      </c>
      <c r="BV7" s="39">
        <v>62.83</v>
      </c>
      <c r="BW7" s="39">
        <v>64.63</v>
      </c>
      <c r="BX7" s="39">
        <v>66.56</v>
      </c>
      <c r="BY7" s="39">
        <v>66.22</v>
      </c>
      <c r="BZ7" s="39">
        <v>69.87</v>
      </c>
      <c r="CA7" s="39">
        <v>69.8</v>
      </c>
      <c r="CB7" s="39">
        <v>97.72</v>
      </c>
      <c r="CC7" s="39">
        <v>112.46</v>
      </c>
      <c r="CD7" s="39">
        <v>101.51</v>
      </c>
      <c r="CE7" s="39">
        <v>101.95</v>
      </c>
      <c r="CF7" s="39">
        <v>132.62</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92.85</v>
      </c>
      <c r="CY7" s="39">
        <v>93.84</v>
      </c>
      <c r="CZ7" s="39">
        <v>94.58</v>
      </c>
      <c r="DA7" s="39">
        <v>95.47</v>
      </c>
      <c r="DB7" s="39">
        <v>95.8</v>
      </c>
      <c r="DC7" s="39">
        <v>81.3</v>
      </c>
      <c r="DD7" s="39">
        <v>82.2</v>
      </c>
      <c r="DE7" s="39">
        <v>82.35</v>
      </c>
      <c r="DF7" s="39">
        <v>82.9</v>
      </c>
      <c r="DG7" s="39">
        <v>83.5</v>
      </c>
      <c r="DH7" s="39">
        <v>82.3</v>
      </c>
      <c r="DI7" s="39">
        <v>20.88</v>
      </c>
      <c r="DJ7" s="39">
        <v>21.92</v>
      </c>
      <c r="DK7" s="39">
        <v>46.03</v>
      </c>
      <c r="DL7" s="39">
        <v>48.31</v>
      </c>
      <c r="DM7" s="39">
        <v>49.92</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田中　めぐみ</cp:lastModifiedBy>
  <cp:lastPrinted>2018-01-30T00:55:44Z</cp:lastPrinted>
  <dcterms:created xsi:type="dcterms:W3CDTF">2017-12-25T01:57:15Z</dcterms:created>
  <dcterms:modified xsi:type="dcterms:W3CDTF">2018-02-07T01:09:54Z</dcterms:modified>
</cp:coreProperties>
</file>