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65" yWindow="5745" windowWidth="28785" windowHeight="67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<sst xmlns="http://schemas.openxmlformats.org/spreadsheetml/2006/main" count="240" uniqueCount="126">
  <si>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</si>
  <si>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</si>
  <si>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</si>
  <si>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</si>
  <si>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</si>
  <si>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</si>
  <si>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</si>
  <si>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</si>
  <si>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</si>
  <si>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</si>
  <si>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</si>
  <si>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</si>
  <si>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</si>
  <si>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</si>
  <si>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</si>
  <si>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</si>
  <si>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</si>
  <si>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</si>
  <si>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</si>
  <si>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</si>
  <si>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</si>
  <si>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</si>
  <si>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</si>
  <si>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</si>
  <si>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</si>
  <si>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</si>
  <si>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</si>
  <si>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</si>
  <si>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</si>
  <si>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</si>
  <si>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</si>
  <si>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</si>
  <si>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</si>
  <si>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</si>
  <si>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</si>
  <si>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</si>
  <si>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</si>
  <si>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</si>
  <si>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</si>
  <si>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</si>
  <si>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</si>
  <si>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</si>
  <si>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</si>
  <si>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</si>
  <si>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</si>
  <si>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</si>
  <si>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</si>
  <si>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</si>
  <si>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</si>
  <si>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</si>
  <si>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</si>
  <si>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</si>
  <si>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</si>
  <si>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</si>
  <si>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</si>
  <si>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</si>
  <si>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</si>
  <si>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</si>
  <si>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</si>
  <si>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</si>
  <si>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</si>
  <si>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</si>
  <si>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</si>
  <si>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</si>
  <si>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</si>
  <si>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</si>
  <si>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</si>
  <si>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</si>
  <si>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</si>
  <si>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</si>
  <si>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</si>
  <si>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</si>
  <si>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</si>
  <si>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</si>
  <si>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</si>
  <si>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</si>
  <si>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</si>
  <si>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</si>
  <si>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</si>
  <si>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</si>
  <si>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</si>
  <si>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</si>
  <si>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</si>
  <si>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</si>
  <si>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</si>
  <si>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</si>
  <si>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</si>
  <si>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</si>
  <si>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</si>
  <si>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</si>
  <si>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</si>
  <si>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</si>
  <si>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</si>
  <si>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</si>
  <si>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</si>
  <si>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</si>
  <si>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</si>
  <si>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</si>
  <si>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</si>
  <si>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</si>
  <si>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</si>
  <si>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</si>
  <si>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</si>
  <si>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</si>
  <si>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</si>
  <si>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</si>
  <si>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</si>
  <si>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</si>
  <si>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</si>
  <si>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</si>
  <si>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雲仙市</t>
  </si>
  <si>
    <t>法非適用</t>
  </si>
  <si>
    <t>下水道事業</t>
  </si>
  <si>
    <t>小規模集合排水処理</t>
  </si>
  <si>
    <t>I3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</si>
  <si>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</si>
  <si>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</si>
  <si>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</si>
  <si>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</si>
  <si>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</si>
  <si>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</si>
  <si>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</si>
  <si>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</si>
  <si>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小規模集合排水処理事業は、平成15年から着手しており整備は終了している。処理場施設や電気設備等及び管渠の耐用年数を経過していない。</t>
    <phoneticPr fontId="7"/>
  </si>
  <si>
    <t>　小規模集合排水処理事業は、水洗化率、施設利用率が低いため、経費回収率も低い値となっている。
　一方、固定的な経費を含む汚水処理原価は、類似団体平均値よりも高い数値となっている。
　経営改善のために、戸別訪問などにより水洗化人口及び有収水量の増加を目指すとともに、適正な使用料収入の確保や汚水処理費の削減を行うことが必要である。
※平成28年度「企業債残高対事業規模比率」については、決算統計24表1行16列（地方債償還資金に係る一般会計の負担額として定めた金額）が未計上のため異常値となっている。</t>
    <rPh sb="14" eb="17">
      <t>スイセンカ</t>
    </rPh>
    <rPh sb="17" eb="18">
      <t>リツ</t>
    </rPh>
    <rPh sb="19" eb="21">
      <t>シセツ</t>
    </rPh>
    <rPh sb="21" eb="24">
      <t>リヨウリツ</t>
    </rPh>
    <rPh sb="25" eb="26">
      <t>ヒク</t>
    </rPh>
    <rPh sb="30" eb="32">
      <t>ケイヒ</t>
    </rPh>
    <rPh sb="32" eb="34">
      <t>カイシュウ</t>
    </rPh>
    <rPh sb="34" eb="35">
      <t>リツ</t>
    </rPh>
    <rPh sb="36" eb="37">
      <t>ヒク</t>
    </rPh>
    <rPh sb="38" eb="39">
      <t>アタイ</t>
    </rPh>
    <rPh sb="48" eb="50">
      <t>イッポウ</t>
    </rPh>
    <rPh sb="51" eb="54">
      <t>コテイテキ</t>
    </rPh>
    <rPh sb="55" eb="57">
      <t>ケイヒ</t>
    </rPh>
    <rPh sb="58" eb="59">
      <t>フク</t>
    </rPh>
    <rPh sb="60" eb="62">
      <t>オスイ</t>
    </rPh>
    <rPh sb="62" eb="64">
      <t>ショリ</t>
    </rPh>
    <rPh sb="64" eb="66">
      <t>ゲンカ</t>
    </rPh>
    <rPh sb="68" eb="70">
      <t>ルイジ</t>
    </rPh>
    <rPh sb="70" eb="72">
      <t>ダンタイ</t>
    </rPh>
    <rPh sb="72" eb="75">
      <t>ヘイキンチ</t>
    </rPh>
    <rPh sb="78" eb="79">
      <t>タカ</t>
    </rPh>
    <rPh sb="80" eb="82">
      <t>スウチ</t>
    </rPh>
    <rPh sb="158" eb="160">
      <t>ヒツヨウ</t>
    </rPh>
    <phoneticPr fontId="7"/>
  </si>
  <si>
    <t>　小規模集合排水処理事業は平成16年度に供用開始している。
　経営改善のために、汚水処理費の削減と水洗化率及び有収水量の増加を図る。
　また、今年度から平成31年度までの4年間の予定で公営企業へ移行するための事業を実施している。資産の把握、適正な使用料収入の確保、将来的には料金見直しの検討を行い、今後の施設更新に備えることが必要となってくる。</t>
    <rPh sb="114" eb="116">
      <t>シサン</t>
    </rPh>
    <rPh sb="117" eb="119">
      <t>ハアク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</si>
</sst>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7" xfId="0" applyFont="1" applyBorder="1" applyAlignment="1" applyProtection="1">
      <alignment horizontal="justify" vertical="top" wrapText="1"/>
      <protection locked="0"/>
    </xf>
    <xf numFmtId="0" fontId="18" fillId="0" borderId="8" xfId="0" applyFont="1" applyBorder="1" applyAlignment="1" applyProtection="1">
      <alignment horizontal="justify" vertical="top" wrapText="1"/>
      <protection locked="0"/>
    </xf>
    <xf numFmtId="0" fontId="18" fillId="0" borderId="1" xfId="0" applyFont="1" applyBorder="1" applyAlignment="1" applyProtection="1">
      <alignment horizontal="justify" vertical="top" wrapText="1"/>
      <protection locked="0"/>
    </xf>
    <xf numFmtId="0" fontId="18" fillId="0" borderId="9" xfId="0" applyFont="1" applyBorder="1" applyAlignment="1" applyProtection="1">
      <alignment horizontal="justify"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309120"/>
        <c:axId val="885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c:v>0</c:v>
                </c:pt>
              </c:numCache>
            </c:numRef>
          </c:val>
          <c:smooth val="0"/>
        </c:ser>
        <c:dLbls>
          <c:showLegendKey val="0"/>
          <c:showVal val="0"/>
          <c:showCatName val="0"/>
          <c:showSerName val="0"/>
          <c:showPercent val="0"/>
          <c:showBubbleSize val="0"/>
        </c:dLbls>
        <c:marker val="1"/>
        <c:smooth val="0"/>
        <c:axId val="86309120"/>
        <c:axId val="88555904"/>
      </c:lineChart>
      <c:dateAx>
        <c:axId val="86309120"/>
        <c:scaling>
          <c:orientation val="minMax"/>
        </c:scaling>
        <c:delete val="1"/>
        <c:axPos val="b"/>
        <c:numFmt formatCode="ge" sourceLinked="1"/>
        <c:majorTickMark val="none"/>
        <c:minorTickMark val="none"/>
        <c:tickLblPos val="none"/>
        <c:crossAx val="88555904"/>
        <c:crosses val="autoZero"/>
        <c:auto val="1"/>
        <c:lblOffset val="100"/>
        <c:baseTimeUnit val="years"/>
      </c:dateAx>
      <c:valAx>
        <c:axId val="885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38.71</c:v>
                </c:pt>
                <c:pt idx="1">
                  <c:v>50.5</c:v>
                </c:pt>
                <c:pt idx="2">
                  <c:v>47.57</c:v>
                </c:pt>
                <c:pt idx="3">
                  <c:v>45.95</c:v>
                </c:pt>
                <c:pt idx="4">
                  <c:v>45.95</c:v>
                </c:pt>
              </c:numCache>
            </c:numRef>
          </c:val>
        </c:ser>
        <c:dLbls>
          <c:showLegendKey val="0"/>
          <c:showVal val="0"/>
          <c:showCatName val="0"/>
          <c:showSerName val="0"/>
          <c:showPercent val="0"/>
          <c:showBubbleSize val="0"/>
        </c:dLbls>
        <c:gapWidth val="150"/>
        <c:axId val="88577920"/>
        <c:axId val="885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77920"/>
        <c:axId val="88584192"/>
      </c:lineChart>
      <c:dateAx>
        <c:axId val="88577920"/>
        <c:scaling>
          <c:orientation val="minMax"/>
        </c:scaling>
        <c:delete val="1"/>
        <c:axPos val="b"/>
        <c:numFmt formatCode="ge" sourceLinked="1"/>
        <c:majorTickMark val="none"/>
        <c:minorTickMark val="none"/>
        <c:tickLblPos val="none"/>
        <c:crossAx val="88584192"/>
        <c:crosses val="autoZero"/>
        <c:auto val="1"/>
        <c:lblOffset val="100"/>
        <c:baseTimeUnit val="years"/>
      </c:dateAx>
      <c:valAx>
        <c:axId val="885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25280"/>
        <c:axId val="882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25280"/>
        <c:axId val="88227200"/>
      </c:lineChart>
      <c:dateAx>
        <c:axId val="88225280"/>
        <c:scaling>
          <c:orientation val="minMax"/>
        </c:scaling>
        <c:delete val="1"/>
        <c:axPos val="b"/>
        <c:numFmt formatCode="ge" sourceLinked="1"/>
        <c:majorTickMark val="none"/>
        <c:minorTickMark val="none"/>
        <c:tickLblPos val="none"/>
        <c:crossAx val="88227200"/>
        <c:crosses val="autoZero"/>
        <c:auto val="1"/>
        <c:lblOffset val="100"/>
        <c:baseTimeUnit val="years"/>
      </c:dateAx>
      <c:valAx>
        <c:axId val="882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53568"/>
        <c:axId val="882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53568"/>
        <c:axId val="88255488"/>
      </c:lineChart>
      <c:dateAx>
        <c:axId val="88253568"/>
        <c:scaling>
          <c:orientation val="minMax"/>
        </c:scaling>
        <c:delete val="1"/>
        <c:axPos val="b"/>
        <c:numFmt formatCode="ge" sourceLinked="1"/>
        <c:majorTickMark val="none"/>
        <c:minorTickMark val="none"/>
        <c:tickLblPos val="none"/>
        <c:crossAx val="88255488"/>
        <c:crosses val="autoZero"/>
        <c:auto val="1"/>
        <c:lblOffset val="100"/>
        <c:baseTimeUnit val="years"/>
      </c:dateAx>
      <c:valAx>
        <c:axId val="882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374272"/>
        <c:axId val="883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374272"/>
        <c:axId val="88380544"/>
      </c:lineChart>
      <c:dateAx>
        <c:axId val="88374272"/>
        <c:scaling>
          <c:orientation val="minMax"/>
        </c:scaling>
        <c:delete val="1"/>
        <c:axPos val="b"/>
        <c:numFmt formatCode="ge" sourceLinked="1"/>
        <c:majorTickMark val="none"/>
        <c:minorTickMark val="none"/>
        <c:tickLblPos val="none"/>
        <c:crossAx val="88380544"/>
        <c:crosses val="autoZero"/>
        <c:auto val="1"/>
        <c:lblOffset val="100"/>
        <c:baseTimeUnit val="years"/>
      </c:dateAx>
      <c:valAx>
        <c:axId val="883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68224"/>
        <c:axId val="896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68224"/>
        <c:axId val="89674496"/>
      </c:lineChart>
      <c:dateAx>
        <c:axId val="89668224"/>
        <c:scaling>
          <c:orientation val="minMax"/>
        </c:scaling>
        <c:delete val="1"/>
        <c:axPos val="b"/>
        <c:numFmt formatCode="ge" sourceLinked="1"/>
        <c:majorTickMark val="none"/>
        <c:minorTickMark val="none"/>
        <c:tickLblPos val="none"/>
        <c:crossAx val="89674496"/>
        <c:crosses val="autoZero"/>
        <c:auto val="1"/>
        <c:lblOffset val="100"/>
        <c:baseTimeUnit val="years"/>
      </c:dateAx>
      <c:valAx>
        <c:axId val="896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16364.59</c:v>
                </c:pt>
                <c:pt idx="1">
                  <c:v>15162.86</c:v>
                </c:pt>
                <c:pt idx="2">
                  <c:v>7528.2</c:v>
                </c:pt>
                <c:pt idx="3">
                  <c:v>7271.71</c:v>
                </c:pt>
                <c:pt idx="4">
                  <c:v>32334.22</c:v>
                </c:pt>
              </c:numCache>
            </c:numRef>
          </c:val>
        </c:ser>
        <c:dLbls>
          <c:showLegendKey val="0"/>
          <c:showVal val="0"/>
          <c:showCatName val="0"/>
          <c:showSerName val="0"/>
          <c:showPercent val="0"/>
          <c:showBubbleSize val="0"/>
        </c:dLbls>
        <c:gapWidth val="150"/>
        <c:axId val="89696512"/>
        <c:axId val="897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4170.3999999999996</c:v>
                </c:pt>
              </c:numCache>
            </c:numRef>
          </c:val>
          <c:smooth val="0"/>
        </c:ser>
        <c:dLbls>
          <c:showLegendKey val="0"/>
          <c:showVal val="0"/>
          <c:showCatName val="0"/>
          <c:showSerName val="0"/>
          <c:showPercent val="0"/>
          <c:showBubbleSize val="0"/>
        </c:dLbls>
        <c:marker val="1"/>
        <c:smooth val="0"/>
        <c:axId val="89696512"/>
        <c:axId val="89710976"/>
      </c:lineChart>
      <c:dateAx>
        <c:axId val="89696512"/>
        <c:scaling>
          <c:orientation val="minMax"/>
        </c:scaling>
        <c:delete val="1"/>
        <c:axPos val="b"/>
        <c:numFmt formatCode="ge" sourceLinked="1"/>
        <c:majorTickMark val="none"/>
        <c:minorTickMark val="none"/>
        <c:tickLblPos val="none"/>
        <c:crossAx val="89710976"/>
        <c:crosses val="autoZero"/>
        <c:auto val="1"/>
        <c:lblOffset val="100"/>
        <c:baseTimeUnit val="years"/>
      </c:dateAx>
      <c:valAx>
        <c:axId val="897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4.93</c:v>
                </c:pt>
                <c:pt idx="1">
                  <c:v>6.36</c:v>
                </c:pt>
                <c:pt idx="2">
                  <c:v>10.64</c:v>
                </c:pt>
                <c:pt idx="3">
                  <c:v>9.77</c:v>
                </c:pt>
                <c:pt idx="4">
                  <c:v>9.66</c:v>
                </c:pt>
              </c:numCache>
            </c:numRef>
          </c:val>
        </c:ser>
        <c:dLbls>
          <c:showLegendKey val="0"/>
          <c:showVal val="0"/>
          <c:showCatName val="0"/>
          <c:showSerName val="0"/>
          <c:showPercent val="0"/>
          <c:showBubbleSize val="0"/>
        </c:dLbls>
        <c:gapWidth val="150"/>
        <c:axId val="91846528"/>
        <c:axId val="918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32.14</c:v>
                </c:pt>
              </c:numCache>
            </c:numRef>
          </c:val>
          <c:smooth val="0"/>
        </c:ser>
        <c:dLbls>
          <c:showLegendKey val="0"/>
          <c:showVal val="0"/>
          <c:showCatName val="0"/>
          <c:showSerName val="0"/>
          <c:showPercent val="0"/>
          <c:showBubbleSize val="0"/>
        </c:dLbls>
        <c:marker val="1"/>
        <c:smooth val="0"/>
        <c:axId val="91846528"/>
        <c:axId val="91852800"/>
      </c:lineChart>
      <c:dateAx>
        <c:axId val="91846528"/>
        <c:scaling>
          <c:orientation val="minMax"/>
        </c:scaling>
        <c:delete val="1"/>
        <c:axPos val="b"/>
        <c:numFmt formatCode="ge" sourceLinked="1"/>
        <c:majorTickMark val="none"/>
        <c:minorTickMark val="none"/>
        <c:tickLblPos val="none"/>
        <c:crossAx val="91852800"/>
        <c:crosses val="autoZero"/>
        <c:auto val="1"/>
        <c:lblOffset val="100"/>
        <c:baseTimeUnit val="years"/>
      </c:dateAx>
      <c:valAx>
        <c:axId val="918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2415.4299999999998</c:v>
                </c:pt>
                <c:pt idx="1">
                  <c:v>1818.64</c:v>
                </c:pt>
                <c:pt idx="2">
                  <c:v>1157.73</c:v>
                </c:pt>
                <c:pt idx="3">
                  <c:v>1239.24</c:v>
                </c:pt>
                <c:pt idx="4">
                  <c:v>1199.07</c:v>
                </c:pt>
              </c:numCache>
            </c:numRef>
          </c:val>
        </c:ser>
        <c:dLbls>
          <c:showLegendKey val="0"/>
          <c:showVal val="0"/>
          <c:showCatName val="0"/>
          <c:showSerName val="0"/>
          <c:showPercent val="0"/>
          <c:showBubbleSize val="0"/>
        </c:dLbls>
        <c:gapWidth val="150"/>
        <c:axId val="91874432"/>
        <c:axId val="918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562.9</c:v>
                </c:pt>
              </c:numCache>
            </c:numRef>
          </c:val>
          <c:smooth val="0"/>
        </c:ser>
        <c:dLbls>
          <c:showLegendKey val="0"/>
          <c:showVal val="0"/>
          <c:showCatName val="0"/>
          <c:showSerName val="0"/>
          <c:showPercent val="0"/>
          <c:showBubbleSize val="0"/>
        </c:dLbls>
        <c:marker val="1"/>
        <c:smooth val="0"/>
        <c:axId val="91874432"/>
        <c:axId val="91876352"/>
      </c:lineChart>
      <c:dateAx>
        <c:axId val="91874432"/>
        <c:scaling>
          <c:orientation val="minMax"/>
        </c:scaling>
        <c:delete val="1"/>
        <c:axPos val="b"/>
        <c:numFmt formatCode="ge" sourceLinked="1"/>
        <c:majorTickMark val="none"/>
        <c:minorTickMark val="none"/>
        <c:tickLblPos val="none"/>
        <c:crossAx val="91876352"/>
        <c:crosses val="autoZero"/>
        <c:auto val="1"/>
        <c:lblOffset val="100"/>
        <c:baseTimeUnit val="years"/>
      </c:dateAx>
      <c:valAx>
        <c:axId val="918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11.76</c:v>
                </c:pt>
                <c:pt idx="1">
                  <c:v>10.29</c:v>
                </c:pt>
                <c:pt idx="2">
                  <c:v>10.29</c:v>
                </c:pt>
                <c:pt idx="3">
                  <c:v>8.82</c:v>
                </c:pt>
                <c:pt idx="4">
                  <c:v>8.82</c:v>
                </c:pt>
              </c:numCache>
            </c:numRef>
          </c:val>
        </c:ser>
        <c:dLbls>
          <c:showLegendKey val="0"/>
          <c:showVal val="0"/>
          <c:showCatName val="0"/>
          <c:showSerName val="0"/>
          <c:showPercent val="0"/>
          <c:showBubbleSize val="0"/>
        </c:dLbls>
        <c:gapWidth val="150"/>
        <c:axId val="91888256"/>
        <c:axId val="919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39.450000000000003</c:v>
                </c:pt>
              </c:numCache>
            </c:numRef>
          </c:val>
          <c:smooth val="0"/>
        </c:ser>
        <c:dLbls>
          <c:showLegendKey val="0"/>
          <c:showVal val="0"/>
          <c:showCatName val="0"/>
          <c:showSerName val="0"/>
          <c:showPercent val="0"/>
          <c:showBubbleSize val="0"/>
        </c:dLbls>
        <c:marker val="1"/>
        <c:smooth val="0"/>
        <c:axId val="91888256"/>
        <c:axId val="91915008"/>
      </c:lineChart>
      <c:dateAx>
        <c:axId val="91888256"/>
        <c:scaling>
          <c:orientation val="minMax"/>
        </c:scaling>
        <c:delete val="1"/>
        <c:axPos val="b"/>
        <c:numFmt formatCode="ge" sourceLinked="1"/>
        <c:majorTickMark val="none"/>
        <c:minorTickMark val="none"/>
        <c:tickLblPos val="none"/>
        <c:crossAx val="91915008"/>
        <c:crosses val="autoZero"/>
        <c:auto val="1"/>
        <c:lblOffset val="100"/>
        <c:baseTimeUnit val="years"/>
      </c:dateAx>
      <c:valAx>
        <c:axId val="919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66.67</c:v>
                </c:pt>
                <c:pt idx="1">
                  <c:v>64.55</c:v>
                </c:pt>
                <c:pt idx="2">
                  <c:v>63.39</c:v>
                </c:pt>
                <c:pt idx="3">
                  <c:v>62.26</c:v>
                </c:pt>
                <c:pt idx="4">
                  <c:v>70.09</c:v>
                </c:pt>
              </c:numCache>
            </c:numRef>
          </c:val>
        </c:ser>
        <c:dLbls>
          <c:showLegendKey val="0"/>
          <c:showVal val="0"/>
          <c:showCatName val="0"/>
          <c:showSerName val="0"/>
          <c:showPercent val="0"/>
          <c:showBubbleSize val="0"/>
        </c:dLbls>
        <c:gapWidth val="150"/>
        <c:axId val="91945216"/>
        <c:axId val="919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90.48</c:v>
                </c:pt>
              </c:numCache>
            </c:numRef>
          </c:val>
          <c:smooth val="0"/>
        </c:ser>
        <c:dLbls>
          <c:showLegendKey val="0"/>
          <c:showVal val="0"/>
          <c:showCatName val="0"/>
          <c:showSerName val="0"/>
          <c:showPercent val="0"/>
          <c:showBubbleSize val="0"/>
        </c:dLbls>
        <c:marker val="1"/>
        <c:smooth val="0"/>
        <c:axId val="91945216"/>
        <c:axId val="91947392"/>
      </c:lineChart>
      <c:dateAx>
        <c:axId val="91945216"/>
        <c:scaling>
          <c:orientation val="minMax"/>
        </c:scaling>
        <c:delete val="1"/>
        <c:axPos val="b"/>
        <c:numFmt formatCode="ge" sourceLinked="1"/>
        <c:majorTickMark val="none"/>
        <c:minorTickMark val="none"/>
        <c:tickLblPos val="none"/>
        <c:crossAx val="91947392"/>
        <c:crosses val="autoZero"/>
        <c:auto val="1"/>
        <c:lblOffset val="100"/>
        <c:baseTimeUnit val="years"/>
      </c:dateAx>
      <c:valAx>
        <c:axId val="919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 zoomScale="90" zoomScaleNormal="9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長崎県　雲仙市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I3</v>
      </c>
      <c r="X8" s="48"/>
      <c r="Y8" s="48"/>
      <c r="Z8" s="48"/>
      <c r="AA8" s="48"/>
      <c r="AB8" s="48"/>
      <c r="AC8" s="48"/>
      <c r="AD8" s="49" t="s">
        <v>122</v>
      </c>
      <c r="AE8" s="49"/>
      <c r="AF8" s="49"/>
      <c r="AG8" s="49"/>
      <c r="AH8" s="49"/>
      <c r="AI8" s="49"/>
      <c r="AJ8" s="49"/>
      <c r="AK8" s="4"/>
      <c r="AL8" s="50">
        <f>データ!S6</f>
        <v>45147</v>
      </c>
      <c r="AM8" s="50"/>
      <c r="AN8" s="50"/>
      <c r="AO8" s="50"/>
      <c r="AP8" s="50"/>
      <c r="AQ8" s="50"/>
      <c r="AR8" s="50"/>
      <c r="AS8" s="50"/>
      <c r="AT8" s="45">
        <f>データ!T6</f>
        <v>214.31</v>
      </c>
      <c r="AU8" s="45"/>
      <c r="AV8" s="45"/>
      <c r="AW8" s="45"/>
      <c r="AX8" s="45"/>
      <c r="AY8" s="45"/>
      <c r="AZ8" s="45"/>
      <c r="BA8" s="45"/>
      <c r="BB8" s="45">
        <f>データ!U6</f>
        <v>210.66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0.24</v>
      </c>
      <c r="Q10" s="45"/>
      <c r="R10" s="45"/>
      <c r="S10" s="45"/>
      <c r="T10" s="45"/>
      <c r="U10" s="45"/>
      <c r="V10" s="45"/>
      <c r="W10" s="45">
        <f>データ!Q6</f>
        <v>100</v>
      </c>
      <c r="X10" s="45"/>
      <c r="Y10" s="45"/>
      <c r="Z10" s="45"/>
      <c r="AA10" s="45"/>
      <c r="AB10" s="45"/>
      <c r="AC10" s="45"/>
      <c r="AD10" s="50">
        <f>データ!R6</f>
        <v>2250</v>
      </c>
      <c r="AE10" s="50"/>
      <c r="AF10" s="50"/>
      <c r="AG10" s="50"/>
      <c r="AH10" s="50"/>
      <c r="AI10" s="50"/>
      <c r="AJ10" s="50"/>
      <c r="AK10" s="2"/>
      <c r="AL10" s="50">
        <f>データ!V6</f>
        <v>107</v>
      </c>
      <c r="AM10" s="50"/>
      <c r="AN10" s="50"/>
      <c r="AO10" s="50"/>
      <c r="AP10" s="50"/>
      <c r="AQ10" s="50"/>
      <c r="AR10" s="50"/>
      <c r="AS10" s="50"/>
      <c r="AT10" s="45">
        <f>データ!W6</f>
        <v>0.28999999999999998</v>
      </c>
      <c r="AU10" s="45"/>
      <c r="AV10" s="45"/>
      <c r="AW10" s="45"/>
      <c r="AX10" s="45"/>
      <c r="AY10" s="45"/>
      <c r="AZ10" s="45"/>
      <c r="BA10" s="45"/>
      <c r="BB10" s="45">
        <f>データ!X6</f>
        <v>368.97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422134</v>
      </c>
      <c r="D6" s="33">
        <f t="shared" si="3"/>
        <v>47</v>
      </c>
      <c r="E6" s="33">
        <f t="shared" si="3"/>
        <v>17</v>
      </c>
      <c r="F6" s="33">
        <f t="shared" si="3"/>
        <v>9</v>
      </c>
      <c r="G6" s="33">
        <f t="shared" si="3"/>
        <v>0</v>
      </c>
      <c r="H6" s="33" t="str">
        <f t="shared" si="3"/>
        <v>長崎県　雲仙市</v>
      </c>
      <c r="I6" s="33" t="str">
        <f t="shared" si="3"/>
        <v>法非適用</v>
      </c>
      <c r="J6" s="33" t="str">
        <f t="shared" si="3"/>
        <v>下水道事業</v>
      </c>
      <c r="K6" s="33" t="str">
        <f t="shared" si="3"/>
        <v>小規模集合排水処理</v>
      </c>
      <c r="L6" s="33" t="str">
        <f t="shared" si="3"/>
        <v>I3</v>
      </c>
      <c r="M6" s="33">
        <f t="shared" si="3"/>
        <v>0</v>
      </c>
      <c r="N6" s="34" t="str">
        <f t="shared" si="3"/>
        <v>-</v>
      </c>
      <c r="O6" s="34" t="str">
        <f t="shared" si="3"/>
        <v>該当数値なし</v>
      </c>
      <c r="P6" s="34">
        <f t="shared" si="3"/>
        <v>0.24</v>
      </c>
      <c r="Q6" s="34">
        <f t="shared" si="3"/>
        <v>100</v>
      </c>
      <c r="R6" s="34">
        <f t="shared" si="3"/>
        <v>2250</v>
      </c>
      <c r="S6" s="34">
        <f t="shared" si="3"/>
        <v>45147</v>
      </c>
      <c r="T6" s="34">
        <f t="shared" si="3"/>
        <v>214.31</v>
      </c>
      <c r="U6" s="34">
        <f t="shared" si="3"/>
        <v>210.66</v>
      </c>
      <c r="V6" s="34">
        <f t="shared" si="3"/>
        <v>107</v>
      </c>
      <c r="W6" s="34">
        <f t="shared" si="3"/>
        <v>0.28999999999999998</v>
      </c>
      <c r="X6" s="34">
        <f t="shared" si="3"/>
        <v>368.97</v>
      </c>
      <c r="Y6" s="35">
        <f>IF(Y7="",NA(),Y7)</f>
        <v>38.71</v>
      </c>
      <c r="Z6" s="35">
        <f t="shared" ref="Z6:AH6" si="4">IF(Z7="",NA(),Z7)</f>
        <v>50.5</v>
      </c>
      <c r="AA6" s="35">
        <f t="shared" si="4"/>
        <v>47.57</v>
      </c>
      <c r="AB6" s="35">
        <f t="shared" si="4"/>
        <v>45.95</v>
      </c>
      <c r="AC6" s="35">
        <f t="shared" si="4"/>
        <v>45.95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16364.59</v>
      </c>
      <c r="BG6" s="35">
        <f t="shared" ref="BG6:BO6" si="7">IF(BG7="",NA(),BG7)</f>
        <v>15162.86</v>
      </c>
      <c r="BH6" s="35">
        <f t="shared" si="7"/>
        <v>7528.2</v>
      </c>
      <c r="BI6" s="35">
        <f t="shared" si="7"/>
        <v>7271.71</v>
      </c>
      <c r="BJ6" s="35">
        <f t="shared" si="7"/>
        <v>32334.22</v>
      </c>
      <c r="BK6" s="35">
        <f t="shared" si="7"/>
        <v>3055.24</v>
      </c>
      <c r="BL6" s="35">
        <f t="shared" si="7"/>
        <v>2574.4699999999998</v>
      </c>
      <c r="BM6" s="35">
        <f t="shared" si="7"/>
        <v>2784</v>
      </c>
      <c r="BN6" s="35">
        <f t="shared" si="7"/>
        <v>3188.44</v>
      </c>
      <c r="BO6" s="35">
        <f t="shared" si="7"/>
        <v>4170.3999999999996</v>
      </c>
      <c r="BP6" s="34" t="str">
        <f>IF(BP7="","",IF(BP7="-","【-】","【"&amp;SUBSTITUTE(TEXT(BP7,"#,##0.00"),"-","△")&amp;"】"))</f>
        <v>【2,448.19】</v>
      </c>
      <c r="BQ6" s="35">
        <f>IF(BQ7="",NA(),BQ7)</f>
        <v>4.93</v>
      </c>
      <c r="BR6" s="35">
        <f t="shared" ref="BR6:BZ6" si="8">IF(BR7="",NA(),BR7)</f>
        <v>6.36</v>
      </c>
      <c r="BS6" s="35">
        <f t="shared" si="8"/>
        <v>10.64</v>
      </c>
      <c r="BT6" s="35">
        <f t="shared" si="8"/>
        <v>9.77</v>
      </c>
      <c r="BU6" s="35">
        <f t="shared" si="8"/>
        <v>9.66</v>
      </c>
      <c r="BV6" s="35">
        <f t="shared" si="8"/>
        <v>29.25</v>
      </c>
      <c r="BW6" s="35">
        <f t="shared" si="8"/>
        <v>31.04</v>
      </c>
      <c r="BX6" s="35">
        <f t="shared" si="8"/>
        <v>29.21</v>
      </c>
      <c r="BY6" s="35">
        <f t="shared" si="8"/>
        <v>26.47</v>
      </c>
      <c r="BZ6" s="35">
        <f t="shared" si="8"/>
        <v>32.14</v>
      </c>
      <c r="CA6" s="34" t="str">
        <f>IF(CA7="","",IF(CA7="-","【-】","【"&amp;SUBSTITUTE(TEXT(CA7,"#,##0.00"),"-","△")&amp;"】"))</f>
        <v>【33.55】</v>
      </c>
      <c r="CB6" s="35">
        <f>IF(CB7="",NA(),CB7)</f>
        <v>2415.4299999999998</v>
      </c>
      <c r="CC6" s="35">
        <f t="shared" ref="CC6:CK6" si="9">IF(CC7="",NA(),CC7)</f>
        <v>1818.64</v>
      </c>
      <c r="CD6" s="35">
        <f t="shared" si="9"/>
        <v>1157.73</v>
      </c>
      <c r="CE6" s="35">
        <f t="shared" si="9"/>
        <v>1239.24</v>
      </c>
      <c r="CF6" s="35">
        <f t="shared" si="9"/>
        <v>1199.07</v>
      </c>
      <c r="CG6" s="35">
        <f t="shared" si="9"/>
        <v>622.30999999999995</v>
      </c>
      <c r="CH6" s="35">
        <f t="shared" si="9"/>
        <v>589.39</v>
      </c>
      <c r="CI6" s="35">
        <f t="shared" si="9"/>
        <v>620.01</v>
      </c>
      <c r="CJ6" s="35">
        <f t="shared" si="9"/>
        <v>688.46</v>
      </c>
      <c r="CK6" s="35">
        <f t="shared" si="9"/>
        <v>562.9</v>
      </c>
      <c r="CL6" s="34" t="str">
        <f>IF(CL7="","",IF(CL7="-","【-】","【"&amp;SUBSTITUTE(TEXT(CL7,"#,##0.00"),"-","△")&amp;"】"))</f>
        <v>【556.04】</v>
      </c>
      <c r="CM6" s="35">
        <f>IF(CM7="",NA(),CM7)</f>
        <v>11.76</v>
      </c>
      <c r="CN6" s="35">
        <f t="shared" ref="CN6:CV6" si="10">IF(CN7="",NA(),CN7)</f>
        <v>10.29</v>
      </c>
      <c r="CO6" s="35">
        <f t="shared" si="10"/>
        <v>10.29</v>
      </c>
      <c r="CP6" s="35">
        <f t="shared" si="10"/>
        <v>8.82</v>
      </c>
      <c r="CQ6" s="35">
        <f t="shared" si="10"/>
        <v>8.82</v>
      </c>
      <c r="CR6" s="35">
        <f t="shared" si="10"/>
        <v>39.119999999999997</v>
      </c>
      <c r="CS6" s="35">
        <f t="shared" si="10"/>
        <v>41.24</v>
      </c>
      <c r="CT6" s="35">
        <f t="shared" si="10"/>
        <v>43.1</v>
      </c>
      <c r="CU6" s="35">
        <f t="shared" si="10"/>
        <v>40.96</v>
      </c>
      <c r="CV6" s="35">
        <f t="shared" si="10"/>
        <v>39.450000000000003</v>
      </c>
      <c r="CW6" s="34" t="str">
        <f>IF(CW7="","",IF(CW7="-","【-】","【"&amp;SUBSTITUTE(TEXT(CW7,"#,##0.00"),"-","△")&amp;"】"))</f>
        <v>【37.13】</v>
      </c>
      <c r="CX6" s="35">
        <f>IF(CX7="",NA(),CX7)</f>
        <v>66.67</v>
      </c>
      <c r="CY6" s="35">
        <f t="shared" ref="CY6:DG6" si="11">IF(CY7="",NA(),CY7)</f>
        <v>64.55</v>
      </c>
      <c r="CZ6" s="35">
        <f t="shared" si="11"/>
        <v>63.39</v>
      </c>
      <c r="DA6" s="35">
        <f t="shared" si="11"/>
        <v>62.26</v>
      </c>
      <c r="DB6" s="35">
        <f t="shared" si="11"/>
        <v>70.09</v>
      </c>
      <c r="DC6" s="35">
        <f t="shared" si="11"/>
        <v>87.79</v>
      </c>
      <c r="DD6" s="35">
        <f t="shared" si="11"/>
        <v>88.34</v>
      </c>
      <c r="DE6" s="35">
        <f t="shared" si="11"/>
        <v>88.02</v>
      </c>
      <c r="DF6" s="35">
        <f t="shared" si="11"/>
        <v>90.64</v>
      </c>
      <c r="DG6" s="35">
        <f t="shared" si="11"/>
        <v>90.48</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0.51</v>
      </c>
      <c r="EN6" s="34">
        <f t="shared" si="14"/>
        <v>0</v>
      </c>
      <c r="EO6" s="34" t="str">
        <f>IF(EO7="","",IF(EO7="-","【-】","【"&amp;SUBSTITUTE(TEXT(EO7,"#,##0.00"),"-","△")&amp;"】"))</f>
        <v>【0.01】</v>
      </c>
    </row>
    <row r="7" spans="1:145" s="36" customFormat="1">
      <c r="A7" s="28"/>
      <c r="B7" s="37">
        <v>2016</v>
      </c>
      <c r="C7" s="37">
        <v>422134</v>
      </c>
      <c r="D7" s="37">
        <v>47</v>
      </c>
      <c r="E7" s="37">
        <v>17</v>
      </c>
      <c r="F7" s="37">
        <v>9</v>
      </c>
      <c r="G7" s="37">
        <v>0</v>
      </c>
      <c r="H7" s="37" t="s">
        <v>110</v>
      </c>
      <c r="I7" s="37" t="s">
        <v>111</v>
      </c>
      <c r="J7" s="37" t="s">
        <v>112</v>
      </c>
      <c r="K7" s="37" t="s">
        <v>113</v>
      </c>
      <c r="L7" s="37" t="s">
        <v>114</v>
      </c>
      <c r="M7" s="37"/>
      <c r="N7" s="38" t="s">
        <v>115</v>
      </c>
      <c r="O7" s="38" t="s">
        <v>116</v>
      </c>
      <c r="P7" s="38">
        <v>0.24</v>
      </c>
      <c r="Q7" s="38">
        <v>100</v>
      </c>
      <c r="R7" s="38">
        <v>2250</v>
      </c>
      <c r="S7" s="38">
        <v>45147</v>
      </c>
      <c r="T7" s="38">
        <v>214.31</v>
      </c>
      <c r="U7" s="38">
        <v>210.66</v>
      </c>
      <c r="V7" s="38">
        <v>107</v>
      </c>
      <c r="W7" s="38">
        <v>0.28999999999999998</v>
      </c>
      <c r="X7" s="38">
        <v>368.97</v>
      </c>
      <c r="Y7" s="38">
        <v>38.71</v>
      </c>
      <c r="Z7" s="38">
        <v>50.5</v>
      </c>
      <c r="AA7" s="38">
        <v>47.57</v>
      </c>
      <c r="AB7" s="38">
        <v>45.95</v>
      </c>
      <c r="AC7" s="38">
        <v>45.95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16364.59</v>
      </c>
      <c r="BG7" s="38">
        <v>15162.86</v>
      </c>
      <c r="BH7" s="38">
        <v>7528.2</v>
      </c>
      <c r="BI7" s="38">
        <v>7271.71</v>
      </c>
      <c r="BJ7" s="38">
        <v>32334.22</v>
      </c>
      <c r="BK7" s="38">
        <v>3055.24</v>
      </c>
      <c r="BL7" s="38">
        <v>2574.4699999999998</v>
      </c>
      <c r="BM7" s="38">
        <v>2784</v>
      </c>
      <c r="BN7" s="38">
        <v>3188.44</v>
      </c>
      <c r="BO7" s="38">
        <v>4170.3999999999996</v>
      </c>
      <c r="BP7" s="38">
        <v>2448.19</v>
      </c>
      <c r="BQ7" s="38">
        <v>4.93</v>
      </c>
      <c r="BR7" s="38">
        <v>6.36</v>
      </c>
      <c r="BS7" s="38">
        <v>10.64</v>
      </c>
      <c r="BT7" s="38">
        <v>9.77</v>
      </c>
      <c r="BU7" s="38">
        <v>9.66</v>
      </c>
      <c r="BV7" s="38">
        <v>29.25</v>
      </c>
      <c r="BW7" s="38">
        <v>31.04</v>
      </c>
      <c r="BX7" s="38">
        <v>29.21</v>
      </c>
      <c r="BY7" s="38">
        <v>26.47</v>
      </c>
      <c r="BZ7" s="38">
        <v>32.14</v>
      </c>
      <c r="CA7" s="38">
        <v>33.549999999999997</v>
      </c>
      <c r="CB7" s="38">
        <v>2415.4299999999998</v>
      </c>
      <c r="CC7" s="38">
        <v>1818.64</v>
      </c>
      <c r="CD7" s="38">
        <v>1157.73</v>
      </c>
      <c r="CE7" s="38">
        <v>1239.24</v>
      </c>
      <c r="CF7" s="38">
        <v>1199.07</v>
      </c>
      <c r="CG7" s="38">
        <v>622.30999999999995</v>
      </c>
      <c r="CH7" s="38">
        <v>589.39</v>
      </c>
      <c r="CI7" s="38">
        <v>620.01</v>
      </c>
      <c r="CJ7" s="38">
        <v>688.46</v>
      </c>
      <c r="CK7" s="38">
        <v>562.9</v>
      </c>
      <c r="CL7" s="38">
        <v>556.04</v>
      </c>
      <c r="CM7" s="38">
        <v>11.76</v>
      </c>
      <c r="CN7" s="38">
        <v>10.29</v>
      </c>
      <c r="CO7" s="38">
        <v>10.29</v>
      </c>
      <c r="CP7" s="38">
        <v>8.82</v>
      </c>
      <c r="CQ7" s="38">
        <v>8.82</v>
      </c>
      <c r="CR7" s="38">
        <v>39.119999999999997</v>
      </c>
      <c r="CS7" s="38">
        <v>41.24</v>
      </c>
      <c r="CT7" s="38">
        <v>43.1</v>
      </c>
      <c r="CU7" s="38">
        <v>40.96</v>
      </c>
      <c r="CV7" s="38">
        <v>39.450000000000003</v>
      </c>
      <c r="CW7" s="38">
        <v>37.130000000000003</v>
      </c>
      <c r="CX7" s="38">
        <v>66.67</v>
      </c>
      <c r="CY7" s="38">
        <v>64.55</v>
      </c>
      <c r="CZ7" s="38">
        <v>63.39</v>
      </c>
      <c r="DA7" s="38">
        <v>62.26</v>
      </c>
      <c r="DB7" s="38">
        <v>70.09</v>
      </c>
      <c r="DC7" s="38">
        <v>87.79</v>
      </c>
      <c r="DD7" s="38">
        <v>88.34</v>
      </c>
      <c r="DE7" s="38">
        <v>88.02</v>
      </c>
      <c r="DF7" s="38">
        <v>90.64</v>
      </c>
      <c r="DG7" s="38">
        <v>90.48</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0.51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村木　幸太郎</cp:lastModifiedBy>
  <cp:lastPrinted>2018-02-05T06:09:10Z</cp:lastPrinted>
  <dcterms:created xsi:type="dcterms:W3CDTF">2017-12-25T02:38:38Z</dcterms:created>
  <dcterms:modified xsi:type="dcterms:W3CDTF">2018-02-05T06:09:13Z</dcterms:modified>
  <cp:category/>
</cp:coreProperties>
</file>