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65" yWindow="-45" windowWidth="28800" windowHeight="6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<sst xmlns="http://schemas.openxmlformats.org/spreadsheetml/2006/main" count="240" uniqueCount="126">
  <si>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</si>
  <si>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</si>
  <si>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</si>
  <si>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</si>
  <si>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</si>
  <si>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</si>
  <si>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</si>
  <si>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</si>
  <si>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</si>
  <si>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</si>
  <si>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</si>
  <si>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</si>
  <si>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</si>
  <si>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</si>
  <si>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</si>
  <si>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</si>
  <si>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</si>
  <si>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</si>
  <si>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</si>
  <si>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</si>
  <si>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</si>
  <si>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</si>
  <si>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</si>
  <si>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</si>
  <si>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</si>
  <si>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</si>
  <si>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</si>
  <si>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</si>
  <si>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</si>
  <si>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</si>
  <si>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</si>
  <si>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</si>
  <si>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</si>
  <si>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</si>
  <si>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</si>
  <si>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</si>
  <si>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</si>
  <si>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</si>
  <si>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</si>
  <si>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</si>
  <si>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</si>
  <si>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</si>
  <si>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</si>
  <si>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</si>
  <si>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</si>
  <si>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</si>
  <si>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</si>
  <si>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</si>
  <si>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</si>
  <si>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</si>
  <si>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</si>
  <si>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</si>
  <si>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</si>
  <si>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</si>
  <si>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</si>
  <si>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</si>
  <si>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</si>
  <si>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</si>
  <si>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</si>
  <si>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</si>
  <si>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</si>
  <si>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</si>
  <si>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</si>
  <si>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</si>
  <si>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</si>
  <si>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</si>
  <si>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</si>
  <si>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</si>
  <si>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</si>
  <si>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</si>
  <si>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</si>
  <si>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</si>
  <si>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</si>
  <si>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</si>
  <si>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</si>
  <si>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</si>
  <si>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</si>
  <si>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</si>
  <si>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</si>
  <si>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</si>
  <si>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</si>
  <si>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</si>
  <si>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</si>
  <si>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</si>
  <si>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</si>
  <si>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</si>
  <si>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</si>
  <si>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</si>
  <si>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</si>
  <si>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</si>
  <si>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</si>
  <si>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</si>
  <si>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</si>
  <si>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</si>
  <si>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</si>
  <si>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</si>
  <si>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</si>
  <si>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</si>
  <si>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</si>
  <si>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</si>
  <si>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</si>
  <si>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</si>
  <si>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</si>
  <si>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</si>
  <si>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</si>
  <si>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</si>
  <si>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</si>
  <si>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</si>
  <si>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</si>
  <si>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</si>
  <si>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</si>
  <si>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</si>
  <si>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</si>
  <si>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</si>
  <si>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</si>
  <si>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</si>
  <si>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</si>
  <si>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</si>
  <si>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</si>
  <si>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</si>
  <si>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</si>
  <si>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</si>
  <si>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</si>
  <si>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雲仙地区については、長寿命化計画に沿って平成29年度から設計、設備改修を行う予定である。</t>
    <rPh sb="17" eb="19">
      <t>ショリ</t>
    </rPh>
    <rPh sb="19" eb="20">
      <t>ク</t>
    </rPh>
    <rPh sb="97" eb="99">
      <t>カンリョウ</t>
    </rPh>
    <rPh sb="155" eb="157">
      <t>ヘイセイ</t>
    </rPh>
    <rPh sb="159" eb="161">
      <t>ネンド</t>
    </rPh>
    <rPh sb="163" eb="165">
      <t>セッケイ</t>
    </rPh>
    <phoneticPr fontId="7"/>
  </si>
  <si>
    <t xml:space="preserve">  特定環境保全公共下水道事業は、「企業債残高対事業規模比率」は、年々低い値となっているが、3地区のうち雲仙地区については、今後長寿命化対策事業による債務残高の増が見込まれている。
　また、吾妻・瑞穂地区については、整備終了から間もないこともあり、「水洗化率」が低い状況である。併せて、委託費の増加による「汚水処理原価」の増により、「経費回収率」が低い状況となっている。
　経営改善のために、適正な使用料収入の確保や汚水処理費の削減を行い、戸別訪問などによる水洗化人口及び有収水量の増加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33" eb="35">
      <t>ネンネン</t>
    </rPh>
    <rPh sb="37" eb="38">
      <t>アタイ</t>
    </rPh>
    <rPh sb="47" eb="49">
      <t>チク</t>
    </rPh>
    <rPh sb="52" eb="54">
      <t>ウンゼン</t>
    </rPh>
    <rPh sb="54" eb="56">
      <t>チク</t>
    </rPh>
    <rPh sb="62" eb="64">
      <t>コンゴ</t>
    </rPh>
    <rPh sb="64" eb="65">
      <t>チョウ</t>
    </rPh>
    <rPh sb="65" eb="68">
      <t>ジュミョウカ</t>
    </rPh>
    <rPh sb="68" eb="70">
      <t>タイサク</t>
    </rPh>
    <rPh sb="70" eb="72">
      <t>ジギョウ</t>
    </rPh>
    <rPh sb="75" eb="77">
      <t>サイム</t>
    </rPh>
    <rPh sb="77" eb="79">
      <t>ザンダカ</t>
    </rPh>
    <rPh sb="80" eb="81">
      <t>ゾウ</t>
    </rPh>
    <rPh sb="82" eb="84">
      <t>ミコ</t>
    </rPh>
    <rPh sb="95" eb="97">
      <t>アヅマ</t>
    </rPh>
    <rPh sb="98" eb="100">
      <t>ミズホ</t>
    </rPh>
    <rPh sb="100" eb="102">
      <t>チク</t>
    </rPh>
    <rPh sb="108" eb="110">
      <t>セイビ</t>
    </rPh>
    <rPh sb="110" eb="112">
      <t>シュウリョウ</t>
    </rPh>
    <rPh sb="114" eb="115">
      <t>マ</t>
    </rPh>
    <rPh sb="125" eb="128">
      <t>スイセンカ</t>
    </rPh>
    <rPh sb="128" eb="129">
      <t>リツ</t>
    </rPh>
    <rPh sb="131" eb="132">
      <t>ヒク</t>
    </rPh>
    <rPh sb="133" eb="135">
      <t>ジョウキョウ</t>
    </rPh>
    <rPh sb="139" eb="140">
      <t>アワ</t>
    </rPh>
    <rPh sb="143" eb="145">
      <t>イタク</t>
    </rPh>
    <rPh sb="145" eb="146">
      <t>ヒ</t>
    </rPh>
    <rPh sb="147" eb="149">
      <t>ゾウカ</t>
    </rPh>
    <rPh sb="161" eb="162">
      <t>ゾウ</t>
    </rPh>
    <phoneticPr fontId="7"/>
  </si>
  <si>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経営改善のために、汚水処理費の削減と水洗化率の向上を目指し、料金収入の増加による経費回収率の改善を図る。
　　また、今年度から平成31年度までの4年間の予定で公営企業へ移行するための事業を実施している。資産や財政状況を把握し、地方債元利償還金などの推移を考慮しながら、施設設備の改修を計画的に行い、経営健全化を図って行く必要がある。</t>
    <rPh sb="17" eb="19">
      <t>ショリ</t>
    </rPh>
    <rPh sb="19" eb="20">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</si>
</sst>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0.24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633472"/>
        <c:axId val="89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0.08</c:v>
                </c:pt>
                <c:pt idx="4">
                  <c:v>0.04</c:v>
                </c:pt>
              </c:numCache>
            </c:numRef>
          </c:val>
          <c:smooth val="0"/>
        </c:ser>
        <c:dLbls>
          <c:showLegendKey val="0"/>
          <c:showVal val="0"/>
          <c:showCatName val="0"/>
          <c:showSerName val="0"/>
          <c:showPercent val="0"/>
          <c:showBubbleSize val="0"/>
        </c:dLbls>
        <c:marker val="1"/>
        <c:smooth val="0"/>
        <c:axId val="86633472"/>
        <c:axId val="89261184"/>
      </c:lineChart>
      <c:dateAx>
        <c:axId val="86633472"/>
        <c:scaling>
          <c:orientation val="minMax"/>
        </c:scaling>
        <c:delete val="1"/>
        <c:axPos val="b"/>
        <c:numFmt formatCode="ge" sourceLinked="1"/>
        <c:majorTickMark val="none"/>
        <c:minorTickMark val="none"/>
        <c:tickLblPos val="none"/>
        <c:crossAx val="89261184"/>
        <c:crosses val="autoZero"/>
        <c:auto val="1"/>
        <c:lblOffset val="100"/>
        <c:baseTimeUnit val="years"/>
      </c:dateAx>
      <c:valAx>
        <c:axId val="89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40.47</c:v>
                </c:pt>
                <c:pt idx="1">
                  <c:v>44.2</c:v>
                </c:pt>
                <c:pt idx="2">
                  <c:v>45.68</c:v>
                </c:pt>
                <c:pt idx="3">
                  <c:v>49.07</c:v>
                </c:pt>
                <c:pt idx="4">
                  <c:v>48.34</c:v>
                </c:pt>
              </c:numCache>
            </c:numRef>
          </c:val>
        </c:ser>
        <c:dLbls>
          <c:showLegendKey val="0"/>
          <c:showVal val="0"/>
          <c:showCatName val="0"/>
          <c:showSerName val="0"/>
          <c:showPercent val="0"/>
          <c:showBubbleSize val="0"/>
        </c:dLbls>
        <c:gapWidth val="150"/>
        <c:axId val="91102208"/>
        <c:axId val="91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39.25</c:v>
                </c:pt>
                <c:pt idx="4">
                  <c:v>43.18</c:v>
                </c:pt>
              </c:numCache>
            </c:numRef>
          </c:val>
          <c:smooth val="0"/>
        </c:ser>
        <c:dLbls>
          <c:showLegendKey val="0"/>
          <c:showVal val="0"/>
          <c:showCatName val="0"/>
          <c:showSerName val="0"/>
          <c:showPercent val="0"/>
          <c:showBubbleSize val="0"/>
        </c:dLbls>
        <c:marker val="1"/>
        <c:smooth val="0"/>
        <c:axId val="91102208"/>
        <c:axId val="91124864"/>
      </c:lineChart>
      <c:dateAx>
        <c:axId val="91102208"/>
        <c:scaling>
          <c:orientation val="minMax"/>
        </c:scaling>
        <c:delete val="1"/>
        <c:axPos val="b"/>
        <c:numFmt formatCode="ge" sourceLinked="1"/>
        <c:majorTickMark val="none"/>
        <c:minorTickMark val="none"/>
        <c:tickLblPos val="none"/>
        <c:crossAx val="91124864"/>
        <c:crosses val="autoZero"/>
        <c:auto val="1"/>
        <c:lblOffset val="100"/>
        <c:baseTimeUnit val="years"/>
      </c:dateAx>
      <c:valAx>
        <c:axId val="91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51.18</c:v>
                </c:pt>
                <c:pt idx="1">
                  <c:v>53.27</c:v>
                </c:pt>
                <c:pt idx="2">
                  <c:v>54.74</c:v>
                </c:pt>
                <c:pt idx="3">
                  <c:v>56.31</c:v>
                </c:pt>
                <c:pt idx="4">
                  <c:v>58.19</c:v>
                </c:pt>
              </c:numCache>
            </c:numRef>
          </c:val>
        </c:ser>
        <c:dLbls>
          <c:showLegendKey val="0"/>
          <c:showVal val="0"/>
          <c:showCatName val="0"/>
          <c:showSerName val="0"/>
          <c:showPercent val="0"/>
          <c:showBubbleSize val="0"/>
        </c:dLbls>
        <c:gapWidth val="150"/>
        <c:axId val="91158784"/>
        <c:axId val="911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86.43</c:v>
                </c:pt>
                <c:pt idx="4">
                  <c:v>86.43</c:v>
                </c:pt>
              </c:numCache>
            </c:numRef>
          </c:val>
          <c:smooth val="0"/>
        </c:ser>
        <c:dLbls>
          <c:showLegendKey val="0"/>
          <c:showVal val="0"/>
          <c:showCatName val="0"/>
          <c:showSerName val="0"/>
          <c:showPercent val="0"/>
          <c:showBubbleSize val="0"/>
        </c:dLbls>
        <c:marker val="1"/>
        <c:smooth val="0"/>
        <c:axId val="91158784"/>
        <c:axId val="91160960"/>
      </c:lineChart>
      <c:dateAx>
        <c:axId val="91158784"/>
        <c:scaling>
          <c:orientation val="minMax"/>
        </c:scaling>
        <c:delete val="1"/>
        <c:axPos val="b"/>
        <c:numFmt formatCode="ge" sourceLinked="1"/>
        <c:majorTickMark val="none"/>
        <c:minorTickMark val="none"/>
        <c:tickLblPos val="none"/>
        <c:crossAx val="91160960"/>
        <c:crosses val="autoZero"/>
        <c:auto val="1"/>
        <c:lblOffset val="100"/>
        <c:baseTimeUnit val="years"/>
      </c:dateAx>
      <c:valAx>
        <c:axId val="911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61.46</c:v>
                </c:pt>
                <c:pt idx="1">
                  <c:v>60.8</c:v>
                </c:pt>
                <c:pt idx="2">
                  <c:v>75.239999999999995</c:v>
                </c:pt>
                <c:pt idx="3">
                  <c:v>72.97</c:v>
                </c:pt>
                <c:pt idx="4">
                  <c:v>72.87</c:v>
                </c:pt>
              </c:numCache>
            </c:numRef>
          </c:val>
        </c:ser>
        <c:dLbls>
          <c:showLegendKey val="0"/>
          <c:showVal val="0"/>
          <c:showCatName val="0"/>
          <c:showSerName val="0"/>
          <c:showPercent val="0"/>
          <c:showBubbleSize val="0"/>
        </c:dLbls>
        <c:gapWidth val="150"/>
        <c:axId val="89299584"/>
        <c:axId val="893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99584"/>
        <c:axId val="89305856"/>
      </c:lineChart>
      <c:dateAx>
        <c:axId val="89299584"/>
        <c:scaling>
          <c:orientation val="minMax"/>
        </c:scaling>
        <c:delete val="1"/>
        <c:axPos val="b"/>
        <c:numFmt formatCode="ge" sourceLinked="1"/>
        <c:majorTickMark val="none"/>
        <c:minorTickMark val="none"/>
        <c:tickLblPos val="none"/>
        <c:crossAx val="89305856"/>
        <c:crosses val="autoZero"/>
        <c:auto val="1"/>
        <c:lblOffset val="100"/>
        <c:baseTimeUnit val="years"/>
      </c:dateAx>
      <c:valAx>
        <c:axId val="893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23776"/>
        <c:axId val="893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23776"/>
        <c:axId val="89342336"/>
      </c:lineChart>
      <c:dateAx>
        <c:axId val="89323776"/>
        <c:scaling>
          <c:orientation val="minMax"/>
        </c:scaling>
        <c:delete val="1"/>
        <c:axPos val="b"/>
        <c:numFmt formatCode="ge" sourceLinked="1"/>
        <c:majorTickMark val="none"/>
        <c:minorTickMark val="none"/>
        <c:tickLblPos val="none"/>
        <c:crossAx val="89342336"/>
        <c:crosses val="autoZero"/>
        <c:auto val="1"/>
        <c:lblOffset val="100"/>
        <c:baseTimeUnit val="years"/>
      </c:dateAx>
      <c:valAx>
        <c:axId val="89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68448"/>
        <c:axId val="893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68448"/>
        <c:axId val="89378816"/>
      </c:lineChart>
      <c:dateAx>
        <c:axId val="89368448"/>
        <c:scaling>
          <c:orientation val="minMax"/>
        </c:scaling>
        <c:delete val="1"/>
        <c:axPos val="b"/>
        <c:numFmt formatCode="ge" sourceLinked="1"/>
        <c:majorTickMark val="none"/>
        <c:minorTickMark val="none"/>
        <c:tickLblPos val="none"/>
        <c:crossAx val="89378816"/>
        <c:crosses val="autoZero"/>
        <c:auto val="1"/>
        <c:lblOffset val="100"/>
        <c:baseTimeUnit val="years"/>
      </c:dateAx>
      <c:valAx>
        <c:axId val="893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90528"/>
        <c:axId val="908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90528"/>
        <c:axId val="90804992"/>
      </c:lineChart>
      <c:dateAx>
        <c:axId val="90790528"/>
        <c:scaling>
          <c:orientation val="minMax"/>
        </c:scaling>
        <c:delete val="1"/>
        <c:axPos val="b"/>
        <c:numFmt formatCode="ge" sourceLinked="1"/>
        <c:majorTickMark val="none"/>
        <c:minorTickMark val="none"/>
        <c:tickLblPos val="none"/>
        <c:crossAx val="90804992"/>
        <c:crosses val="autoZero"/>
        <c:auto val="1"/>
        <c:lblOffset val="100"/>
        <c:baseTimeUnit val="years"/>
      </c:dateAx>
      <c:valAx>
        <c:axId val="908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47872"/>
        <c:axId val="908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47872"/>
        <c:axId val="90854144"/>
      </c:lineChart>
      <c:dateAx>
        <c:axId val="90847872"/>
        <c:scaling>
          <c:orientation val="minMax"/>
        </c:scaling>
        <c:delete val="1"/>
        <c:axPos val="b"/>
        <c:numFmt formatCode="ge" sourceLinked="1"/>
        <c:majorTickMark val="none"/>
        <c:minorTickMark val="none"/>
        <c:tickLblPos val="none"/>
        <c:crossAx val="90854144"/>
        <c:crosses val="autoZero"/>
        <c:auto val="1"/>
        <c:lblOffset val="100"/>
        <c:baseTimeUnit val="years"/>
      </c:dateAx>
      <c:valAx>
        <c:axId val="90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2018.03</c:v>
                </c:pt>
                <c:pt idx="1">
                  <c:v>1750.24</c:v>
                </c:pt>
                <c:pt idx="2">
                  <c:v>1409.64</c:v>
                </c:pt>
                <c:pt idx="3">
                  <c:v>1298.43</c:v>
                </c:pt>
                <c:pt idx="4">
                  <c:v>3254.88</c:v>
                </c:pt>
              </c:numCache>
            </c:numRef>
          </c:val>
        </c:ser>
        <c:dLbls>
          <c:showLegendKey val="0"/>
          <c:showVal val="0"/>
          <c:showCatName val="0"/>
          <c:showSerName val="0"/>
          <c:showPercent val="0"/>
          <c:showBubbleSize val="0"/>
        </c:dLbls>
        <c:gapWidth val="150"/>
        <c:axId val="90873856"/>
        <c:axId val="908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1390.86</c:v>
                </c:pt>
                <c:pt idx="4">
                  <c:v>1467.94</c:v>
                </c:pt>
              </c:numCache>
            </c:numRef>
          </c:val>
          <c:smooth val="0"/>
        </c:ser>
        <c:dLbls>
          <c:showLegendKey val="0"/>
          <c:showVal val="0"/>
          <c:showCatName val="0"/>
          <c:showSerName val="0"/>
          <c:showPercent val="0"/>
          <c:showBubbleSize val="0"/>
        </c:dLbls>
        <c:marker val="1"/>
        <c:smooth val="0"/>
        <c:axId val="90873856"/>
        <c:axId val="90890624"/>
      </c:lineChart>
      <c:dateAx>
        <c:axId val="90873856"/>
        <c:scaling>
          <c:orientation val="minMax"/>
        </c:scaling>
        <c:delete val="1"/>
        <c:axPos val="b"/>
        <c:numFmt formatCode="ge" sourceLinked="1"/>
        <c:majorTickMark val="none"/>
        <c:minorTickMark val="none"/>
        <c:tickLblPos val="none"/>
        <c:crossAx val="90890624"/>
        <c:crosses val="autoZero"/>
        <c:auto val="1"/>
        <c:lblOffset val="100"/>
        <c:baseTimeUnit val="years"/>
      </c:dateAx>
      <c:valAx>
        <c:axId val="90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33.31</c:v>
                </c:pt>
                <c:pt idx="1">
                  <c:v>33.92</c:v>
                </c:pt>
                <c:pt idx="2">
                  <c:v>38.1</c:v>
                </c:pt>
                <c:pt idx="3">
                  <c:v>37.74</c:v>
                </c:pt>
                <c:pt idx="4">
                  <c:v>37.14</c:v>
                </c:pt>
              </c:numCache>
            </c:numRef>
          </c:val>
        </c:ser>
        <c:dLbls>
          <c:showLegendKey val="0"/>
          <c:showVal val="0"/>
          <c:showCatName val="0"/>
          <c:showSerName val="0"/>
          <c:showPercent val="0"/>
          <c:showBubbleSize val="0"/>
        </c:dLbls>
        <c:gapWidth val="150"/>
        <c:axId val="90929024"/>
        <c:axId val="909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76.849999999999994</c:v>
                </c:pt>
                <c:pt idx="4">
                  <c:v>83.3</c:v>
                </c:pt>
              </c:numCache>
            </c:numRef>
          </c:val>
          <c:smooth val="0"/>
        </c:ser>
        <c:dLbls>
          <c:showLegendKey val="0"/>
          <c:showVal val="0"/>
          <c:showCatName val="0"/>
          <c:showSerName val="0"/>
          <c:showPercent val="0"/>
          <c:showBubbleSize val="0"/>
        </c:dLbls>
        <c:marker val="1"/>
        <c:smooth val="0"/>
        <c:axId val="90929024"/>
        <c:axId val="90935296"/>
      </c:lineChart>
      <c:dateAx>
        <c:axId val="90929024"/>
        <c:scaling>
          <c:orientation val="minMax"/>
        </c:scaling>
        <c:delete val="1"/>
        <c:axPos val="b"/>
        <c:numFmt formatCode="ge" sourceLinked="1"/>
        <c:majorTickMark val="none"/>
        <c:minorTickMark val="none"/>
        <c:tickLblPos val="none"/>
        <c:crossAx val="90935296"/>
        <c:crosses val="autoZero"/>
        <c:auto val="1"/>
        <c:lblOffset val="100"/>
        <c:baseTimeUnit val="years"/>
      </c:dateAx>
      <c:valAx>
        <c:axId val="909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332.18</c:v>
                </c:pt>
                <c:pt idx="1">
                  <c:v>323.68</c:v>
                </c:pt>
                <c:pt idx="2">
                  <c:v>288.63</c:v>
                </c:pt>
                <c:pt idx="3">
                  <c:v>296.94</c:v>
                </c:pt>
                <c:pt idx="4">
                  <c:v>324.63</c:v>
                </c:pt>
              </c:numCache>
            </c:numRef>
          </c:val>
        </c:ser>
        <c:dLbls>
          <c:showLegendKey val="0"/>
          <c:showVal val="0"/>
          <c:showCatName val="0"/>
          <c:showSerName val="0"/>
          <c:showPercent val="0"/>
          <c:showBubbleSize val="0"/>
        </c:dLbls>
        <c:gapWidth val="150"/>
        <c:axId val="90951040"/>
        <c:axId val="909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198.4</c:v>
                </c:pt>
                <c:pt idx="4">
                  <c:v>184.56</c:v>
                </c:pt>
              </c:numCache>
            </c:numRef>
          </c:val>
          <c:smooth val="0"/>
        </c:ser>
        <c:dLbls>
          <c:showLegendKey val="0"/>
          <c:showVal val="0"/>
          <c:showCatName val="0"/>
          <c:showSerName val="0"/>
          <c:showPercent val="0"/>
          <c:showBubbleSize val="0"/>
        </c:dLbls>
        <c:marker val="1"/>
        <c:smooth val="0"/>
        <c:axId val="90951040"/>
        <c:axId val="90957312"/>
      </c:lineChart>
      <c:dateAx>
        <c:axId val="90951040"/>
        <c:scaling>
          <c:orientation val="minMax"/>
        </c:scaling>
        <c:delete val="1"/>
        <c:axPos val="b"/>
        <c:numFmt formatCode="ge" sourceLinked="1"/>
        <c:majorTickMark val="none"/>
        <c:minorTickMark val="none"/>
        <c:tickLblPos val="none"/>
        <c:crossAx val="90957312"/>
        <c:crosses val="autoZero"/>
        <c:auto val="1"/>
        <c:lblOffset val="100"/>
        <c:baseTimeUnit val="years"/>
      </c:dateAx>
      <c:valAx>
        <c:axId val="909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90" zoomScaleNormal="90" workbookViewId="0">
      <selection activeCell="BK80" sqref="BK8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雲仙市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122</v>
      </c>
      <c r="AE8" s="73"/>
      <c r="AF8" s="73"/>
      <c r="AG8" s="73"/>
      <c r="AH8" s="73"/>
      <c r="AI8" s="73"/>
      <c r="AJ8" s="73"/>
      <c r="AK8" s="4"/>
      <c r="AL8" s="67">
        <f>データ!S6</f>
        <v>45147</v>
      </c>
      <c r="AM8" s="67"/>
      <c r="AN8" s="67"/>
      <c r="AO8" s="67"/>
      <c r="AP8" s="67"/>
      <c r="AQ8" s="67"/>
      <c r="AR8" s="67"/>
      <c r="AS8" s="67"/>
      <c r="AT8" s="66">
        <f>データ!T6</f>
        <v>214.31</v>
      </c>
      <c r="AU8" s="66"/>
      <c r="AV8" s="66"/>
      <c r="AW8" s="66"/>
      <c r="AX8" s="66"/>
      <c r="AY8" s="66"/>
      <c r="AZ8" s="66"/>
      <c r="BA8" s="66"/>
      <c r="BB8" s="66">
        <f>データ!U6</f>
        <v>210.66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23.23</v>
      </c>
      <c r="Q10" s="66"/>
      <c r="R10" s="66"/>
      <c r="S10" s="66"/>
      <c r="T10" s="66"/>
      <c r="U10" s="66"/>
      <c r="V10" s="66"/>
      <c r="W10" s="66">
        <f>データ!Q6</f>
        <v>69.39</v>
      </c>
      <c r="X10" s="66"/>
      <c r="Y10" s="66"/>
      <c r="Z10" s="66"/>
      <c r="AA10" s="66"/>
      <c r="AB10" s="66"/>
      <c r="AC10" s="66"/>
      <c r="AD10" s="67">
        <f>データ!R6</f>
        <v>3020</v>
      </c>
      <c r="AE10" s="67"/>
      <c r="AF10" s="67"/>
      <c r="AG10" s="67"/>
      <c r="AH10" s="67"/>
      <c r="AI10" s="67"/>
      <c r="AJ10" s="67"/>
      <c r="AK10" s="2"/>
      <c r="AL10" s="67">
        <f>データ!V6</f>
        <v>10414</v>
      </c>
      <c r="AM10" s="67"/>
      <c r="AN10" s="67"/>
      <c r="AO10" s="67"/>
      <c r="AP10" s="67"/>
      <c r="AQ10" s="67"/>
      <c r="AR10" s="67"/>
      <c r="AS10" s="67"/>
      <c r="AT10" s="66">
        <f>データ!W6</f>
        <v>4.46</v>
      </c>
      <c r="AU10" s="66"/>
      <c r="AV10" s="66"/>
      <c r="AW10" s="66"/>
      <c r="AX10" s="66"/>
      <c r="AY10" s="66"/>
      <c r="AZ10" s="66"/>
      <c r="BA10" s="66"/>
      <c r="BB10" s="66">
        <f>データ!X6</f>
        <v>2334.98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422134</v>
      </c>
      <c r="D6" s="33">
        <f t="shared" si="3"/>
        <v>47</v>
      </c>
      <c r="E6" s="33">
        <f t="shared" si="3"/>
        <v>17</v>
      </c>
      <c r="F6" s="33">
        <f t="shared" si="3"/>
        <v>4</v>
      </c>
      <c r="G6" s="33">
        <f t="shared" si="3"/>
        <v>0</v>
      </c>
      <c r="H6" s="33" t="str">
        <f t="shared" si="3"/>
        <v>長崎県　雲仙市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23.23</v>
      </c>
      <c r="Q6" s="34">
        <f t="shared" si="3"/>
        <v>69.39</v>
      </c>
      <c r="R6" s="34">
        <f t="shared" si="3"/>
        <v>3020</v>
      </c>
      <c r="S6" s="34">
        <f t="shared" si="3"/>
        <v>45147</v>
      </c>
      <c r="T6" s="34">
        <f t="shared" si="3"/>
        <v>214.31</v>
      </c>
      <c r="U6" s="34">
        <f t="shared" si="3"/>
        <v>210.66</v>
      </c>
      <c r="V6" s="34">
        <f t="shared" si="3"/>
        <v>10414</v>
      </c>
      <c r="W6" s="34">
        <f t="shared" si="3"/>
        <v>4.46</v>
      </c>
      <c r="X6" s="34">
        <f t="shared" si="3"/>
        <v>2334.98</v>
      </c>
      <c r="Y6" s="35">
        <f>IF(Y7="",NA(),Y7)</f>
        <v>61.46</v>
      </c>
      <c r="Z6" s="35">
        <f t="shared" ref="Z6:AH6" si="4">IF(Z7="",NA(),Z7)</f>
        <v>60.8</v>
      </c>
      <c r="AA6" s="35">
        <f t="shared" si="4"/>
        <v>75.239999999999995</v>
      </c>
      <c r="AB6" s="35">
        <f t="shared" si="4"/>
        <v>72.97</v>
      </c>
      <c r="AC6" s="35">
        <f t="shared" si="4"/>
        <v>72.87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2018.03</v>
      </c>
      <c r="BG6" s="35">
        <f t="shared" ref="BG6:BO6" si="7">IF(BG7="",NA(),BG7)</f>
        <v>1750.24</v>
      </c>
      <c r="BH6" s="35">
        <f t="shared" si="7"/>
        <v>1409.64</v>
      </c>
      <c r="BI6" s="35">
        <f t="shared" si="7"/>
        <v>1298.43</v>
      </c>
      <c r="BJ6" s="35">
        <f t="shared" si="7"/>
        <v>3254.88</v>
      </c>
      <c r="BK6" s="35">
        <f t="shared" si="7"/>
        <v>1622.51</v>
      </c>
      <c r="BL6" s="35">
        <f t="shared" si="7"/>
        <v>1569.13</v>
      </c>
      <c r="BM6" s="35">
        <f t="shared" si="7"/>
        <v>1436</v>
      </c>
      <c r="BN6" s="35">
        <f t="shared" si="7"/>
        <v>1390.86</v>
      </c>
      <c r="BO6" s="35">
        <f t="shared" si="7"/>
        <v>1467.94</v>
      </c>
      <c r="BP6" s="34" t="str">
        <f>IF(BP7="","",IF(BP7="-","【-】","【"&amp;SUBSTITUTE(TEXT(BP7,"#,##0.00"),"-","△")&amp;"】"))</f>
        <v>【1,348.09】</v>
      </c>
      <c r="BQ6" s="35">
        <f>IF(BQ7="",NA(),BQ7)</f>
        <v>33.31</v>
      </c>
      <c r="BR6" s="35">
        <f t="shared" ref="BR6:BZ6" si="8">IF(BR7="",NA(),BR7)</f>
        <v>33.92</v>
      </c>
      <c r="BS6" s="35">
        <f t="shared" si="8"/>
        <v>38.1</v>
      </c>
      <c r="BT6" s="35">
        <f t="shared" si="8"/>
        <v>37.74</v>
      </c>
      <c r="BU6" s="35">
        <f t="shared" si="8"/>
        <v>37.14</v>
      </c>
      <c r="BV6" s="35">
        <f t="shared" si="8"/>
        <v>62.83</v>
      </c>
      <c r="BW6" s="35">
        <f t="shared" si="8"/>
        <v>64.63</v>
      </c>
      <c r="BX6" s="35">
        <f t="shared" si="8"/>
        <v>66.56</v>
      </c>
      <c r="BY6" s="35">
        <f t="shared" si="8"/>
        <v>76.849999999999994</v>
      </c>
      <c r="BZ6" s="35">
        <f t="shared" si="8"/>
        <v>83.3</v>
      </c>
      <c r="CA6" s="34" t="str">
        <f>IF(CA7="","",IF(CA7="-","【-】","【"&amp;SUBSTITUTE(TEXT(CA7,"#,##0.00"),"-","△")&amp;"】"))</f>
        <v>【69.80】</v>
      </c>
      <c r="CB6" s="35">
        <f>IF(CB7="",NA(),CB7)</f>
        <v>332.18</v>
      </c>
      <c r="CC6" s="35">
        <f t="shared" ref="CC6:CK6" si="9">IF(CC7="",NA(),CC7)</f>
        <v>323.68</v>
      </c>
      <c r="CD6" s="35">
        <f t="shared" si="9"/>
        <v>288.63</v>
      </c>
      <c r="CE6" s="35">
        <f t="shared" si="9"/>
        <v>296.94</v>
      </c>
      <c r="CF6" s="35">
        <f t="shared" si="9"/>
        <v>324.63</v>
      </c>
      <c r="CG6" s="35">
        <f t="shared" si="9"/>
        <v>250.43</v>
      </c>
      <c r="CH6" s="35">
        <f t="shared" si="9"/>
        <v>245.75</v>
      </c>
      <c r="CI6" s="35">
        <f t="shared" si="9"/>
        <v>244.29</v>
      </c>
      <c r="CJ6" s="35">
        <f t="shared" si="9"/>
        <v>198.4</v>
      </c>
      <c r="CK6" s="35">
        <f t="shared" si="9"/>
        <v>184.56</v>
      </c>
      <c r="CL6" s="34" t="str">
        <f>IF(CL7="","",IF(CL7="-","【-】","【"&amp;SUBSTITUTE(TEXT(CL7,"#,##0.00"),"-","△")&amp;"】"))</f>
        <v>【232.54】</v>
      </c>
      <c r="CM6" s="35">
        <f>IF(CM7="",NA(),CM7)</f>
        <v>40.47</v>
      </c>
      <c r="CN6" s="35">
        <f t="shared" ref="CN6:CV6" si="10">IF(CN7="",NA(),CN7)</f>
        <v>44.2</v>
      </c>
      <c r="CO6" s="35">
        <f t="shared" si="10"/>
        <v>45.68</v>
      </c>
      <c r="CP6" s="35">
        <f t="shared" si="10"/>
        <v>49.07</v>
      </c>
      <c r="CQ6" s="35">
        <f t="shared" si="10"/>
        <v>48.34</v>
      </c>
      <c r="CR6" s="35">
        <f t="shared" si="10"/>
        <v>42.31</v>
      </c>
      <c r="CS6" s="35">
        <f t="shared" si="10"/>
        <v>43.65</v>
      </c>
      <c r="CT6" s="35">
        <f t="shared" si="10"/>
        <v>43.58</v>
      </c>
      <c r="CU6" s="35">
        <f t="shared" si="10"/>
        <v>39.25</v>
      </c>
      <c r="CV6" s="35">
        <f t="shared" si="10"/>
        <v>43.18</v>
      </c>
      <c r="CW6" s="34" t="str">
        <f>IF(CW7="","",IF(CW7="-","【-】","【"&amp;SUBSTITUTE(TEXT(CW7,"#,##0.00"),"-","△")&amp;"】"))</f>
        <v>【42.17】</v>
      </c>
      <c r="CX6" s="35">
        <f>IF(CX7="",NA(),CX7)</f>
        <v>51.18</v>
      </c>
      <c r="CY6" s="35">
        <f t="shared" ref="CY6:DG6" si="11">IF(CY7="",NA(),CY7)</f>
        <v>53.27</v>
      </c>
      <c r="CZ6" s="35">
        <f t="shared" si="11"/>
        <v>54.74</v>
      </c>
      <c r="DA6" s="35">
        <f t="shared" si="11"/>
        <v>56.31</v>
      </c>
      <c r="DB6" s="35">
        <f t="shared" si="11"/>
        <v>58.19</v>
      </c>
      <c r="DC6" s="35">
        <f t="shared" si="11"/>
        <v>81.3</v>
      </c>
      <c r="DD6" s="35">
        <f t="shared" si="11"/>
        <v>82.2</v>
      </c>
      <c r="DE6" s="35">
        <f t="shared" si="11"/>
        <v>82.35</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0.24</v>
      </c>
      <c r="EG6" s="34">
        <f t="shared" si="14"/>
        <v>0</v>
      </c>
      <c r="EH6" s="34">
        <f t="shared" si="14"/>
        <v>0</v>
      </c>
      <c r="EI6" s="34">
        <f t="shared" si="14"/>
        <v>0</v>
      </c>
      <c r="EJ6" s="35">
        <f t="shared" si="14"/>
        <v>0.11</v>
      </c>
      <c r="EK6" s="35">
        <f t="shared" si="14"/>
        <v>0.05</v>
      </c>
      <c r="EL6" s="35">
        <f t="shared" si="14"/>
        <v>0.04</v>
      </c>
      <c r="EM6" s="35">
        <f t="shared" si="14"/>
        <v>0.08</v>
      </c>
      <c r="EN6" s="35">
        <f t="shared" si="14"/>
        <v>0.04</v>
      </c>
      <c r="EO6" s="34" t="str">
        <f>IF(EO7="","",IF(EO7="-","【-】","【"&amp;SUBSTITUTE(TEXT(EO7,"#,##0.00"),"-","△")&amp;"】"))</f>
        <v>【0.09】</v>
      </c>
    </row>
    <row r="7" spans="1:145" s="36" customFormat="1">
      <c r="A7" s="28"/>
      <c r="B7" s="37">
        <v>2016</v>
      </c>
      <c r="C7" s="37">
        <v>422134</v>
      </c>
      <c r="D7" s="37">
        <v>47</v>
      </c>
      <c r="E7" s="37">
        <v>17</v>
      </c>
      <c r="F7" s="37">
        <v>4</v>
      </c>
      <c r="G7" s="37">
        <v>0</v>
      </c>
      <c r="H7" s="37" t="s">
        <v>110</v>
      </c>
      <c r="I7" s="37" t="s">
        <v>111</v>
      </c>
      <c r="J7" s="37" t="s">
        <v>112</v>
      </c>
      <c r="K7" s="37" t="s">
        <v>113</v>
      </c>
      <c r="L7" s="37" t="s">
        <v>114</v>
      </c>
      <c r="M7" s="37"/>
      <c r="N7" s="38" t="s">
        <v>115</v>
      </c>
      <c r="O7" s="38" t="s">
        <v>116</v>
      </c>
      <c r="P7" s="38">
        <v>23.23</v>
      </c>
      <c r="Q7" s="38">
        <v>69.39</v>
      </c>
      <c r="R7" s="38">
        <v>3020</v>
      </c>
      <c r="S7" s="38">
        <v>45147</v>
      </c>
      <c r="T7" s="38">
        <v>214.31</v>
      </c>
      <c r="U7" s="38">
        <v>210.66</v>
      </c>
      <c r="V7" s="38">
        <v>10414</v>
      </c>
      <c r="W7" s="38">
        <v>4.46</v>
      </c>
      <c r="X7" s="38">
        <v>2334.98</v>
      </c>
      <c r="Y7" s="38">
        <v>61.46</v>
      </c>
      <c r="Z7" s="38">
        <v>60.8</v>
      </c>
      <c r="AA7" s="38">
        <v>75.239999999999995</v>
      </c>
      <c r="AB7" s="38">
        <v>72.97</v>
      </c>
      <c r="AC7" s="38">
        <v>72.87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2018.03</v>
      </c>
      <c r="BG7" s="38">
        <v>1750.24</v>
      </c>
      <c r="BH7" s="38">
        <v>1409.64</v>
      </c>
      <c r="BI7" s="38">
        <v>1298.43</v>
      </c>
      <c r="BJ7" s="38">
        <v>3254.88</v>
      </c>
      <c r="BK7" s="38">
        <v>1622.51</v>
      </c>
      <c r="BL7" s="38">
        <v>1569.13</v>
      </c>
      <c r="BM7" s="38">
        <v>1436</v>
      </c>
      <c r="BN7" s="38">
        <v>1390.86</v>
      </c>
      <c r="BO7" s="38">
        <v>1467.94</v>
      </c>
      <c r="BP7" s="38">
        <v>1348.09</v>
      </c>
      <c r="BQ7" s="38">
        <v>33.31</v>
      </c>
      <c r="BR7" s="38">
        <v>33.92</v>
      </c>
      <c r="BS7" s="38">
        <v>38.1</v>
      </c>
      <c r="BT7" s="38">
        <v>37.74</v>
      </c>
      <c r="BU7" s="38">
        <v>37.14</v>
      </c>
      <c r="BV7" s="38">
        <v>62.83</v>
      </c>
      <c r="BW7" s="38">
        <v>64.63</v>
      </c>
      <c r="BX7" s="38">
        <v>66.56</v>
      </c>
      <c r="BY7" s="38">
        <v>76.849999999999994</v>
      </c>
      <c r="BZ7" s="38">
        <v>83.3</v>
      </c>
      <c r="CA7" s="38">
        <v>69.8</v>
      </c>
      <c r="CB7" s="38">
        <v>332.18</v>
      </c>
      <c r="CC7" s="38">
        <v>323.68</v>
      </c>
      <c r="CD7" s="38">
        <v>288.63</v>
      </c>
      <c r="CE7" s="38">
        <v>296.94</v>
      </c>
      <c r="CF7" s="38">
        <v>324.63</v>
      </c>
      <c r="CG7" s="38">
        <v>250.43</v>
      </c>
      <c r="CH7" s="38">
        <v>245.75</v>
      </c>
      <c r="CI7" s="38">
        <v>244.29</v>
      </c>
      <c r="CJ7" s="38">
        <v>198.4</v>
      </c>
      <c r="CK7" s="38">
        <v>184.56</v>
      </c>
      <c r="CL7" s="38">
        <v>232.54</v>
      </c>
      <c r="CM7" s="38">
        <v>40.47</v>
      </c>
      <c r="CN7" s="38">
        <v>44.2</v>
      </c>
      <c r="CO7" s="38">
        <v>45.68</v>
      </c>
      <c r="CP7" s="38">
        <v>49.07</v>
      </c>
      <c r="CQ7" s="38">
        <v>48.34</v>
      </c>
      <c r="CR7" s="38">
        <v>42.31</v>
      </c>
      <c r="CS7" s="38">
        <v>43.65</v>
      </c>
      <c r="CT7" s="38">
        <v>43.58</v>
      </c>
      <c r="CU7" s="38">
        <v>39.25</v>
      </c>
      <c r="CV7" s="38">
        <v>43.18</v>
      </c>
      <c r="CW7" s="38">
        <v>42.17</v>
      </c>
      <c r="CX7" s="38">
        <v>51.18</v>
      </c>
      <c r="CY7" s="38">
        <v>53.27</v>
      </c>
      <c r="CZ7" s="38">
        <v>54.74</v>
      </c>
      <c r="DA7" s="38">
        <v>56.31</v>
      </c>
      <c r="DB7" s="38">
        <v>58.19</v>
      </c>
      <c r="DC7" s="38">
        <v>81.3</v>
      </c>
      <c r="DD7" s="38">
        <v>82.2</v>
      </c>
      <c r="DE7" s="38">
        <v>82.35</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0.24</v>
      </c>
      <c r="EG7" s="38">
        <v>0</v>
      </c>
      <c r="EH7" s="38">
        <v>0</v>
      </c>
      <c r="EI7" s="38">
        <v>0</v>
      </c>
      <c r="EJ7" s="38">
        <v>0.11</v>
      </c>
      <c r="EK7" s="38">
        <v>0.05</v>
      </c>
      <c r="EL7" s="38">
        <v>0.04</v>
      </c>
      <c r="EM7" s="38">
        <v>0.08</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2018-02-05T06:08:33Z</cp:lastPrinted>
  <dcterms:created xsi:type="dcterms:W3CDTF">2017-12-25T02:22:47Z</dcterms:created>
  <dcterms:modified xsi:type="dcterms:W3CDTF">2018-02-05T06:08:35Z</dcterms:modified>
  <cp:category/>
</cp:coreProperties>
</file>