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65" yWindow="-45" windowWidth="28800" windowHeight="6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<sst xmlns="http://schemas.openxmlformats.org/spreadsheetml/2006/main" count="240" uniqueCount="125">
  <si>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</si>
  <si>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</si>
  <si>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</si>
  <si>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</si>
  <si>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</si>
  <si>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</si>
  <si>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</si>
  <si>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</si>
  <si>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</si>
  <si>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</si>
  <si>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</si>
  <si>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</si>
  <si>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</si>
  <si>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</si>
  <si>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</si>
  <si>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</si>
  <si>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</si>
  <si>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</si>
  <si>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</si>
  <si>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</si>
  <si>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</si>
  <si>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</si>
  <si>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</si>
  <si>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</si>
  <si>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</si>
  <si>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</si>
  <si>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</si>
  <si>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</si>
  <si>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</si>
  <si>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</si>
  <si>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</si>
  <si>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</si>
  <si>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</si>
  <si>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</si>
  <si>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</si>
  <si>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</si>
  <si>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</si>
  <si>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</si>
  <si>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</si>
  <si>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</si>
  <si>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</si>
  <si>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</si>
  <si>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</si>
  <si>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</si>
  <si>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</si>
  <si>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</si>
  <si>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</si>
  <si>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</si>
  <si>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</si>
  <si>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</si>
  <si>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</si>
  <si>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</si>
  <si>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</si>
  <si>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</si>
  <si>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</si>
  <si>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</si>
  <si>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</si>
  <si>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</si>
  <si>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</si>
  <si>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</si>
  <si>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</si>
  <si>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</si>
  <si>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</si>
  <si>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</si>
  <si>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</si>
  <si>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</si>
  <si>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</si>
  <si>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</si>
  <si>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</si>
  <si>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</si>
  <si>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</si>
  <si>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</si>
  <si>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</si>
  <si>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</si>
  <si>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</si>
  <si>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</si>
  <si>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</si>
  <si>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</si>
  <si>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</si>
  <si>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</si>
  <si>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</si>
  <si>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</si>
  <si>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</si>
  <si>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</si>
  <si>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</si>
  <si>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</si>
  <si>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</si>
  <si>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</si>
  <si>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</si>
  <si>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</si>
  <si>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</si>
  <si>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</si>
  <si>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</si>
  <si>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</si>
  <si>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</si>
  <si>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</si>
  <si>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</si>
  <si>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</si>
  <si>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</si>
  <si>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</si>
  <si>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</si>
  <si>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</si>
  <si>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</si>
  <si>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</si>
  <si>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</si>
  <si>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</si>
  <si>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</si>
  <si>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</si>
  <si>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</si>
  <si>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</si>
  <si>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</si>
  <si>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</si>
  <si>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</si>
  <si>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</si>
  <si>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</si>
  <si>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</si>
  <si>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</si>
  <si>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</si>
  <si>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</si>
  <si>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</si>
  <si>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</si>
  <si>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</si>
  <si>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公共下水道事業は、平成7年度から着手しており整備は終了している。処理場施設や管渠の耐用年数は経過していないが、電気設備等については計画的に改修する必要がある。</t>
    <phoneticPr fontId="7"/>
  </si>
  <si>
    <t>　公共下水道事業は平成13年度に供用開始している。
　経営改善のために、汚水処理費の削減と水洗化率の向上を目指し、料金収入の増加による経費回収率の改善を図る。
　また、今年度から平成31年度までの4年間の予定で公営企業へ移行するための事業を実施している。資産や財政状況を把握し、地方債元利償還金などの推移を考慮しながら、施設設備の改修を計画的に行い、経営健全化を図って行く必要がある。</t>
    <rPh sb="50" eb="52">
      <t>コウジョウ</t>
    </rPh>
    <rPh sb="53" eb="55">
      <t>メザ</t>
    </rPh>
    <rPh sb="57" eb="59">
      <t>リョウキン</t>
    </rPh>
    <rPh sb="59" eb="61">
      <t>シュウニュウ</t>
    </rPh>
    <rPh sb="67" eb="69">
      <t>ケイヒ</t>
    </rPh>
    <rPh sb="69" eb="71">
      <t>カイシュウ</t>
    </rPh>
    <rPh sb="71" eb="72">
      <t>リツ</t>
    </rPh>
    <rPh sb="73" eb="75">
      <t>カイゼン</t>
    </rPh>
    <rPh sb="84" eb="87">
      <t>コンネンド</t>
    </rPh>
    <rPh sb="89" eb="91">
      <t>ヘイセイ</t>
    </rPh>
    <rPh sb="102" eb="104">
      <t>ヨテイ</t>
    </rPh>
    <rPh sb="105" eb="107">
      <t>コウエイ</t>
    </rPh>
    <rPh sb="107" eb="109">
      <t>キギョウ</t>
    </rPh>
    <rPh sb="110" eb="112">
      <t>イコウ</t>
    </rPh>
    <rPh sb="117" eb="119">
      <t>ジギョウ</t>
    </rPh>
    <rPh sb="120" eb="122">
      <t>ジッシ</t>
    </rPh>
    <rPh sb="127" eb="129">
      <t>シサン</t>
    </rPh>
    <rPh sb="175" eb="177">
      <t>ケイエイ</t>
    </rPh>
    <rPh sb="177" eb="180">
      <t>ケンゼンカ</t>
    </rPh>
    <rPh sb="181" eb="182">
      <t>ハカ</t>
    </rPh>
    <rPh sb="184" eb="185">
      <t>イ</t>
    </rPh>
    <phoneticPr fontId="7"/>
  </si>
  <si>
    <t>　公共下水道事業は、委託費の増等により「汚水処理原価」は依然高い状況であり、水洗化率もほぼ横ばいであることから、経費回収率も低い値となっている。
　収益的収支比率は増加しているが、経営改善のためには、適正な使用料収入の確保や汚水処理費の削減を行い、戸別訪問などによる水洗化人口及び有収水量の増加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10" eb="12">
      <t>イタク</t>
    </rPh>
    <rPh sb="12" eb="13">
      <t>ヒ</t>
    </rPh>
    <rPh sb="14" eb="15">
      <t>ゾウ</t>
    </rPh>
    <rPh sb="15" eb="16">
      <t>ナド</t>
    </rPh>
    <rPh sb="20" eb="22">
      <t>オスイ</t>
    </rPh>
    <rPh sb="22" eb="24">
      <t>ショリ</t>
    </rPh>
    <rPh sb="24" eb="26">
      <t>ゲンカ</t>
    </rPh>
    <rPh sb="28" eb="30">
      <t>イゼン</t>
    </rPh>
    <rPh sb="30" eb="31">
      <t>タカ</t>
    </rPh>
    <rPh sb="32" eb="34">
      <t>ジョウキョウ</t>
    </rPh>
    <rPh sb="38" eb="41">
      <t>スイセンカ</t>
    </rPh>
    <rPh sb="41" eb="42">
      <t>リツ</t>
    </rPh>
    <rPh sb="45" eb="46">
      <t>ヨコ</t>
    </rPh>
    <rPh sb="56" eb="58">
      <t>ケイヒ</t>
    </rPh>
    <rPh sb="58" eb="60">
      <t>カイシュウ</t>
    </rPh>
    <rPh sb="60" eb="61">
      <t>リツ</t>
    </rPh>
    <rPh sb="62" eb="63">
      <t>ヒク</t>
    </rPh>
    <rPh sb="64" eb="65">
      <t>アタイ</t>
    </rPh>
    <rPh sb="74" eb="77">
      <t>シュウエキテキ</t>
    </rPh>
    <rPh sb="77" eb="79">
      <t>シュウシ</t>
    </rPh>
    <rPh sb="79" eb="81">
      <t>ヒリツ</t>
    </rPh>
    <rPh sb="82" eb="84">
      <t>ゾウカ</t>
    </rPh>
    <rPh sb="206" eb="208">
      <t>ヘイセイ</t>
    </rPh>
    <rPh sb="210" eb="212">
      <t>ネンド</t>
    </rPh>
    <rPh sb="232" eb="234">
      <t>ケッサン</t>
    </rPh>
    <rPh sb="234" eb="236">
      <t>トウケイ</t>
    </rPh>
    <rPh sb="238" eb="239">
      <t>ヒョウ</t>
    </rPh>
    <rPh sb="240" eb="241">
      <t>ギョウ</t>
    </rPh>
    <rPh sb="243" eb="244">
      <t>レツ</t>
    </rPh>
    <rPh sb="245" eb="248">
      <t>チホウサイ</t>
    </rPh>
    <rPh sb="248" eb="250">
      <t>ショウカン</t>
    </rPh>
    <rPh sb="250" eb="252">
      <t>シキン</t>
    </rPh>
    <rPh sb="253" eb="254">
      <t>カカ</t>
    </rPh>
    <rPh sb="255" eb="257">
      <t>イッパン</t>
    </rPh>
    <rPh sb="257" eb="259">
      <t>カイケイ</t>
    </rPh>
    <rPh sb="260" eb="262">
      <t>フタン</t>
    </rPh>
    <rPh sb="262" eb="263">
      <t>ガク</t>
    </rPh>
    <rPh sb="266" eb="267">
      <t>サダ</t>
    </rPh>
    <rPh sb="269" eb="270">
      <t>キン</t>
    </rPh>
    <rPh sb="270" eb="271">
      <t>ガク</t>
    </rPh>
    <rPh sb="273" eb="274">
      <t>ミ</t>
    </rPh>
    <rPh sb="274" eb="276">
      <t>ケイジョウ</t>
    </rPh>
    <rPh sb="279" eb="282">
      <t>イジョウチ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</si>
</sst>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231232"/>
        <c:axId val="972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0.15</c:v>
                </c:pt>
              </c:numCache>
            </c:numRef>
          </c:val>
          <c:smooth val="0"/>
        </c:ser>
        <c:dLbls>
          <c:showLegendKey val="0"/>
          <c:showVal val="0"/>
          <c:showCatName val="0"/>
          <c:showSerName val="0"/>
          <c:showPercent val="0"/>
          <c:showBubbleSize val="0"/>
        </c:dLbls>
        <c:marker val="1"/>
        <c:smooth val="0"/>
        <c:axId val="97231232"/>
        <c:axId val="97233152"/>
      </c:lineChart>
      <c:dateAx>
        <c:axId val="97231232"/>
        <c:scaling>
          <c:orientation val="minMax"/>
        </c:scaling>
        <c:delete val="1"/>
        <c:axPos val="b"/>
        <c:numFmt formatCode="ge" sourceLinked="1"/>
        <c:majorTickMark val="none"/>
        <c:minorTickMark val="none"/>
        <c:tickLblPos val="none"/>
        <c:crossAx val="97233152"/>
        <c:crosses val="autoZero"/>
        <c:auto val="1"/>
        <c:lblOffset val="100"/>
        <c:baseTimeUnit val="years"/>
      </c:dateAx>
      <c:valAx>
        <c:axId val="97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28.48</c:v>
                </c:pt>
                <c:pt idx="1">
                  <c:v>31.29</c:v>
                </c:pt>
                <c:pt idx="2">
                  <c:v>30.35</c:v>
                </c:pt>
                <c:pt idx="3">
                  <c:v>31.26</c:v>
                </c:pt>
                <c:pt idx="4">
                  <c:v>32.71</c:v>
                </c:pt>
              </c:numCache>
            </c:numRef>
          </c:val>
        </c:ser>
        <c:dLbls>
          <c:showLegendKey val="0"/>
          <c:showVal val="0"/>
          <c:showCatName val="0"/>
          <c:showSerName val="0"/>
          <c:showPercent val="0"/>
          <c:showBubbleSize val="0"/>
        </c:dLbls>
        <c:gapWidth val="150"/>
        <c:axId val="98832384"/>
        <c:axId val="988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53.51</c:v>
                </c:pt>
              </c:numCache>
            </c:numRef>
          </c:val>
          <c:smooth val="0"/>
        </c:ser>
        <c:dLbls>
          <c:showLegendKey val="0"/>
          <c:showVal val="0"/>
          <c:showCatName val="0"/>
          <c:showSerName val="0"/>
          <c:showPercent val="0"/>
          <c:showBubbleSize val="0"/>
        </c:dLbls>
        <c:marker val="1"/>
        <c:smooth val="0"/>
        <c:axId val="98832384"/>
        <c:axId val="98834304"/>
      </c:lineChart>
      <c:dateAx>
        <c:axId val="98832384"/>
        <c:scaling>
          <c:orientation val="minMax"/>
        </c:scaling>
        <c:delete val="1"/>
        <c:axPos val="b"/>
        <c:numFmt formatCode="ge" sourceLinked="1"/>
        <c:majorTickMark val="none"/>
        <c:minorTickMark val="none"/>
        <c:tickLblPos val="none"/>
        <c:crossAx val="98834304"/>
        <c:crosses val="autoZero"/>
        <c:auto val="1"/>
        <c:lblOffset val="100"/>
        <c:baseTimeUnit val="years"/>
      </c:dateAx>
      <c:valAx>
        <c:axId val="988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54.42</c:v>
                </c:pt>
                <c:pt idx="1">
                  <c:v>57.23</c:v>
                </c:pt>
                <c:pt idx="2">
                  <c:v>59.46</c:v>
                </c:pt>
                <c:pt idx="3">
                  <c:v>61.01</c:v>
                </c:pt>
                <c:pt idx="4">
                  <c:v>62.73</c:v>
                </c:pt>
              </c:numCache>
            </c:numRef>
          </c:val>
        </c:ser>
        <c:dLbls>
          <c:showLegendKey val="0"/>
          <c:showVal val="0"/>
          <c:showCatName val="0"/>
          <c:showSerName val="0"/>
          <c:showPercent val="0"/>
          <c:showBubbleSize val="0"/>
        </c:dLbls>
        <c:gapWidth val="150"/>
        <c:axId val="98852224"/>
        <c:axId val="988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83.91</c:v>
                </c:pt>
              </c:numCache>
            </c:numRef>
          </c:val>
          <c:smooth val="0"/>
        </c:ser>
        <c:dLbls>
          <c:showLegendKey val="0"/>
          <c:showVal val="0"/>
          <c:showCatName val="0"/>
          <c:showSerName val="0"/>
          <c:showPercent val="0"/>
          <c:showBubbleSize val="0"/>
        </c:dLbls>
        <c:marker val="1"/>
        <c:smooth val="0"/>
        <c:axId val="98852224"/>
        <c:axId val="98862592"/>
      </c:lineChart>
      <c:dateAx>
        <c:axId val="98852224"/>
        <c:scaling>
          <c:orientation val="minMax"/>
        </c:scaling>
        <c:delete val="1"/>
        <c:axPos val="b"/>
        <c:numFmt formatCode="ge" sourceLinked="1"/>
        <c:majorTickMark val="none"/>
        <c:minorTickMark val="none"/>
        <c:tickLblPos val="none"/>
        <c:crossAx val="98862592"/>
        <c:crosses val="autoZero"/>
        <c:auto val="1"/>
        <c:lblOffset val="100"/>
        <c:baseTimeUnit val="years"/>
      </c:dateAx>
      <c:valAx>
        <c:axId val="988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63.13</c:v>
                </c:pt>
                <c:pt idx="1">
                  <c:v>55.41</c:v>
                </c:pt>
                <c:pt idx="2">
                  <c:v>68.58</c:v>
                </c:pt>
                <c:pt idx="3">
                  <c:v>67.75</c:v>
                </c:pt>
                <c:pt idx="4">
                  <c:v>75.5</c:v>
                </c:pt>
              </c:numCache>
            </c:numRef>
          </c:val>
        </c:ser>
        <c:dLbls>
          <c:showLegendKey val="0"/>
          <c:showVal val="0"/>
          <c:showCatName val="0"/>
          <c:showSerName val="0"/>
          <c:showPercent val="0"/>
          <c:showBubbleSize val="0"/>
        </c:dLbls>
        <c:gapWidth val="150"/>
        <c:axId val="97128448"/>
        <c:axId val="971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28448"/>
        <c:axId val="97130368"/>
      </c:lineChart>
      <c:dateAx>
        <c:axId val="97128448"/>
        <c:scaling>
          <c:orientation val="minMax"/>
        </c:scaling>
        <c:delete val="1"/>
        <c:axPos val="b"/>
        <c:numFmt formatCode="ge" sourceLinked="1"/>
        <c:majorTickMark val="none"/>
        <c:minorTickMark val="none"/>
        <c:tickLblPos val="none"/>
        <c:crossAx val="97130368"/>
        <c:crosses val="autoZero"/>
        <c:auto val="1"/>
        <c:lblOffset val="100"/>
        <c:baseTimeUnit val="years"/>
      </c:dateAx>
      <c:valAx>
        <c:axId val="971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51616"/>
        <c:axId val="971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51616"/>
        <c:axId val="97178368"/>
      </c:lineChart>
      <c:dateAx>
        <c:axId val="97151616"/>
        <c:scaling>
          <c:orientation val="minMax"/>
        </c:scaling>
        <c:delete val="1"/>
        <c:axPos val="b"/>
        <c:numFmt formatCode="ge" sourceLinked="1"/>
        <c:majorTickMark val="none"/>
        <c:minorTickMark val="none"/>
        <c:tickLblPos val="none"/>
        <c:crossAx val="97178368"/>
        <c:crosses val="autoZero"/>
        <c:auto val="1"/>
        <c:lblOffset val="100"/>
        <c:baseTimeUnit val="years"/>
      </c:dateAx>
      <c:valAx>
        <c:axId val="97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27360"/>
        <c:axId val="97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27360"/>
        <c:axId val="97333632"/>
      </c:lineChart>
      <c:dateAx>
        <c:axId val="97327360"/>
        <c:scaling>
          <c:orientation val="minMax"/>
        </c:scaling>
        <c:delete val="1"/>
        <c:axPos val="b"/>
        <c:numFmt formatCode="ge" sourceLinked="1"/>
        <c:majorTickMark val="none"/>
        <c:minorTickMark val="none"/>
        <c:tickLblPos val="none"/>
        <c:crossAx val="97333632"/>
        <c:crosses val="autoZero"/>
        <c:auto val="1"/>
        <c:lblOffset val="100"/>
        <c:baseTimeUnit val="years"/>
      </c:dateAx>
      <c:valAx>
        <c:axId val="97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76128"/>
        <c:axId val="973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76128"/>
        <c:axId val="97386496"/>
      </c:lineChart>
      <c:dateAx>
        <c:axId val="97376128"/>
        <c:scaling>
          <c:orientation val="minMax"/>
        </c:scaling>
        <c:delete val="1"/>
        <c:axPos val="b"/>
        <c:numFmt formatCode="ge" sourceLinked="1"/>
        <c:majorTickMark val="none"/>
        <c:minorTickMark val="none"/>
        <c:tickLblPos val="none"/>
        <c:crossAx val="97386496"/>
        <c:crosses val="autoZero"/>
        <c:auto val="1"/>
        <c:lblOffset val="100"/>
        <c:baseTimeUnit val="years"/>
      </c:dateAx>
      <c:valAx>
        <c:axId val="973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16704"/>
        <c:axId val="97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16704"/>
        <c:axId val="97418624"/>
      </c:lineChart>
      <c:dateAx>
        <c:axId val="97416704"/>
        <c:scaling>
          <c:orientation val="minMax"/>
        </c:scaling>
        <c:delete val="1"/>
        <c:axPos val="b"/>
        <c:numFmt formatCode="ge" sourceLinked="1"/>
        <c:majorTickMark val="none"/>
        <c:minorTickMark val="none"/>
        <c:tickLblPos val="none"/>
        <c:crossAx val="97418624"/>
        <c:crosses val="autoZero"/>
        <c:auto val="1"/>
        <c:lblOffset val="100"/>
        <c:baseTimeUnit val="years"/>
      </c:dateAx>
      <c:valAx>
        <c:axId val="97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1758.48</c:v>
                </c:pt>
                <c:pt idx="1">
                  <c:v>1496.02</c:v>
                </c:pt>
                <c:pt idx="2">
                  <c:v>1158.22</c:v>
                </c:pt>
                <c:pt idx="3">
                  <c:v>1024.8499999999999</c:v>
                </c:pt>
                <c:pt idx="4">
                  <c:v>2524</c:v>
                </c:pt>
              </c:numCache>
            </c:numRef>
          </c:val>
        </c:ser>
        <c:dLbls>
          <c:showLegendKey val="0"/>
          <c:showVal val="0"/>
          <c:showCatName val="0"/>
          <c:showSerName val="0"/>
          <c:showPercent val="0"/>
          <c:showBubbleSize val="0"/>
        </c:dLbls>
        <c:gapWidth val="150"/>
        <c:axId val="97449088"/>
        <c:axId val="97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1111.31</c:v>
                </c:pt>
              </c:numCache>
            </c:numRef>
          </c:val>
          <c:smooth val="0"/>
        </c:ser>
        <c:dLbls>
          <c:showLegendKey val="0"/>
          <c:showVal val="0"/>
          <c:showCatName val="0"/>
          <c:showSerName val="0"/>
          <c:showPercent val="0"/>
          <c:showBubbleSize val="0"/>
        </c:dLbls>
        <c:marker val="1"/>
        <c:smooth val="0"/>
        <c:axId val="97449088"/>
        <c:axId val="97451008"/>
      </c:lineChart>
      <c:dateAx>
        <c:axId val="97449088"/>
        <c:scaling>
          <c:orientation val="minMax"/>
        </c:scaling>
        <c:delete val="1"/>
        <c:axPos val="b"/>
        <c:numFmt formatCode="ge" sourceLinked="1"/>
        <c:majorTickMark val="none"/>
        <c:minorTickMark val="none"/>
        <c:tickLblPos val="none"/>
        <c:crossAx val="97451008"/>
        <c:crosses val="autoZero"/>
        <c:auto val="1"/>
        <c:lblOffset val="100"/>
        <c:baseTimeUnit val="years"/>
      </c:dateAx>
      <c:valAx>
        <c:axId val="97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31.25</c:v>
                </c:pt>
                <c:pt idx="1">
                  <c:v>28.73</c:v>
                </c:pt>
                <c:pt idx="2">
                  <c:v>33.58</c:v>
                </c:pt>
                <c:pt idx="3">
                  <c:v>34.17</c:v>
                </c:pt>
                <c:pt idx="4">
                  <c:v>36.1</c:v>
                </c:pt>
              </c:numCache>
            </c:numRef>
          </c:val>
        </c:ser>
        <c:dLbls>
          <c:showLegendKey val="0"/>
          <c:showVal val="0"/>
          <c:showCatName val="0"/>
          <c:showSerName val="0"/>
          <c:showPercent val="0"/>
          <c:showBubbleSize val="0"/>
        </c:dLbls>
        <c:gapWidth val="150"/>
        <c:axId val="147952384"/>
        <c:axId val="147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75.540000000000006</c:v>
                </c:pt>
              </c:numCache>
            </c:numRef>
          </c:val>
          <c:smooth val="0"/>
        </c:ser>
        <c:dLbls>
          <c:showLegendKey val="0"/>
          <c:showVal val="0"/>
          <c:showCatName val="0"/>
          <c:showSerName val="0"/>
          <c:showPercent val="0"/>
          <c:showBubbleSize val="0"/>
        </c:dLbls>
        <c:marker val="1"/>
        <c:smooth val="0"/>
        <c:axId val="147952384"/>
        <c:axId val="147954304"/>
      </c:lineChart>
      <c:dateAx>
        <c:axId val="147952384"/>
        <c:scaling>
          <c:orientation val="minMax"/>
        </c:scaling>
        <c:delete val="1"/>
        <c:axPos val="b"/>
        <c:numFmt formatCode="ge" sourceLinked="1"/>
        <c:majorTickMark val="none"/>
        <c:minorTickMark val="none"/>
        <c:tickLblPos val="none"/>
        <c:crossAx val="147954304"/>
        <c:crosses val="autoZero"/>
        <c:auto val="1"/>
        <c:lblOffset val="100"/>
        <c:baseTimeUnit val="years"/>
      </c:dateAx>
      <c:valAx>
        <c:axId val="147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473.23</c:v>
                </c:pt>
                <c:pt idx="1">
                  <c:v>513.25</c:v>
                </c:pt>
                <c:pt idx="2">
                  <c:v>453.55</c:v>
                </c:pt>
                <c:pt idx="3">
                  <c:v>446.96</c:v>
                </c:pt>
                <c:pt idx="4">
                  <c:v>425.78</c:v>
                </c:pt>
              </c:numCache>
            </c:numRef>
          </c:val>
        </c:ser>
        <c:dLbls>
          <c:showLegendKey val="0"/>
          <c:showVal val="0"/>
          <c:showCatName val="0"/>
          <c:showSerName val="0"/>
          <c:showPercent val="0"/>
          <c:showBubbleSize val="0"/>
        </c:dLbls>
        <c:gapWidth val="150"/>
        <c:axId val="98775424"/>
        <c:axId val="987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207.96</c:v>
                </c:pt>
              </c:numCache>
            </c:numRef>
          </c:val>
          <c:smooth val="0"/>
        </c:ser>
        <c:dLbls>
          <c:showLegendKey val="0"/>
          <c:showVal val="0"/>
          <c:showCatName val="0"/>
          <c:showSerName val="0"/>
          <c:showPercent val="0"/>
          <c:showBubbleSize val="0"/>
        </c:dLbls>
        <c:marker val="1"/>
        <c:smooth val="0"/>
        <c:axId val="98775424"/>
        <c:axId val="98777344"/>
      </c:lineChart>
      <c:dateAx>
        <c:axId val="98775424"/>
        <c:scaling>
          <c:orientation val="minMax"/>
        </c:scaling>
        <c:delete val="1"/>
        <c:axPos val="b"/>
        <c:numFmt formatCode="ge" sourceLinked="1"/>
        <c:majorTickMark val="none"/>
        <c:minorTickMark val="none"/>
        <c:tickLblPos val="none"/>
        <c:crossAx val="98777344"/>
        <c:crosses val="autoZero"/>
        <c:auto val="1"/>
        <c:lblOffset val="100"/>
        <c:baseTimeUnit val="years"/>
      </c:dateAx>
      <c:valAx>
        <c:axId val="987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61"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雲仙市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7">
        <f>データ!S6</f>
        <v>45147</v>
      </c>
      <c r="AM8" s="67"/>
      <c r="AN8" s="67"/>
      <c r="AO8" s="67"/>
      <c r="AP8" s="67"/>
      <c r="AQ8" s="67"/>
      <c r="AR8" s="67"/>
      <c r="AS8" s="67"/>
      <c r="AT8" s="66">
        <f>データ!T6</f>
        <v>214.31</v>
      </c>
      <c r="AU8" s="66"/>
      <c r="AV8" s="66"/>
      <c r="AW8" s="66"/>
      <c r="AX8" s="66"/>
      <c r="AY8" s="66"/>
      <c r="AZ8" s="66"/>
      <c r="BA8" s="66"/>
      <c r="BB8" s="66">
        <f>データ!U6</f>
        <v>210.66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10.25</v>
      </c>
      <c r="Q10" s="66"/>
      <c r="R10" s="66"/>
      <c r="S10" s="66"/>
      <c r="T10" s="66"/>
      <c r="U10" s="66"/>
      <c r="V10" s="66"/>
      <c r="W10" s="66">
        <f>データ!Q6</f>
        <v>69.349999999999994</v>
      </c>
      <c r="X10" s="66"/>
      <c r="Y10" s="66"/>
      <c r="Z10" s="66"/>
      <c r="AA10" s="66"/>
      <c r="AB10" s="66"/>
      <c r="AC10" s="66"/>
      <c r="AD10" s="67">
        <f>データ!R6</f>
        <v>3020</v>
      </c>
      <c r="AE10" s="67"/>
      <c r="AF10" s="67"/>
      <c r="AG10" s="67"/>
      <c r="AH10" s="67"/>
      <c r="AI10" s="67"/>
      <c r="AJ10" s="67"/>
      <c r="AK10" s="2"/>
      <c r="AL10" s="67">
        <f>データ!V6</f>
        <v>4594</v>
      </c>
      <c r="AM10" s="67"/>
      <c r="AN10" s="67"/>
      <c r="AO10" s="67"/>
      <c r="AP10" s="67"/>
      <c r="AQ10" s="67"/>
      <c r="AR10" s="67"/>
      <c r="AS10" s="67"/>
      <c r="AT10" s="66">
        <f>データ!W6</f>
        <v>1.62</v>
      </c>
      <c r="AU10" s="66"/>
      <c r="AV10" s="66"/>
      <c r="AW10" s="66"/>
      <c r="AX10" s="66"/>
      <c r="AY10" s="66"/>
      <c r="AZ10" s="66"/>
      <c r="BA10" s="66"/>
      <c r="BB10" s="66">
        <f>データ!X6</f>
        <v>2835.8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422134</v>
      </c>
      <c r="D6" s="33">
        <f t="shared" si="3"/>
        <v>47</v>
      </c>
      <c r="E6" s="33">
        <f t="shared" si="3"/>
        <v>17</v>
      </c>
      <c r="F6" s="33">
        <f t="shared" si="3"/>
        <v>1</v>
      </c>
      <c r="G6" s="33">
        <f t="shared" si="3"/>
        <v>0</v>
      </c>
      <c r="H6" s="33" t="str">
        <f t="shared" si="3"/>
        <v>長崎県　雲仙市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10.25</v>
      </c>
      <c r="Q6" s="34">
        <f t="shared" si="3"/>
        <v>69.349999999999994</v>
      </c>
      <c r="R6" s="34">
        <f t="shared" si="3"/>
        <v>3020</v>
      </c>
      <c r="S6" s="34">
        <f t="shared" si="3"/>
        <v>45147</v>
      </c>
      <c r="T6" s="34">
        <f t="shared" si="3"/>
        <v>214.31</v>
      </c>
      <c r="U6" s="34">
        <f t="shared" si="3"/>
        <v>210.66</v>
      </c>
      <c r="V6" s="34">
        <f t="shared" si="3"/>
        <v>4594</v>
      </c>
      <c r="W6" s="34">
        <f t="shared" si="3"/>
        <v>1.62</v>
      </c>
      <c r="X6" s="34">
        <f t="shared" si="3"/>
        <v>2835.8</v>
      </c>
      <c r="Y6" s="35">
        <f>IF(Y7="",NA(),Y7)</f>
        <v>63.13</v>
      </c>
      <c r="Z6" s="35">
        <f t="shared" ref="Z6:AH6" si="4">IF(Z7="",NA(),Z7)</f>
        <v>55.41</v>
      </c>
      <c r="AA6" s="35">
        <f t="shared" si="4"/>
        <v>68.58</v>
      </c>
      <c r="AB6" s="35">
        <f t="shared" si="4"/>
        <v>67.75</v>
      </c>
      <c r="AC6" s="35">
        <f t="shared" si="4"/>
        <v>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1758.48</v>
      </c>
      <c r="BG6" s="35">
        <f t="shared" ref="BG6:BO6" si="7">IF(BG7="",NA(),BG7)</f>
        <v>1496.02</v>
      </c>
      <c r="BH6" s="35">
        <f t="shared" si="7"/>
        <v>1158.22</v>
      </c>
      <c r="BI6" s="35">
        <f t="shared" si="7"/>
        <v>1024.8499999999999</v>
      </c>
      <c r="BJ6" s="35">
        <f t="shared" si="7"/>
        <v>2524</v>
      </c>
      <c r="BK6" s="35">
        <f t="shared" si="7"/>
        <v>1574.53</v>
      </c>
      <c r="BL6" s="35">
        <f t="shared" si="7"/>
        <v>1506.51</v>
      </c>
      <c r="BM6" s="35">
        <f t="shared" si="7"/>
        <v>1315.67</v>
      </c>
      <c r="BN6" s="35">
        <f t="shared" si="7"/>
        <v>1240.1600000000001</v>
      </c>
      <c r="BO6" s="35">
        <f t="shared" si="7"/>
        <v>1111.31</v>
      </c>
      <c r="BP6" s="34" t="str">
        <f>IF(BP7="","",IF(BP7="-","【-】","【"&amp;SUBSTITUTE(TEXT(BP7,"#,##0.00"),"-","△")&amp;"】"))</f>
        <v>【728.30】</v>
      </c>
      <c r="BQ6" s="35">
        <f>IF(BQ7="",NA(),BQ7)</f>
        <v>31.25</v>
      </c>
      <c r="BR6" s="35">
        <f t="shared" ref="BR6:BZ6" si="8">IF(BR7="",NA(),BR7)</f>
        <v>28.73</v>
      </c>
      <c r="BS6" s="35">
        <f t="shared" si="8"/>
        <v>33.58</v>
      </c>
      <c r="BT6" s="35">
        <f t="shared" si="8"/>
        <v>34.17</v>
      </c>
      <c r="BU6" s="35">
        <f t="shared" si="8"/>
        <v>36.1</v>
      </c>
      <c r="BV6" s="35">
        <f t="shared" si="8"/>
        <v>57.36</v>
      </c>
      <c r="BW6" s="35">
        <f t="shared" si="8"/>
        <v>57.33</v>
      </c>
      <c r="BX6" s="35">
        <f t="shared" si="8"/>
        <v>60.78</v>
      </c>
      <c r="BY6" s="35">
        <f t="shared" si="8"/>
        <v>60.17</v>
      </c>
      <c r="BZ6" s="35">
        <f t="shared" si="8"/>
        <v>75.540000000000006</v>
      </c>
      <c r="CA6" s="34" t="str">
        <f>IF(CA7="","",IF(CA7="-","【-】","【"&amp;SUBSTITUTE(TEXT(CA7,"#,##0.00"),"-","△")&amp;"】"))</f>
        <v>【100.04】</v>
      </c>
      <c r="CB6" s="35">
        <f>IF(CB7="",NA(),CB7)</f>
        <v>473.23</v>
      </c>
      <c r="CC6" s="35">
        <f t="shared" ref="CC6:CK6" si="9">IF(CC7="",NA(),CC7)</f>
        <v>513.25</v>
      </c>
      <c r="CD6" s="35">
        <f t="shared" si="9"/>
        <v>453.55</v>
      </c>
      <c r="CE6" s="35">
        <f t="shared" si="9"/>
        <v>446.96</v>
      </c>
      <c r="CF6" s="35">
        <f t="shared" si="9"/>
        <v>425.78</v>
      </c>
      <c r="CG6" s="35">
        <f t="shared" si="9"/>
        <v>279.91000000000003</v>
      </c>
      <c r="CH6" s="35">
        <f t="shared" si="9"/>
        <v>284.52999999999997</v>
      </c>
      <c r="CI6" s="35">
        <f t="shared" si="9"/>
        <v>276.26</v>
      </c>
      <c r="CJ6" s="35">
        <f t="shared" si="9"/>
        <v>281.52999999999997</v>
      </c>
      <c r="CK6" s="35">
        <f t="shared" si="9"/>
        <v>207.96</v>
      </c>
      <c r="CL6" s="34" t="str">
        <f>IF(CL7="","",IF(CL7="-","【-】","【"&amp;SUBSTITUTE(TEXT(CL7,"#,##0.00"),"-","△")&amp;"】"))</f>
        <v>【137.82】</v>
      </c>
      <c r="CM6" s="35">
        <f>IF(CM7="",NA(),CM7)</f>
        <v>28.48</v>
      </c>
      <c r="CN6" s="35">
        <f t="shared" ref="CN6:CV6" si="10">IF(CN7="",NA(),CN7)</f>
        <v>31.29</v>
      </c>
      <c r="CO6" s="35">
        <f t="shared" si="10"/>
        <v>30.35</v>
      </c>
      <c r="CP6" s="35">
        <f t="shared" si="10"/>
        <v>31.26</v>
      </c>
      <c r="CQ6" s="35">
        <f t="shared" si="10"/>
        <v>32.71</v>
      </c>
      <c r="CR6" s="35">
        <f t="shared" si="10"/>
        <v>40.07</v>
      </c>
      <c r="CS6" s="35">
        <f t="shared" si="10"/>
        <v>39.92</v>
      </c>
      <c r="CT6" s="35">
        <f t="shared" si="10"/>
        <v>41.63</v>
      </c>
      <c r="CU6" s="35">
        <f t="shared" si="10"/>
        <v>44.89</v>
      </c>
      <c r="CV6" s="35">
        <f t="shared" si="10"/>
        <v>53.51</v>
      </c>
      <c r="CW6" s="34" t="str">
        <f>IF(CW7="","",IF(CW7="-","【-】","【"&amp;SUBSTITUTE(TEXT(CW7,"#,##0.00"),"-","△")&amp;"】"))</f>
        <v>【60.09】</v>
      </c>
      <c r="CX6" s="35">
        <f>IF(CX7="",NA(),CX7)</f>
        <v>54.42</v>
      </c>
      <c r="CY6" s="35">
        <f t="shared" ref="CY6:DG6" si="11">IF(CY7="",NA(),CY7)</f>
        <v>57.23</v>
      </c>
      <c r="CZ6" s="35">
        <f t="shared" si="11"/>
        <v>59.46</v>
      </c>
      <c r="DA6" s="35">
        <f t="shared" si="11"/>
        <v>61.01</v>
      </c>
      <c r="DB6" s="35">
        <f t="shared" si="11"/>
        <v>62.73</v>
      </c>
      <c r="DC6" s="35">
        <f t="shared" si="11"/>
        <v>66</v>
      </c>
      <c r="DD6" s="35">
        <f t="shared" si="11"/>
        <v>65.86</v>
      </c>
      <c r="DE6" s="35">
        <f t="shared" si="11"/>
        <v>66.33</v>
      </c>
      <c r="DF6" s="35">
        <f t="shared" si="11"/>
        <v>64.89</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0.15</v>
      </c>
      <c r="EO6" s="34" t="str">
        <f>IF(EO7="","",IF(EO7="-","【-】","【"&amp;SUBSTITUTE(TEXT(EO7,"#,##0.00"),"-","△")&amp;"】"))</f>
        <v>【0.27】</v>
      </c>
    </row>
    <row r="7" spans="1:145" s="36" customFormat="1">
      <c r="A7" s="28"/>
      <c r="B7" s="37">
        <v>2016</v>
      </c>
      <c r="C7" s="37">
        <v>422134</v>
      </c>
      <c r="D7" s="37">
        <v>47</v>
      </c>
      <c r="E7" s="37">
        <v>17</v>
      </c>
      <c r="F7" s="37">
        <v>1</v>
      </c>
      <c r="G7" s="37">
        <v>0</v>
      </c>
      <c r="H7" s="37" t="s">
        <v>109</v>
      </c>
      <c r="I7" s="37" t="s">
        <v>110</v>
      </c>
      <c r="J7" s="37" t="s">
        <v>111</v>
      </c>
      <c r="K7" s="37" t="s">
        <v>112</v>
      </c>
      <c r="L7" s="37" t="s">
        <v>113</v>
      </c>
      <c r="M7" s="37"/>
      <c r="N7" s="38" t="s">
        <v>114</v>
      </c>
      <c r="O7" s="38" t="s">
        <v>115</v>
      </c>
      <c r="P7" s="38">
        <v>10.25</v>
      </c>
      <c r="Q7" s="38">
        <v>69.349999999999994</v>
      </c>
      <c r="R7" s="38">
        <v>3020</v>
      </c>
      <c r="S7" s="38">
        <v>45147</v>
      </c>
      <c r="T7" s="38">
        <v>214.31</v>
      </c>
      <c r="U7" s="38">
        <v>210.66</v>
      </c>
      <c r="V7" s="38">
        <v>4594</v>
      </c>
      <c r="W7" s="38">
        <v>1.62</v>
      </c>
      <c r="X7" s="38">
        <v>2835.8</v>
      </c>
      <c r="Y7" s="38">
        <v>63.13</v>
      </c>
      <c r="Z7" s="38">
        <v>55.41</v>
      </c>
      <c r="AA7" s="38">
        <v>68.58</v>
      </c>
      <c r="AB7" s="38">
        <v>67.75</v>
      </c>
      <c r="AC7" s="38">
        <v>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1758.48</v>
      </c>
      <c r="BG7" s="38">
        <v>1496.02</v>
      </c>
      <c r="BH7" s="38">
        <v>1158.22</v>
      </c>
      <c r="BI7" s="38">
        <v>1024.8499999999999</v>
      </c>
      <c r="BJ7" s="38">
        <v>2524</v>
      </c>
      <c r="BK7" s="38">
        <v>1574.53</v>
      </c>
      <c r="BL7" s="38">
        <v>1506.51</v>
      </c>
      <c r="BM7" s="38">
        <v>1315.67</v>
      </c>
      <c r="BN7" s="38">
        <v>1240.1600000000001</v>
      </c>
      <c r="BO7" s="38">
        <v>1111.31</v>
      </c>
      <c r="BP7" s="38">
        <v>728.3</v>
      </c>
      <c r="BQ7" s="38">
        <v>31.25</v>
      </c>
      <c r="BR7" s="38">
        <v>28.73</v>
      </c>
      <c r="BS7" s="38">
        <v>33.58</v>
      </c>
      <c r="BT7" s="38">
        <v>34.17</v>
      </c>
      <c r="BU7" s="38">
        <v>36.1</v>
      </c>
      <c r="BV7" s="38">
        <v>57.36</v>
      </c>
      <c r="BW7" s="38">
        <v>57.33</v>
      </c>
      <c r="BX7" s="38">
        <v>60.78</v>
      </c>
      <c r="BY7" s="38">
        <v>60.17</v>
      </c>
      <c r="BZ7" s="38">
        <v>75.540000000000006</v>
      </c>
      <c r="CA7" s="38">
        <v>100.04</v>
      </c>
      <c r="CB7" s="38">
        <v>473.23</v>
      </c>
      <c r="CC7" s="38">
        <v>513.25</v>
      </c>
      <c r="CD7" s="38">
        <v>453.55</v>
      </c>
      <c r="CE7" s="38">
        <v>446.96</v>
      </c>
      <c r="CF7" s="38">
        <v>425.78</v>
      </c>
      <c r="CG7" s="38">
        <v>279.91000000000003</v>
      </c>
      <c r="CH7" s="38">
        <v>284.52999999999997</v>
      </c>
      <c r="CI7" s="38">
        <v>276.26</v>
      </c>
      <c r="CJ7" s="38">
        <v>281.52999999999997</v>
      </c>
      <c r="CK7" s="38">
        <v>207.96</v>
      </c>
      <c r="CL7" s="38">
        <v>137.82</v>
      </c>
      <c r="CM7" s="38">
        <v>28.48</v>
      </c>
      <c r="CN7" s="38">
        <v>31.29</v>
      </c>
      <c r="CO7" s="38">
        <v>30.35</v>
      </c>
      <c r="CP7" s="38">
        <v>31.26</v>
      </c>
      <c r="CQ7" s="38">
        <v>32.71</v>
      </c>
      <c r="CR7" s="38">
        <v>40.07</v>
      </c>
      <c r="CS7" s="38">
        <v>39.92</v>
      </c>
      <c r="CT7" s="38">
        <v>41.63</v>
      </c>
      <c r="CU7" s="38">
        <v>44.89</v>
      </c>
      <c r="CV7" s="38">
        <v>53.51</v>
      </c>
      <c r="CW7" s="38">
        <v>60.09</v>
      </c>
      <c r="CX7" s="38">
        <v>54.42</v>
      </c>
      <c r="CY7" s="38">
        <v>57.23</v>
      </c>
      <c r="CZ7" s="38">
        <v>59.46</v>
      </c>
      <c r="DA7" s="38">
        <v>61.01</v>
      </c>
      <c r="DB7" s="38">
        <v>62.73</v>
      </c>
      <c r="DC7" s="38">
        <v>66</v>
      </c>
      <c r="DD7" s="38">
        <v>65.86</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村木　幸太郎</cp:lastModifiedBy>
  <dcterms:created xsi:type="dcterms:W3CDTF">2017-12-25T02:13:11Z</dcterms:created>
  <dcterms:modified xsi:type="dcterms:W3CDTF">2018-02-05T06:07:49Z</dcterms:modified>
</cp:coreProperties>
</file>