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6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M86" i="4"/>
  <c r="L86" i="4"/>
  <c r="K86" i="4"/>
  <c r="I86" i="4"/>
  <c r="H86" i="4"/>
  <c r="G86" i="4"/>
  <c r="E86" i="4"/>
  <c r="BB10" i="4"/>
  <c r="W10" i="4"/>
  <c r="P10" i="4"/>
  <c r="BB8" i="4"/>
  <c r="AT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<sst xmlns="http://schemas.openxmlformats.org/spreadsheetml/2006/main" count="306" uniqueCount="123">
  <si>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</si>
  <si>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</si>
  <si>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</si>
  <si>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</si>
  <si>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</si>
  <si>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</si>
  <si>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</si>
  <si>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</si>
  <si>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</si>
  <si>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</si>
  <si>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</si>
  <si>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</si>
  <si>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</si>
  <si>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</si>
  <si>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</si>
  <si>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</si>
  <si>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</si>
  <si>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</si>
  <si>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</si>
  <si>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</si>
  <si>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</si>
  <si>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</si>
  <si>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</si>
  <si>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</si>
  <si>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</si>
  <si>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</si>
  <si>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</si>
  <si>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</si>
  <si>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</si>
  <si>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</si>
  <si>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</si>
  <si>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</si>
  <si>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</si>
  <si>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</si>
  <si>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</si>
  <si>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</si>
  <si>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</si>
  <si>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</si>
  <si>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</si>
  <si>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</si>
  <si>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</si>
  <si>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</si>
  <si>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</si>
  <si>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</si>
  <si>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</si>
  <si>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</si>
  <si>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</si>
  <si>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</si>
  <si>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</si>
  <si>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</si>
  <si>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</si>
  <si>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</si>
  <si>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</si>
  <si>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</si>
  <si>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</si>
  <si>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</si>
  <si>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</si>
  <si>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</si>
  <si>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</si>
  <si>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</si>
  <si>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</si>
  <si>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</si>
  <si>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</si>
  <si>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</si>
  <si>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</si>
  <si>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</si>
  <si>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</si>
  <si>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</si>
  <si>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</si>
  <si>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</si>
  <si>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</si>
  <si>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</si>
  <si>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</si>
  <si>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</si>
  <si>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</si>
  <si>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</si>
  <si>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</si>
  <si>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</si>
  <si>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</si>
  <si>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</si>
  <si>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</si>
  <si>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</si>
  <si>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</si>
  <si>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</si>
  <si>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</si>
  <si>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</si>
  <si>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</si>
  <si>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</si>
  <si>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</si>
  <si>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</si>
  <si>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</si>
  <si>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</si>
  <si>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</si>
  <si>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</si>
  <si>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</si>
  <si>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</si>
  <si>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</si>
  <si>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</si>
  <si>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</si>
  <si>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</si>
  <si>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</si>
  <si>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</si>
  <si>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</si>
  <si>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</si>
  <si>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</si>
  <si>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</si>
  <si>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</si>
  <si>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</si>
  <si>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長崎県　諫早市</t>
  </si>
  <si>
    <t>法適用</t>
  </si>
  <si>
    <t>下水道事業</t>
  </si>
  <si>
    <t>漁業集落排水</t>
  </si>
  <si>
    <t>H3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</si>
  <si>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</si>
  <si>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</si>
  <si>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</si>
  <si>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</si>
  <si>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</si>
  <si>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</si>
  <si>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自治体職員</t>
    <rPh sb="0" eb="3">
      <t>ジチタイ</t>
    </rPh>
    <rPh sb="3" eb="5">
      <t>ショクイン</t>
    </rPh>
    <phoneticPr fontId="4"/>
  </si>
  <si>
    <t>　平成27年度末から供用開始を行っているため、管路については老朽化には至らない状況である。</t>
    <phoneticPr fontId="4"/>
  </si>
  <si>
    <t xml:space="preserve">　本市では、公共下水道、特定環境保全公共下水道及び農業・漁業集落排水事業を一つの事業とし、4事業を通して安定経営に努めることとしている。
　本市の漁業集落排水は、平成27年度末から供用開始を行っており、早期の経営の安定化のためにも、水洗化率の向上について推進を図っていく。
</t>
    <phoneticPr fontId="4"/>
  </si>
  <si>
    <t xml:space="preserve">　平成27年度末から供用開始を行っているが、現時点ではまだ整備途中（平成30年度完了予定）である。整備が進むにつれて接続戸数も増加していくので、各指標は改善されていくと見込まれる。よって、供用開始後の早期の接続を促進し、安定経営に努めていく必要がある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</si>
</sst>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66464"/>
        <c:axId val="71568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66464"/>
        <c:axId val="71568384"/>
      </c:lineChart>
      <c:dateAx>
        <c:axId val="7156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568384"/>
        <c:crosses val="autoZero"/>
        <c:auto val="1"/>
        <c:lblOffset val="100"/>
        <c:baseTimeUnit val="years"/>
      </c:dateAx>
      <c:valAx>
        <c:axId val="71568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566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>
                  <c:v>10.32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04896"/>
        <c:axId val="79506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29.28</c:v>
                </c:pt>
                <c:pt idx="4">
                  <c:v>29.4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04896"/>
        <c:axId val="79506816"/>
      </c:lineChart>
      <c:dateAx>
        <c:axId val="7950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506816"/>
        <c:crosses val="autoZero"/>
        <c:auto val="1"/>
        <c:lblOffset val="100"/>
        <c:baseTimeUnit val="years"/>
      </c:dateAx>
      <c:valAx>
        <c:axId val="79506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504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>
                  <c:v>25.9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34176"/>
        <c:axId val="7923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66.819999999999993</c:v>
                </c:pt>
                <c:pt idx="4">
                  <c:v>63.77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34176"/>
        <c:axId val="79236096"/>
      </c:lineChart>
      <c:dateAx>
        <c:axId val="7923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236096"/>
        <c:crosses val="autoZero"/>
        <c:auto val="1"/>
        <c:lblOffset val="100"/>
        <c:baseTimeUnit val="years"/>
      </c:dateAx>
      <c:valAx>
        <c:axId val="7923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234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63.43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02944"/>
        <c:axId val="7160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105.08</c:v>
                </c:pt>
                <c:pt idx="4">
                  <c:v>92.9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02944"/>
        <c:axId val="71604864"/>
      </c:lineChart>
      <c:dateAx>
        <c:axId val="7160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604864"/>
        <c:crosses val="autoZero"/>
        <c:auto val="1"/>
        <c:lblOffset val="100"/>
        <c:baseTimeUnit val="years"/>
      </c:dateAx>
      <c:valAx>
        <c:axId val="7160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60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>
                  <c:v>2.19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1552"/>
        <c:axId val="7335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7.92</c:v>
                </c:pt>
                <c:pt idx="4">
                  <c:v>8.77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1552"/>
        <c:axId val="73353472"/>
      </c:lineChart>
      <c:dateAx>
        <c:axId val="7335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53472"/>
        <c:crosses val="autoZero"/>
        <c:auto val="1"/>
        <c:lblOffset val="100"/>
        <c:baseTimeUnit val="years"/>
      </c:dateAx>
      <c:valAx>
        <c:axId val="7335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1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6224"/>
        <c:axId val="7339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6224"/>
        <c:axId val="73398144"/>
      </c:lineChart>
      <c:dateAx>
        <c:axId val="73396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98144"/>
        <c:crosses val="autoZero"/>
        <c:auto val="1"/>
        <c:lblOffset val="100"/>
        <c:baseTimeUnit val="years"/>
      </c:dateAx>
      <c:valAx>
        <c:axId val="7339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337.44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758592"/>
        <c:axId val="7376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6.29</c:v>
                </c:pt>
                <c:pt idx="4">
                  <c:v>61.22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58592"/>
        <c:axId val="73768960"/>
      </c:lineChart>
      <c:dateAx>
        <c:axId val="7375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768960"/>
        <c:crosses val="autoZero"/>
        <c:auto val="1"/>
        <c:lblOffset val="100"/>
        <c:baseTimeUnit val="years"/>
      </c:dateAx>
      <c:valAx>
        <c:axId val="73768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75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117.67</c:v>
                </c:pt>
                <c:pt idx="4">
                  <c:v>169.38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799168"/>
        <c:axId val="7380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116.32</c:v>
                </c:pt>
                <c:pt idx="4">
                  <c:v>176.6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99168"/>
        <c:axId val="73801088"/>
      </c:lineChart>
      <c:dateAx>
        <c:axId val="73799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801088"/>
        <c:crosses val="autoZero"/>
        <c:auto val="1"/>
        <c:lblOffset val="100"/>
        <c:baseTimeUnit val="years"/>
      </c:dateAx>
      <c:valAx>
        <c:axId val="7380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799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6529.97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843840"/>
        <c:axId val="7384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1451.54</c:v>
                </c:pt>
                <c:pt idx="4">
                  <c:v>1700.42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43840"/>
        <c:axId val="73845760"/>
      </c:lineChart>
      <c:dateAx>
        <c:axId val="7384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845760"/>
        <c:crosses val="autoZero"/>
        <c:auto val="1"/>
        <c:lblOffset val="100"/>
        <c:baseTimeUnit val="years"/>
      </c:dateAx>
      <c:valAx>
        <c:axId val="7384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843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857664"/>
        <c:axId val="7918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33.58</c:v>
                </c:pt>
                <c:pt idx="4">
                  <c:v>34.51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57664"/>
        <c:axId val="79188736"/>
      </c:lineChart>
      <c:dateAx>
        <c:axId val="73857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188736"/>
        <c:crosses val="autoZero"/>
        <c:auto val="1"/>
        <c:lblOffset val="100"/>
        <c:baseTimeUnit val="years"/>
      </c:dateAx>
      <c:valAx>
        <c:axId val="7918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857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912.92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18560"/>
        <c:axId val="79220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514.39</c:v>
                </c:pt>
                <c:pt idx="4">
                  <c:v>476.11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18560"/>
        <c:axId val="79220736"/>
      </c:lineChart>
      <c:dateAx>
        <c:axId val="7921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220736"/>
        <c:crosses val="autoZero"/>
        <c:auto val="1"/>
        <c:lblOffset val="100"/>
        <c:baseTimeUnit val="years"/>
      </c:dateAx>
      <c:valAx>
        <c:axId val="79220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218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【377.04】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K4" zoomScaleNormal="100" workbookViewId="0">
      <selection activeCell="BL16" sqref="BL16:BZ4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0" t="str">
        <f>データ!H6</f>
        <v>長崎県　諫早市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58" t="s">
        <v>1</v>
      </c>
      <c r="C7" s="58"/>
      <c r="D7" s="58"/>
      <c r="E7" s="58"/>
      <c r="F7" s="58"/>
      <c r="G7" s="58"/>
      <c r="H7" s="58"/>
      <c r="I7" s="58" t="s">
        <v>2</v>
      </c>
      <c r="J7" s="58"/>
      <c r="K7" s="58"/>
      <c r="L7" s="58"/>
      <c r="M7" s="58"/>
      <c r="N7" s="58"/>
      <c r="O7" s="58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4"/>
      <c r="AL7" s="58" t="s">
        <v>6</v>
      </c>
      <c r="AM7" s="58"/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/>
      <c r="BB7" s="58" t="s">
        <v>8</v>
      </c>
      <c r="BC7" s="58"/>
      <c r="BD7" s="58"/>
      <c r="BE7" s="58"/>
      <c r="BF7" s="58"/>
      <c r="BG7" s="58"/>
      <c r="BH7" s="58"/>
      <c r="BI7" s="58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67" t="str">
        <f>データ!I6</f>
        <v>法適用</v>
      </c>
      <c r="C8" s="67"/>
      <c r="D8" s="67"/>
      <c r="E8" s="67"/>
      <c r="F8" s="67"/>
      <c r="G8" s="67"/>
      <c r="H8" s="67"/>
      <c r="I8" s="67" t="str">
        <f>データ!J6</f>
        <v>下水道事業</v>
      </c>
      <c r="J8" s="67"/>
      <c r="K8" s="67"/>
      <c r="L8" s="67"/>
      <c r="M8" s="67"/>
      <c r="N8" s="67"/>
      <c r="O8" s="67"/>
      <c r="P8" s="67" t="str">
        <f>データ!K6</f>
        <v>漁業集落排水</v>
      </c>
      <c r="Q8" s="67"/>
      <c r="R8" s="67"/>
      <c r="S8" s="67"/>
      <c r="T8" s="67"/>
      <c r="U8" s="67"/>
      <c r="V8" s="67"/>
      <c r="W8" s="67" t="str">
        <f>データ!L6</f>
        <v>H3</v>
      </c>
      <c r="X8" s="67"/>
      <c r="Y8" s="67"/>
      <c r="Z8" s="67"/>
      <c r="AA8" s="67"/>
      <c r="AB8" s="67"/>
      <c r="AC8" s="67"/>
      <c r="AD8" s="68" t="s">
        <v>119</v>
      </c>
      <c r="AE8" s="68"/>
      <c r="AF8" s="68"/>
      <c r="AG8" s="68"/>
      <c r="AH8" s="68"/>
      <c r="AI8" s="68"/>
      <c r="AJ8" s="68"/>
      <c r="AK8" s="4"/>
      <c r="AL8" s="62">
        <f>データ!S6</f>
        <v>139407</v>
      </c>
      <c r="AM8" s="62"/>
      <c r="AN8" s="62"/>
      <c r="AO8" s="62"/>
      <c r="AP8" s="62"/>
      <c r="AQ8" s="62"/>
      <c r="AR8" s="62"/>
      <c r="AS8" s="62"/>
      <c r="AT8" s="61">
        <f>データ!T6</f>
        <v>341.79</v>
      </c>
      <c r="AU8" s="61"/>
      <c r="AV8" s="61"/>
      <c r="AW8" s="61"/>
      <c r="AX8" s="61"/>
      <c r="AY8" s="61"/>
      <c r="AZ8" s="61"/>
      <c r="BA8" s="61"/>
      <c r="BB8" s="61">
        <f>データ!U6</f>
        <v>407.87</v>
      </c>
      <c r="BC8" s="61"/>
      <c r="BD8" s="61"/>
      <c r="BE8" s="61"/>
      <c r="BF8" s="61"/>
      <c r="BG8" s="61"/>
      <c r="BH8" s="61"/>
      <c r="BI8" s="61"/>
      <c r="BJ8" s="4"/>
      <c r="BK8" s="4"/>
      <c r="BL8" s="65" t="s">
        <v>10</v>
      </c>
      <c r="BM8" s="6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58" t="s">
        <v>12</v>
      </c>
      <c r="C9" s="58"/>
      <c r="D9" s="58"/>
      <c r="E9" s="58"/>
      <c r="F9" s="58"/>
      <c r="G9" s="58"/>
      <c r="H9" s="58"/>
      <c r="I9" s="58" t="s">
        <v>13</v>
      </c>
      <c r="J9" s="58"/>
      <c r="K9" s="58"/>
      <c r="L9" s="58"/>
      <c r="M9" s="58"/>
      <c r="N9" s="58"/>
      <c r="O9" s="58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58" t="s">
        <v>16</v>
      </c>
      <c r="AE9" s="58"/>
      <c r="AF9" s="58"/>
      <c r="AG9" s="58"/>
      <c r="AH9" s="58"/>
      <c r="AI9" s="58"/>
      <c r="AJ9" s="58"/>
      <c r="AK9" s="4"/>
      <c r="AL9" s="58" t="s">
        <v>17</v>
      </c>
      <c r="AM9" s="58"/>
      <c r="AN9" s="58"/>
      <c r="AO9" s="58"/>
      <c r="AP9" s="58"/>
      <c r="AQ9" s="58"/>
      <c r="AR9" s="58"/>
      <c r="AS9" s="58"/>
      <c r="AT9" s="58" t="s">
        <v>18</v>
      </c>
      <c r="AU9" s="58"/>
      <c r="AV9" s="58"/>
      <c r="AW9" s="58"/>
      <c r="AX9" s="58"/>
      <c r="AY9" s="58"/>
      <c r="AZ9" s="58"/>
      <c r="BA9" s="58"/>
      <c r="BB9" s="58" t="s">
        <v>19</v>
      </c>
      <c r="BC9" s="58"/>
      <c r="BD9" s="58"/>
      <c r="BE9" s="58"/>
      <c r="BF9" s="58"/>
      <c r="BG9" s="58"/>
      <c r="BH9" s="58"/>
      <c r="BI9" s="58"/>
      <c r="BJ9" s="4"/>
      <c r="BK9" s="4"/>
      <c r="BL9" s="59" t="s">
        <v>20</v>
      </c>
      <c r="BM9" s="60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1" t="str">
        <f>データ!N6</f>
        <v>-</v>
      </c>
      <c r="C10" s="61"/>
      <c r="D10" s="61"/>
      <c r="E10" s="61"/>
      <c r="F10" s="61"/>
      <c r="G10" s="61"/>
      <c r="H10" s="61"/>
      <c r="I10" s="61">
        <f>データ!O6</f>
        <v>50.46</v>
      </c>
      <c r="J10" s="61"/>
      <c r="K10" s="61"/>
      <c r="L10" s="61"/>
      <c r="M10" s="61"/>
      <c r="N10" s="61"/>
      <c r="O10" s="61"/>
      <c r="P10" s="61">
        <f>データ!P6</f>
        <v>0.6</v>
      </c>
      <c r="Q10" s="61"/>
      <c r="R10" s="61"/>
      <c r="S10" s="61"/>
      <c r="T10" s="61"/>
      <c r="U10" s="61"/>
      <c r="V10" s="61"/>
      <c r="W10" s="61">
        <f>データ!Q6</f>
        <v>71.38</v>
      </c>
      <c r="X10" s="61"/>
      <c r="Y10" s="61"/>
      <c r="Z10" s="61"/>
      <c r="AA10" s="61"/>
      <c r="AB10" s="61"/>
      <c r="AC10" s="61"/>
      <c r="AD10" s="62">
        <f>データ!R6</f>
        <v>3260</v>
      </c>
      <c r="AE10" s="62"/>
      <c r="AF10" s="62"/>
      <c r="AG10" s="62"/>
      <c r="AH10" s="62"/>
      <c r="AI10" s="62"/>
      <c r="AJ10" s="62"/>
      <c r="AK10" s="2"/>
      <c r="AL10" s="62">
        <f>データ!V6</f>
        <v>830</v>
      </c>
      <c r="AM10" s="62"/>
      <c r="AN10" s="62"/>
      <c r="AO10" s="62"/>
      <c r="AP10" s="62"/>
      <c r="AQ10" s="62"/>
      <c r="AR10" s="62"/>
      <c r="AS10" s="62"/>
      <c r="AT10" s="61">
        <f>データ!W6</f>
        <v>0.48</v>
      </c>
      <c r="AU10" s="61"/>
      <c r="AV10" s="61"/>
      <c r="AW10" s="61"/>
      <c r="AX10" s="61"/>
      <c r="AY10" s="61"/>
      <c r="AZ10" s="61"/>
      <c r="BA10" s="61"/>
      <c r="BB10" s="61">
        <f>データ!X6</f>
        <v>1729.17</v>
      </c>
      <c r="BC10" s="61"/>
      <c r="BD10" s="61"/>
      <c r="BE10" s="61"/>
      <c r="BF10" s="61"/>
      <c r="BG10" s="61"/>
      <c r="BH10" s="61"/>
      <c r="BI10" s="61"/>
      <c r="BJ10" s="2"/>
      <c r="BK10" s="2"/>
      <c r="BL10" s="63" t="s">
        <v>22</v>
      </c>
      <c r="BM10" s="6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3" t="s">
        <v>26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>
      <c r="A15" s="2"/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2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9" t="s">
        <v>122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>
      <c r="A34" s="2"/>
      <c r="B34" s="17"/>
      <c r="C34" s="49" t="s">
        <v>27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20"/>
      <c r="R34" s="49" t="s">
        <v>28</v>
      </c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20"/>
      <c r="AG34" s="49" t="s">
        <v>29</v>
      </c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20"/>
      <c r="AV34" s="49" t="s">
        <v>30</v>
      </c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19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>
      <c r="A35" s="2"/>
      <c r="B35" s="17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20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20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20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19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82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31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9" t="s">
        <v>120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>
      <c r="A56" s="2"/>
      <c r="B56" s="17"/>
      <c r="C56" s="49" t="s">
        <v>32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20"/>
      <c r="R56" s="49" t="s">
        <v>33</v>
      </c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20"/>
      <c r="AG56" s="49" t="s">
        <v>34</v>
      </c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20"/>
      <c r="AV56" s="49" t="s">
        <v>35</v>
      </c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19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>
      <c r="A57" s="2"/>
      <c r="B57" s="17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20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20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20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19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>
      <c r="A60" s="2"/>
      <c r="B60" s="50" t="s">
        <v>36</v>
      </c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>
      <c r="A61" s="2"/>
      <c r="B61" s="50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82"/>
      <c r="BM63" s="83"/>
      <c r="BN63" s="83"/>
      <c r="BO63" s="83"/>
      <c r="BP63" s="83"/>
      <c r="BQ63" s="83"/>
      <c r="BR63" s="83"/>
      <c r="BS63" s="83"/>
      <c r="BT63" s="83"/>
      <c r="BU63" s="83"/>
      <c r="BV63" s="83"/>
      <c r="BW63" s="83"/>
      <c r="BX63" s="83"/>
      <c r="BY63" s="83"/>
      <c r="BZ63" s="8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37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9" t="s">
        <v>121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>
      <c r="A79" s="2"/>
      <c r="B79" s="17"/>
      <c r="C79" s="49" t="s">
        <v>38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20"/>
      <c r="V79" s="20"/>
      <c r="W79" s="49" t="s">
        <v>39</v>
      </c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20"/>
      <c r="AP79" s="20"/>
      <c r="AQ79" s="49" t="s">
        <v>40</v>
      </c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18"/>
      <c r="BJ79" s="19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>
      <c r="A80" s="2"/>
      <c r="B80" s="17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20"/>
      <c r="V80" s="20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20"/>
      <c r="AP80" s="20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18"/>
      <c r="BJ80" s="19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2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4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【99.45】</v>
      </c>
      <c r="F86" s="27" t="str">
        <f>データ!AT6</f>
        <v>【136.52】</v>
      </c>
      <c r="G86" s="27" t="str">
        <f>データ!BE6</f>
        <v>【68.37】</v>
      </c>
      <c r="H86" s="27" t="str">
        <f>データ!BP6</f>
        <v>【985.48】</v>
      </c>
      <c r="I86" s="27" t="str">
        <f>データ!CA6</f>
        <v>【45.38】</v>
      </c>
      <c r="J86" s="27" t="str">
        <f>データ!CL6</f>
        <v>【377.04】</v>
      </c>
      <c r="K86" s="27" t="str">
        <f>データ!CW6</f>
        <v>【34.15】</v>
      </c>
      <c r="L86" s="27" t="str">
        <f>データ!DH6</f>
        <v>【78.22】</v>
      </c>
      <c r="M86" s="27" t="str">
        <f>データ!DS6</f>
        <v>【21.93】</v>
      </c>
      <c r="N86" s="27" t="str">
        <f>データ!ED6</f>
        <v>【0.00】</v>
      </c>
      <c r="O86" s="27" t="str">
        <f>データ!EO6</f>
        <v>【0.01】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2" t="s">
        <v>64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65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66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>
      <c r="A4" s="29" t="s">
        <v>67</v>
      </c>
      <c r="B4" s="31"/>
      <c r="C4" s="31"/>
      <c r="D4" s="31"/>
      <c r="E4" s="31"/>
      <c r="F4" s="31"/>
      <c r="G4" s="31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68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69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70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71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72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73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74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75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76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77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78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>
      <c r="A6" s="29" t="s">
        <v>107</v>
      </c>
      <c r="B6" s="34">
        <f>B7</f>
        <v>2016</v>
      </c>
      <c r="C6" s="34">
        <f t="shared" ref="C6:X6" si="3">C7</f>
        <v>422045</v>
      </c>
      <c r="D6" s="34">
        <f t="shared" si="3"/>
        <v>46</v>
      </c>
      <c r="E6" s="34">
        <f t="shared" si="3"/>
        <v>17</v>
      </c>
      <c r="F6" s="34">
        <f t="shared" si="3"/>
        <v>6</v>
      </c>
      <c r="G6" s="34">
        <f t="shared" si="3"/>
        <v>0</v>
      </c>
      <c r="H6" s="34" t="str">
        <f t="shared" si="3"/>
        <v>長崎県　諫早市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漁業集落排水</v>
      </c>
      <c r="L6" s="34" t="str">
        <f t="shared" si="3"/>
        <v>H3</v>
      </c>
      <c r="M6" s="34">
        <f t="shared" si="3"/>
        <v>0</v>
      </c>
      <c r="N6" s="35" t="str">
        <f t="shared" si="3"/>
        <v>-</v>
      </c>
      <c r="O6" s="35">
        <f t="shared" si="3"/>
        <v>50.46</v>
      </c>
      <c r="P6" s="35">
        <f t="shared" si="3"/>
        <v>0.6</v>
      </c>
      <c r="Q6" s="35">
        <f t="shared" si="3"/>
        <v>71.38</v>
      </c>
      <c r="R6" s="35">
        <f t="shared" si="3"/>
        <v>3260</v>
      </c>
      <c r="S6" s="35">
        <f t="shared" si="3"/>
        <v>139407</v>
      </c>
      <c r="T6" s="35">
        <f t="shared" si="3"/>
        <v>341.79</v>
      </c>
      <c r="U6" s="35">
        <f t="shared" si="3"/>
        <v>407.87</v>
      </c>
      <c r="V6" s="35">
        <f t="shared" si="3"/>
        <v>830</v>
      </c>
      <c r="W6" s="35">
        <f t="shared" si="3"/>
        <v>0.48</v>
      </c>
      <c r="X6" s="35">
        <f t="shared" si="3"/>
        <v>1729.17</v>
      </c>
      <c r="Y6" s="36" t="str">
        <f>IF(Y7="",NA(),Y7)</f>
        <v>-</v>
      </c>
      <c r="Z6" s="36" t="str">
        <f t="shared" ref="Z6:AH6" si="4">IF(Z7="",NA(),Z7)</f>
        <v>-</v>
      </c>
      <c r="AA6" s="36" t="str">
        <f t="shared" si="4"/>
        <v>-</v>
      </c>
      <c r="AB6" s="36" t="str">
        <f t="shared" si="4"/>
        <v>-</v>
      </c>
      <c r="AC6" s="36">
        <f t="shared" si="4"/>
        <v>63.43</v>
      </c>
      <c r="AD6" s="36" t="str">
        <f t="shared" si="4"/>
        <v>-</v>
      </c>
      <c r="AE6" s="36" t="str">
        <f t="shared" si="4"/>
        <v>-</v>
      </c>
      <c r="AF6" s="36" t="str">
        <f t="shared" si="4"/>
        <v>-</v>
      </c>
      <c r="AG6" s="36">
        <f t="shared" si="4"/>
        <v>105.08</v>
      </c>
      <c r="AH6" s="36">
        <f t="shared" si="4"/>
        <v>92.9</v>
      </c>
      <c r="AI6" s="35" t="str">
        <f>IF(AI7="","",IF(AI7="-","【-】","【"&amp;SUBSTITUTE(TEXT(AI7,"#,##0.00"),"-","△")&amp;"】"))</f>
        <v>【99.45】</v>
      </c>
      <c r="AJ6" s="36" t="str">
        <f>IF(AJ7="",NA(),AJ7)</f>
        <v>-</v>
      </c>
      <c r="AK6" s="36" t="str">
        <f t="shared" ref="AK6:AS6" si="5">IF(AK7="",NA(),AK7)</f>
        <v>-</v>
      </c>
      <c r="AL6" s="36" t="str">
        <f t="shared" si="5"/>
        <v>-</v>
      </c>
      <c r="AM6" s="36" t="str">
        <f t="shared" si="5"/>
        <v>-</v>
      </c>
      <c r="AN6" s="36">
        <f t="shared" si="5"/>
        <v>337.44</v>
      </c>
      <c r="AO6" s="36" t="str">
        <f t="shared" si="5"/>
        <v>-</v>
      </c>
      <c r="AP6" s="36" t="str">
        <f t="shared" si="5"/>
        <v>-</v>
      </c>
      <c r="AQ6" s="36" t="str">
        <f t="shared" si="5"/>
        <v>-</v>
      </c>
      <c r="AR6" s="36">
        <f t="shared" si="5"/>
        <v>6.29</v>
      </c>
      <c r="AS6" s="36">
        <f t="shared" si="5"/>
        <v>61.22</v>
      </c>
      <c r="AT6" s="35" t="str">
        <f>IF(AT7="","",IF(AT7="-","【-】","【"&amp;SUBSTITUTE(TEXT(AT7,"#,##0.00"),"-","△")&amp;"】"))</f>
        <v>【136.52】</v>
      </c>
      <c r="AU6" s="36" t="str">
        <f>IF(AU7="",NA(),AU7)</f>
        <v>-</v>
      </c>
      <c r="AV6" s="36" t="str">
        <f t="shared" ref="AV6:BD6" si="6">IF(AV7="",NA(),AV7)</f>
        <v>-</v>
      </c>
      <c r="AW6" s="36" t="str">
        <f t="shared" si="6"/>
        <v>-</v>
      </c>
      <c r="AX6" s="36">
        <f t="shared" si="6"/>
        <v>117.67</v>
      </c>
      <c r="AY6" s="36">
        <f t="shared" si="6"/>
        <v>169.38</v>
      </c>
      <c r="AZ6" s="36" t="str">
        <f t="shared" si="6"/>
        <v>-</v>
      </c>
      <c r="BA6" s="36" t="str">
        <f t="shared" si="6"/>
        <v>-</v>
      </c>
      <c r="BB6" s="36" t="str">
        <f t="shared" si="6"/>
        <v>-</v>
      </c>
      <c r="BC6" s="36">
        <f t="shared" si="6"/>
        <v>116.32</v>
      </c>
      <c r="BD6" s="36">
        <f t="shared" si="6"/>
        <v>176.6</v>
      </c>
      <c r="BE6" s="35" t="str">
        <f>IF(BE7="","",IF(BE7="-","【-】","【"&amp;SUBSTITUTE(TEXT(BE7,"#,##0.00"),"-","△")&amp;"】"))</f>
        <v>【68.37】</v>
      </c>
      <c r="BF6" s="36" t="str">
        <f>IF(BF7="",NA(),BF7)</f>
        <v>-</v>
      </c>
      <c r="BG6" s="36" t="str">
        <f t="shared" ref="BG6:BO6" si="7">IF(BG7="",NA(),BG7)</f>
        <v>-</v>
      </c>
      <c r="BH6" s="36" t="str">
        <f t="shared" si="7"/>
        <v>-</v>
      </c>
      <c r="BI6" s="36" t="str">
        <f t="shared" si="7"/>
        <v>-</v>
      </c>
      <c r="BJ6" s="36">
        <f t="shared" si="7"/>
        <v>6529.97</v>
      </c>
      <c r="BK6" s="36" t="str">
        <f t="shared" si="7"/>
        <v>-</v>
      </c>
      <c r="BL6" s="36" t="str">
        <f t="shared" si="7"/>
        <v>-</v>
      </c>
      <c r="BM6" s="36" t="str">
        <f t="shared" si="7"/>
        <v>-</v>
      </c>
      <c r="BN6" s="36">
        <f t="shared" si="7"/>
        <v>1451.54</v>
      </c>
      <c r="BO6" s="36">
        <f t="shared" si="7"/>
        <v>1700.42</v>
      </c>
      <c r="BP6" s="35" t="str">
        <f>IF(BP7="","",IF(BP7="-","【-】","【"&amp;SUBSTITUTE(TEXT(BP7,"#,##0.00"),"-","△")&amp;"】"))</f>
        <v>【985.48】</v>
      </c>
      <c r="BQ6" s="36" t="str">
        <f>IF(BQ7="",NA(),BQ7)</f>
        <v>-</v>
      </c>
      <c r="BR6" s="36" t="str">
        <f t="shared" ref="BR6:BZ6" si="8">IF(BR7="",NA(),BR7)</f>
        <v>-</v>
      </c>
      <c r="BS6" s="36" t="str">
        <f t="shared" si="8"/>
        <v>-</v>
      </c>
      <c r="BT6" s="36" t="str">
        <f t="shared" si="8"/>
        <v>-</v>
      </c>
      <c r="BU6" s="36">
        <f t="shared" si="8"/>
        <v>22.04</v>
      </c>
      <c r="BV6" s="36" t="str">
        <f t="shared" si="8"/>
        <v>-</v>
      </c>
      <c r="BW6" s="36" t="str">
        <f t="shared" si="8"/>
        <v>-</v>
      </c>
      <c r="BX6" s="36" t="str">
        <f t="shared" si="8"/>
        <v>-</v>
      </c>
      <c r="BY6" s="36">
        <f t="shared" si="8"/>
        <v>33.58</v>
      </c>
      <c r="BZ6" s="36">
        <f t="shared" si="8"/>
        <v>34.51</v>
      </c>
      <c r="CA6" s="35" t="str">
        <f>IF(CA7="","",IF(CA7="-","【-】","【"&amp;SUBSTITUTE(TEXT(CA7,"#,##0.00"),"-","△")&amp;"】"))</f>
        <v>【45.38】</v>
      </c>
      <c r="CB6" s="36" t="str">
        <f>IF(CB7="",NA(),CB7)</f>
        <v>-</v>
      </c>
      <c r="CC6" s="36" t="str">
        <f t="shared" ref="CC6:CK6" si="9">IF(CC7="",NA(),CC7)</f>
        <v>-</v>
      </c>
      <c r="CD6" s="36" t="str">
        <f t="shared" si="9"/>
        <v>-</v>
      </c>
      <c r="CE6" s="36" t="str">
        <f t="shared" si="9"/>
        <v>-</v>
      </c>
      <c r="CF6" s="36">
        <f t="shared" si="9"/>
        <v>912.92</v>
      </c>
      <c r="CG6" s="36" t="str">
        <f t="shared" si="9"/>
        <v>-</v>
      </c>
      <c r="CH6" s="36" t="str">
        <f t="shared" si="9"/>
        <v>-</v>
      </c>
      <c r="CI6" s="36" t="str">
        <f t="shared" si="9"/>
        <v>-</v>
      </c>
      <c r="CJ6" s="36">
        <f t="shared" si="9"/>
        <v>514.39</v>
      </c>
      <c r="CK6" s="36">
        <f t="shared" si="9"/>
        <v>476.11</v>
      </c>
      <c r="CL6" s="35" t="str">
        <f>IF(CL7="","",IF(CL7="-","【-】","【"&amp;SUBSTITUTE(TEXT(CL7,"#,##0.00"),"-","△")&amp;"】"))</f>
        <v>【377.04】</v>
      </c>
      <c r="CM6" s="36" t="str">
        <f>IF(CM7="",NA(),CM7)</f>
        <v>-</v>
      </c>
      <c r="CN6" s="36" t="str">
        <f t="shared" ref="CN6:CV6" si="10">IF(CN7="",NA(),CN7)</f>
        <v>-</v>
      </c>
      <c r="CO6" s="36" t="str">
        <f t="shared" si="10"/>
        <v>-</v>
      </c>
      <c r="CP6" s="35">
        <f t="shared" si="10"/>
        <v>0</v>
      </c>
      <c r="CQ6" s="36">
        <f t="shared" si="10"/>
        <v>10.32</v>
      </c>
      <c r="CR6" s="36" t="str">
        <f t="shared" si="10"/>
        <v>-</v>
      </c>
      <c r="CS6" s="36" t="str">
        <f t="shared" si="10"/>
        <v>-</v>
      </c>
      <c r="CT6" s="36" t="str">
        <f t="shared" si="10"/>
        <v>-</v>
      </c>
      <c r="CU6" s="36">
        <f t="shared" si="10"/>
        <v>29.28</v>
      </c>
      <c r="CV6" s="36">
        <f t="shared" si="10"/>
        <v>29.4</v>
      </c>
      <c r="CW6" s="35" t="str">
        <f>IF(CW7="","",IF(CW7="-","【-】","【"&amp;SUBSTITUTE(TEXT(CW7,"#,##0.00"),"-","△")&amp;"】"))</f>
        <v>【34.15】</v>
      </c>
      <c r="CX6" s="36" t="str">
        <f>IF(CX7="",NA(),CX7)</f>
        <v>-</v>
      </c>
      <c r="CY6" s="36" t="str">
        <f t="shared" ref="CY6:DG6" si="11">IF(CY7="",NA(),CY7)</f>
        <v>-</v>
      </c>
      <c r="CZ6" s="36" t="str">
        <f t="shared" si="11"/>
        <v>-</v>
      </c>
      <c r="DA6" s="35">
        <f t="shared" si="11"/>
        <v>0</v>
      </c>
      <c r="DB6" s="36">
        <f t="shared" si="11"/>
        <v>25.9</v>
      </c>
      <c r="DC6" s="36" t="str">
        <f t="shared" si="11"/>
        <v>-</v>
      </c>
      <c r="DD6" s="36" t="str">
        <f t="shared" si="11"/>
        <v>-</v>
      </c>
      <c r="DE6" s="36" t="str">
        <f t="shared" si="11"/>
        <v>-</v>
      </c>
      <c r="DF6" s="36">
        <f t="shared" si="11"/>
        <v>66.819999999999993</v>
      </c>
      <c r="DG6" s="36">
        <f t="shared" si="11"/>
        <v>63.77</v>
      </c>
      <c r="DH6" s="35" t="str">
        <f>IF(DH7="","",IF(DH7="-","【-】","【"&amp;SUBSTITUTE(TEXT(DH7,"#,##0.00"),"-","△")&amp;"】"))</f>
        <v>【78.22】</v>
      </c>
      <c r="DI6" s="36" t="str">
        <f>IF(DI7="",NA(),DI7)</f>
        <v>-</v>
      </c>
      <c r="DJ6" s="36" t="str">
        <f t="shared" ref="DJ6:DR6" si="12">IF(DJ7="",NA(),DJ7)</f>
        <v>-</v>
      </c>
      <c r="DK6" s="36" t="str">
        <f t="shared" si="12"/>
        <v>-</v>
      </c>
      <c r="DL6" s="35">
        <f t="shared" si="12"/>
        <v>0</v>
      </c>
      <c r="DM6" s="36">
        <f t="shared" si="12"/>
        <v>2.19</v>
      </c>
      <c r="DN6" s="36" t="str">
        <f t="shared" si="12"/>
        <v>-</v>
      </c>
      <c r="DO6" s="36" t="str">
        <f t="shared" si="12"/>
        <v>-</v>
      </c>
      <c r="DP6" s="36" t="str">
        <f t="shared" si="12"/>
        <v>-</v>
      </c>
      <c r="DQ6" s="36">
        <f t="shared" si="12"/>
        <v>7.92</v>
      </c>
      <c r="DR6" s="36">
        <f t="shared" si="12"/>
        <v>8.77</v>
      </c>
      <c r="DS6" s="35" t="str">
        <f>IF(DS7="","",IF(DS7="-","【-】","【"&amp;SUBSTITUTE(TEXT(DS7,"#,##0.00"),"-","△")&amp;"】"))</f>
        <v>【21.93】</v>
      </c>
      <c r="DT6" s="36" t="str">
        <f>IF(DT7="",NA(),DT7)</f>
        <v>-</v>
      </c>
      <c r="DU6" s="36" t="str">
        <f t="shared" ref="DU6:EC6" si="13">IF(DU7="",NA(),DU7)</f>
        <v>-</v>
      </c>
      <c r="DV6" s="36" t="str">
        <f t="shared" si="13"/>
        <v>-</v>
      </c>
      <c r="DW6" s="35">
        <f t="shared" si="13"/>
        <v>0</v>
      </c>
      <c r="DX6" s="35">
        <f t="shared" si="13"/>
        <v>0</v>
      </c>
      <c r="DY6" s="36" t="str">
        <f t="shared" si="13"/>
        <v>-</v>
      </c>
      <c r="DZ6" s="36" t="str">
        <f t="shared" si="13"/>
        <v>-</v>
      </c>
      <c r="EA6" s="36" t="str">
        <f t="shared" si="13"/>
        <v>-</v>
      </c>
      <c r="EB6" s="35">
        <f t="shared" si="13"/>
        <v>0</v>
      </c>
      <c r="EC6" s="35">
        <f t="shared" si="13"/>
        <v>0</v>
      </c>
      <c r="ED6" s="35" t="str">
        <f>IF(ED7="","",IF(ED7="-","【-】","【"&amp;SUBSTITUTE(TEXT(ED7,"#,##0.00"),"-","△")&amp;"】"))</f>
        <v>【0.00】</v>
      </c>
      <c r="EE6" s="36" t="str">
        <f>IF(EE7="",NA(),EE7)</f>
        <v>-</v>
      </c>
      <c r="EF6" s="36" t="str">
        <f t="shared" ref="EF6:EN6" si="14">IF(EF7="",NA(),EF7)</f>
        <v>-</v>
      </c>
      <c r="EG6" s="36" t="str">
        <f t="shared" si="14"/>
        <v>-</v>
      </c>
      <c r="EH6" s="35">
        <f t="shared" si="14"/>
        <v>0</v>
      </c>
      <c r="EI6" s="35">
        <f t="shared" si="14"/>
        <v>0</v>
      </c>
      <c r="EJ6" s="36" t="str">
        <f t="shared" si="14"/>
        <v>-</v>
      </c>
      <c r="EK6" s="36" t="str">
        <f t="shared" si="14"/>
        <v>-</v>
      </c>
      <c r="EL6" s="36" t="str">
        <f t="shared" si="14"/>
        <v>-</v>
      </c>
      <c r="EM6" s="36">
        <f t="shared" si="14"/>
        <v>0.1</v>
      </c>
      <c r="EN6" s="35">
        <f t="shared" si="14"/>
        <v>0</v>
      </c>
      <c r="EO6" s="35" t="str">
        <f>IF(EO7="","",IF(EO7="-","【-】","【"&amp;SUBSTITUTE(TEXT(EO7,"#,##0.00"),"-","△")&amp;"】"))</f>
        <v>【0.01】</v>
      </c>
    </row>
    <row r="7" spans="1:148" s="37" customFormat="1">
      <c r="A7" s="29"/>
      <c r="B7" s="38">
        <v>2016</v>
      </c>
      <c r="C7" s="38">
        <v>422045</v>
      </c>
      <c r="D7" s="38">
        <v>46</v>
      </c>
      <c r="E7" s="38">
        <v>17</v>
      </c>
      <c r="F7" s="38">
        <v>6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50.46</v>
      </c>
      <c r="P7" s="39">
        <v>0.6</v>
      </c>
      <c r="Q7" s="39">
        <v>71.38</v>
      </c>
      <c r="R7" s="39">
        <v>3260</v>
      </c>
      <c r="S7" s="39">
        <v>139407</v>
      </c>
      <c r="T7" s="39">
        <v>341.79</v>
      </c>
      <c r="U7" s="39">
        <v>407.87</v>
      </c>
      <c r="V7" s="39">
        <v>830</v>
      </c>
      <c r="W7" s="39">
        <v>0.48</v>
      </c>
      <c r="X7" s="39">
        <v>1729.17</v>
      </c>
      <c r="Y7" s="39" t="s">
        <v>113</v>
      </c>
      <c r="Z7" s="39" t="s">
        <v>113</v>
      </c>
      <c r="AA7" s="39" t="s">
        <v>113</v>
      </c>
      <c r="AB7" s="39" t="s">
        <v>113</v>
      </c>
      <c r="AC7" s="39">
        <v>63.43</v>
      </c>
      <c r="AD7" s="39" t="s">
        <v>113</v>
      </c>
      <c r="AE7" s="39" t="s">
        <v>113</v>
      </c>
      <c r="AF7" s="39" t="s">
        <v>113</v>
      </c>
      <c r="AG7" s="39">
        <v>105.08</v>
      </c>
      <c r="AH7" s="39">
        <v>92.9</v>
      </c>
      <c r="AI7" s="39">
        <v>99.45</v>
      </c>
      <c r="AJ7" s="39" t="s">
        <v>113</v>
      </c>
      <c r="AK7" s="39" t="s">
        <v>113</v>
      </c>
      <c r="AL7" s="39" t="s">
        <v>113</v>
      </c>
      <c r="AM7" s="39" t="s">
        <v>113</v>
      </c>
      <c r="AN7" s="39">
        <v>337.44</v>
      </c>
      <c r="AO7" s="39" t="s">
        <v>113</v>
      </c>
      <c r="AP7" s="39" t="s">
        <v>113</v>
      </c>
      <c r="AQ7" s="39" t="s">
        <v>113</v>
      </c>
      <c r="AR7" s="39">
        <v>6.29</v>
      </c>
      <c r="AS7" s="39">
        <v>61.22</v>
      </c>
      <c r="AT7" s="39">
        <v>136.52000000000001</v>
      </c>
      <c r="AU7" s="39" t="s">
        <v>113</v>
      </c>
      <c r="AV7" s="39" t="s">
        <v>113</v>
      </c>
      <c r="AW7" s="39" t="s">
        <v>113</v>
      </c>
      <c r="AX7" s="39">
        <v>117.67</v>
      </c>
      <c r="AY7" s="39">
        <v>169.38</v>
      </c>
      <c r="AZ7" s="39" t="s">
        <v>113</v>
      </c>
      <c r="BA7" s="39" t="s">
        <v>113</v>
      </c>
      <c r="BB7" s="39" t="s">
        <v>113</v>
      </c>
      <c r="BC7" s="39">
        <v>116.32</v>
      </c>
      <c r="BD7" s="39">
        <v>176.6</v>
      </c>
      <c r="BE7" s="39">
        <v>68.37</v>
      </c>
      <c r="BF7" s="39" t="s">
        <v>113</v>
      </c>
      <c r="BG7" s="39" t="s">
        <v>113</v>
      </c>
      <c r="BH7" s="39" t="s">
        <v>113</v>
      </c>
      <c r="BI7" s="39" t="s">
        <v>113</v>
      </c>
      <c r="BJ7" s="39">
        <v>6529.97</v>
      </c>
      <c r="BK7" s="39" t="s">
        <v>113</v>
      </c>
      <c r="BL7" s="39" t="s">
        <v>113</v>
      </c>
      <c r="BM7" s="39" t="s">
        <v>113</v>
      </c>
      <c r="BN7" s="39">
        <v>1451.54</v>
      </c>
      <c r="BO7" s="39">
        <v>1700.42</v>
      </c>
      <c r="BP7" s="39">
        <v>985.48</v>
      </c>
      <c r="BQ7" s="39" t="s">
        <v>113</v>
      </c>
      <c r="BR7" s="39" t="s">
        <v>113</v>
      </c>
      <c r="BS7" s="39" t="s">
        <v>113</v>
      </c>
      <c r="BT7" s="39" t="s">
        <v>113</v>
      </c>
      <c r="BU7" s="39">
        <v>22.04</v>
      </c>
      <c r="BV7" s="39" t="s">
        <v>113</v>
      </c>
      <c r="BW7" s="39" t="s">
        <v>113</v>
      </c>
      <c r="BX7" s="39" t="s">
        <v>113</v>
      </c>
      <c r="BY7" s="39">
        <v>33.58</v>
      </c>
      <c r="BZ7" s="39">
        <v>34.51</v>
      </c>
      <c r="CA7" s="39">
        <v>45.38</v>
      </c>
      <c r="CB7" s="39" t="s">
        <v>113</v>
      </c>
      <c r="CC7" s="39" t="s">
        <v>113</v>
      </c>
      <c r="CD7" s="39" t="s">
        <v>113</v>
      </c>
      <c r="CE7" s="39" t="s">
        <v>113</v>
      </c>
      <c r="CF7" s="39">
        <v>912.92</v>
      </c>
      <c r="CG7" s="39" t="s">
        <v>113</v>
      </c>
      <c r="CH7" s="39" t="s">
        <v>113</v>
      </c>
      <c r="CI7" s="39" t="s">
        <v>113</v>
      </c>
      <c r="CJ7" s="39">
        <v>514.39</v>
      </c>
      <c r="CK7" s="39">
        <v>476.11</v>
      </c>
      <c r="CL7" s="39">
        <v>377.04</v>
      </c>
      <c r="CM7" s="39" t="s">
        <v>113</v>
      </c>
      <c r="CN7" s="39" t="s">
        <v>113</v>
      </c>
      <c r="CO7" s="39" t="s">
        <v>113</v>
      </c>
      <c r="CP7" s="39">
        <v>0</v>
      </c>
      <c r="CQ7" s="39">
        <v>10.32</v>
      </c>
      <c r="CR7" s="39" t="s">
        <v>113</v>
      </c>
      <c r="CS7" s="39" t="s">
        <v>113</v>
      </c>
      <c r="CT7" s="39" t="s">
        <v>113</v>
      </c>
      <c r="CU7" s="39">
        <v>29.28</v>
      </c>
      <c r="CV7" s="39">
        <v>29.4</v>
      </c>
      <c r="CW7" s="39">
        <v>34.15</v>
      </c>
      <c r="CX7" s="39" t="s">
        <v>113</v>
      </c>
      <c r="CY7" s="39" t="s">
        <v>113</v>
      </c>
      <c r="CZ7" s="39" t="s">
        <v>113</v>
      </c>
      <c r="DA7" s="39">
        <v>0</v>
      </c>
      <c r="DB7" s="39">
        <v>25.9</v>
      </c>
      <c r="DC7" s="39" t="s">
        <v>113</v>
      </c>
      <c r="DD7" s="39" t="s">
        <v>113</v>
      </c>
      <c r="DE7" s="39" t="s">
        <v>113</v>
      </c>
      <c r="DF7" s="39">
        <v>66.819999999999993</v>
      </c>
      <c r="DG7" s="39">
        <v>63.77</v>
      </c>
      <c r="DH7" s="39">
        <v>78.22</v>
      </c>
      <c r="DI7" s="39" t="s">
        <v>113</v>
      </c>
      <c r="DJ7" s="39" t="s">
        <v>113</v>
      </c>
      <c r="DK7" s="39" t="s">
        <v>113</v>
      </c>
      <c r="DL7" s="39">
        <v>0</v>
      </c>
      <c r="DM7" s="39">
        <v>2.19</v>
      </c>
      <c r="DN7" s="39" t="s">
        <v>113</v>
      </c>
      <c r="DO7" s="39" t="s">
        <v>113</v>
      </c>
      <c r="DP7" s="39" t="s">
        <v>113</v>
      </c>
      <c r="DQ7" s="39">
        <v>7.92</v>
      </c>
      <c r="DR7" s="39">
        <v>8.77</v>
      </c>
      <c r="DS7" s="39">
        <v>21.93</v>
      </c>
      <c r="DT7" s="39" t="s">
        <v>113</v>
      </c>
      <c r="DU7" s="39" t="s">
        <v>113</v>
      </c>
      <c r="DV7" s="39" t="s">
        <v>113</v>
      </c>
      <c r="DW7" s="39">
        <v>0</v>
      </c>
      <c r="DX7" s="39">
        <v>0</v>
      </c>
      <c r="DY7" s="39" t="s">
        <v>113</v>
      </c>
      <c r="DZ7" s="39" t="s">
        <v>113</v>
      </c>
      <c r="EA7" s="39" t="s">
        <v>113</v>
      </c>
      <c r="EB7" s="39">
        <v>0</v>
      </c>
      <c r="EC7" s="39">
        <v>0</v>
      </c>
      <c r="ED7" s="39">
        <v>0</v>
      </c>
      <c r="EE7" s="39" t="s">
        <v>113</v>
      </c>
      <c r="EF7" s="39" t="s">
        <v>113</v>
      </c>
      <c r="EG7" s="39" t="s">
        <v>113</v>
      </c>
      <c r="EH7" s="39">
        <v>0</v>
      </c>
      <c r="EI7" s="39">
        <v>0</v>
      </c>
      <c r="EJ7" s="39" t="s">
        <v>113</v>
      </c>
      <c r="EK7" s="39" t="s">
        <v>113</v>
      </c>
      <c r="EL7" s="39" t="s">
        <v>113</v>
      </c>
      <c r="EM7" s="39">
        <v>0.1</v>
      </c>
      <c r="EN7" s="39">
        <v>0</v>
      </c>
      <c r="EO7" s="39">
        <v>0.01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oaadmin</cp:lastModifiedBy>
  <cp:lastPrinted>2018-02-13T05:28:34Z</cp:lastPrinted>
  <dcterms:created xsi:type="dcterms:W3CDTF">2017-12-25T01:59:37Z</dcterms:created>
  <dcterms:modified xsi:type="dcterms:W3CDTF">2018-02-13T05:28:35Z</dcterms:modified>
  <cp:category/>
</cp:coreProperties>
</file>