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P10" i="4" s="1"/>
  <c r="O6" i="5"/>
  <c r="I10" i="4" s="1"/>
  <c r="N6" i="5"/>
  <c r="B10" i="4" s="1"/>
  <c r="M6" i="5"/>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BB10" i="4"/>
  <c r="W10" i="4"/>
  <c r="BB8" i="4"/>
  <c r="AT8" i="4"/>
  <c r="B6"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<sst xmlns="http://schemas.openxmlformats.org/spreadsheetml/2006/main" count="235" uniqueCount="122">
  <si>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</si>
  <si>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</si>
  <si>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</si>
  <si>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</si>
  <si>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</si>
  <si>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</si>
  <si>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</si>
  <si>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</si>
  <si>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</si>
  <si>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</si>
  <si>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</si>
  <si>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</si>
  <si>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</si>
  <si>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</si>
  <si>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</si>
  <si>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</si>
  <si>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</si>
  <si>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</si>
  <si>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</si>
  <si>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</si>
  <si>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</si>
  <si>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</si>
  <si>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</si>
  <si>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</si>
  <si>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</si>
  <si>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</si>
  <si>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</si>
  <si>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</si>
  <si>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</si>
  <si>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</si>
  <si>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</si>
  <si>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</si>
  <si>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</si>
  <si>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</si>
  <si>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</si>
  <si>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</si>
  <si>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</si>
  <si>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</si>
  <si>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</si>
  <si>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</si>
  <si>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</si>
  <si>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</si>
  <si>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</si>
  <si>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</si>
  <si>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</si>
  <si>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</si>
  <si>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</si>
  <si>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</si>
  <si>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</si>
  <si>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</si>
  <si>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</si>
  <si>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</si>
  <si>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</si>
  <si>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</si>
  <si>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</si>
  <si>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</si>
  <si>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</si>
  <si>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</si>
  <si>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</si>
  <si>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</si>
  <si>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</si>
  <si>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</si>
  <si>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</si>
  <si>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</si>
  <si>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</si>
  <si>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</si>
  <si>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</si>
  <si>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</si>
  <si>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</si>
  <si>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</si>
  <si>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</si>
  <si>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</si>
  <si>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</si>
  <si>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</si>
  <si>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</si>
  <si>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</si>
  <si>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</si>
  <si>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</si>
  <si>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</si>
  <si>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</si>
  <si>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</si>
  <si>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</si>
  <si>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</si>
  <si>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</si>
  <si>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</si>
  <si>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</si>
  <si>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</si>
  <si>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</si>
  <si>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</si>
  <si>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</si>
  <si>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</si>
  <si>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</si>
  <si>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</si>
  <si>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</si>
  <si>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</si>
  <si>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</si>
  <si>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</si>
  <si>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</si>
  <si>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</si>
  <si>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</si>
  <si>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</si>
  <si>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</si>
  <si>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</si>
  <si>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</si>
  <si>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</si>
  <si>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</si>
  <si>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</si>
  <si>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諫早市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</si>
  <si>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</si>
  <si>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</si>
  <si>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</si>
  <si>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</si>
  <si>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</si>
  <si>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</si>
  <si>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</si>
  <si>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</si>
  <si>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</si>
  <si>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</si>
  <si>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</si>
  <si>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平成6年度末に供用開始を行ったことから、管路については老朽化には至らない状況であるが、今後処理場の経年劣化に対応していくため、更新計画を定めて計画的に整備を進めていく必要がある。</t>
    <phoneticPr fontId="4"/>
  </si>
  <si>
    <t>　各指標から、経営は厳しい状況にあ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に一層の経営の効率化を進めるとともに、施設の統廃合を検討するなど抜本的な対策が必要となる。</t>
    <phoneticPr fontId="4"/>
  </si>
  <si>
    <t>　経常収支比率及び経費回収率については、事業区域内における人口密度が低く事業規模に相当する使用料収入が得られないことなどから、厳しい状況となっている。
　流動比率の平成26年度における大幅な減少については、会計制度改正の影響であり、実経営状態の急激な悪化によるものではないが、累積欠損金比率も含めて悪化傾向であり、厳しい経営状況となっている。
　企業債残高対事業規模比率は、平成28年度において大幅に減少しているが、これは、前年度まで決算統計において一般会計負担額を計上していなかったことが原因であり、実質的な大幅変動ではない。しかしながら、当該指標は最初の供用開始が平成6年度末であることから、現時点では償還がまだ進んでいないため、高い水準で推移している。今後増えていく償還額に対応するために、事業の効率化を図っていく必要がある。
　施設利用率については、類似団体と同程度であるが、人口減少等もあり、高い利用率とは言えない状況である。今後、施設の統廃合等も視野に入れ、施設利用率を高める方策を研究する必要がある。
　水洗化率については、平均値を下回っている状況である。よって、住民に対して事業の目的などを説明して理解を深めていただくなど、早期接続の促進に努めながら、水洗化率の向上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</si>
</sst>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18176"/>
        <c:axId val="956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5618176"/>
        <c:axId val="95620096"/>
      </c:lineChart>
      <c:dateAx>
        <c:axId val="95618176"/>
        <c:scaling>
          <c:orientation val="minMax"/>
        </c:scaling>
        <c:delete val="1"/>
        <c:axPos val="b"/>
        <c:numFmt formatCode="ge" sourceLinked="1"/>
        <c:majorTickMark val="none"/>
        <c:minorTickMark val="none"/>
        <c:tickLblPos val="none"/>
        <c:crossAx val="95620096"/>
        <c:crosses val="autoZero"/>
        <c:auto val="1"/>
        <c:lblOffset val="100"/>
        <c:baseTimeUnit val="years"/>
      </c:dateAx>
      <c:valAx>
        <c:axId val="956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26.29</c:v>
                </c:pt>
                <c:pt idx="1">
                  <c:v>56.77</c:v>
                </c:pt>
                <c:pt idx="2">
                  <c:v>56.5</c:v>
                </c:pt>
                <c:pt idx="3">
                  <c:v>57.86</c:v>
                </c:pt>
                <c:pt idx="4">
                  <c:v>59.57</c:v>
                </c:pt>
              </c:numCache>
            </c:numRef>
          </c:val>
        </c:ser>
        <c:dLbls>
          <c:showLegendKey val="0"/>
          <c:showVal val="0"/>
          <c:showCatName val="0"/>
          <c:showSerName val="0"/>
          <c:showPercent val="0"/>
          <c:showBubbleSize val="0"/>
        </c:dLbls>
        <c:gapWidth val="150"/>
        <c:axId val="108078592"/>
        <c:axId val="1080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8078592"/>
        <c:axId val="108080512"/>
      </c:lineChart>
      <c:dateAx>
        <c:axId val="108078592"/>
        <c:scaling>
          <c:orientation val="minMax"/>
        </c:scaling>
        <c:delete val="1"/>
        <c:axPos val="b"/>
        <c:numFmt formatCode="ge" sourceLinked="1"/>
        <c:majorTickMark val="none"/>
        <c:minorTickMark val="none"/>
        <c:tickLblPos val="none"/>
        <c:crossAx val="108080512"/>
        <c:crosses val="autoZero"/>
        <c:auto val="1"/>
        <c:lblOffset val="100"/>
        <c:baseTimeUnit val="years"/>
      </c:dateAx>
      <c:valAx>
        <c:axId val="1080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75.84</c:v>
                </c:pt>
                <c:pt idx="1">
                  <c:v>78.33</c:v>
                </c:pt>
                <c:pt idx="2">
                  <c:v>79.459999999999994</c:v>
                </c:pt>
                <c:pt idx="3">
                  <c:v>81.13</c:v>
                </c:pt>
                <c:pt idx="4">
                  <c:v>82.03</c:v>
                </c:pt>
              </c:numCache>
            </c:numRef>
          </c:val>
        </c:ser>
        <c:dLbls>
          <c:showLegendKey val="0"/>
          <c:showVal val="0"/>
          <c:showCatName val="0"/>
          <c:showSerName val="0"/>
          <c:showPercent val="0"/>
          <c:showBubbleSize val="0"/>
        </c:dLbls>
        <c:gapWidth val="150"/>
        <c:axId val="108135552"/>
        <c:axId val="1081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8135552"/>
        <c:axId val="108137472"/>
      </c:lineChart>
      <c:dateAx>
        <c:axId val="108135552"/>
        <c:scaling>
          <c:orientation val="minMax"/>
        </c:scaling>
        <c:delete val="1"/>
        <c:axPos val="b"/>
        <c:numFmt formatCode="ge" sourceLinked="1"/>
        <c:majorTickMark val="none"/>
        <c:minorTickMark val="none"/>
        <c:tickLblPos val="none"/>
        <c:crossAx val="108137472"/>
        <c:crosses val="autoZero"/>
        <c:auto val="1"/>
        <c:lblOffset val="100"/>
        <c:baseTimeUnit val="years"/>
      </c:dateAx>
      <c:valAx>
        <c:axId val="1081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82.6</c:v>
                </c:pt>
                <c:pt idx="1">
                  <c:v>81.86</c:v>
                </c:pt>
                <c:pt idx="2">
                  <c:v>89.33</c:v>
                </c:pt>
                <c:pt idx="3">
                  <c:v>90.97</c:v>
                </c:pt>
                <c:pt idx="4">
                  <c:v>93.81</c:v>
                </c:pt>
              </c:numCache>
            </c:numRef>
          </c:val>
        </c:ser>
        <c:dLbls>
          <c:showLegendKey val="0"/>
          <c:showVal val="0"/>
          <c:showCatName val="0"/>
          <c:showSerName val="0"/>
          <c:showPercent val="0"/>
          <c:showBubbleSize val="0"/>
        </c:dLbls>
        <c:gapWidth val="150"/>
        <c:axId val="95654656"/>
        <c:axId val="956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95654656"/>
        <c:axId val="95656576"/>
      </c:lineChart>
      <c:dateAx>
        <c:axId val="95654656"/>
        <c:scaling>
          <c:orientation val="minMax"/>
        </c:scaling>
        <c:delete val="1"/>
        <c:axPos val="b"/>
        <c:numFmt formatCode="ge" sourceLinked="1"/>
        <c:majorTickMark val="none"/>
        <c:minorTickMark val="none"/>
        <c:tickLblPos val="none"/>
        <c:crossAx val="95656576"/>
        <c:crosses val="autoZero"/>
        <c:auto val="1"/>
        <c:lblOffset val="100"/>
        <c:baseTimeUnit val="years"/>
      </c:dateAx>
      <c:valAx>
        <c:axId val="956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3.18</c:v>
                </c:pt>
                <c:pt idx="1">
                  <c:v>4.8099999999999996</c:v>
                </c:pt>
                <c:pt idx="2">
                  <c:v>12.14</c:v>
                </c:pt>
                <c:pt idx="3">
                  <c:v>15.16</c:v>
                </c:pt>
                <c:pt idx="4">
                  <c:v>18.13</c:v>
                </c:pt>
              </c:numCache>
            </c:numRef>
          </c:val>
        </c:ser>
        <c:dLbls>
          <c:showLegendKey val="0"/>
          <c:showVal val="0"/>
          <c:showCatName val="0"/>
          <c:showSerName val="0"/>
          <c:showPercent val="0"/>
          <c:showBubbleSize val="0"/>
        </c:dLbls>
        <c:gapWidth val="150"/>
        <c:axId val="107757952"/>
        <c:axId val="1077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07757952"/>
        <c:axId val="107759872"/>
      </c:lineChart>
      <c:dateAx>
        <c:axId val="107757952"/>
        <c:scaling>
          <c:orientation val="minMax"/>
        </c:scaling>
        <c:delete val="1"/>
        <c:axPos val="b"/>
        <c:numFmt formatCode="ge" sourceLinked="1"/>
        <c:majorTickMark val="none"/>
        <c:minorTickMark val="none"/>
        <c:tickLblPos val="none"/>
        <c:crossAx val="107759872"/>
        <c:crosses val="autoZero"/>
        <c:auto val="1"/>
        <c:lblOffset val="100"/>
        <c:baseTimeUnit val="years"/>
      </c:dateAx>
      <c:valAx>
        <c:axId val="1077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04160"/>
        <c:axId val="1078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07804160"/>
        <c:axId val="107806080"/>
      </c:lineChart>
      <c:dateAx>
        <c:axId val="107804160"/>
        <c:scaling>
          <c:orientation val="minMax"/>
        </c:scaling>
        <c:delete val="1"/>
        <c:axPos val="b"/>
        <c:numFmt formatCode="ge" sourceLinked="1"/>
        <c:majorTickMark val="none"/>
        <c:minorTickMark val="none"/>
        <c:tickLblPos val="none"/>
        <c:crossAx val="107806080"/>
        <c:crosses val="autoZero"/>
        <c:auto val="1"/>
        <c:lblOffset val="100"/>
        <c:baseTimeUnit val="years"/>
      </c:dateAx>
      <c:valAx>
        <c:axId val="1078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119.63</c:v>
                </c:pt>
                <c:pt idx="1">
                  <c:v>183.64</c:v>
                </c:pt>
                <c:pt idx="2">
                  <c:v>187.07</c:v>
                </c:pt>
                <c:pt idx="3">
                  <c:v>285.27999999999997</c:v>
                </c:pt>
                <c:pt idx="4">
                  <c:v>310.25</c:v>
                </c:pt>
              </c:numCache>
            </c:numRef>
          </c:val>
        </c:ser>
        <c:dLbls>
          <c:showLegendKey val="0"/>
          <c:showVal val="0"/>
          <c:showCatName val="0"/>
          <c:showSerName val="0"/>
          <c:showPercent val="0"/>
          <c:showBubbleSize val="0"/>
        </c:dLbls>
        <c:gapWidth val="150"/>
        <c:axId val="107902848"/>
        <c:axId val="1079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07902848"/>
        <c:axId val="107913216"/>
      </c:lineChart>
      <c:dateAx>
        <c:axId val="107902848"/>
        <c:scaling>
          <c:orientation val="minMax"/>
        </c:scaling>
        <c:delete val="1"/>
        <c:axPos val="b"/>
        <c:numFmt formatCode="ge" sourceLinked="1"/>
        <c:majorTickMark val="none"/>
        <c:minorTickMark val="none"/>
        <c:tickLblPos val="none"/>
        <c:crossAx val="107913216"/>
        <c:crosses val="autoZero"/>
        <c:auto val="1"/>
        <c:lblOffset val="100"/>
        <c:baseTimeUnit val="years"/>
      </c:dateAx>
      <c:valAx>
        <c:axId val="1079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102.64</c:v>
                </c:pt>
                <c:pt idx="1">
                  <c:v>69.260000000000005</c:v>
                </c:pt>
                <c:pt idx="2">
                  <c:v>-13.29</c:v>
                </c:pt>
                <c:pt idx="3">
                  <c:v>-35.07</c:v>
                </c:pt>
                <c:pt idx="4">
                  <c:v>-65.55</c:v>
                </c:pt>
              </c:numCache>
            </c:numRef>
          </c:val>
        </c:ser>
        <c:dLbls>
          <c:showLegendKey val="0"/>
          <c:showVal val="0"/>
          <c:showCatName val="0"/>
          <c:showSerName val="0"/>
          <c:showPercent val="0"/>
          <c:showBubbleSize val="0"/>
        </c:dLbls>
        <c:gapWidth val="150"/>
        <c:axId val="108212224"/>
        <c:axId val="1082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108212224"/>
        <c:axId val="108214144"/>
      </c:lineChart>
      <c:dateAx>
        <c:axId val="108212224"/>
        <c:scaling>
          <c:orientation val="minMax"/>
        </c:scaling>
        <c:delete val="1"/>
        <c:axPos val="b"/>
        <c:numFmt formatCode="ge" sourceLinked="1"/>
        <c:majorTickMark val="none"/>
        <c:minorTickMark val="none"/>
        <c:tickLblPos val="none"/>
        <c:crossAx val="108214144"/>
        <c:crosses val="autoZero"/>
        <c:auto val="1"/>
        <c:lblOffset val="100"/>
        <c:baseTimeUnit val="years"/>
      </c:dateAx>
      <c:valAx>
        <c:axId val="1082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4722.37</c:v>
                </c:pt>
                <c:pt idx="1">
                  <c:v>4402.24</c:v>
                </c:pt>
                <c:pt idx="2">
                  <c:v>4250.09</c:v>
                </c:pt>
                <c:pt idx="3">
                  <c:v>4575.2</c:v>
                </c:pt>
                <c:pt idx="4">
                  <c:v>1726.79</c:v>
                </c:pt>
              </c:numCache>
            </c:numRef>
          </c:val>
        </c:ser>
        <c:dLbls>
          <c:showLegendKey val="0"/>
          <c:showVal val="0"/>
          <c:showCatName val="0"/>
          <c:showSerName val="0"/>
          <c:showPercent val="0"/>
          <c:showBubbleSize val="0"/>
        </c:dLbls>
        <c:gapWidth val="150"/>
        <c:axId val="108239872"/>
        <c:axId val="1082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8239872"/>
        <c:axId val="108250240"/>
      </c:lineChart>
      <c:dateAx>
        <c:axId val="108239872"/>
        <c:scaling>
          <c:orientation val="minMax"/>
        </c:scaling>
        <c:delete val="1"/>
        <c:axPos val="b"/>
        <c:numFmt formatCode="ge" sourceLinked="1"/>
        <c:majorTickMark val="none"/>
        <c:minorTickMark val="none"/>
        <c:tickLblPos val="none"/>
        <c:crossAx val="108250240"/>
        <c:crosses val="autoZero"/>
        <c:auto val="1"/>
        <c:lblOffset val="100"/>
        <c:baseTimeUnit val="years"/>
      </c:dateAx>
      <c:valAx>
        <c:axId val="1082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61.75</c:v>
                </c:pt>
                <c:pt idx="1">
                  <c:v>59.72</c:v>
                </c:pt>
                <c:pt idx="2">
                  <c:v>56.9</c:v>
                </c:pt>
                <c:pt idx="3">
                  <c:v>62.08</c:v>
                </c:pt>
                <c:pt idx="4">
                  <c:v>67.319999999999993</c:v>
                </c:pt>
              </c:numCache>
            </c:numRef>
          </c:val>
        </c:ser>
        <c:dLbls>
          <c:showLegendKey val="0"/>
          <c:showVal val="0"/>
          <c:showCatName val="0"/>
          <c:showSerName val="0"/>
          <c:showPercent val="0"/>
          <c:showBubbleSize val="0"/>
        </c:dLbls>
        <c:gapWidth val="150"/>
        <c:axId val="108018304"/>
        <c:axId val="1080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8018304"/>
        <c:axId val="108024576"/>
      </c:lineChart>
      <c:dateAx>
        <c:axId val="108018304"/>
        <c:scaling>
          <c:orientation val="minMax"/>
        </c:scaling>
        <c:delete val="1"/>
        <c:axPos val="b"/>
        <c:numFmt formatCode="ge" sourceLinked="1"/>
        <c:majorTickMark val="none"/>
        <c:minorTickMark val="none"/>
        <c:tickLblPos val="none"/>
        <c:crossAx val="108024576"/>
        <c:crosses val="autoZero"/>
        <c:auto val="1"/>
        <c:lblOffset val="100"/>
        <c:baseTimeUnit val="years"/>
      </c:dateAx>
      <c:valAx>
        <c:axId val="1080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275.08</c:v>
                </c:pt>
                <c:pt idx="1">
                  <c:v>283.39999999999998</c:v>
                </c:pt>
                <c:pt idx="2">
                  <c:v>296.45999999999998</c:v>
                </c:pt>
                <c:pt idx="3">
                  <c:v>271.97000000000003</c:v>
                </c:pt>
                <c:pt idx="4">
                  <c:v>251.36</c:v>
                </c:pt>
              </c:numCache>
            </c:numRef>
          </c:val>
        </c:ser>
        <c:dLbls>
          <c:showLegendKey val="0"/>
          <c:showVal val="0"/>
          <c:showCatName val="0"/>
          <c:showSerName val="0"/>
          <c:showPercent val="0"/>
          <c:showBubbleSize val="0"/>
        </c:dLbls>
        <c:gapWidth val="150"/>
        <c:axId val="108054400"/>
        <c:axId val="1080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8054400"/>
        <c:axId val="108056576"/>
      </c:lineChart>
      <c:dateAx>
        <c:axId val="108054400"/>
        <c:scaling>
          <c:orientation val="minMax"/>
        </c:scaling>
        <c:delete val="1"/>
        <c:axPos val="b"/>
        <c:numFmt formatCode="ge" sourceLinked="1"/>
        <c:majorTickMark val="none"/>
        <c:minorTickMark val="none"/>
        <c:tickLblPos val="none"/>
        <c:crossAx val="108056576"/>
        <c:crosses val="autoZero"/>
        <c:auto val="1"/>
        <c:lblOffset val="100"/>
        <c:baseTimeUnit val="years"/>
      </c:dateAx>
      <c:valAx>
        <c:axId val="1080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長崎県　諫早市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118</v>
      </c>
      <c r="AE8" s="50"/>
      <c r="AF8" s="50"/>
      <c r="AG8" s="50"/>
      <c r="AH8" s="50"/>
      <c r="AI8" s="50"/>
      <c r="AJ8" s="50"/>
      <c r="AK8" s="4"/>
      <c r="AL8" s="51">
        <f>データ!S6</f>
        <v>139407</v>
      </c>
      <c r="AM8" s="51"/>
      <c r="AN8" s="51"/>
      <c r="AO8" s="51"/>
      <c r="AP8" s="51"/>
      <c r="AQ8" s="51"/>
      <c r="AR8" s="51"/>
      <c r="AS8" s="51"/>
      <c r="AT8" s="46">
        <f>データ!T6</f>
        <v>341.79</v>
      </c>
      <c r="AU8" s="46"/>
      <c r="AV8" s="46"/>
      <c r="AW8" s="46"/>
      <c r="AX8" s="46"/>
      <c r="AY8" s="46"/>
      <c r="AZ8" s="46"/>
      <c r="BA8" s="46"/>
      <c r="BB8" s="46">
        <f>データ!U6</f>
        <v>407.87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48.04</v>
      </c>
      <c r="J10" s="46"/>
      <c r="K10" s="46"/>
      <c r="L10" s="46"/>
      <c r="M10" s="46"/>
      <c r="N10" s="46"/>
      <c r="O10" s="46"/>
      <c r="P10" s="46">
        <f>データ!P6</f>
        <v>10.71</v>
      </c>
      <c r="Q10" s="46"/>
      <c r="R10" s="46"/>
      <c r="S10" s="46"/>
      <c r="T10" s="46"/>
      <c r="U10" s="46"/>
      <c r="V10" s="46"/>
      <c r="W10" s="46">
        <f>データ!Q6</f>
        <v>97.77</v>
      </c>
      <c r="X10" s="46"/>
      <c r="Y10" s="46"/>
      <c r="Z10" s="46"/>
      <c r="AA10" s="46"/>
      <c r="AB10" s="46"/>
      <c r="AC10" s="46"/>
      <c r="AD10" s="51">
        <f>データ!R6</f>
        <v>3260</v>
      </c>
      <c r="AE10" s="51"/>
      <c r="AF10" s="51"/>
      <c r="AG10" s="51"/>
      <c r="AH10" s="51"/>
      <c r="AI10" s="51"/>
      <c r="AJ10" s="51"/>
      <c r="AK10" s="2"/>
      <c r="AL10" s="51">
        <f>データ!V6</f>
        <v>14870</v>
      </c>
      <c r="AM10" s="51"/>
      <c r="AN10" s="51"/>
      <c r="AO10" s="51"/>
      <c r="AP10" s="51"/>
      <c r="AQ10" s="51"/>
      <c r="AR10" s="51"/>
      <c r="AS10" s="51"/>
      <c r="AT10" s="46">
        <f>データ!W6</f>
        <v>5.49</v>
      </c>
      <c r="AU10" s="46"/>
      <c r="AV10" s="46"/>
      <c r="AW10" s="46"/>
      <c r="AX10" s="46"/>
      <c r="AY10" s="46"/>
      <c r="AZ10" s="46"/>
      <c r="BA10" s="46"/>
      <c r="BB10" s="46">
        <f>データ!X6</f>
        <v>2708.56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121</v>
      </c>
      <c r="BM16" s="80"/>
      <c r="BN16" s="80"/>
      <c r="BO16" s="80"/>
      <c r="BP16" s="80"/>
      <c r="BQ16" s="80"/>
      <c r="BR16" s="80"/>
      <c r="BS16" s="80"/>
      <c r="BT16" s="80"/>
      <c r="BU16" s="80"/>
      <c r="BV16" s="80"/>
      <c r="BW16" s="80"/>
      <c r="BX16" s="80"/>
      <c r="BY16" s="80"/>
      <c r="BZ16" s="8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c r="A34" s="2"/>
      <c r="B34" s="17"/>
      <c r="C34" s="70" t="s">
        <v>27</v>
      </c>
      <c r="D34" s="70"/>
      <c r="E34" s="70"/>
      <c r="F34" s="70"/>
      <c r="G34" s="70"/>
      <c r="H34" s="70"/>
      <c r="I34" s="70"/>
      <c r="J34" s="70"/>
      <c r="K34" s="70"/>
      <c r="L34" s="70"/>
      <c r="M34" s="70"/>
      <c r="N34" s="70"/>
      <c r="O34" s="70"/>
      <c r="P34" s="70"/>
      <c r="Q34" s="20"/>
      <c r="R34" s="70" t="s">
        <v>28</v>
      </c>
      <c r="S34" s="70"/>
      <c r="T34" s="70"/>
      <c r="U34" s="70"/>
      <c r="V34" s="70"/>
      <c r="W34" s="70"/>
      <c r="X34" s="70"/>
      <c r="Y34" s="70"/>
      <c r="Z34" s="70"/>
      <c r="AA34" s="70"/>
      <c r="AB34" s="70"/>
      <c r="AC34" s="70"/>
      <c r="AD34" s="70"/>
      <c r="AE34" s="70"/>
      <c r="AF34" s="20"/>
      <c r="AG34" s="70" t="s">
        <v>29</v>
      </c>
      <c r="AH34" s="70"/>
      <c r="AI34" s="70"/>
      <c r="AJ34" s="70"/>
      <c r="AK34" s="70"/>
      <c r="AL34" s="70"/>
      <c r="AM34" s="70"/>
      <c r="AN34" s="70"/>
      <c r="AO34" s="70"/>
      <c r="AP34" s="70"/>
      <c r="AQ34" s="70"/>
      <c r="AR34" s="70"/>
      <c r="AS34" s="70"/>
      <c r="AT34" s="70"/>
      <c r="AU34" s="20"/>
      <c r="AV34" s="70" t="s">
        <v>30</v>
      </c>
      <c r="AW34" s="70"/>
      <c r="AX34" s="70"/>
      <c r="AY34" s="70"/>
      <c r="AZ34" s="70"/>
      <c r="BA34" s="70"/>
      <c r="BB34" s="70"/>
      <c r="BC34" s="70"/>
      <c r="BD34" s="70"/>
      <c r="BE34" s="70"/>
      <c r="BF34" s="70"/>
      <c r="BG34" s="70"/>
      <c r="BH34" s="70"/>
      <c r="BI34" s="70"/>
      <c r="BJ34" s="19"/>
      <c r="BK34" s="2"/>
      <c r="BL34" s="79"/>
      <c r="BM34" s="80"/>
      <c r="BN34" s="80"/>
      <c r="BO34" s="80"/>
      <c r="BP34" s="80"/>
      <c r="BQ34" s="80"/>
      <c r="BR34" s="80"/>
      <c r="BS34" s="80"/>
      <c r="BT34" s="80"/>
      <c r="BU34" s="80"/>
      <c r="BV34" s="80"/>
      <c r="BW34" s="80"/>
      <c r="BX34" s="80"/>
      <c r="BY34" s="80"/>
      <c r="BZ34" s="81"/>
    </row>
    <row r="35" spans="1:78" ht="13.5" customHeight="1">
      <c r="A35" s="2"/>
      <c r="B35" s="17"/>
      <c r="C35" s="70"/>
      <c r="D35" s="70"/>
      <c r="E35" s="70"/>
      <c r="F35" s="70"/>
      <c r="G35" s="70"/>
      <c r="H35" s="70"/>
      <c r="I35" s="70"/>
      <c r="J35" s="70"/>
      <c r="K35" s="70"/>
      <c r="L35" s="70"/>
      <c r="M35" s="70"/>
      <c r="N35" s="70"/>
      <c r="O35" s="70"/>
      <c r="P35" s="70"/>
      <c r="Q35" s="20"/>
      <c r="R35" s="70"/>
      <c r="S35" s="70"/>
      <c r="T35" s="70"/>
      <c r="U35" s="70"/>
      <c r="V35" s="70"/>
      <c r="W35" s="70"/>
      <c r="X35" s="70"/>
      <c r="Y35" s="70"/>
      <c r="Z35" s="70"/>
      <c r="AA35" s="70"/>
      <c r="AB35" s="70"/>
      <c r="AC35" s="70"/>
      <c r="AD35" s="70"/>
      <c r="AE35" s="70"/>
      <c r="AF35" s="20"/>
      <c r="AG35" s="70"/>
      <c r="AH35" s="70"/>
      <c r="AI35" s="70"/>
      <c r="AJ35" s="70"/>
      <c r="AK35" s="70"/>
      <c r="AL35" s="70"/>
      <c r="AM35" s="70"/>
      <c r="AN35" s="70"/>
      <c r="AO35" s="70"/>
      <c r="AP35" s="70"/>
      <c r="AQ35" s="70"/>
      <c r="AR35" s="70"/>
      <c r="AS35" s="70"/>
      <c r="AT35" s="70"/>
      <c r="AU35" s="20"/>
      <c r="AV35" s="70"/>
      <c r="AW35" s="70"/>
      <c r="AX35" s="70"/>
      <c r="AY35" s="70"/>
      <c r="AZ35" s="70"/>
      <c r="BA35" s="70"/>
      <c r="BB35" s="70"/>
      <c r="BC35" s="70"/>
      <c r="BD35" s="70"/>
      <c r="BE35" s="70"/>
      <c r="BF35" s="70"/>
      <c r="BG35" s="70"/>
      <c r="BH35" s="70"/>
      <c r="BI35" s="70"/>
      <c r="BJ35" s="19"/>
      <c r="BK35" s="2"/>
      <c r="BL35" s="79"/>
      <c r="BM35" s="80"/>
      <c r="BN35" s="80"/>
      <c r="BO35" s="80"/>
      <c r="BP35" s="80"/>
      <c r="BQ35" s="80"/>
      <c r="BR35" s="80"/>
      <c r="BS35" s="80"/>
      <c r="BT35" s="80"/>
      <c r="BU35" s="80"/>
      <c r="BV35" s="80"/>
      <c r="BW35" s="80"/>
      <c r="BX35" s="80"/>
      <c r="BY35" s="80"/>
      <c r="BZ35" s="8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119</v>
      </c>
      <c r="BM47" s="80"/>
      <c r="BN47" s="80"/>
      <c r="BO47" s="80"/>
      <c r="BP47" s="80"/>
      <c r="BQ47" s="80"/>
      <c r="BR47" s="80"/>
      <c r="BS47" s="80"/>
      <c r="BT47" s="80"/>
      <c r="BU47" s="80"/>
      <c r="BV47" s="80"/>
      <c r="BW47" s="80"/>
      <c r="BX47" s="80"/>
      <c r="BY47" s="80"/>
      <c r="BZ47" s="8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c r="A56" s="2"/>
      <c r="B56" s="17"/>
      <c r="C56" s="70" t="s">
        <v>32</v>
      </c>
      <c r="D56" s="70"/>
      <c r="E56" s="70"/>
      <c r="F56" s="70"/>
      <c r="G56" s="70"/>
      <c r="H56" s="70"/>
      <c r="I56" s="70"/>
      <c r="J56" s="70"/>
      <c r="K56" s="70"/>
      <c r="L56" s="70"/>
      <c r="M56" s="70"/>
      <c r="N56" s="70"/>
      <c r="O56" s="70"/>
      <c r="P56" s="70"/>
      <c r="Q56" s="20"/>
      <c r="R56" s="70" t="s">
        <v>33</v>
      </c>
      <c r="S56" s="70"/>
      <c r="T56" s="70"/>
      <c r="U56" s="70"/>
      <c r="V56" s="70"/>
      <c r="W56" s="70"/>
      <c r="X56" s="70"/>
      <c r="Y56" s="70"/>
      <c r="Z56" s="70"/>
      <c r="AA56" s="70"/>
      <c r="AB56" s="70"/>
      <c r="AC56" s="70"/>
      <c r="AD56" s="70"/>
      <c r="AE56" s="70"/>
      <c r="AF56" s="20"/>
      <c r="AG56" s="70" t="s">
        <v>34</v>
      </c>
      <c r="AH56" s="70"/>
      <c r="AI56" s="70"/>
      <c r="AJ56" s="70"/>
      <c r="AK56" s="70"/>
      <c r="AL56" s="70"/>
      <c r="AM56" s="70"/>
      <c r="AN56" s="70"/>
      <c r="AO56" s="70"/>
      <c r="AP56" s="70"/>
      <c r="AQ56" s="70"/>
      <c r="AR56" s="70"/>
      <c r="AS56" s="70"/>
      <c r="AT56" s="70"/>
      <c r="AU56" s="20"/>
      <c r="AV56" s="70" t="s">
        <v>35</v>
      </c>
      <c r="AW56" s="70"/>
      <c r="AX56" s="70"/>
      <c r="AY56" s="70"/>
      <c r="AZ56" s="70"/>
      <c r="BA56" s="70"/>
      <c r="BB56" s="70"/>
      <c r="BC56" s="70"/>
      <c r="BD56" s="70"/>
      <c r="BE56" s="70"/>
      <c r="BF56" s="70"/>
      <c r="BG56" s="70"/>
      <c r="BH56" s="70"/>
      <c r="BI56" s="70"/>
      <c r="BJ56" s="19"/>
      <c r="BK56" s="2"/>
      <c r="BL56" s="79"/>
      <c r="BM56" s="80"/>
      <c r="BN56" s="80"/>
      <c r="BO56" s="80"/>
      <c r="BP56" s="80"/>
      <c r="BQ56" s="80"/>
      <c r="BR56" s="80"/>
      <c r="BS56" s="80"/>
      <c r="BT56" s="80"/>
      <c r="BU56" s="80"/>
      <c r="BV56" s="80"/>
      <c r="BW56" s="80"/>
      <c r="BX56" s="80"/>
      <c r="BY56" s="80"/>
      <c r="BZ56" s="81"/>
    </row>
    <row r="57" spans="1:78" ht="13.5" customHeight="1">
      <c r="A57" s="2"/>
      <c r="B57" s="17"/>
      <c r="C57" s="70"/>
      <c r="D57" s="70"/>
      <c r="E57" s="70"/>
      <c r="F57" s="70"/>
      <c r="G57" s="70"/>
      <c r="H57" s="70"/>
      <c r="I57" s="70"/>
      <c r="J57" s="70"/>
      <c r="K57" s="70"/>
      <c r="L57" s="70"/>
      <c r="M57" s="70"/>
      <c r="N57" s="70"/>
      <c r="O57" s="70"/>
      <c r="P57" s="70"/>
      <c r="Q57" s="20"/>
      <c r="R57" s="70"/>
      <c r="S57" s="70"/>
      <c r="T57" s="70"/>
      <c r="U57" s="70"/>
      <c r="V57" s="70"/>
      <c r="W57" s="70"/>
      <c r="X57" s="70"/>
      <c r="Y57" s="70"/>
      <c r="Z57" s="70"/>
      <c r="AA57" s="70"/>
      <c r="AB57" s="70"/>
      <c r="AC57" s="70"/>
      <c r="AD57" s="70"/>
      <c r="AE57" s="70"/>
      <c r="AF57" s="20"/>
      <c r="AG57" s="70"/>
      <c r="AH57" s="70"/>
      <c r="AI57" s="70"/>
      <c r="AJ57" s="70"/>
      <c r="AK57" s="70"/>
      <c r="AL57" s="70"/>
      <c r="AM57" s="70"/>
      <c r="AN57" s="70"/>
      <c r="AO57" s="70"/>
      <c r="AP57" s="70"/>
      <c r="AQ57" s="70"/>
      <c r="AR57" s="70"/>
      <c r="AS57" s="70"/>
      <c r="AT57" s="70"/>
      <c r="AU57" s="20"/>
      <c r="AV57" s="70"/>
      <c r="AW57" s="70"/>
      <c r="AX57" s="70"/>
      <c r="AY57" s="70"/>
      <c r="AZ57" s="70"/>
      <c r="BA57" s="70"/>
      <c r="BB57" s="70"/>
      <c r="BC57" s="70"/>
      <c r="BD57" s="70"/>
      <c r="BE57" s="70"/>
      <c r="BF57" s="70"/>
      <c r="BG57" s="70"/>
      <c r="BH57" s="70"/>
      <c r="BI57" s="70"/>
      <c r="BJ57" s="19"/>
      <c r="BK57" s="2"/>
      <c r="BL57" s="79"/>
      <c r="BM57" s="80"/>
      <c r="BN57" s="80"/>
      <c r="BO57" s="80"/>
      <c r="BP57" s="80"/>
      <c r="BQ57" s="80"/>
      <c r="BR57" s="80"/>
      <c r="BS57" s="80"/>
      <c r="BT57" s="80"/>
      <c r="BU57" s="80"/>
      <c r="BV57" s="80"/>
      <c r="BW57" s="80"/>
      <c r="BX57" s="80"/>
      <c r="BY57" s="80"/>
      <c r="BZ57" s="8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120</v>
      </c>
      <c r="BM66" s="80"/>
      <c r="BN66" s="80"/>
      <c r="BO66" s="80"/>
      <c r="BP66" s="80"/>
      <c r="BQ66" s="80"/>
      <c r="BR66" s="80"/>
      <c r="BS66" s="80"/>
      <c r="BT66" s="80"/>
      <c r="BU66" s="80"/>
      <c r="BV66" s="80"/>
      <c r="BW66" s="80"/>
      <c r="BX66" s="80"/>
      <c r="BY66" s="80"/>
      <c r="BZ66" s="8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c r="A79" s="2"/>
      <c r="B79" s="17"/>
      <c r="C79" s="70" t="s">
        <v>38</v>
      </c>
      <c r="D79" s="70"/>
      <c r="E79" s="70"/>
      <c r="F79" s="70"/>
      <c r="G79" s="70"/>
      <c r="H79" s="70"/>
      <c r="I79" s="70"/>
      <c r="J79" s="70"/>
      <c r="K79" s="70"/>
      <c r="L79" s="70"/>
      <c r="M79" s="70"/>
      <c r="N79" s="70"/>
      <c r="O79" s="70"/>
      <c r="P79" s="70"/>
      <c r="Q79" s="70"/>
      <c r="R79" s="70"/>
      <c r="S79" s="70"/>
      <c r="T79" s="70"/>
      <c r="U79" s="20"/>
      <c r="V79" s="20"/>
      <c r="W79" s="70" t="s">
        <v>39</v>
      </c>
      <c r="X79" s="70"/>
      <c r="Y79" s="70"/>
      <c r="Z79" s="70"/>
      <c r="AA79" s="70"/>
      <c r="AB79" s="70"/>
      <c r="AC79" s="70"/>
      <c r="AD79" s="70"/>
      <c r="AE79" s="70"/>
      <c r="AF79" s="70"/>
      <c r="AG79" s="70"/>
      <c r="AH79" s="70"/>
      <c r="AI79" s="70"/>
      <c r="AJ79" s="70"/>
      <c r="AK79" s="70"/>
      <c r="AL79" s="70"/>
      <c r="AM79" s="70"/>
      <c r="AN79" s="70"/>
      <c r="AO79" s="20"/>
      <c r="AP79" s="20"/>
      <c r="AQ79" s="70" t="s">
        <v>40</v>
      </c>
      <c r="AR79" s="70"/>
      <c r="AS79" s="70"/>
      <c r="AT79" s="70"/>
      <c r="AU79" s="70"/>
      <c r="AV79" s="70"/>
      <c r="AW79" s="70"/>
      <c r="AX79" s="70"/>
      <c r="AY79" s="70"/>
      <c r="AZ79" s="70"/>
      <c r="BA79" s="70"/>
      <c r="BB79" s="70"/>
      <c r="BC79" s="70"/>
      <c r="BD79" s="70"/>
      <c r="BE79" s="70"/>
      <c r="BF79" s="70"/>
      <c r="BG79" s="70"/>
      <c r="BH79" s="70"/>
      <c r="BI79" s="18"/>
      <c r="BJ79" s="19"/>
      <c r="BK79" s="2"/>
      <c r="BL79" s="79"/>
      <c r="BM79" s="80"/>
      <c r="BN79" s="80"/>
      <c r="BO79" s="80"/>
      <c r="BP79" s="80"/>
      <c r="BQ79" s="80"/>
      <c r="BR79" s="80"/>
      <c r="BS79" s="80"/>
      <c r="BT79" s="80"/>
      <c r="BU79" s="80"/>
      <c r="BV79" s="80"/>
      <c r="BW79" s="80"/>
      <c r="BX79" s="80"/>
      <c r="BY79" s="80"/>
      <c r="BZ79" s="81"/>
    </row>
    <row r="80" spans="1:78" ht="13.5" customHeight="1">
      <c r="A80" s="2"/>
      <c r="B80" s="17"/>
      <c r="C80" s="70"/>
      <c r="D80" s="70"/>
      <c r="E80" s="70"/>
      <c r="F80" s="70"/>
      <c r="G80" s="70"/>
      <c r="H80" s="70"/>
      <c r="I80" s="70"/>
      <c r="J80" s="70"/>
      <c r="K80" s="70"/>
      <c r="L80" s="70"/>
      <c r="M80" s="70"/>
      <c r="N80" s="70"/>
      <c r="O80" s="70"/>
      <c r="P80" s="70"/>
      <c r="Q80" s="70"/>
      <c r="R80" s="70"/>
      <c r="S80" s="70"/>
      <c r="T80" s="70"/>
      <c r="U80" s="20"/>
      <c r="V80" s="20"/>
      <c r="W80" s="70"/>
      <c r="X80" s="70"/>
      <c r="Y80" s="70"/>
      <c r="Z80" s="70"/>
      <c r="AA80" s="70"/>
      <c r="AB80" s="70"/>
      <c r="AC80" s="70"/>
      <c r="AD80" s="70"/>
      <c r="AE80" s="70"/>
      <c r="AF80" s="70"/>
      <c r="AG80" s="70"/>
      <c r="AH80" s="70"/>
      <c r="AI80" s="70"/>
      <c r="AJ80" s="70"/>
      <c r="AK80" s="70"/>
      <c r="AL80" s="70"/>
      <c r="AM80" s="70"/>
      <c r="AN80" s="70"/>
      <c r="AO80" s="20"/>
      <c r="AP80" s="20"/>
      <c r="AQ80" s="70"/>
      <c r="AR80" s="70"/>
      <c r="AS80" s="70"/>
      <c r="AT80" s="70"/>
      <c r="AU80" s="70"/>
      <c r="AV80" s="70"/>
      <c r="AW80" s="70"/>
      <c r="AX80" s="70"/>
      <c r="AY80" s="70"/>
      <c r="AZ80" s="70"/>
      <c r="BA80" s="70"/>
      <c r="BB80" s="70"/>
      <c r="BC80" s="70"/>
      <c r="BD80" s="70"/>
      <c r="BE80" s="70"/>
      <c r="BF80" s="70"/>
      <c r="BG80" s="70"/>
      <c r="BH80" s="70"/>
      <c r="BI80" s="18"/>
      <c r="BJ80" s="19"/>
      <c r="BK80" s="2"/>
      <c r="BL80" s="79"/>
      <c r="BM80" s="80"/>
      <c r="BN80" s="80"/>
      <c r="BO80" s="80"/>
      <c r="BP80" s="80"/>
      <c r="BQ80" s="80"/>
      <c r="BR80" s="80"/>
      <c r="BS80" s="80"/>
      <c r="BT80" s="80"/>
      <c r="BU80" s="80"/>
      <c r="BV80" s="80"/>
      <c r="BW80" s="80"/>
      <c r="BX80" s="80"/>
      <c r="BY80" s="80"/>
      <c r="BZ80" s="8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2" t="s">
        <v>64</v>
      </c>
      <c r="I3" s="73"/>
      <c r="J3" s="73"/>
      <c r="K3" s="73"/>
      <c r="L3" s="73"/>
      <c r="M3" s="73"/>
      <c r="N3" s="73"/>
      <c r="O3" s="73"/>
      <c r="P3" s="73"/>
      <c r="Q3" s="73"/>
      <c r="R3" s="73"/>
      <c r="S3" s="73"/>
      <c r="T3" s="73"/>
      <c r="U3" s="73"/>
      <c r="V3" s="73"/>
      <c r="W3" s="73"/>
      <c r="X3" s="74"/>
      <c r="Y3" s="78" t="s">
        <v>65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c r="A4" s="29" t="s">
        <v>66</v>
      </c>
      <c r="B4" s="31"/>
      <c r="C4" s="31"/>
      <c r="D4" s="31"/>
      <c r="E4" s="31"/>
      <c r="F4" s="31"/>
      <c r="G4" s="31"/>
      <c r="H4" s="75"/>
      <c r="I4" s="76"/>
      <c r="J4" s="76"/>
      <c r="K4" s="76"/>
      <c r="L4" s="76"/>
      <c r="M4" s="76"/>
      <c r="N4" s="76"/>
      <c r="O4" s="76"/>
      <c r="P4" s="76"/>
      <c r="Q4" s="76"/>
      <c r="R4" s="76"/>
      <c r="S4" s="76"/>
      <c r="T4" s="76"/>
      <c r="U4" s="76"/>
      <c r="V4" s="76"/>
      <c r="W4" s="76"/>
      <c r="X4" s="77"/>
      <c r="Y4" s="71" t="s">
        <v>67</v>
      </c>
      <c r="Z4" s="71"/>
      <c r="AA4" s="71"/>
      <c r="AB4" s="71"/>
      <c r="AC4" s="71"/>
      <c r="AD4" s="71"/>
      <c r="AE4" s="71"/>
      <c r="AF4" s="71"/>
      <c r="AG4" s="71"/>
      <c r="AH4" s="71"/>
      <c r="AI4" s="71"/>
      <c r="AJ4" s="71" t="s">
        <v>68</v>
      </c>
      <c r="AK4" s="71"/>
      <c r="AL4" s="71"/>
      <c r="AM4" s="71"/>
      <c r="AN4" s="71"/>
      <c r="AO4" s="71"/>
      <c r="AP4" s="71"/>
      <c r="AQ4" s="71"/>
      <c r="AR4" s="71"/>
      <c r="AS4" s="71"/>
      <c r="AT4" s="71"/>
      <c r="AU4" s="71" t="s">
        <v>69</v>
      </c>
      <c r="AV4" s="71"/>
      <c r="AW4" s="71"/>
      <c r="AX4" s="71"/>
      <c r="AY4" s="71"/>
      <c r="AZ4" s="71"/>
      <c r="BA4" s="71"/>
      <c r="BB4" s="71"/>
      <c r="BC4" s="71"/>
      <c r="BD4" s="71"/>
      <c r="BE4" s="71"/>
      <c r="BF4" s="71" t="s">
        <v>70</v>
      </c>
      <c r="BG4" s="71"/>
      <c r="BH4" s="71"/>
      <c r="BI4" s="71"/>
      <c r="BJ4" s="71"/>
      <c r="BK4" s="71"/>
      <c r="BL4" s="71"/>
      <c r="BM4" s="71"/>
      <c r="BN4" s="71"/>
      <c r="BO4" s="71"/>
      <c r="BP4" s="71"/>
      <c r="BQ4" s="71" t="s">
        <v>71</v>
      </c>
      <c r="BR4" s="71"/>
      <c r="BS4" s="71"/>
      <c r="BT4" s="71"/>
      <c r="BU4" s="71"/>
      <c r="BV4" s="71"/>
      <c r="BW4" s="71"/>
      <c r="BX4" s="71"/>
      <c r="BY4" s="71"/>
      <c r="BZ4" s="71"/>
      <c r="CA4" s="71"/>
      <c r="CB4" s="71" t="s">
        <v>72</v>
      </c>
      <c r="CC4" s="71"/>
      <c r="CD4" s="71"/>
      <c r="CE4" s="71"/>
      <c r="CF4" s="71"/>
      <c r="CG4" s="71"/>
      <c r="CH4" s="71"/>
      <c r="CI4" s="71"/>
      <c r="CJ4" s="71"/>
      <c r="CK4" s="71"/>
      <c r="CL4" s="71"/>
      <c r="CM4" s="71" t="s">
        <v>73</v>
      </c>
      <c r="CN4" s="71"/>
      <c r="CO4" s="71"/>
      <c r="CP4" s="71"/>
      <c r="CQ4" s="71"/>
      <c r="CR4" s="71"/>
      <c r="CS4" s="71"/>
      <c r="CT4" s="71"/>
      <c r="CU4" s="71"/>
      <c r="CV4" s="71"/>
      <c r="CW4" s="71"/>
      <c r="CX4" s="71" t="s">
        <v>74</v>
      </c>
      <c r="CY4" s="71"/>
      <c r="CZ4" s="71"/>
      <c r="DA4" s="71"/>
      <c r="DB4" s="71"/>
      <c r="DC4" s="71"/>
      <c r="DD4" s="71"/>
      <c r="DE4" s="71"/>
      <c r="DF4" s="71"/>
      <c r="DG4" s="71"/>
      <c r="DH4" s="71"/>
      <c r="DI4" s="71" t="s">
        <v>75</v>
      </c>
      <c r="DJ4" s="71"/>
      <c r="DK4" s="71"/>
      <c r="DL4" s="71"/>
      <c r="DM4" s="71"/>
      <c r="DN4" s="71"/>
      <c r="DO4" s="71"/>
      <c r="DP4" s="71"/>
      <c r="DQ4" s="71"/>
      <c r="DR4" s="71"/>
      <c r="DS4" s="71"/>
      <c r="DT4" s="71" t="s">
        <v>76</v>
      </c>
      <c r="DU4" s="71"/>
      <c r="DV4" s="71"/>
      <c r="DW4" s="71"/>
      <c r="DX4" s="71"/>
      <c r="DY4" s="71"/>
      <c r="DZ4" s="71"/>
      <c r="EA4" s="71"/>
      <c r="EB4" s="71"/>
      <c r="EC4" s="71"/>
      <c r="ED4" s="71"/>
      <c r="EE4" s="71" t="s">
        <v>77</v>
      </c>
      <c r="EF4" s="71"/>
      <c r="EG4" s="71"/>
      <c r="EH4" s="71"/>
      <c r="EI4" s="71"/>
      <c r="EJ4" s="71"/>
      <c r="EK4" s="71"/>
      <c r="EL4" s="71"/>
      <c r="EM4" s="71"/>
      <c r="EN4" s="71"/>
      <c r="EO4" s="71"/>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422045</v>
      </c>
      <c r="D6" s="34">
        <f t="shared" si="3"/>
        <v>46</v>
      </c>
      <c r="E6" s="34">
        <f t="shared" si="3"/>
        <v>17</v>
      </c>
      <c r="F6" s="34">
        <f t="shared" si="3"/>
        <v>5</v>
      </c>
      <c r="G6" s="34">
        <f t="shared" si="3"/>
        <v>0</v>
      </c>
      <c r="H6" s="34" t="str">
        <f t="shared" si="3"/>
        <v>長崎県　諫早市</v>
      </c>
      <c r="I6" s="34" t="str">
        <f t="shared" si="3"/>
        <v>法適用</v>
      </c>
      <c r="J6" s="34" t="str">
        <f t="shared" si="3"/>
        <v>下水道事業</v>
      </c>
      <c r="K6" s="34" t="str">
        <f t="shared" si="3"/>
        <v>農業集落排水</v>
      </c>
      <c r="L6" s="34" t="str">
        <f t="shared" si="3"/>
        <v>F2</v>
      </c>
      <c r="M6" s="34">
        <f t="shared" si="3"/>
        <v>0</v>
      </c>
      <c r="N6" s="35" t="str">
        <f t="shared" si="3"/>
        <v>-</v>
      </c>
      <c r="O6" s="35">
        <f t="shared" si="3"/>
        <v>48.04</v>
      </c>
      <c r="P6" s="35">
        <f t="shared" si="3"/>
        <v>10.71</v>
      </c>
      <c r="Q6" s="35">
        <f t="shared" si="3"/>
        <v>97.77</v>
      </c>
      <c r="R6" s="35">
        <f t="shared" si="3"/>
        <v>3260</v>
      </c>
      <c r="S6" s="35">
        <f t="shared" si="3"/>
        <v>139407</v>
      </c>
      <c r="T6" s="35">
        <f t="shared" si="3"/>
        <v>341.79</v>
      </c>
      <c r="U6" s="35">
        <f t="shared" si="3"/>
        <v>407.87</v>
      </c>
      <c r="V6" s="35">
        <f t="shared" si="3"/>
        <v>14870</v>
      </c>
      <c r="W6" s="35">
        <f t="shared" si="3"/>
        <v>5.49</v>
      </c>
      <c r="X6" s="35">
        <f t="shared" si="3"/>
        <v>2708.56</v>
      </c>
      <c r="Y6" s="36">
        <f>IF(Y7="",NA(),Y7)</f>
        <v>82.6</v>
      </c>
      <c r="Z6" s="36">
        <f t="shared" ref="Z6:AH6" si="4">IF(Z7="",NA(),Z7)</f>
        <v>81.86</v>
      </c>
      <c r="AA6" s="36">
        <f t="shared" si="4"/>
        <v>89.33</v>
      </c>
      <c r="AB6" s="36">
        <f t="shared" si="4"/>
        <v>90.97</v>
      </c>
      <c r="AC6" s="36">
        <f t="shared" si="4"/>
        <v>93.81</v>
      </c>
      <c r="AD6" s="36">
        <f t="shared" si="4"/>
        <v>92.74</v>
      </c>
      <c r="AE6" s="36">
        <f t="shared" si="4"/>
        <v>93.62</v>
      </c>
      <c r="AF6" s="36">
        <f t="shared" si="4"/>
        <v>97.53</v>
      </c>
      <c r="AG6" s="36">
        <f t="shared" si="4"/>
        <v>99.64</v>
      </c>
      <c r="AH6" s="36">
        <f t="shared" si="4"/>
        <v>99.66</v>
      </c>
      <c r="AI6" s="35" t="str">
        <f>IF(AI7="","",IF(AI7="-","【-】","【"&amp;SUBSTITUTE(TEXT(AI7,"#,##0.00"),"-","△")&amp;"】"))</f>
        <v>【99.11】</v>
      </c>
      <c r="AJ6" s="36">
        <f>IF(AJ7="",NA(),AJ7)</f>
        <v>119.63</v>
      </c>
      <c r="AK6" s="36">
        <f t="shared" ref="AK6:AS6" si="5">IF(AK7="",NA(),AK7)</f>
        <v>183.64</v>
      </c>
      <c r="AL6" s="36">
        <f t="shared" si="5"/>
        <v>187.07</v>
      </c>
      <c r="AM6" s="36">
        <f t="shared" si="5"/>
        <v>285.27999999999997</v>
      </c>
      <c r="AN6" s="36">
        <f t="shared" si="5"/>
        <v>310.25</v>
      </c>
      <c r="AO6" s="36">
        <f t="shared" si="5"/>
        <v>243.13</v>
      </c>
      <c r="AP6" s="36">
        <f t="shared" si="5"/>
        <v>280.08</v>
      </c>
      <c r="AQ6" s="36">
        <f t="shared" si="5"/>
        <v>223.09</v>
      </c>
      <c r="AR6" s="36">
        <f t="shared" si="5"/>
        <v>214.61</v>
      </c>
      <c r="AS6" s="36">
        <f t="shared" si="5"/>
        <v>225.39</v>
      </c>
      <c r="AT6" s="35" t="str">
        <f>IF(AT7="","",IF(AT7="-","【-】","【"&amp;SUBSTITUTE(TEXT(AT7,"#,##0.00"),"-","△")&amp;"】"))</f>
        <v>【206.58】</v>
      </c>
      <c r="AU6" s="36">
        <f>IF(AU7="",NA(),AU7)</f>
        <v>102.64</v>
      </c>
      <c r="AV6" s="36">
        <f t="shared" ref="AV6:BD6" si="6">IF(AV7="",NA(),AV7)</f>
        <v>69.260000000000005</v>
      </c>
      <c r="AW6" s="36">
        <f t="shared" si="6"/>
        <v>-13.29</v>
      </c>
      <c r="AX6" s="36">
        <f t="shared" si="6"/>
        <v>-35.07</v>
      </c>
      <c r="AY6" s="36">
        <f t="shared" si="6"/>
        <v>-65.55</v>
      </c>
      <c r="AZ6" s="36">
        <f t="shared" si="6"/>
        <v>162.52000000000001</v>
      </c>
      <c r="BA6" s="36">
        <f t="shared" si="6"/>
        <v>124.2</v>
      </c>
      <c r="BB6" s="36">
        <f t="shared" si="6"/>
        <v>33.03</v>
      </c>
      <c r="BC6" s="36">
        <f t="shared" si="6"/>
        <v>29.45</v>
      </c>
      <c r="BD6" s="36">
        <f t="shared" si="6"/>
        <v>31.84</v>
      </c>
      <c r="BE6" s="35" t="str">
        <f>IF(BE7="","",IF(BE7="-","【-】","【"&amp;SUBSTITUTE(TEXT(BE7,"#,##0.00"),"-","△")&amp;"】"))</f>
        <v>【34.54】</v>
      </c>
      <c r="BF6" s="36">
        <f>IF(BF7="",NA(),BF7)</f>
        <v>4722.37</v>
      </c>
      <c r="BG6" s="36">
        <f t="shared" ref="BG6:BO6" si="7">IF(BG7="",NA(),BG7)</f>
        <v>4402.24</v>
      </c>
      <c r="BH6" s="36">
        <f t="shared" si="7"/>
        <v>4250.09</v>
      </c>
      <c r="BI6" s="36">
        <f t="shared" si="7"/>
        <v>4575.2</v>
      </c>
      <c r="BJ6" s="36">
        <f t="shared" si="7"/>
        <v>1726.79</v>
      </c>
      <c r="BK6" s="36">
        <f t="shared" si="7"/>
        <v>1197.82</v>
      </c>
      <c r="BL6" s="36">
        <f t="shared" si="7"/>
        <v>1126.77</v>
      </c>
      <c r="BM6" s="36">
        <f t="shared" si="7"/>
        <v>1044.8</v>
      </c>
      <c r="BN6" s="36">
        <f t="shared" si="7"/>
        <v>1081.8</v>
      </c>
      <c r="BO6" s="36">
        <f t="shared" si="7"/>
        <v>974.93</v>
      </c>
      <c r="BP6" s="35" t="str">
        <f>IF(BP7="","",IF(BP7="-","【-】","【"&amp;SUBSTITUTE(TEXT(BP7,"#,##0.00"),"-","△")&amp;"】"))</f>
        <v>【914.53】</v>
      </c>
      <c r="BQ6" s="36">
        <f>IF(BQ7="",NA(),BQ7)</f>
        <v>61.75</v>
      </c>
      <c r="BR6" s="36">
        <f t="shared" ref="BR6:BZ6" si="8">IF(BR7="",NA(),BR7)</f>
        <v>59.72</v>
      </c>
      <c r="BS6" s="36">
        <f t="shared" si="8"/>
        <v>56.9</v>
      </c>
      <c r="BT6" s="36">
        <f t="shared" si="8"/>
        <v>62.08</v>
      </c>
      <c r="BU6" s="36">
        <f t="shared" si="8"/>
        <v>67.319999999999993</v>
      </c>
      <c r="BV6" s="36">
        <f t="shared" si="8"/>
        <v>51.03</v>
      </c>
      <c r="BW6" s="36">
        <f t="shared" si="8"/>
        <v>50.9</v>
      </c>
      <c r="BX6" s="36">
        <f t="shared" si="8"/>
        <v>50.82</v>
      </c>
      <c r="BY6" s="36">
        <f t="shared" si="8"/>
        <v>52.19</v>
      </c>
      <c r="BZ6" s="36">
        <f t="shared" si="8"/>
        <v>55.32</v>
      </c>
      <c r="CA6" s="35" t="str">
        <f>IF(CA7="","",IF(CA7="-","【-】","【"&amp;SUBSTITUTE(TEXT(CA7,"#,##0.00"),"-","△")&amp;"】"))</f>
        <v>【55.73】</v>
      </c>
      <c r="CB6" s="36">
        <f>IF(CB7="",NA(),CB7)</f>
        <v>275.08</v>
      </c>
      <c r="CC6" s="36">
        <f t="shared" ref="CC6:CK6" si="9">IF(CC7="",NA(),CC7)</f>
        <v>283.39999999999998</v>
      </c>
      <c r="CD6" s="36">
        <f t="shared" si="9"/>
        <v>296.45999999999998</v>
      </c>
      <c r="CE6" s="36">
        <f t="shared" si="9"/>
        <v>271.97000000000003</v>
      </c>
      <c r="CF6" s="36">
        <f t="shared" si="9"/>
        <v>251.36</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26.29</v>
      </c>
      <c r="CN6" s="36">
        <f t="shared" ref="CN6:CV6" si="10">IF(CN7="",NA(),CN7)</f>
        <v>56.77</v>
      </c>
      <c r="CO6" s="36">
        <f t="shared" si="10"/>
        <v>56.5</v>
      </c>
      <c r="CP6" s="36">
        <f t="shared" si="10"/>
        <v>57.86</v>
      </c>
      <c r="CQ6" s="36">
        <f t="shared" si="10"/>
        <v>59.57</v>
      </c>
      <c r="CR6" s="36">
        <f t="shared" si="10"/>
        <v>54.74</v>
      </c>
      <c r="CS6" s="36">
        <f t="shared" si="10"/>
        <v>53.78</v>
      </c>
      <c r="CT6" s="36">
        <f t="shared" si="10"/>
        <v>53.24</v>
      </c>
      <c r="CU6" s="36">
        <f t="shared" si="10"/>
        <v>52.31</v>
      </c>
      <c r="CV6" s="36">
        <f t="shared" si="10"/>
        <v>60.65</v>
      </c>
      <c r="CW6" s="35" t="str">
        <f>IF(CW7="","",IF(CW7="-","【-】","【"&amp;SUBSTITUTE(TEXT(CW7,"#,##0.00"),"-","△")&amp;"】"))</f>
        <v>【59.15】</v>
      </c>
      <c r="CX6" s="36">
        <f>IF(CX7="",NA(),CX7)</f>
        <v>75.84</v>
      </c>
      <c r="CY6" s="36">
        <f t="shared" ref="CY6:DG6" si="11">IF(CY7="",NA(),CY7)</f>
        <v>78.33</v>
      </c>
      <c r="CZ6" s="36">
        <f t="shared" si="11"/>
        <v>79.459999999999994</v>
      </c>
      <c r="DA6" s="36">
        <f t="shared" si="11"/>
        <v>81.13</v>
      </c>
      <c r="DB6" s="36">
        <f t="shared" si="11"/>
        <v>82.03</v>
      </c>
      <c r="DC6" s="36">
        <f t="shared" si="11"/>
        <v>83.88</v>
      </c>
      <c r="DD6" s="36">
        <f t="shared" si="11"/>
        <v>84.06</v>
      </c>
      <c r="DE6" s="36">
        <f t="shared" si="11"/>
        <v>84.07</v>
      </c>
      <c r="DF6" s="36">
        <f t="shared" si="11"/>
        <v>84.32</v>
      </c>
      <c r="DG6" s="36">
        <f t="shared" si="11"/>
        <v>84.58</v>
      </c>
      <c r="DH6" s="35" t="str">
        <f>IF(DH7="","",IF(DH7="-","【-】","【"&amp;SUBSTITUTE(TEXT(DH7,"#,##0.00"),"-","△")&amp;"】"))</f>
        <v>【85.01】</v>
      </c>
      <c r="DI6" s="36">
        <f>IF(DI7="",NA(),DI7)</f>
        <v>3.18</v>
      </c>
      <c r="DJ6" s="36">
        <f t="shared" ref="DJ6:DR6" si="12">IF(DJ7="",NA(),DJ7)</f>
        <v>4.8099999999999996</v>
      </c>
      <c r="DK6" s="36">
        <f t="shared" si="12"/>
        <v>12.14</v>
      </c>
      <c r="DL6" s="36">
        <f t="shared" si="12"/>
        <v>15.16</v>
      </c>
      <c r="DM6" s="36">
        <f t="shared" si="12"/>
        <v>18.13</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422045</v>
      </c>
      <c r="D7" s="38">
        <v>46</v>
      </c>
      <c r="E7" s="38">
        <v>17</v>
      </c>
      <c r="F7" s="38">
        <v>5</v>
      </c>
      <c r="G7" s="38">
        <v>0</v>
      </c>
      <c r="H7" s="38" t="s">
        <v>107</v>
      </c>
      <c r="I7" s="38" t="s">
        <v>108</v>
      </c>
      <c r="J7" s="38" t="s">
        <v>109</v>
      </c>
      <c r="K7" s="38" t="s">
        <v>110</v>
      </c>
      <c r="L7" s="38" t="s">
        <v>111</v>
      </c>
      <c r="M7" s="38"/>
      <c r="N7" s="39" t="s">
        <v>112</v>
      </c>
      <c r="O7" s="39">
        <v>48.04</v>
      </c>
      <c r="P7" s="39">
        <v>10.71</v>
      </c>
      <c r="Q7" s="39">
        <v>97.77</v>
      </c>
      <c r="R7" s="39">
        <v>3260</v>
      </c>
      <c r="S7" s="39">
        <v>139407</v>
      </c>
      <c r="T7" s="39">
        <v>341.79</v>
      </c>
      <c r="U7" s="39">
        <v>407.87</v>
      </c>
      <c r="V7" s="39">
        <v>14870</v>
      </c>
      <c r="W7" s="39">
        <v>5.49</v>
      </c>
      <c r="X7" s="39">
        <v>2708.56</v>
      </c>
      <c r="Y7" s="39">
        <v>82.6</v>
      </c>
      <c r="Z7" s="39">
        <v>81.86</v>
      </c>
      <c r="AA7" s="39">
        <v>89.33</v>
      </c>
      <c r="AB7" s="39">
        <v>90.97</v>
      </c>
      <c r="AC7" s="39">
        <v>93.81</v>
      </c>
      <c r="AD7" s="39">
        <v>92.74</v>
      </c>
      <c r="AE7" s="39">
        <v>93.62</v>
      </c>
      <c r="AF7" s="39">
        <v>97.53</v>
      </c>
      <c r="AG7" s="39">
        <v>99.64</v>
      </c>
      <c r="AH7" s="39">
        <v>99.66</v>
      </c>
      <c r="AI7" s="39">
        <v>99.11</v>
      </c>
      <c r="AJ7" s="39">
        <v>119.63</v>
      </c>
      <c r="AK7" s="39">
        <v>183.64</v>
      </c>
      <c r="AL7" s="39">
        <v>187.07</v>
      </c>
      <c r="AM7" s="39">
        <v>285.27999999999997</v>
      </c>
      <c r="AN7" s="39">
        <v>310.25</v>
      </c>
      <c r="AO7" s="39">
        <v>243.13</v>
      </c>
      <c r="AP7" s="39">
        <v>280.08</v>
      </c>
      <c r="AQ7" s="39">
        <v>223.09</v>
      </c>
      <c r="AR7" s="39">
        <v>214.61</v>
      </c>
      <c r="AS7" s="39">
        <v>225.39</v>
      </c>
      <c r="AT7" s="39">
        <v>206.58</v>
      </c>
      <c r="AU7" s="39">
        <v>102.64</v>
      </c>
      <c r="AV7" s="39">
        <v>69.260000000000005</v>
      </c>
      <c r="AW7" s="39">
        <v>-13.29</v>
      </c>
      <c r="AX7" s="39">
        <v>-35.07</v>
      </c>
      <c r="AY7" s="39">
        <v>-65.55</v>
      </c>
      <c r="AZ7" s="39">
        <v>162.52000000000001</v>
      </c>
      <c r="BA7" s="39">
        <v>124.2</v>
      </c>
      <c r="BB7" s="39">
        <v>33.03</v>
      </c>
      <c r="BC7" s="39">
        <v>29.45</v>
      </c>
      <c r="BD7" s="39">
        <v>31.84</v>
      </c>
      <c r="BE7" s="39">
        <v>34.54</v>
      </c>
      <c r="BF7" s="39">
        <v>4722.37</v>
      </c>
      <c r="BG7" s="39">
        <v>4402.24</v>
      </c>
      <c r="BH7" s="39">
        <v>4250.09</v>
      </c>
      <c r="BI7" s="39">
        <v>4575.2</v>
      </c>
      <c r="BJ7" s="39">
        <v>1726.79</v>
      </c>
      <c r="BK7" s="39">
        <v>1197.82</v>
      </c>
      <c r="BL7" s="39">
        <v>1126.77</v>
      </c>
      <c r="BM7" s="39">
        <v>1044.8</v>
      </c>
      <c r="BN7" s="39">
        <v>1081.8</v>
      </c>
      <c r="BO7" s="39">
        <v>974.93</v>
      </c>
      <c r="BP7" s="39">
        <v>914.53</v>
      </c>
      <c r="BQ7" s="39">
        <v>61.75</v>
      </c>
      <c r="BR7" s="39">
        <v>59.72</v>
      </c>
      <c r="BS7" s="39">
        <v>56.9</v>
      </c>
      <c r="BT7" s="39">
        <v>62.08</v>
      </c>
      <c r="BU7" s="39">
        <v>67.319999999999993</v>
      </c>
      <c r="BV7" s="39">
        <v>51.03</v>
      </c>
      <c r="BW7" s="39">
        <v>50.9</v>
      </c>
      <c r="BX7" s="39">
        <v>50.82</v>
      </c>
      <c r="BY7" s="39">
        <v>52.19</v>
      </c>
      <c r="BZ7" s="39">
        <v>55.32</v>
      </c>
      <c r="CA7" s="39">
        <v>55.73</v>
      </c>
      <c r="CB7" s="39">
        <v>275.08</v>
      </c>
      <c r="CC7" s="39">
        <v>283.39999999999998</v>
      </c>
      <c r="CD7" s="39">
        <v>296.45999999999998</v>
      </c>
      <c r="CE7" s="39">
        <v>271.97000000000003</v>
      </c>
      <c r="CF7" s="39">
        <v>251.36</v>
      </c>
      <c r="CG7" s="39">
        <v>289.60000000000002</v>
      </c>
      <c r="CH7" s="39">
        <v>293.27</v>
      </c>
      <c r="CI7" s="39">
        <v>300.52</v>
      </c>
      <c r="CJ7" s="39">
        <v>296.14</v>
      </c>
      <c r="CK7" s="39">
        <v>283.17</v>
      </c>
      <c r="CL7" s="39">
        <v>276.77999999999997</v>
      </c>
      <c r="CM7" s="39">
        <v>26.29</v>
      </c>
      <c r="CN7" s="39">
        <v>56.77</v>
      </c>
      <c r="CO7" s="39">
        <v>56.5</v>
      </c>
      <c r="CP7" s="39">
        <v>57.86</v>
      </c>
      <c r="CQ7" s="39">
        <v>59.57</v>
      </c>
      <c r="CR7" s="39">
        <v>54.74</v>
      </c>
      <c r="CS7" s="39">
        <v>53.78</v>
      </c>
      <c r="CT7" s="39">
        <v>53.24</v>
      </c>
      <c r="CU7" s="39">
        <v>52.31</v>
      </c>
      <c r="CV7" s="39">
        <v>60.65</v>
      </c>
      <c r="CW7" s="39">
        <v>59.15</v>
      </c>
      <c r="CX7" s="39">
        <v>75.84</v>
      </c>
      <c r="CY7" s="39">
        <v>78.33</v>
      </c>
      <c r="CZ7" s="39">
        <v>79.459999999999994</v>
      </c>
      <c r="DA7" s="39">
        <v>81.13</v>
      </c>
      <c r="DB7" s="39">
        <v>82.03</v>
      </c>
      <c r="DC7" s="39">
        <v>83.88</v>
      </c>
      <c r="DD7" s="39">
        <v>84.06</v>
      </c>
      <c r="DE7" s="39">
        <v>84.07</v>
      </c>
      <c r="DF7" s="39">
        <v>84.32</v>
      </c>
      <c r="DG7" s="39">
        <v>84.58</v>
      </c>
      <c r="DH7" s="39">
        <v>85.01</v>
      </c>
      <c r="DI7" s="39">
        <v>3.18</v>
      </c>
      <c r="DJ7" s="39">
        <v>4.8099999999999996</v>
      </c>
      <c r="DK7" s="39">
        <v>12.14</v>
      </c>
      <c r="DL7" s="39">
        <v>15.16</v>
      </c>
      <c r="DM7" s="39">
        <v>18.13</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oaadmin</cp:lastModifiedBy>
  <cp:lastPrinted>2018-02-13T05:28:05Z</cp:lastPrinted>
  <dcterms:created xsi:type="dcterms:W3CDTF">2017-12-25T01:59:11Z</dcterms:created>
  <dcterms:modified xsi:type="dcterms:W3CDTF">2018-02-13T05:28:06Z</dcterms:modified>
  <cp:category/>
</cp:coreProperties>
</file>