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<sst xmlns="http://schemas.openxmlformats.org/spreadsheetml/2006/main" count="235" uniqueCount="123">
  <si>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</si>
  <si>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</si>
  <si>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</si>
  <si>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</si>
  <si>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</si>
  <si>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</si>
  <si>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</si>
  <si>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</si>
  <si>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</si>
  <si>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</si>
  <si>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</si>
  <si>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</si>
  <si>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</si>
  <si>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</si>
  <si>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</si>
  <si>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</si>
  <si>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</si>
  <si>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</si>
  <si>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</si>
  <si>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</si>
  <si>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</si>
  <si>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</si>
  <si>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</si>
  <si>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</si>
  <si>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</si>
  <si>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</si>
  <si>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</si>
  <si>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</si>
  <si>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</si>
  <si>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</si>
  <si>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</si>
  <si>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</si>
  <si>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</si>
  <si>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</si>
  <si>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</si>
  <si>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</si>
  <si>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</si>
  <si>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</si>
  <si>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</si>
  <si>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</si>
  <si>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</si>
  <si>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</si>
  <si>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</si>
  <si>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</si>
  <si>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</si>
  <si>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</si>
  <si>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</si>
  <si>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</si>
  <si>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</si>
  <si>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</si>
  <si>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</si>
  <si>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</si>
  <si>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</si>
  <si>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</si>
  <si>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</si>
  <si>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</si>
  <si>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</si>
  <si>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</si>
  <si>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</si>
  <si>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</si>
  <si>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</si>
  <si>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</si>
  <si>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</si>
  <si>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</si>
  <si>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</si>
  <si>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</si>
  <si>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</si>
  <si>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</si>
  <si>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</si>
  <si>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</si>
  <si>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</si>
  <si>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</si>
  <si>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</si>
  <si>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</si>
  <si>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</si>
  <si>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</si>
  <si>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</si>
  <si>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</si>
  <si>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</si>
  <si>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</si>
  <si>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</si>
  <si>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</si>
  <si>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</si>
  <si>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</si>
  <si>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</si>
  <si>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</si>
  <si>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</si>
  <si>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</si>
  <si>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</si>
  <si>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</si>
  <si>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</si>
  <si>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</si>
  <si>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</si>
  <si>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</si>
  <si>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</si>
  <si>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</si>
  <si>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</si>
  <si>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</si>
  <si>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</si>
  <si>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</si>
  <si>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</si>
  <si>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</si>
  <si>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</si>
  <si>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</si>
  <si>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</si>
  <si>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</si>
  <si>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</si>
  <si>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</si>
  <si>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諫早市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</si>
  <si>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</si>
  <si>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</si>
  <si>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</si>
  <si>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</si>
  <si>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</si>
  <si>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</si>
  <si>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</si>
  <si>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</si>
  <si>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</si>
  <si>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</si>
  <si>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</si>
  <si>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平成14年度末に供用開始を行ったことから、管路については老朽化には至らない状況であるが、今後処理場の経年劣化に対応していくため、更新計画を定めて計画的に整備を進めていく必要がある。</t>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</si>
  <si>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に一層の経営の効率化を進める必要がある。</t>
    <phoneticPr fontId="4"/>
  </si>
  <si>
    <t>　経常収支比率及び経費回収率については、事業の完了予定が平成40年度であり現在はまだ整備途中であるため、事業規模に相当する使用料収入が得られないことなどから、厳しい状況となっている。
　流動比率の平成26年度における大幅な減少については、会計制度改正の影響であり、実経営状態の急激な悪化によるものではないが、累積欠損比率も含めて悪化傾向であり、厳しい経営状況となっている。
　企業債残高対事業規模比率は、最初の供用開始が平成14年度末であることから、現時点では償還がまだ進んでいないため、高い水準で推移している。今後増えていく償還額に対応するため、事業の効率化を図っていく必要がある。
　水洗化率は、類似団体平均値と同程度となっているが、経営改善のためにも早期接続を促進し、水洗化率の向上を図っていく必要がある。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</si>
</sst>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19392"/>
        <c:axId val="878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87819392"/>
        <c:axId val="87821312"/>
      </c:lineChart>
      <c:dateAx>
        <c:axId val="87819392"/>
        <c:scaling>
          <c:orientation val="minMax"/>
        </c:scaling>
        <c:delete val="1"/>
        <c:axPos val="b"/>
        <c:numFmt formatCode="ge" sourceLinked="1"/>
        <c:majorTickMark val="none"/>
        <c:minorTickMark val="none"/>
        <c:tickLblPos val="none"/>
        <c:crossAx val="87821312"/>
        <c:crosses val="autoZero"/>
        <c:auto val="1"/>
        <c:lblOffset val="100"/>
        <c:baseTimeUnit val="years"/>
      </c:dateAx>
      <c:valAx>
        <c:axId val="878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83.62</c:v>
                </c:pt>
                <c:pt idx="1">
                  <c:v>86.57</c:v>
                </c:pt>
                <c:pt idx="2">
                  <c:v>88.25</c:v>
                </c:pt>
                <c:pt idx="3">
                  <c:v>86.95</c:v>
                </c:pt>
                <c:pt idx="4">
                  <c:v>90.42</c:v>
                </c:pt>
              </c:numCache>
            </c:numRef>
          </c:val>
        </c:ser>
        <c:dLbls>
          <c:showLegendKey val="0"/>
          <c:showVal val="0"/>
          <c:showCatName val="0"/>
          <c:showSerName val="0"/>
          <c:showPercent val="0"/>
          <c:showBubbleSize val="0"/>
        </c:dLbls>
        <c:gapWidth val="150"/>
        <c:axId val="87855872"/>
        <c:axId val="87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87855872"/>
        <c:axId val="87857792"/>
      </c:lineChart>
      <c:dateAx>
        <c:axId val="87855872"/>
        <c:scaling>
          <c:orientation val="minMax"/>
        </c:scaling>
        <c:delete val="1"/>
        <c:axPos val="b"/>
        <c:numFmt formatCode="ge" sourceLinked="1"/>
        <c:majorTickMark val="none"/>
        <c:minorTickMark val="none"/>
        <c:tickLblPos val="none"/>
        <c:crossAx val="87857792"/>
        <c:crosses val="autoZero"/>
        <c:auto val="1"/>
        <c:lblOffset val="100"/>
        <c:baseTimeUnit val="years"/>
      </c:dateAx>
      <c:valAx>
        <c:axId val="87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2.62</c:v>
                </c:pt>
                <c:pt idx="1">
                  <c:v>3.53</c:v>
                </c:pt>
                <c:pt idx="2">
                  <c:v>10.97</c:v>
                </c:pt>
                <c:pt idx="3">
                  <c:v>19.75</c:v>
                </c:pt>
                <c:pt idx="4">
                  <c:v>15.91</c:v>
                </c:pt>
              </c:numCache>
            </c:numRef>
          </c:val>
        </c:ser>
        <c:dLbls>
          <c:showLegendKey val="0"/>
          <c:showVal val="0"/>
          <c:showCatName val="0"/>
          <c:showSerName val="0"/>
          <c:showPercent val="0"/>
          <c:showBubbleSize val="0"/>
        </c:dLbls>
        <c:gapWidth val="150"/>
        <c:axId val="90456448"/>
        <c:axId val="904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90456448"/>
        <c:axId val="90458368"/>
      </c:lineChart>
      <c:dateAx>
        <c:axId val="90456448"/>
        <c:scaling>
          <c:orientation val="minMax"/>
        </c:scaling>
        <c:delete val="1"/>
        <c:axPos val="b"/>
        <c:numFmt formatCode="ge" sourceLinked="1"/>
        <c:majorTickMark val="none"/>
        <c:minorTickMark val="none"/>
        <c:tickLblPos val="none"/>
        <c:crossAx val="90458368"/>
        <c:crosses val="autoZero"/>
        <c:auto val="1"/>
        <c:lblOffset val="100"/>
        <c:baseTimeUnit val="years"/>
      </c:dateAx>
      <c:valAx>
        <c:axId val="904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01120"/>
        <c:axId val="90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501120"/>
        <c:axId val="90503040"/>
      </c:lineChart>
      <c:dateAx>
        <c:axId val="90501120"/>
        <c:scaling>
          <c:orientation val="minMax"/>
        </c:scaling>
        <c:delete val="1"/>
        <c:axPos val="b"/>
        <c:numFmt formatCode="ge" sourceLinked="1"/>
        <c:majorTickMark val="none"/>
        <c:minorTickMark val="none"/>
        <c:tickLblPos val="none"/>
        <c:crossAx val="90503040"/>
        <c:crosses val="autoZero"/>
        <c:auto val="1"/>
        <c:lblOffset val="100"/>
        <c:baseTimeUnit val="years"/>
      </c:dateAx>
      <c:valAx>
        <c:axId val="90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121.95</c:v>
                </c:pt>
                <c:pt idx="1">
                  <c:v>162.12</c:v>
                </c:pt>
                <c:pt idx="2">
                  <c:v>208.47</c:v>
                </c:pt>
                <c:pt idx="3">
                  <c:v>272.64</c:v>
                </c:pt>
                <c:pt idx="4">
                  <c:v>307.52</c:v>
                </c:pt>
              </c:numCache>
            </c:numRef>
          </c:val>
        </c:ser>
        <c:dLbls>
          <c:showLegendKey val="0"/>
          <c:showVal val="0"/>
          <c:showCatName val="0"/>
          <c:showSerName val="0"/>
          <c:showPercent val="0"/>
          <c:showBubbleSize val="0"/>
        </c:dLbls>
        <c:gapWidth val="150"/>
        <c:axId val="91649920"/>
        <c:axId val="916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91649920"/>
        <c:axId val="91660288"/>
      </c:lineChart>
      <c:dateAx>
        <c:axId val="91649920"/>
        <c:scaling>
          <c:orientation val="minMax"/>
        </c:scaling>
        <c:delete val="1"/>
        <c:axPos val="b"/>
        <c:numFmt formatCode="ge" sourceLinked="1"/>
        <c:majorTickMark val="none"/>
        <c:minorTickMark val="none"/>
        <c:tickLblPos val="none"/>
        <c:crossAx val="91660288"/>
        <c:crosses val="autoZero"/>
        <c:auto val="1"/>
        <c:lblOffset val="100"/>
        <c:baseTimeUnit val="years"/>
      </c:dateAx>
      <c:valAx>
        <c:axId val="916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100.51</c:v>
                </c:pt>
                <c:pt idx="1">
                  <c:v>96.83</c:v>
                </c:pt>
                <c:pt idx="2">
                  <c:v>21.12</c:v>
                </c:pt>
                <c:pt idx="3">
                  <c:v>-7.35</c:v>
                </c:pt>
                <c:pt idx="4">
                  <c:v>-51.47</c:v>
                </c:pt>
              </c:numCache>
            </c:numRef>
          </c:val>
        </c:ser>
        <c:dLbls>
          <c:showLegendKey val="0"/>
          <c:showVal val="0"/>
          <c:showCatName val="0"/>
          <c:showSerName val="0"/>
          <c:showPercent val="0"/>
          <c:showBubbleSize val="0"/>
        </c:dLbls>
        <c:gapWidth val="150"/>
        <c:axId val="91952640"/>
        <c:axId val="919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91952640"/>
        <c:axId val="91954560"/>
      </c:lineChart>
      <c:dateAx>
        <c:axId val="91952640"/>
        <c:scaling>
          <c:orientation val="minMax"/>
        </c:scaling>
        <c:delete val="1"/>
        <c:axPos val="b"/>
        <c:numFmt formatCode="ge" sourceLinked="1"/>
        <c:majorTickMark val="none"/>
        <c:minorTickMark val="none"/>
        <c:tickLblPos val="none"/>
        <c:crossAx val="91954560"/>
        <c:crosses val="autoZero"/>
        <c:auto val="1"/>
        <c:lblOffset val="100"/>
        <c:baseTimeUnit val="years"/>
      </c:dateAx>
      <c:valAx>
        <c:axId val="919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5390.76</c:v>
                </c:pt>
                <c:pt idx="1">
                  <c:v>5357.84</c:v>
                </c:pt>
                <c:pt idx="2">
                  <c:v>4947.16</c:v>
                </c:pt>
                <c:pt idx="3">
                  <c:v>4843.04</c:v>
                </c:pt>
                <c:pt idx="4">
                  <c:v>4378.96</c:v>
                </c:pt>
              </c:numCache>
            </c:numRef>
          </c:val>
        </c:ser>
        <c:dLbls>
          <c:showLegendKey val="0"/>
          <c:showVal val="0"/>
          <c:showCatName val="0"/>
          <c:showSerName val="0"/>
          <c:showPercent val="0"/>
          <c:showBubbleSize val="0"/>
        </c:dLbls>
        <c:gapWidth val="150"/>
        <c:axId val="91997312"/>
        <c:axId val="919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91997312"/>
        <c:axId val="91999232"/>
      </c:lineChart>
      <c:dateAx>
        <c:axId val="91997312"/>
        <c:scaling>
          <c:orientation val="minMax"/>
        </c:scaling>
        <c:delete val="1"/>
        <c:axPos val="b"/>
        <c:numFmt formatCode="ge" sourceLinked="1"/>
        <c:majorTickMark val="none"/>
        <c:minorTickMark val="none"/>
        <c:tickLblPos val="none"/>
        <c:crossAx val="91999232"/>
        <c:crosses val="autoZero"/>
        <c:auto val="1"/>
        <c:lblOffset val="100"/>
        <c:baseTimeUnit val="years"/>
      </c:dateAx>
      <c:valAx>
        <c:axId val="91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64.08</c:v>
                </c:pt>
                <c:pt idx="1">
                  <c:v>69.48</c:v>
                </c:pt>
                <c:pt idx="2">
                  <c:v>61.22</c:v>
                </c:pt>
                <c:pt idx="3">
                  <c:v>58.7</c:v>
                </c:pt>
                <c:pt idx="4">
                  <c:v>66.13</c:v>
                </c:pt>
              </c:numCache>
            </c:numRef>
          </c:val>
        </c:ser>
        <c:dLbls>
          <c:showLegendKey val="0"/>
          <c:showVal val="0"/>
          <c:showCatName val="0"/>
          <c:showSerName val="0"/>
          <c:showPercent val="0"/>
          <c:showBubbleSize val="0"/>
        </c:dLbls>
        <c:gapWidth val="150"/>
        <c:axId val="91767552"/>
        <c:axId val="917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91767552"/>
        <c:axId val="91769472"/>
      </c:lineChart>
      <c:dateAx>
        <c:axId val="91767552"/>
        <c:scaling>
          <c:orientation val="minMax"/>
        </c:scaling>
        <c:delete val="1"/>
        <c:axPos val="b"/>
        <c:numFmt formatCode="ge" sourceLinked="1"/>
        <c:majorTickMark val="none"/>
        <c:minorTickMark val="none"/>
        <c:tickLblPos val="none"/>
        <c:crossAx val="91769472"/>
        <c:crosses val="autoZero"/>
        <c:auto val="1"/>
        <c:lblOffset val="100"/>
        <c:baseTimeUnit val="years"/>
      </c:dateAx>
      <c:valAx>
        <c:axId val="917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270.55</c:v>
                </c:pt>
                <c:pt idx="1">
                  <c:v>249.45</c:v>
                </c:pt>
                <c:pt idx="2">
                  <c:v>281.16000000000003</c:v>
                </c:pt>
                <c:pt idx="3">
                  <c:v>292.94</c:v>
                </c:pt>
                <c:pt idx="4">
                  <c:v>261.86</c:v>
                </c:pt>
              </c:numCache>
            </c:numRef>
          </c:val>
        </c:ser>
        <c:dLbls>
          <c:showLegendKey val="0"/>
          <c:showVal val="0"/>
          <c:showCatName val="0"/>
          <c:showSerName val="0"/>
          <c:showPercent val="0"/>
          <c:showBubbleSize val="0"/>
        </c:dLbls>
        <c:gapWidth val="150"/>
        <c:axId val="91801472"/>
        <c:axId val="918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91801472"/>
        <c:axId val="91803648"/>
      </c:lineChart>
      <c:dateAx>
        <c:axId val="91801472"/>
        <c:scaling>
          <c:orientation val="minMax"/>
        </c:scaling>
        <c:delete val="1"/>
        <c:axPos val="b"/>
        <c:numFmt formatCode="ge" sourceLinked="1"/>
        <c:majorTickMark val="none"/>
        <c:minorTickMark val="none"/>
        <c:tickLblPos val="none"/>
        <c:crossAx val="91803648"/>
        <c:crosses val="autoZero"/>
        <c:auto val="1"/>
        <c:lblOffset val="100"/>
        <c:baseTimeUnit val="years"/>
      </c:dateAx>
      <c:valAx>
        <c:axId val="918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32.96</c:v>
                </c:pt>
                <c:pt idx="1">
                  <c:v>33.630000000000003</c:v>
                </c:pt>
                <c:pt idx="2" formatCode="#,##0.00;&quot;△&quot;#,##0.00">
                  <c:v>0</c:v>
                </c:pt>
                <c:pt idx="3">
                  <c:v>33.6</c:v>
                </c:pt>
                <c:pt idx="4">
                  <c:v>34.65</c:v>
                </c:pt>
              </c:numCache>
            </c:numRef>
          </c:val>
        </c:ser>
        <c:dLbls>
          <c:showLegendKey val="0"/>
          <c:showVal val="0"/>
          <c:showCatName val="0"/>
          <c:showSerName val="0"/>
          <c:showPercent val="0"/>
          <c:showBubbleSize val="0"/>
        </c:dLbls>
        <c:gapWidth val="150"/>
        <c:axId val="91825664"/>
        <c:axId val="918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91825664"/>
        <c:axId val="91827584"/>
      </c:lineChart>
      <c:dateAx>
        <c:axId val="91825664"/>
        <c:scaling>
          <c:orientation val="minMax"/>
        </c:scaling>
        <c:delete val="1"/>
        <c:axPos val="b"/>
        <c:numFmt formatCode="ge" sourceLinked="1"/>
        <c:majorTickMark val="none"/>
        <c:minorTickMark val="none"/>
        <c:tickLblPos val="none"/>
        <c:crossAx val="91827584"/>
        <c:crosses val="autoZero"/>
        <c:auto val="1"/>
        <c:lblOffset val="100"/>
        <c:baseTimeUnit val="years"/>
      </c:dateAx>
      <c:valAx>
        <c:axId val="918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64.319999999999993</c:v>
                </c:pt>
                <c:pt idx="1">
                  <c:v>67.41</c:v>
                </c:pt>
                <c:pt idx="2">
                  <c:v>68.89</c:v>
                </c:pt>
                <c:pt idx="3">
                  <c:v>69.099999999999994</c:v>
                </c:pt>
                <c:pt idx="4">
                  <c:v>69.650000000000006</c:v>
                </c:pt>
              </c:numCache>
            </c:numRef>
          </c:val>
        </c:ser>
        <c:dLbls>
          <c:showLegendKey val="0"/>
          <c:showVal val="0"/>
          <c:showCatName val="0"/>
          <c:showSerName val="0"/>
          <c:showPercent val="0"/>
          <c:showBubbleSize val="0"/>
        </c:dLbls>
        <c:gapWidth val="150"/>
        <c:axId val="91882624"/>
        <c:axId val="918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91882624"/>
        <c:axId val="91884544"/>
      </c:lineChart>
      <c:dateAx>
        <c:axId val="91882624"/>
        <c:scaling>
          <c:orientation val="minMax"/>
        </c:scaling>
        <c:delete val="1"/>
        <c:axPos val="b"/>
        <c:numFmt formatCode="ge" sourceLinked="1"/>
        <c:majorTickMark val="none"/>
        <c:minorTickMark val="none"/>
        <c:tickLblPos val="none"/>
        <c:crossAx val="91884544"/>
        <c:crosses val="autoZero"/>
        <c:auto val="1"/>
        <c:lblOffset val="100"/>
        <c:baseTimeUnit val="years"/>
      </c:dateAx>
      <c:valAx>
        <c:axId val="918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0" t="str">
        <f>データ!H6</f>
        <v>長崎県　諫早市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4"/>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4"/>
      <c r="BK7" s="4"/>
      <c r="BL7" s="5" t="s">
        <v>9</v>
      </c>
      <c r="BM7" s="6"/>
      <c r="BN7" s="6"/>
      <c r="BO7" s="6"/>
      <c r="BP7" s="6"/>
      <c r="BQ7" s="6"/>
      <c r="BR7" s="6"/>
      <c r="BS7" s="6"/>
      <c r="BT7" s="6"/>
      <c r="BU7" s="6"/>
      <c r="BV7" s="6"/>
      <c r="BW7" s="6"/>
      <c r="BX7" s="6"/>
      <c r="BY7" s="7"/>
    </row>
    <row r="8" spans="1:78" ht="18.75" customHeight="1">
      <c r="A8" s="2"/>
      <c r="B8" s="67" t="str">
        <f>データ!I6</f>
        <v>法適用</v>
      </c>
      <c r="C8" s="67"/>
      <c r="D8" s="67"/>
      <c r="E8" s="67"/>
      <c r="F8" s="67"/>
      <c r="G8" s="67"/>
      <c r="H8" s="67"/>
      <c r="I8" s="67" t="str">
        <f>データ!J6</f>
        <v>下水道事業</v>
      </c>
      <c r="J8" s="67"/>
      <c r="K8" s="67"/>
      <c r="L8" s="67"/>
      <c r="M8" s="67"/>
      <c r="N8" s="67"/>
      <c r="O8" s="67"/>
      <c r="P8" s="67" t="str">
        <f>データ!K6</f>
        <v>特定環境保全公共下水道</v>
      </c>
      <c r="Q8" s="67"/>
      <c r="R8" s="67"/>
      <c r="S8" s="67"/>
      <c r="T8" s="67"/>
      <c r="U8" s="67"/>
      <c r="V8" s="67"/>
      <c r="W8" s="67" t="str">
        <f>データ!L6</f>
        <v>D3</v>
      </c>
      <c r="X8" s="67"/>
      <c r="Y8" s="67"/>
      <c r="Z8" s="67"/>
      <c r="AA8" s="67"/>
      <c r="AB8" s="67"/>
      <c r="AC8" s="67"/>
      <c r="AD8" s="68" t="s">
        <v>119</v>
      </c>
      <c r="AE8" s="68"/>
      <c r="AF8" s="68"/>
      <c r="AG8" s="68"/>
      <c r="AH8" s="68"/>
      <c r="AI8" s="68"/>
      <c r="AJ8" s="68"/>
      <c r="AK8" s="4"/>
      <c r="AL8" s="62">
        <f>データ!S6</f>
        <v>139407</v>
      </c>
      <c r="AM8" s="62"/>
      <c r="AN8" s="62"/>
      <c r="AO8" s="62"/>
      <c r="AP8" s="62"/>
      <c r="AQ8" s="62"/>
      <c r="AR8" s="62"/>
      <c r="AS8" s="62"/>
      <c r="AT8" s="61">
        <f>データ!T6</f>
        <v>341.79</v>
      </c>
      <c r="AU8" s="61"/>
      <c r="AV8" s="61"/>
      <c r="AW8" s="61"/>
      <c r="AX8" s="61"/>
      <c r="AY8" s="61"/>
      <c r="AZ8" s="61"/>
      <c r="BA8" s="61"/>
      <c r="BB8" s="61">
        <f>データ!U6</f>
        <v>407.87</v>
      </c>
      <c r="BC8" s="61"/>
      <c r="BD8" s="61"/>
      <c r="BE8" s="61"/>
      <c r="BF8" s="61"/>
      <c r="BG8" s="61"/>
      <c r="BH8" s="61"/>
      <c r="BI8" s="61"/>
      <c r="BJ8" s="4"/>
      <c r="BK8" s="4"/>
      <c r="BL8" s="65" t="s">
        <v>10</v>
      </c>
      <c r="BM8" s="66"/>
      <c r="BN8" s="8" t="s">
        <v>11</v>
      </c>
      <c r="BO8" s="9"/>
      <c r="BP8" s="9"/>
      <c r="BQ8" s="9"/>
      <c r="BR8" s="9"/>
      <c r="BS8" s="9"/>
      <c r="BT8" s="9"/>
      <c r="BU8" s="9"/>
      <c r="BV8" s="9"/>
      <c r="BW8" s="9"/>
      <c r="BX8" s="9"/>
      <c r="BY8" s="10"/>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4"/>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4"/>
      <c r="BK9" s="4"/>
      <c r="BL9" s="59" t="s">
        <v>20</v>
      </c>
      <c r="BM9" s="60"/>
      <c r="BN9" s="11" t="s">
        <v>21</v>
      </c>
      <c r="BO9" s="12"/>
      <c r="BP9" s="12"/>
      <c r="BQ9" s="12"/>
      <c r="BR9" s="12"/>
      <c r="BS9" s="12"/>
      <c r="BT9" s="12"/>
      <c r="BU9" s="12"/>
      <c r="BV9" s="12"/>
      <c r="BW9" s="12"/>
      <c r="BX9" s="12"/>
      <c r="BY9" s="13"/>
    </row>
    <row r="10" spans="1:78" ht="18.75" customHeight="1">
      <c r="A10" s="2"/>
      <c r="B10" s="61" t="str">
        <f>データ!N6</f>
        <v>-</v>
      </c>
      <c r="C10" s="61"/>
      <c r="D10" s="61"/>
      <c r="E10" s="61"/>
      <c r="F10" s="61"/>
      <c r="G10" s="61"/>
      <c r="H10" s="61"/>
      <c r="I10" s="61">
        <f>データ!O6</f>
        <v>51.85</v>
      </c>
      <c r="J10" s="61"/>
      <c r="K10" s="61"/>
      <c r="L10" s="61"/>
      <c r="M10" s="61"/>
      <c r="N10" s="61"/>
      <c r="O10" s="61"/>
      <c r="P10" s="61">
        <f>データ!P6</f>
        <v>8.43</v>
      </c>
      <c r="Q10" s="61"/>
      <c r="R10" s="61"/>
      <c r="S10" s="61"/>
      <c r="T10" s="61"/>
      <c r="U10" s="61"/>
      <c r="V10" s="61"/>
      <c r="W10" s="61">
        <f>データ!Q6</f>
        <v>96.91</v>
      </c>
      <c r="X10" s="61"/>
      <c r="Y10" s="61"/>
      <c r="Z10" s="61"/>
      <c r="AA10" s="61"/>
      <c r="AB10" s="61"/>
      <c r="AC10" s="61"/>
      <c r="AD10" s="62">
        <f>データ!R6</f>
        <v>3260</v>
      </c>
      <c r="AE10" s="62"/>
      <c r="AF10" s="62"/>
      <c r="AG10" s="62"/>
      <c r="AH10" s="62"/>
      <c r="AI10" s="62"/>
      <c r="AJ10" s="62"/>
      <c r="AK10" s="2"/>
      <c r="AL10" s="62">
        <f>データ!V6</f>
        <v>11704</v>
      </c>
      <c r="AM10" s="62"/>
      <c r="AN10" s="62"/>
      <c r="AO10" s="62"/>
      <c r="AP10" s="62"/>
      <c r="AQ10" s="62"/>
      <c r="AR10" s="62"/>
      <c r="AS10" s="62"/>
      <c r="AT10" s="61">
        <f>データ!W6</f>
        <v>4.66</v>
      </c>
      <c r="AU10" s="61"/>
      <c r="AV10" s="61"/>
      <c r="AW10" s="61"/>
      <c r="AX10" s="61"/>
      <c r="AY10" s="61"/>
      <c r="AZ10" s="61"/>
      <c r="BA10" s="61"/>
      <c r="BB10" s="61">
        <f>データ!X6</f>
        <v>2511.59</v>
      </c>
      <c r="BC10" s="61"/>
      <c r="BD10" s="61"/>
      <c r="BE10" s="61"/>
      <c r="BF10" s="61"/>
      <c r="BG10" s="61"/>
      <c r="BH10" s="61"/>
      <c r="BI10" s="61"/>
      <c r="BJ10" s="2"/>
      <c r="BK10" s="2"/>
      <c r="BL10" s="63" t="s">
        <v>22</v>
      </c>
      <c r="BM10" s="6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26</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122</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49" t="s">
        <v>27</v>
      </c>
      <c r="D34" s="49"/>
      <c r="E34" s="49"/>
      <c r="F34" s="49"/>
      <c r="G34" s="49"/>
      <c r="H34" s="49"/>
      <c r="I34" s="49"/>
      <c r="J34" s="49"/>
      <c r="K34" s="49"/>
      <c r="L34" s="49"/>
      <c r="M34" s="49"/>
      <c r="N34" s="49"/>
      <c r="O34" s="49"/>
      <c r="P34" s="49"/>
      <c r="Q34" s="20"/>
      <c r="R34" s="49" t="s">
        <v>28</v>
      </c>
      <c r="S34" s="49"/>
      <c r="T34" s="49"/>
      <c r="U34" s="49"/>
      <c r="V34" s="49"/>
      <c r="W34" s="49"/>
      <c r="X34" s="49"/>
      <c r="Y34" s="49"/>
      <c r="Z34" s="49"/>
      <c r="AA34" s="49"/>
      <c r="AB34" s="49"/>
      <c r="AC34" s="49"/>
      <c r="AD34" s="49"/>
      <c r="AE34" s="49"/>
      <c r="AF34" s="20"/>
      <c r="AG34" s="49" t="s">
        <v>29</v>
      </c>
      <c r="AH34" s="49"/>
      <c r="AI34" s="49"/>
      <c r="AJ34" s="49"/>
      <c r="AK34" s="49"/>
      <c r="AL34" s="49"/>
      <c r="AM34" s="49"/>
      <c r="AN34" s="49"/>
      <c r="AO34" s="49"/>
      <c r="AP34" s="49"/>
      <c r="AQ34" s="49"/>
      <c r="AR34" s="49"/>
      <c r="AS34" s="49"/>
      <c r="AT34" s="49"/>
      <c r="AU34" s="20"/>
      <c r="AV34" s="49" t="s">
        <v>30</v>
      </c>
      <c r="AW34" s="49"/>
      <c r="AX34" s="49"/>
      <c r="AY34" s="49"/>
      <c r="AZ34" s="49"/>
      <c r="BA34" s="49"/>
      <c r="BB34" s="49"/>
      <c r="BC34" s="49"/>
      <c r="BD34" s="49"/>
      <c r="BE34" s="49"/>
      <c r="BF34" s="49"/>
      <c r="BG34" s="49"/>
      <c r="BH34" s="49"/>
      <c r="BI34" s="49"/>
      <c r="BJ34" s="19"/>
      <c r="BK34" s="2"/>
      <c r="BL34" s="79"/>
      <c r="BM34" s="80"/>
      <c r="BN34" s="80"/>
      <c r="BO34" s="80"/>
      <c r="BP34" s="80"/>
      <c r="BQ34" s="80"/>
      <c r="BR34" s="80"/>
      <c r="BS34" s="80"/>
      <c r="BT34" s="80"/>
      <c r="BU34" s="80"/>
      <c r="BV34" s="80"/>
      <c r="BW34" s="80"/>
      <c r="BX34" s="80"/>
      <c r="BY34" s="80"/>
      <c r="BZ34" s="81"/>
    </row>
    <row r="35" spans="1:78" ht="13.5" customHeight="1">
      <c r="A35" s="2"/>
      <c r="B35" s="17"/>
      <c r="C35" s="49"/>
      <c r="D35" s="49"/>
      <c r="E35" s="49"/>
      <c r="F35" s="49"/>
      <c r="G35" s="49"/>
      <c r="H35" s="49"/>
      <c r="I35" s="49"/>
      <c r="J35" s="49"/>
      <c r="K35" s="49"/>
      <c r="L35" s="49"/>
      <c r="M35" s="49"/>
      <c r="N35" s="49"/>
      <c r="O35" s="49"/>
      <c r="P35" s="49"/>
      <c r="Q35" s="20"/>
      <c r="R35" s="49"/>
      <c r="S35" s="49"/>
      <c r="T35" s="49"/>
      <c r="U35" s="49"/>
      <c r="V35" s="49"/>
      <c r="W35" s="49"/>
      <c r="X35" s="49"/>
      <c r="Y35" s="49"/>
      <c r="Z35" s="49"/>
      <c r="AA35" s="49"/>
      <c r="AB35" s="49"/>
      <c r="AC35" s="49"/>
      <c r="AD35" s="49"/>
      <c r="AE35" s="49"/>
      <c r="AF35" s="20"/>
      <c r="AG35" s="49"/>
      <c r="AH35" s="49"/>
      <c r="AI35" s="49"/>
      <c r="AJ35" s="49"/>
      <c r="AK35" s="49"/>
      <c r="AL35" s="49"/>
      <c r="AM35" s="49"/>
      <c r="AN35" s="49"/>
      <c r="AO35" s="49"/>
      <c r="AP35" s="49"/>
      <c r="AQ35" s="49"/>
      <c r="AR35" s="49"/>
      <c r="AS35" s="49"/>
      <c r="AT35" s="49"/>
      <c r="AU35" s="20"/>
      <c r="AV35" s="49"/>
      <c r="AW35" s="49"/>
      <c r="AX35" s="49"/>
      <c r="AY35" s="49"/>
      <c r="AZ35" s="49"/>
      <c r="BA35" s="49"/>
      <c r="BB35" s="49"/>
      <c r="BC35" s="49"/>
      <c r="BD35" s="49"/>
      <c r="BE35" s="49"/>
      <c r="BF35" s="49"/>
      <c r="BG35" s="49"/>
      <c r="BH35" s="49"/>
      <c r="BI35" s="49"/>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120</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49" t="s">
        <v>32</v>
      </c>
      <c r="D56" s="49"/>
      <c r="E56" s="49"/>
      <c r="F56" s="49"/>
      <c r="G56" s="49"/>
      <c r="H56" s="49"/>
      <c r="I56" s="49"/>
      <c r="J56" s="49"/>
      <c r="K56" s="49"/>
      <c r="L56" s="49"/>
      <c r="M56" s="49"/>
      <c r="N56" s="49"/>
      <c r="O56" s="49"/>
      <c r="P56" s="49"/>
      <c r="Q56" s="20"/>
      <c r="R56" s="49" t="s">
        <v>33</v>
      </c>
      <c r="S56" s="49"/>
      <c r="T56" s="49"/>
      <c r="U56" s="49"/>
      <c r="V56" s="49"/>
      <c r="W56" s="49"/>
      <c r="X56" s="49"/>
      <c r="Y56" s="49"/>
      <c r="Z56" s="49"/>
      <c r="AA56" s="49"/>
      <c r="AB56" s="49"/>
      <c r="AC56" s="49"/>
      <c r="AD56" s="49"/>
      <c r="AE56" s="49"/>
      <c r="AF56" s="20"/>
      <c r="AG56" s="49" t="s">
        <v>34</v>
      </c>
      <c r="AH56" s="49"/>
      <c r="AI56" s="49"/>
      <c r="AJ56" s="49"/>
      <c r="AK56" s="49"/>
      <c r="AL56" s="49"/>
      <c r="AM56" s="49"/>
      <c r="AN56" s="49"/>
      <c r="AO56" s="49"/>
      <c r="AP56" s="49"/>
      <c r="AQ56" s="49"/>
      <c r="AR56" s="49"/>
      <c r="AS56" s="49"/>
      <c r="AT56" s="49"/>
      <c r="AU56" s="20"/>
      <c r="AV56" s="49" t="s">
        <v>35</v>
      </c>
      <c r="AW56" s="49"/>
      <c r="AX56" s="49"/>
      <c r="AY56" s="49"/>
      <c r="AZ56" s="49"/>
      <c r="BA56" s="49"/>
      <c r="BB56" s="49"/>
      <c r="BC56" s="49"/>
      <c r="BD56" s="49"/>
      <c r="BE56" s="49"/>
      <c r="BF56" s="49"/>
      <c r="BG56" s="49"/>
      <c r="BH56" s="49"/>
      <c r="BI56" s="49"/>
      <c r="BJ56" s="19"/>
      <c r="BK56" s="2"/>
      <c r="BL56" s="79"/>
      <c r="BM56" s="80"/>
      <c r="BN56" s="80"/>
      <c r="BO56" s="80"/>
      <c r="BP56" s="80"/>
      <c r="BQ56" s="80"/>
      <c r="BR56" s="80"/>
      <c r="BS56" s="80"/>
      <c r="BT56" s="80"/>
      <c r="BU56" s="80"/>
      <c r="BV56" s="80"/>
      <c r="BW56" s="80"/>
      <c r="BX56" s="80"/>
      <c r="BY56" s="80"/>
      <c r="BZ56" s="81"/>
    </row>
    <row r="57" spans="1:78" ht="13.5" customHeight="1">
      <c r="A57" s="2"/>
      <c r="B57" s="17"/>
      <c r="C57" s="49"/>
      <c r="D57" s="49"/>
      <c r="E57" s="49"/>
      <c r="F57" s="49"/>
      <c r="G57" s="49"/>
      <c r="H57" s="49"/>
      <c r="I57" s="49"/>
      <c r="J57" s="49"/>
      <c r="K57" s="49"/>
      <c r="L57" s="49"/>
      <c r="M57" s="49"/>
      <c r="N57" s="49"/>
      <c r="O57" s="49"/>
      <c r="P57" s="49"/>
      <c r="Q57" s="20"/>
      <c r="R57" s="49"/>
      <c r="S57" s="49"/>
      <c r="T57" s="49"/>
      <c r="U57" s="49"/>
      <c r="V57" s="49"/>
      <c r="W57" s="49"/>
      <c r="X57" s="49"/>
      <c r="Y57" s="49"/>
      <c r="Z57" s="49"/>
      <c r="AA57" s="49"/>
      <c r="AB57" s="49"/>
      <c r="AC57" s="49"/>
      <c r="AD57" s="49"/>
      <c r="AE57" s="49"/>
      <c r="AF57" s="20"/>
      <c r="AG57" s="49"/>
      <c r="AH57" s="49"/>
      <c r="AI57" s="49"/>
      <c r="AJ57" s="49"/>
      <c r="AK57" s="49"/>
      <c r="AL57" s="49"/>
      <c r="AM57" s="49"/>
      <c r="AN57" s="49"/>
      <c r="AO57" s="49"/>
      <c r="AP57" s="49"/>
      <c r="AQ57" s="49"/>
      <c r="AR57" s="49"/>
      <c r="AS57" s="49"/>
      <c r="AT57" s="49"/>
      <c r="AU57" s="20"/>
      <c r="AV57" s="49"/>
      <c r="AW57" s="49"/>
      <c r="AX57" s="49"/>
      <c r="AY57" s="49"/>
      <c r="AZ57" s="49"/>
      <c r="BA57" s="49"/>
      <c r="BB57" s="49"/>
      <c r="BC57" s="49"/>
      <c r="BD57" s="49"/>
      <c r="BE57" s="49"/>
      <c r="BF57" s="49"/>
      <c r="BG57" s="49"/>
      <c r="BH57" s="49"/>
      <c r="BI57" s="49"/>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50" t="s">
        <v>36</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79"/>
      <c r="BM60" s="80"/>
      <c r="BN60" s="80"/>
      <c r="BO60" s="80"/>
      <c r="BP60" s="80"/>
      <c r="BQ60" s="80"/>
      <c r="BR60" s="80"/>
      <c r="BS60" s="80"/>
      <c r="BT60" s="80"/>
      <c r="BU60" s="80"/>
      <c r="BV60" s="80"/>
      <c r="BW60" s="80"/>
      <c r="BX60" s="80"/>
      <c r="BY60" s="80"/>
      <c r="BZ60" s="81"/>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121</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49" t="s">
        <v>38</v>
      </c>
      <c r="D79" s="49"/>
      <c r="E79" s="49"/>
      <c r="F79" s="49"/>
      <c r="G79" s="49"/>
      <c r="H79" s="49"/>
      <c r="I79" s="49"/>
      <c r="J79" s="49"/>
      <c r="K79" s="49"/>
      <c r="L79" s="49"/>
      <c r="M79" s="49"/>
      <c r="N79" s="49"/>
      <c r="O79" s="49"/>
      <c r="P79" s="49"/>
      <c r="Q79" s="49"/>
      <c r="R79" s="49"/>
      <c r="S79" s="49"/>
      <c r="T79" s="49"/>
      <c r="U79" s="20"/>
      <c r="V79" s="20"/>
      <c r="W79" s="49" t="s">
        <v>39</v>
      </c>
      <c r="X79" s="49"/>
      <c r="Y79" s="49"/>
      <c r="Z79" s="49"/>
      <c r="AA79" s="49"/>
      <c r="AB79" s="49"/>
      <c r="AC79" s="49"/>
      <c r="AD79" s="49"/>
      <c r="AE79" s="49"/>
      <c r="AF79" s="49"/>
      <c r="AG79" s="49"/>
      <c r="AH79" s="49"/>
      <c r="AI79" s="49"/>
      <c r="AJ79" s="49"/>
      <c r="AK79" s="49"/>
      <c r="AL79" s="49"/>
      <c r="AM79" s="49"/>
      <c r="AN79" s="49"/>
      <c r="AO79" s="20"/>
      <c r="AP79" s="20"/>
      <c r="AQ79" s="49" t="s">
        <v>40</v>
      </c>
      <c r="AR79" s="49"/>
      <c r="AS79" s="49"/>
      <c r="AT79" s="49"/>
      <c r="AU79" s="49"/>
      <c r="AV79" s="49"/>
      <c r="AW79" s="49"/>
      <c r="AX79" s="49"/>
      <c r="AY79" s="49"/>
      <c r="AZ79" s="49"/>
      <c r="BA79" s="49"/>
      <c r="BB79" s="49"/>
      <c r="BC79" s="49"/>
      <c r="BD79" s="49"/>
      <c r="BE79" s="49"/>
      <c r="BF79" s="49"/>
      <c r="BG79" s="49"/>
      <c r="BH79" s="49"/>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49"/>
      <c r="D80" s="49"/>
      <c r="E80" s="49"/>
      <c r="F80" s="49"/>
      <c r="G80" s="49"/>
      <c r="H80" s="49"/>
      <c r="I80" s="49"/>
      <c r="J80" s="49"/>
      <c r="K80" s="49"/>
      <c r="L80" s="49"/>
      <c r="M80" s="49"/>
      <c r="N80" s="49"/>
      <c r="O80" s="49"/>
      <c r="P80" s="49"/>
      <c r="Q80" s="49"/>
      <c r="R80" s="49"/>
      <c r="S80" s="49"/>
      <c r="T80" s="49"/>
      <c r="U80" s="20"/>
      <c r="V80" s="20"/>
      <c r="W80" s="49"/>
      <c r="X80" s="49"/>
      <c r="Y80" s="49"/>
      <c r="Z80" s="49"/>
      <c r="AA80" s="49"/>
      <c r="AB80" s="49"/>
      <c r="AC80" s="49"/>
      <c r="AD80" s="49"/>
      <c r="AE80" s="49"/>
      <c r="AF80" s="49"/>
      <c r="AG80" s="49"/>
      <c r="AH80" s="49"/>
      <c r="AI80" s="49"/>
      <c r="AJ80" s="49"/>
      <c r="AK80" s="49"/>
      <c r="AL80" s="49"/>
      <c r="AM80" s="49"/>
      <c r="AN80" s="49"/>
      <c r="AO80" s="20"/>
      <c r="AP80" s="20"/>
      <c r="AQ80" s="49"/>
      <c r="AR80" s="49"/>
      <c r="AS80" s="49"/>
      <c r="AT80" s="49"/>
      <c r="AU80" s="49"/>
      <c r="AV80" s="49"/>
      <c r="AW80" s="49"/>
      <c r="AX80" s="49"/>
      <c r="AY80" s="49"/>
      <c r="AZ80" s="49"/>
      <c r="BA80" s="49"/>
      <c r="BB80" s="49"/>
      <c r="BC80" s="49"/>
      <c r="BD80" s="49"/>
      <c r="BE80" s="49"/>
      <c r="BF80" s="49"/>
      <c r="BG80" s="49"/>
      <c r="BH80" s="49"/>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422045</v>
      </c>
      <c r="D6" s="34">
        <f t="shared" si="3"/>
        <v>46</v>
      </c>
      <c r="E6" s="34">
        <f t="shared" si="3"/>
        <v>17</v>
      </c>
      <c r="F6" s="34">
        <f t="shared" si="3"/>
        <v>4</v>
      </c>
      <c r="G6" s="34">
        <f t="shared" si="3"/>
        <v>0</v>
      </c>
      <c r="H6" s="34" t="str">
        <f t="shared" si="3"/>
        <v>長崎県　諫早市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51.85</v>
      </c>
      <c r="P6" s="35">
        <f t="shared" si="3"/>
        <v>8.43</v>
      </c>
      <c r="Q6" s="35">
        <f t="shared" si="3"/>
        <v>96.91</v>
      </c>
      <c r="R6" s="35">
        <f t="shared" si="3"/>
        <v>3260</v>
      </c>
      <c r="S6" s="35">
        <f t="shared" si="3"/>
        <v>139407</v>
      </c>
      <c r="T6" s="35">
        <f t="shared" si="3"/>
        <v>341.79</v>
      </c>
      <c r="U6" s="35">
        <f t="shared" si="3"/>
        <v>407.87</v>
      </c>
      <c r="V6" s="35">
        <f t="shared" si="3"/>
        <v>11704</v>
      </c>
      <c r="W6" s="35">
        <f t="shared" si="3"/>
        <v>4.66</v>
      </c>
      <c r="X6" s="35">
        <f t="shared" si="3"/>
        <v>2511.59</v>
      </c>
      <c r="Y6" s="36">
        <f>IF(Y7="",NA(),Y7)</f>
        <v>83.62</v>
      </c>
      <c r="Z6" s="36">
        <f t="shared" ref="Z6:AH6" si="4">IF(Z7="",NA(),Z7)</f>
        <v>86.57</v>
      </c>
      <c r="AA6" s="36">
        <f t="shared" si="4"/>
        <v>88.25</v>
      </c>
      <c r="AB6" s="36">
        <f t="shared" si="4"/>
        <v>86.95</v>
      </c>
      <c r="AC6" s="36">
        <f t="shared" si="4"/>
        <v>90.42</v>
      </c>
      <c r="AD6" s="36">
        <f t="shared" si="4"/>
        <v>93.85</v>
      </c>
      <c r="AE6" s="36">
        <f t="shared" si="4"/>
        <v>95.59</v>
      </c>
      <c r="AF6" s="36">
        <f t="shared" si="4"/>
        <v>96.83</v>
      </c>
      <c r="AG6" s="36">
        <f t="shared" si="4"/>
        <v>98.32</v>
      </c>
      <c r="AH6" s="36">
        <f t="shared" si="4"/>
        <v>98.04</v>
      </c>
      <c r="AI6" s="35" t="str">
        <f>IF(AI7="","",IF(AI7="-","【-】","【"&amp;SUBSTITUTE(TEXT(AI7,"#,##0.00"),"-","△")&amp;"】"))</f>
        <v>【100.66】</v>
      </c>
      <c r="AJ6" s="36">
        <f>IF(AJ7="",NA(),AJ7)</f>
        <v>121.95</v>
      </c>
      <c r="AK6" s="36">
        <f t="shared" ref="AK6:AS6" si="5">IF(AK7="",NA(),AK7)</f>
        <v>162.12</v>
      </c>
      <c r="AL6" s="36">
        <f t="shared" si="5"/>
        <v>208.47</v>
      </c>
      <c r="AM6" s="36">
        <f t="shared" si="5"/>
        <v>272.64</v>
      </c>
      <c r="AN6" s="36">
        <f t="shared" si="5"/>
        <v>307.52</v>
      </c>
      <c r="AO6" s="36">
        <f t="shared" si="5"/>
        <v>99.89</v>
      </c>
      <c r="AP6" s="36">
        <f t="shared" si="5"/>
        <v>137.81</v>
      </c>
      <c r="AQ6" s="36">
        <f t="shared" si="5"/>
        <v>172.52</v>
      </c>
      <c r="AR6" s="36">
        <f t="shared" si="5"/>
        <v>201.29</v>
      </c>
      <c r="AS6" s="36">
        <f t="shared" si="5"/>
        <v>208.1</v>
      </c>
      <c r="AT6" s="35" t="str">
        <f>IF(AT7="","",IF(AT7="-","【-】","【"&amp;SUBSTITUTE(TEXT(AT7,"#,##0.00"),"-","△")&amp;"】"))</f>
        <v>【105.22】</v>
      </c>
      <c r="AU6" s="36">
        <f>IF(AU7="",NA(),AU7)</f>
        <v>100.51</v>
      </c>
      <c r="AV6" s="36">
        <f t="shared" ref="AV6:BD6" si="6">IF(AV7="",NA(),AV7)</f>
        <v>96.83</v>
      </c>
      <c r="AW6" s="36">
        <f t="shared" si="6"/>
        <v>21.12</v>
      </c>
      <c r="AX6" s="36">
        <f t="shared" si="6"/>
        <v>-7.35</v>
      </c>
      <c r="AY6" s="36">
        <f t="shared" si="6"/>
        <v>-51.47</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5390.76</v>
      </c>
      <c r="BG6" s="36">
        <f t="shared" ref="BG6:BO6" si="7">IF(BG7="",NA(),BG7)</f>
        <v>5357.84</v>
      </c>
      <c r="BH6" s="36">
        <f t="shared" si="7"/>
        <v>4947.16</v>
      </c>
      <c r="BI6" s="36">
        <f t="shared" si="7"/>
        <v>4843.04</v>
      </c>
      <c r="BJ6" s="36">
        <f t="shared" si="7"/>
        <v>4378.96</v>
      </c>
      <c r="BK6" s="36">
        <f t="shared" si="7"/>
        <v>1716.82</v>
      </c>
      <c r="BL6" s="36">
        <f t="shared" si="7"/>
        <v>1554.05</v>
      </c>
      <c r="BM6" s="36">
        <f t="shared" si="7"/>
        <v>1671.86</v>
      </c>
      <c r="BN6" s="36">
        <f t="shared" si="7"/>
        <v>1673.47</v>
      </c>
      <c r="BO6" s="36">
        <f t="shared" si="7"/>
        <v>1592.72</v>
      </c>
      <c r="BP6" s="35" t="str">
        <f>IF(BP7="","",IF(BP7="-","【-】","【"&amp;SUBSTITUTE(TEXT(BP7,"#,##0.00"),"-","△")&amp;"】"))</f>
        <v>【1,348.09】</v>
      </c>
      <c r="BQ6" s="36">
        <f>IF(BQ7="",NA(),BQ7)</f>
        <v>64.08</v>
      </c>
      <c r="BR6" s="36">
        <f t="shared" ref="BR6:BZ6" si="8">IF(BR7="",NA(),BR7)</f>
        <v>69.48</v>
      </c>
      <c r="BS6" s="36">
        <f t="shared" si="8"/>
        <v>61.22</v>
      </c>
      <c r="BT6" s="36">
        <f t="shared" si="8"/>
        <v>58.7</v>
      </c>
      <c r="BU6" s="36">
        <f t="shared" si="8"/>
        <v>66.13</v>
      </c>
      <c r="BV6" s="36">
        <f t="shared" si="8"/>
        <v>51.73</v>
      </c>
      <c r="BW6" s="36">
        <f t="shared" si="8"/>
        <v>53.01</v>
      </c>
      <c r="BX6" s="36">
        <f t="shared" si="8"/>
        <v>50.54</v>
      </c>
      <c r="BY6" s="36">
        <f t="shared" si="8"/>
        <v>49.22</v>
      </c>
      <c r="BZ6" s="36">
        <f t="shared" si="8"/>
        <v>53.7</v>
      </c>
      <c r="CA6" s="35" t="str">
        <f>IF(CA7="","",IF(CA7="-","【-】","【"&amp;SUBSTITUTE(TEXT(CA7,"#,##0.00"),"-","△")&amp;"】"))</f>
        <v>【69.80】</v>
      </c>
      <c r="CB6" s="36">
        <f>IF(CB7="",NA(),CB7)</f>
        <v>270.55</v>
      </c>
      <c r="CC6" s="36">
        <f t="shared" ref="CC6:CK6" si="9">IF(CC7="",NA(),CC7)</f>
        <v>249.45</v>
      </c>
      <c r="CD6" s="36">
        <f t="shared" si="9"/>
        <v>281.16000000000003</v>
      </c>
      <c r="CE6" s="36">
        <f t="shared" si="9"/>
        <v>292.94</v>
      </c>
      <c r="CF6" s="36">
        <f t="shared" si="9"/>
        <v>261.86</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32.96</v>
      </c>
      <c r="CN6" s="36">
        <f t="shared" ref="CN6:CV6" si="10">IF(CN7="",NA(),CN7)</f>
        <v>33.630000000000003</v>
      </c>
      <c r="CO6" s="35">
        <f t="shared" si="10"/>
        <v>0</v>
      </c>
      <c r="CP6" s="36">
        <f t="shared" si="10"/>
        <v>33.6</v>
      </c>
      <c r="CQ6" s="36">
        <f t="shared" si="10"/>
        <v>34.65</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64.319999999999993</v>
      </c>
      <c r="CY6" s="36">
        <f t="shared" ref="CY6:DG6" si="11">IF(CY7="",NA(),CY7)</f>
        <v>67.41</v>
      </c>
      <c r="CZ6" s="36">
        <f t="shared" si="11"/>
        <v>68.89</v>
      </c>
      <c r="DA6" s="36">
        <f t="shared" si="11"/>
        <v>69.099999999999994</v>
      </c>
      <c r="DB6" s="36">
        <f t="shared" si="11"/>
        <v>69.650000000000006</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2.62</v>
      </c>
      <c r="DJ6" s="36">
        <f t="shared" ref="DJ6:DR6" si="12">IF(DJ7="",NA(),DJ7)</f>
        <v>3.53</v>
      </c>
      <c r="DK6" s="36">
        <f t="shared" si="12"/>
        <v>10.97</v>
      </c>
      <c r="DL6" s="36">
        <f t="shared" si="12"/>
        <v>19.75</v>
      </c>
      <c r="DM6" s="36">
        <f t="shared" si="12"/>
        <v>15.91</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422045</v>
      </c>
      <c r="D7" s="38">
        <v>46</v>
      </c>
      <c r="E7" s="38">
        <v>17</v>
      </c>
      <c r="F7" s="38">
        <v>4</v>
      </c>
      <c r="G7" s="38">
        <v>0</v>
      </c>
      <c r="H7" s="38" t="s">
        <v>108</v>
      </c>
      <c r="I7" s="38" t="s">
        <v>109</v>
      </c>
      <c r="J7" s="38" t="s">
        <v>110</v>
      </c>
      <c r="K7" s="38" t="s">
        <v>111</v>
      </c>
      <c r="L7" s="38" t="s">
        <v>112</v>
      </c>
      <c r="M7" s="38"/>
      <c r="N7" s="39" t="s">
        <v>113</v>
      </c>
      <c r="O7" s="39">
        <v>51.85</v>
      </c>
      <c r="P7" s="39">
        <v>8.43</v>
      </c>
      <c r="Q7" s="39">
        <v>96.91</v>
      </c>
      <c r="R7" s="39">
        <v>3260</v>
      </c>
      <c r="S7" s="39">
        <v>139407</v>
      </c>
      <c r="T7" s="39">
        <v>341.79</v>
      </c>
      <c r="U7" s="39">
        <v>407.87</v>
      </c>
      <c r="V7" s="39">
        <v>11704</v>
      </c>
      <c r="W7" s="39">
        <v>4.66</v>
      </c>
      <c r="X7" s="39">
        <v>2511.59</v>
      </c>
      <c r="Y7" s="39">
        <v>83.62</v>
      </c>
      <c r="Z7" s="39">
        <v>86.57</v>
      </c>
      <c r="AA7" s="39">
        <v>88.25</v>
      </c>
      <c r="AB7" s="39">
        <v>86.95</v>
      </c>
      <c r="AC7" s="39">
        <v>90.42</v>
      </c>
      <c r="AD7" s="39">
        <v>93.85</v>
      </c>
      <c r="AE7" s="39">
        <v>95.59</v>
      </c>
      <c r="AF7" s="39">
        <v>96.83</v>
      </c>
      <c r="AG7" s="39">
        <v>98.32</v>
      </c>
      <c r="AH7" s="39">
        <v>98.04</v>
      </c>
      <c r="AI7" s="39">
        <v>100.66</v>
      </c>
      <c r="AJ7" s="39">
        <v>121.95</v>
      </c>
      <c r="AK7" s="39">
        <v>162.12</v>
      </c>
      <c r="AL7" s="39">
        <v>208.47</v>
      </c>
      <c r="AM7" s="39">
        <v>272.64</v>
      </c>
      <c r="AN7" s="39">
        <v>307.52</v>
      </c>
      <c r="AO7" s="39">
        <v>99.89</v>
      </c>
      <c r="AP7" s="39">
        <v>137.81</v>
      </c>
      <c r="AQ7" s="39">
        <v>172.52</v>
      </c>
      <c r="AR7" s="39">
        <v>201.29</v>
      </c>
      <c r="AS7" s="39">
        <v>208.1</v>
      </c>
      <c r="AT7" s="39">
        <v>105.22</v>
      </c>
      <c r="AU7" s="39">
        <v>100.51</v>
      </c>
      <c r="AV7" s="39">
        <v>96.83</v>
      </c>
      <c r="AW7" s="39">
        <v>21.12</v>
      </c>
      <c r="AX7" s="39">
        <v>-7.35</v>
      </c>
      <c r="AY7" s="39">
        <v>-51.47</v>
      </c>
      <c r="AZ7" s="39">
        <v>209.18</v>
      </c>
      <c r="BA7" s="39">
        <v>189.4</v>
      </c>
      <c r="BB7" s="39">
        <v>69.430000000000007</v>
      </c>
      <c r="BC7" s="39">
        <v>81.19</v>
      </c>
      <c r="BD7" s="39">
        <v>75.290000000000006</v>
      </c>
      <c r="BE7" s="39">
        <v>54.12</v>
      </c>
      <c r="BF7" s="39">
        <v>5390.76</v>
      </c>
      <c r="BG7" s="39">
        <v>5357.84</v>
      </c>
      <c r="BH7" s="39">
        <v>4947.16</v>
      </c>
      <c r="BI7" s="39">
        <v>4843.04</v>
      </c>
      <c r="BJ7" s="39">
        <v>4378.96</v>
      </c>
      <c r="BK7" s="39">
        <v>1716.82</v>
      </c>
      <c r="BL7" s="39">
        <v>1554.05</v>
      </c>
      <c r="BM7" s="39">
        <v>1671.86</v>
      </c>
      <c r="BN7" s="39">
        <v>1673.47</v>
      </c>
      <c r="BO7" s="39">
        <v>1592.72</v>
      </c>
      <c r="BP7" s="39">
        <v>1348.09</v>
      </c>
      <c r="BQ7" s="39">
        <v>64.08</v>
      </c>
      <c r="BR7" s="39">
        <v>69.48</v>
      </c>
      <c r="BS7" s="39">
        <v>61.22</v>
      </c>
      <c r="BT7" s="39">
        <v>58.7</v>
      </c>
      <c r="BU7" s="39">
        <v>66.13</v>
      </c>
      <c r="BV7" s="39">
        <v>51.73</v>
      </c>
      <c r="BW7" s="39">
        <v>53.01</v>
      </c>
      <c r="BX7" s="39">
        <v>50.54</v>
      </c>
      <c r="BY7" s="39">
        <v>49.22</v>
      </c>
      <c r="BZ7" s="39">
        <v>53.7</v>
      </c>
      <c r="CA7" s="39">
        <v>69.8</v>
      </c>
      <c r="CB7" s="39">
        <v>270.55</v>
      </c>
      <c r="CC7" s="39">
        <v>249.45</v>
      </c>
      <c r="CD7" s="39">
        <v>281.16000000000003</v>
      </c>
      <c r="CE7" s="39">
        <v>292.94</v>
      </c>
      <c r="CF7" s="39">
        <v>261.86</v>
      </c>
      <c r="CG7" s="39">
        <v>310.47000000000003</v>
      </c>
      <c r="CH7" s="39">
        <v>299.39</v>
      </c>
      <c r="CI7" s="39">
        <v>320.36</v>
      </c>
      <c r="CJ7" s="39">
        <v>332.02</v>
      </c>
      <c r="CK7" s="39">
        <v>300.35000000000002</v>
      </c>
      <c r="CL7" s="39">
        <v>232.54</v>
      </c>
      <c r="CM7" s="39">
        <v>32.96</v>
      </c>
      <c r="CN7" s="39">
        <v>33.630000000000003</v>
      </c>
      <c r="CO7" s="39">
        <v>0</v>
      </c>
      <c r="CP7" s="39">
        <v>33.6</v>
      </c>
      <c r="CQ7" s="39">
        <v>34.65</v>
      </c>
      <c r="CR7" s="39">
        <v>36.67</v>
      </c>
      <c r="CS7" s="39">
        <v>36.200000000000003</v>
      </c>
      <c r="CT7" s="39">
        <v>34.74</v>
      </c>
      <c r="CU7" s="39">
        <v>36.65</v>
      </c>
      <c r="CV7" s="39">
        <v>37.72</v>
      </c>
      <c r="CW7" s="39">
        <v>42.17</v>
      </c>
      <c r="CX7" s="39">
        <v>64.319999999999993</v>
      </c>
      <c r="CY7" s="39">
        <v>67.41</v>
      </c>
      <c r="CZ7" s="39">
        <v>68.89</v>
      </c>
      <c r="DA7" s="39">
        <v>69.099999999999994</v>
      </c>
      <c r="DB7" s="39">
        <v>69.650000000000006</v>
      </c>
      <c r="DC7" s="39">
        <v>71.239999999999995</v>
      </c>
      <c r="DD7" s="39">
        <v>71.069999999999993</v>
      </c>
      <c r="DE7" s="39">
        <v>70.14</v>
      </c>
      <c r="DF7" s="39">
        <v>68.83</v>
      </c>
      <c r="DG7" s="39">
        <v>68.459999999999994</v>
      </c>
      <c r="DH7" s="39">
        <v>82.3</v>
      </c>
      <c r="DI7" s="39">
        <v>2.62</v>
      </c>
      <c r="DJ7" s="39">
        <v>3.53</v>
      </c>
      <c r="DK7" s="39">
        <v>10.97</v>
      </c>
      <c r="DL7" s="39">
        <v>19.75</v>
      </c>
      <c r="DM7" s="39">
        <v>15.91</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2018-02-13T05:27:17Z</cp:lastPrinted>
  <dcterms:created xsi:type="dcterms:W3CDTF">2017-12-25T01:57:14Z</dcterms:created>
  <dcterms:modified xsi:type="dcterms:W3CDTF">2018-02-13T05:27:20Z</dcterms:modified>
  <cp:category/>
</cp:coreProperties>
</file>