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M86"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L86" i="4"/>
  <c r="K86" i="4"/>
  <c r="J86" i="4"/>
  <c r="I86" i="4"/>
  <c r="H86" i="4"/>
  <c r="G86" i="4"/>
  <c r="BB10" i="4"/>
  <c r="AL10" i="4"/>
  <c r="AD10" i="4"/>
  <c r="P10" i="4"/>
  <c r="B10" i="4"/>
  <c r="BB8" i="4"/>
  <c r="AT8" i="4"/>
  <c r="W8" i="4"/>
  <c r="I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<sst xmlns="http://schemas.openxmlformats.org/spreadsheetml/2006/main" count="235" uniqueCount="123">
  <si>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</si>
  <si>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</si>
  <si>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</si>
  <si>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</si>
  <si>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</si>
  <si>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</si>
  <si>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</si>
  <si>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</si>
  <si>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</si>
  <si>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</si>
  <si>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</si>
  <si>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</si>
  <si>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</si>
  <si>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</si>
  <si>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</si>
  <si>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</si>
  <si>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</si>
  <si>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</si>
  <si>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</si>
  <si>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</si>
  <si>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</si>
  <si>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</si>
  <si>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</si>
  <si>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</si>
  <si>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</si>
  <si>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</si>
  <si>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</si>
  <si>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</si>
  <si>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</si>
  <si>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</si>
  <si>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</si>
  <si>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</si>
  <si>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</si>
  <si>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</si>
  <si>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</si>
  <si>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</si>
  <si>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</si>
  <si>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</si>
  <si>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</si>
  <si>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</si>
  <si>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</si>
  <si>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</si>
  <si>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</si>
  <si>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</si>
  <si>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</si>
  <si>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</si>
  <si>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</si>
  <si>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</si>
  <si>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</si>
  <si>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</si>
  <si>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</si>
  <si>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</si>
  <si>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</si>
  <si>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</si>
  <si>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</si>
  <si>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</si>
  <si>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</si>
  <si>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</si>
  <si>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</si>
  <si>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</si>
  <si>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</si>
  <si>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</si>
  <si>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</si>
  <si>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</si>
  <si>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</si>
  <si>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</si>
  <si>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</si>
  <si>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</si>
  <si>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</si>
  <si>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</si>
  <si>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</si>
  <si>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</si>
  <si>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</si>
  <si>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</si>
  <si>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</si>
  <si>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</si>
  <si>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</si>
  <si>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</si>
  <si>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</si>
  <si>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</si>
  <si>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</si>
  <si>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</si>
  <si>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</si>
  <si>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</si>
  <si>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</si>
  <si>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</si>
  <si>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</si>
  <si>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</si>
  <si>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</si>
  <si>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</si>
  <si>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</si>
  <si>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</si>
  <si>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</si>
  <si>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</si>
  <si>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</si>
  <si>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</si>
  <si>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</si>
  <si>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</si>
  <si>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</si>
  <si>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</si>
  <si>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</si>
  <si>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</si>
  <si>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</si>
  <si>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</si>
  <si>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</si>
  <si>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</si>
  <si>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</si>
  <si>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</si>
  <si>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諫早市</t>
  </si>
  <si>
    <t>法適用</t>
  </si>
  <si>
    <t>下水道事業</t>
  </si>
  <si>
    <t>公共下水道</t>
  </si>
  <si>
    <t>Bd1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</si>
  <si>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</si>
  <si>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</si>
  <si>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</si>
  <si>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</si>
  <si>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</si>
  <si>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</si>
  <si>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</si>
  <si>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公共下水道の最初の供用開始は西諫早ニュータウンを整備した昭和48年度であるが、市全体を対象とした供用開始は平成6年度からであるため、管路については老朽化にはまだ至らない状況である。しかし、処理場内の設備については経年劣化しているものもあるため、長寿命化計画に基づき更新を進めていくこととしている。</t>
    <phoneticPr fontId="4"/>
  </si>
  <si>
    <t>　各指標から、現時点においては概ね良好と捉えられるが、今後見込まれる施設の老朽化対策や多額の企業債償還などに対応するために経営の効率化を進める必要がある。</t>
    <phoneticPr fontId="4"/>
  </si>
  <si>
    <t>　経常収支比率及び経費回収率については安定して良好な数値を示している。これは大口使用者からの使用料収入が安定していることや流域下水道の実施などにより経費が抑えられていることが要因である。
　流動比率の平成26年度における大幅な減少については、会計制度改正の影響であり、実経営状態の急激な悪化によるものではない。
　企業債残高対事業規模比率は、平成28年度において大幅に減少しているが、これは、前年度まで決算統計において一般会計負担額を計上していなかったことが原因であり、実質的な大幅変動ではない。残高は年々減少しているが、まだ多額であるため当該指標は高い水準で推移しており、引き続き残高縮減を図る必要がある。
　施設利用率の平成28年度における大幅な減少は、当該年度から流域下水道の処理水量を算入しないこととしたためであり、実質的な大幅変動ではない。また、公共下水道の整備完了予定は平成42年度であり整備途中であるため、今後整備が進むにつれて施設利用率は上昇していく見通しである。
　水洗化率は、類似団体平均値よりも低い値となっている。公共下水道事業は整備を終えた地区から順次供用を開始しており、処理区域内人口はその時点で増加するものの、供用開始後すぐに接続とはならないため、平均値を下回る結果となっている。引き続き供用開始後の早期の接続を促進して、水洗化率の向上を図っ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</si>
</sst>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0.01</c:v>
                </c:pt>
                <c:pt idx="2">
                  <c:v>0.09</c:v>
                </c:pt>
                <c:pt idx="3" formatCode="#,##0.00;&quot;△&quot;#,##0.00">
                  <c:v>0</c:v>
                </c:pt>
                <c:pt idx="4" formatCode="#,##0.00;&quot;△&quot;#,##0.00">
                  <c:v>0</c:v>
                </c:pt>
              </c:numCache>
            </c:numRef>
          </c:val>
        </c:ser>
        <c:dLbls>
          <c:showLegendKey val="0"/>
          <c:showVal val="0"/>
          <c:showCatName val="0"/>
          <c:showSerName val="0"/>
          <c:showPercent val="0"/>
          <c:showBubbleSize val="0"/>
        </c:dLbls>
        <c:gapWidth val="150"/>
        <c:axId val="82510976"/>
        <c:axId val="8251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82510976"/>
        <c:axId val="82512896"/>
      </c:lineChart>
      <c:dateAx>
        <c:axId val="82510976"/>
        <c:scaling>
          <c:orientation val="minMax"/>
        </c:scaling>
        <c:delete val="1"/>
        <c:axPos val="b"/>
        <c:numFmt formatCode="ge" sourceLinked="1"/>
        <c:majorTickMark val="none"/>
        <c:minorTickMark val="none"/>
        <c:tickLblPos val="none"/>
        <c:crossAx val="82512896"/>
        <c:crosses val="autoZero"/>
        <c:auto val="1"/>
        <c:lblOffset val="100"/>
        <c:baseTimeUnit val="years"/>
      </c:dateAx>
      <c:valAx>
        <c:axId val="8251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1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124.51</c:v>
                </c:pt>
                <c:pt idx="1">
                  <c:v>123.38</c:v>
                </c:pt>
                <c:pt idx="2">
                  <c:v>126.41</c:v>
                </c:pt>
                <c:pt idx="3">
                  <c:v>136.21</c:v>
                </c:pt>
                <c:pt idx="4">
                  <c:v>51.77</c:v>
                </c:pt>
              </c:numCache>
            </c:numRef>
          </c:val>
        </c:ser>
        <c:dLbls>
          <c:showLegendKey val="0"/>
          <c:showVal val="0"/>
          <c:showCatName val="0"/>
          <c:showSerName val="0"/>
          <c:showPercent val="0"/>
          <c:showBubbleSize val="0"/>
        </c:dLbls>
        <c:gapWidth val="150"/>
        <c:axId val="108078592"/>
        <c:axId val="1080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08078592"/>
        <c:axId val="108080512"/>
      </c:lineChart>
      <c:dateAx>
        <c:axId val="108078592"/>
        <c:scaling>
          <c:orientation val="minMax"/>
        </c:scaling>
        <c:delete val="1"/>
        <c:axPos val="b"/>
        <c:numFmt formatCode="ge" sourceLinked="1"/>
        <c:majorTickMark val="none"/>
        <c:minorTickMark val="none"/>
        <c:tickLblPos val="none"/>
        <c:crossAx val="108080512"/>
        <c:crosses val="autoZero"/>
        <c:auto val="1"/>
        <c:lblOffset val="100"/>
        <c:baseTimeUnit val="years"/>
      </c:dateAx>
      <c:valAx>
        <c:axId val="1080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7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80.3</c:v>
                </c:pt>
                <c:pt idx="1">
                  <c:v>80.75</c:v>
                </c:pt>
                <c:pt idx="2">
                  <c:v>82.34</c:v>
                </c:pt>
                <c:pt idx="3">
                  <c:v>82.44</c:v>
                </c:pt>
                <c:pt idx="4">
                  <c:v>83.08</c:v>
                </c:pt>
              </c:numCache>
            </c:numRef>
          </c:val>
        </c:ser>
        <c:dLbls>
          <c:showLegendKey val="0"/>
          <c:showVal val="0"/>
          <c:showCatName val="0"/>
          <c:showSerName val="0"/>
          <c:showPercent val="0"/>
          <c:showBubbleSize val="0"/>
        </c:dLbls>
        <c:gapWidth val="150"/>
        <c:axId val="108135552"/>
        <c:axId val="10813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08135552"/>
        <c:axId val="108137472"/>
      </c:lineChart>
      <c:dateAx>
        <c:axId val="108135552"/>
        <c:scaling>
          <c:orientation val="minMax"/>
        </c:scaling>
        <c:delete val="1"/>
        <c:axPos val="b"/>
        <c:numFmt formatCode="ge" sourceLinked="1"/>
        <c:majorTickMark val="none"/>
        <c:minorTickMark val="none"/>
        <c:tickLblPos val="none"/>
        <c:crossAx val="108137472"/>
        <c:crosses val="autoZero"/>
        <c:auto val="1"/>
        <c:lblOffset val="100"/>
        <c:baseTimeUnit val="years"/>
      </c:dateAx>
      <c:valAx>
        <c:axId val="10813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117.8</c:v>
                </c:pt>
                <c:pt idx="1">
                  <c:v>114.21</c:v>
                </c:pt>
                <c:pt idx="2">
                  <c:v>111.71</c:v>
                </c:pt>
                <c:pt idx="3">
                  <c:v>120.97</c:v>
                </c:pt>
                <c:pt idx="4">
                  <c:v>123.94</c:v>
                </c:pt>
              </c:numCache>
            </c:numRef>
          </c:val>
        </c:ser>
        <c:dLbls>
          <c:showLegendKey val="0"/>
          <c:showVal val="0"/>
          <c:showCatName val="0"/>
          <c:showSerName val="0"/>
          <c:showPercent val="0"/>
          <c:showBubbleSize val="0"/>
        </c:dLbls>
        <c:gapWidth val="150"/>
        <c:axId val="82547456"/>
        <c:axId val="825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105.76</c:v>
                </c:pt>
                <c:pt idx="1">
                  <c:v>105.34</c:v>
                </c:pt>
                <c:pt idx="2">
                  <c:v>108.77</c:v>
                </c:pt>
                <c:pt idx="3">
                  <c:v>109.48</c:v>
                </c:pt>
                <c:pt idx="4">
                  <c:v>109.27</c:v>
                </c:pt>
              </c:numCache>
            </c:numRef>
          </c:val>
          <c:smooth val="0"/>
        </c:ser>
        <c:dLbls>
          <c:showLegendKey val="0"/>
          <c:showVal val="0"/>
          <c:showCatName val="0"/>
          <c:showSerName val="0"/>
          <c:showPercent val="0"/>
          <c:showBubbleSize val="0"/>
        </c:dLbls>
        <c:marker val="1"/>
        <c:smooth val="0"/>
        <c:axId val="82547456"/>
        <c:axId val="82549376"/>
      </c:lineChart>
      <c:dateAx>
        <c:axId val="82547456"/>
        <c:scaling>
          <c:orientation val="minMax"/>
        </c:scaling>
        <c:delete val="1"/>
        <c:axPos val="b"/>
        <c:numFmt formatCode="ge" sourceLinked="1"/>
        <c:majorTickMark val="none"/>
        <c:minorTickMark val="none"/>
        <c:tickLblPos val="none"/>
        <c:crossAx val="82549376"/>
        <c:crosses val="autoZero"/>
        <c:auto val="1"/>
        <c:lblOffset val="100"/>
        <c:baseTimeUnit val="years"/>
      </c:dateAx>
      <c:valAx>
        <c:axId val="825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3.23</c:v>
                </c:pt>
                <c:pt idx="1">
                  <c:v>4.76</c:v>
                </c:pt>
                <c:pt idx="2">
                  <c:v>11.6</c:v>
                </c:pt>
                <c:pt idx="3">
                  <c:v>14.05</c:v>
                </c:pt>
                <c:pt idx="4">
                  <c:v>16.309999999999999</c:v>
                </c:pt>
              </c:numCache>
            </c:numRef>
          </c:val>
        </c:ser>
        <c:dLbls>
          <c:showLegendKey val="0"/>
          <c:showVal val="0"/>
          <c:showCatName val="0"/>
          <c:showSerName val="0"/>
          <c:showPercent val="0"/>
          <c:showBubbleSize val="0"/>
        </c:dLbls>
        <c:gapWidth val="150"/>
        <c:axId val="95895936"/>
        <c:axId val="958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12.02</c:v>
                </c:pt>
                <c:pt idx="1">
                  <c:v>12.9</c:v>
                </c:pt>
                <c:pt idx="2">
                  <c:v>25.52</c:v>
                </c:pt>
                <c:pt idx="3">
                  <c:v>25.89</c:v>
                </c:pt>
                <c:pt idx="4">
                  <c:v>26.63</c:v>
                </c:pt>
              </c:numCache>
            </c:numRef>
          </c:val>
          <c:smooth val="0"/>
        </c:ser>
        <c:dLbls>
          <c:showLegendKey val="0"/>
          <c:showVal val="0"/>
          <c:showCatName val="0"/>
          <c:showSerName val="0"/>
          <c:showPercent val="0"/>
          <c:showBubbleSize val="0"/>
        </c:dLbls>
        <c:marker val="1"/>
        <c:smooth val="0"/>
        <c:axId val="95895936"/>
        <c:axId val="95897856"/>
      </c:lineChart>
      <c:dateAx>
        <c:axId val="95895936"/>
        <c:scaling>
          <c:orientation val="minMax"/>
        </c:scaling>
        <c:delete val="1"/>
        <c:axPos val="b"/>
        <c:numFmt formatCode="ge" sourceLinked="1"/>
        <c:majorTickMark val="none"/>
        <c:minorTickMark val="none"/>
        <c:tickLblPos val="none"/>
        <c:crossAx val="95897856"/>
        <c:crosses val="autoZero"/>
        <c:auto val="1"/>
        <c:lblOffset val="100"/>
        <c:baseTimeUnit val="years"/>
      </c:dateAx>
      <c:valAx>
        <c:axId val="958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940608"/>
        <c:axId val="9594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0.48</c:v>
                </c:pt>
                <c:pt idx="1">
                  <c:v>0.71</c:v>
                </c:pt>
                <c:pt idx="2">
                  <c:v>0.76</c:v>
                </c:pt>
                <c:pt idx="3">
                  <c:v>0.71</c:v>
                </c:pt>
                <c:pt idx="4">
                  <c:v>0.95</c:v>
                </c:pt>
              </c:numCache>
            </c:numRef>
          </c:val>
          <c:smooth val="0"/>
        </c:ser>
        <c:dLbls>
          <c:showLegendKey val="0"/>
          <c:showVal val="0"/>
          <c:showCatName val="0"/>
          <c:showSerName val="0"/>
          <c:showPercent val="0"/>
          <c:showBubbleSize val="0"/>
        </c:dLbls>
        <c:marker val="1"/>
        <c:smooth val="0"/>
        <c:axId val="95940608"/>
        <c:axId val="95942528"/>
      </c:lineChart>
      <c:dateAx>
        <c:axId val="95940608"/>
        <c:scaling>
          <c:orientation val="minMax"/>
        </c:scaling>
        <c:delete val="1"/>
        <c:axPos val="b"/>
        <c:numFmt formatCode="ge" sourceLinked="1"/>
        <c:majorTickMark val="none"/>
        <c:minorTickMark val="none"/>
        <c:tickLblPos val="none"/>
        <c:crossAx val="95942528"/>
        <c:crosses val="autoZero"/>
        <c:auto val="1"/>
        <c:lblOffset val="100"/>
        <c:baseTimeUnit val="years"/>
      </c:dateAx>
      <c:valAx>
        <c:axId val="959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902464"/>
        <c:axId val="1079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25.99</c:v>
                </c:pt>
                <c:pt idx="1">
                  <c:v>24.99</c:v>
                </c:pt>
                <c:pt idx="2">
                  <c:v>21.47</c:v>
                </c:pt>
                <c:pt idx="3">
                  <c:v>16.34</c:v>
                </c:pt>
                <c:pt idx="4">
                  <c:v>15.65</c:v>
                </c:pt>
              </c:numCache>
            </c:numRef>
          </c:val>
          <c:smooth val="0"/>
        </c:ser>
        <c:dLbls>
          <c:showLegendKey val="0"/>
          <c:showVal val="0"/>
          <c:showCatName val="0"/>
          <c:showSerName val="0"/>
          <c:showPercent val="0"/>
          <c:showBubbleSize val="0"/>
        </c:dLbls>
        <c:marker val="1"/>
        <c:smooth val="0"/>
        <c:axId val="107902464"/>
        <c:axId val="107904384"/>
      </c:lineChart>
      <c:dateAx>
        <c:axId val="107902464"/>
        <c:scaling>
          <c:orientation val="minMax"/>
        </c:scaling>
        <c:delete val="1"/>
        <c:axPos val="b"/>
        <c:numFmt formatCode="ge" sourceLinked="1"/>
        <c:majorTickMark val="none"/>
        <c:minorTickMark val="none"/>
        <c:tickLblPos val="none"/>
        <c:crossAx val="107904384"/>
        <c:crosses val="autoZero"/>
        <c:auto val="1"/>
        <c:lblOffset val="100"/>
        <c:baseTimeUnit val="years"/>
      </c:dateAx>
      <c:valAx>
        <c:axId val="1079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424.02</c:v>
                </c:pt>
                <c:pt idx="1">
                  <c:v>499.32</c:v>
                </c:pt>
                <c:pt idx="2">
                  <c:v>116.99</c:v>
                </c:pt>
                <c:pt idx="3">
                  <c:v>122.74</c:v>
                </c:pt>
                <c:pt idx="4">
                  <c:v>138.65</c:v>
                </c:pt>
              </c:numCache>
            </c:numRef>
          </c:val>
        </c:ser>
        <c:dLbls>
          <c:showLegendKey val="0"/>
          <c:showVal val="0"/>
          <c:showCatName val="0"/>
          <c:showSerName val="0"/>
          <c:showPercent val="0"/>
          <c:showBubbleSize val="0"/>
        </c:dLbls>
        <c:gapWidth val="150"/>
        <c:axId val="108205184"/>
        <c:axId val="108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275.56</c:v>
                </c:pt>
                <c:pt idx="1">
                  <c:v>316.92</c:v>
                </c:pt>
                <c:pt idx="2">
                  <c:v>79.239999999999995</c:v>
                </c:pt>
                <c:pt idx="3">
                  <c:v>78.930000000000007</c:v>
                </c:pt>
                <c:pt idx="4">
                  <c:v>77.94</c:v>
                </c:pt>
              </c:numCache>
            </c:numRef>
          </c:val>
          <c:smooth val="0"/>
        </c:ser>
        <c:dLbls>
          <c:showLegendKey val="0"/>
          <c:showVal val="0"/>
          <c:showCatName val="0"/>
          <c:showSerName val="0"/>
          <c:showPercent val="0"/>
          <c:showBubbleSize val="0"/>
        </c:dLbls>
        <c:marker val="1"/>
        <c:smooth val="0"/>
        <c:axId val="108205184"/>
        <c:axId val="108207104"/>
      </c:lineChart>
      <c:dateAx>
        <c:axId val="108205184"/>
        <c:scaling>
          <c:orientation val="minMax"/>
        </c:scaling>
        <c:delete val="1"/>
        <c:axPos val="b"/>
        <c:numFmt formatCode="ge" sourceLinked="1"/>
        <c:majorTickMark val="none"/>
        <c:minorTickMark val="none"/>
        <c:tickLblPos val="none"/>
        <c:crossAx val="108207104"/>
        <c:crosses val="autoZero"/>
        <c:auto val="1"/>
        <c:lblOffset val="100"/>
        <c:baseTimeUnit val="years"/>
      </c:dateAx>
      <c:valAx>
        <c:axId val="1082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1190.07</c:v>
                </c:pt>
                <c:pt idx="1">
                  <c:v>1174.1300000000001</c:v>
                </c:pt>
                <c:pt idx="2">
                  <c:v>1141.79</c:v>
                </c:pt>
                <c:pt idx="3">
                  <c:v>1196.99</c:v>
                </c:pt>
                <c:pt idx="4">
                  <c:v>515.97</c:v>
                </c:pt>
              </c:numCache>
            </c:numRef>
          </c:val>
        </c:ser>
        <c:dLbls>
          <c:showLegendKey val="0"/>
          <c:showVal val="0"/>
          <c:showCatName val="0"/>
          <c:showSerName val="0"/>
          <c:showPercent val="0"/>
          <c:showBubbleSize val="0"/>
        </c:dLbls>
        <c:gapWidth val="150"/>
        <c:axId val="108235776"/>
        <c:axId val="1082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08235776"/>
        <c:axId val="108250240"/>
      </c:lineChart>
      <c:dateAx>
        <c:axId val="108235776"/>
        <c:scaling>
          <c:orientation val="minMax"/>
        </c:scaling>
        <c:delete val="1"/>
        <c:axPos val="b"/>
        <c:numFmt formatCode="ge" sourceLinked="1"/>
        <c:majorTickMark val="none"/>
        <c:minorTickMark val="none"/>
        <c:tickLblPos val="none"/>
        <c:crossAx val="108250240"/>
        <c:crosses val="autoZero"/>
        <c:auto val="1"/>
        <c:lblOffset val="100"/>
        <c:baseTimeUnit val="years"/>
      </c:dateAx>
      <c:valAx>
        <c:axId val="108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128.75</c:v>
                </c:pt>
                <c:pt idx="1">
                  <c:v>121.21</c:v>
                </c:pt>
                <c:pt idx="2">
                  <c:v>117.87</c:v>
                </c:pt>
                <c:pt idx="3">
                  <c:v>137.63</c:v>
                </c:pt>
                <c:pt idx="4">
                  <c:v>143.93</c:v>
                </c:pt>
              </c:numCache>
            </c:numRef>
          </c:val>
        </c:ser>
        <c:dLbls>
          <c:showLegendKey val="0"/>
          <c:showVal val="0"/>
          <c:showCatName val="0"/>
          <c:showSerName val="0"/>
          <c:showPercent val="0"/>
          <c:showBubbleSize val="0"/>
        </c:dLbls>
        <c:gapWidth val="150"/>
        <c:axId val="108022400"/>
        <c:axId val="1080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08022400"/>
        <c:axId val="108024576"/>
      </c:lineChart>
      <c:dateAx>
        <c:axId val="108022400"/>
        <c:scaling>
          <c:orientation val="minMax"/>
        </c:scaling>
        <c:delete val="1"/>
        <c:axPos val="b"/>
        <c:numFmt formatCode="ge" sourceLinked="1"/>
        <c:majorTickMark val="none"/>
        <c:minorTickMark val="none"/>
        <c:tickLblPos val="none"/>
        <c:crossAx val="108024576"/>
        <c:crosses val="autoZero"/>
        <c:auto val="1"/>
        <c:lblOffset val="100"/>
        <c:baseTimeUnit val="years"/>
      </c:dateAx>
      <c:valAx>
        <c:axId val="10802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140.21</c:v>
                </c:pt>
                <c:pt idx="1">
                  <c:v>146.18</c:v>
                </c:pt>
                <c:pt idx="2">
                  <c:v>149.62</c:v>
                </c:pt>
                <c:pt idx="3">
                  <c:v>128.22</c:v>
                </c:pt>
                <c:pt idx="4">
                  <c:v>123.07</c:v>
                </c:pt>
              </c:numCache>
            </c:numRef>
          </c:val>
        </c:ser>
        <c:dLbls>
          <c:showLegendKey val="0"/>
          <c:showVal val="0"/>
          <c:showCatName val="0"/>
          <c:showSerName val="0"/>
          <c:showPercent val="0"/>
          <c:showBubbleSize val="0"/>
        </c:dLbls>
        <c:gapWidth val="150"/>
        <c:axId val="108054400"/>
        <c:axId val="1080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08054400"/>
        <c:axId val="108056576"/>
      </c:lineChart>
      <c:dateAx>
        <c:axId val="108054400"/>
        <c:scaling>
          <c:orientation val="minMax"/>
        </c:scaling>
        <c:delete val="1"/>
        <c:axPos val="b"/>
        <c:numFmt formatCode="ge" sourceLinked="1"/>
        <c:majorTickMark val="none"/>
        <c:minorTickMark val="none"/>
        <c:tickLblPos val="none"/>
        <c:crossAx val="108056576"/>
        <c:crosses val="autoZero"/>
        <c:auto val="1"/>
        <c:lblOffset val="100"/>
        <c:baseTimeUnit val="years"/>
      </c:dateAx>
      <c:valAx>
        <c:axId val="1080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H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長崎県　諫早市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
        <v>119</v>
      </c>
      <c r="AE8" s="50"/>
      <c r="AF8" s="50"/>
      <c r="AG8" s="50"/>
      <c r="AH8" s="50"/>
      <c r="AI8" s="50"/>
      <c r="AJ8" s="50"/>
      <c r="AK8" s="4"/>
      <c r="AL8" s="51">
        <f>データ!S6</f>
        <v>139407</v>
      </c>
      <c r="AM8" s="51"/>
      <c r="AN8" s="51"/>
      <c r="AO8" s="51"/>
      <c r="AP8" s="51"/>
      <c r="AQ8" s="51"/>
      <c r="AR8" s="51"/>
      <c r="AS8" s="51"/>
      <c r="AT8" s="46">
        <f>データ!T6</f>
        <v>341.79</v>
      </c>
      <c r="AU8" s="46"/>
      <c r="AV8" s="46"/>
      <c r="AW8" s="46"/>
      <c r="AX8" s="46"/>
      <c r="AY8" s="46"/>
      <c r="AZ8" s="46"/>
      <c r="BA8" s="46"/>
      <c r="BB8" s="46">
        <f>データ!U6</f>
        <v>407.87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57.02</v>
      </c>
      <c r="J10" s="46"/>
      <c r="K10" s="46"/>
      <c r="L10" s="46"/>
      <c r="M10" s="46"/>
      <c r="N10" s="46"/>
      <c r="O10" s="46"/>
      <c r="P10" s="46">
        <f>データ!P6</f>
        <v>52.95</v>
      </c>
      <c r="Q10" s="46"/>
      <c r="R10" s="46"/>
      <c r="S10" s="46"/>
      <c r="T10" s="46"/>
      <c r="U10" s="46"/>
      <c r="V10" s="46"/>
      <c r="W10" s="46">
        <f>データ!Q6</f>
        <v>94</v>
      </c>
      <c r="X10" s="46"/>
      <c r="Y10" s="46"/>
      <c r="Z10" s="46"/>
      <c r="AA10" s="46"/>
      <c r="AB10" s="46"/>
      <c r="AC10" s="46"/>
      <c r="AD10" s="51">
        <f>データ!R6</f>
        <v>3260</v>
      </c>
      <c r="AE10" s="51"/>
      <c r="AF10" s="51"/>
      <c r="AG10" s="51"/>
      <c r="AH10" s="51"/>
      <c r="AI10" s="51"/>
      <c r="AJ10" s="51"/>
      <c r="AK10" s="2"/>
      <c r="AL10" s="51">
        <f>データ!V6</f>
        <v>73526</v>
      </c>
      <c r="AM10" s="51"/>
      <c r="AN10" s="51"/>
      <c r="AO10" s="51"/>
      <c r="AP10" s="51"/>
      <c r="AQ10" s="51"/>
      <c r="AR10" s="51"/>
      <c r="AS10" s="51"/>
      <c r="AT10" s="46">
        <f>データ!W6</f>
        <v>17.13</v>
      </c>
      <c r="AU10" s="46"/>
      <c r="AV10" s="46"/>
      <c r="AW10" s="46"/>
      <c r="AX10" s="46"/>
      <c r="AY10" s="46"/>
      <c r="AZ10" s="46"/>
      <c r="BA10" s="46"/>
      <c r="BB10" s="46">
        <f>データ!X6</f>
        <v>4292.24</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122</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120</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121</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422045</v>
      </c>
      <c r="D6" s="34">
        <f t="shared" si="3"/>
        <v>46</v>
      </c>
      <c r="E6" s="34">
        <f t="shared" si="3"/>
        <v>17</v>
      </c>
      <c r="F6" s="34">
        <f t="shared" si="3"/>
        <v>1</v>
      </c>
      <c r="G6" s="34">
        <f t="shared" si="3"/>
        <v>0</v>
      </c>
      <c r="H6" s="34" t="str">
        <f t="shared" si="3"/>
        <v>長崎県　諫早市</v>
      </c>
      <c r="I6" s="34" t="str">
        <f t="shared" si="3"/>
        <v>法適用</v>
      </c>
      <c r="J6" s="34" t="str">
        <f t="shared" si="3"/>
        <v>下水道事業</v>
      </c>
      <c r="K6" s="34" t="str">
        <f t="shared" si="3"/>
        <v>公共下水道</v>
      </c>
      <c r="L6" s="34" t="str">
        <f t="shared" si="3"/>
        <v>Bd1</v>
      </c>
      <c r="M6" s="34">
        <f t="shared" si="3"/>
        <v>0</v>
      </c>
      <c r="N6" s="35" t="str">
        <f t="shared" si="3"/>
        <v>-</v>
      </c>
      <c r="O6" s="35">
        <f t="shared" si="3"/>
        <v>57.02</v>
      </c>
      <c r="P6" s="35">
        <f t="shared" si="3"/>
        <v>52.95</v>
      </c>
      <c r="Q6" s="35">
        <f t="shared" si="3"/>
        <v>94</v>
      </c>
      <c r="R6" s="35">
        <f t="shared" si="3"/>
        <v>3260</v>
      </c>
      <c r="S6" s="35">
        <f t="shared" si="3"/>
        <v>139407</v>
      </c>
      <c r="T6" s="35">
        <f t="shared" si="3"/>
        <v>341.79</v>
      </c>
      <c r="U6" s="35">
        <f t="shared" si="3"/>
        <v>407.87</v>
      </c>
      <c r="V6" s="35">
        <f t="shared" si="3"/>
        <v>73526</v>
      </c>
      <c r="W6" s="35">
        <f t="shared" si="3"/>
        <v>17.13</v>
      </c>
      <c r="X6" s="35">
        <f t="shared" si="3"/>
        <v>4292.24</v>
      </c>
      <c r="Y6" s="36">
        <f>IF(Y7="",NA(),Y7)</f>
        <v>117.8</v>
      </c>
      <c r="Z6" s="36">
        <f t="shared" ref="Z6:AH6" si="4">IF(Z7="",NA(),Z7)</f>
        <v>114.21</v>
      </c>
      <c r="AA6" s="36">
        <f t="shared" si="4"/>
        <v>111.71</v>
      </c>
      <c r="AB6" s="36">
        <f t="shared" si="4"/>
        <v>120.97</v>
      </c>
      <c r="AC6" s="36">
        <f t="shared" si="4"/>
        <v>123.94</v>
      </c>
      <c r="AD6" s="36">
        <f t="shared" si="4"/>
        <v>105.76</v>
      </c>
      <c r="AE6" s="36">
        <f t="shared" si="4"/>
        <v>105.34</v>
      </c>
      <c r="AF6" s="36">
        <f t="shared" si="4"/>
        <v>108.77</v>
      </c>
      <c r="AG6" s="36">
        <f t="shared" si="4"/>
        <v>109.48</v>
      </c>
      <c r="AH6" s="36">
        <f t="shared" si="4"/>
        <v>109.27</v>
      </c>
      <c r="AI6" s="35" t="str">
        <f>IF(AI7="","",IF(AI7="-","【-】","【"&amp;SUBSTITUTE(TEXT(AI7,"#,##0.00"),"-","△")&amp;"】"))</f>
        <v>【108.57】</v>
      </c>
      <c r="AJ6" s="35">
        <f>IF(AJ7="",NA(),AJ7)</f>
        <v>0</v>
      </c>
      <c r="AK6" s="35">
        <f t="shared" ref="AK6:AS6" si="5">IF(AK7="",NA(),AK7)</f>
        <v>0</v>
      </c>
      <c r="AL6" s="35">
        <f t="shared" si="5"/>
        <v>0</v>
      </c>
      <c r="AM6" s="35">
        <f t="shared" si="5"/>
        <v>0</v>
      </c>
      <c r="AN6" s="35">
        <f t="shared" si="5"/>
        <v>0</v>
      </c>
      <c r="AO6" s="36">
        <f t="shared" si="5"/>
        <v>25.99</v>
      </c>
      <c r="AP6" s="36">
        <f t="shared" si="5"/>
        <v>24.99</v>
      </c>
      <c r="AQ6" s="36">
        <f t="shared" si="5"/>
        <v>21.47</v>
      </c>
      <c r="AR6" s="36">
        <f t="shared" si="5"/>
        <v>16.34</v>
      </c>
      <c r="AS6" s="36">
        <f t="shared" si="5"/>
        <v>15.65</v>
      </c>
      <c r="AT6" s="35" t="str">
        <f>IF(AT7="","",IF(AT7="-","【-】","【"&amp;SUBSTITUTE(TEXT(AT7,"#,##0.00"),"-","△")&amp;"】"))</f>
        <v>【4.38】</v>
      </c>
      <c r="AU6" s="36">
        <f>IF(AU7="",NA(),AU7)</f>
        <v>424.02</v>
      </c>
      <c r="AV6" s="36">
        <f t="shared" ref="AV6:BD6" si="6">IF(AV7="",NA(),AV7)</f>
        <v>499.32</v>
      </c>
      <c r="AW6" s="36">
        <f t="shared" si="6"/>
        <v>116.99</v>
      </c>
      <c r="AX6" s="36">
        <f t="shared" si="6"/>
        <v>122.74</v>
      </c>
      <c r="AY6" s="36">
        <f t="shared" si="6"/>
        <v>138.65</v>
      </c>
      <c r="AZ6" s="36">
        <f t="shared" si="6"/>
        <v>275.56</v>
      </c>
      <c r="BA6" s="36">
        <f t="shared" si="6"/>
        <v>316.92</v>
      </c>
      <c r="BB6" s="36">
        <f t="shared" si="6"/>
        <v>79.239999999999995</v>
      </c>
      <c r="BC6" s="36">
        <f t="shared" si="6"/>
        <v>78.930000000000007</v>
      </c>
      <c r="BD6" s="36">
        <f t="shared" si="6"/>
        <v>77.94</v>
      </c>
      <c r="BE6" s="35" t="str">
        <f>IF(BE7="","",IF(BE7="-","【-】","【"&amp;SUBSTITUTE(TEXT(BE7,"#,##0.00"),"-","△")&amp;"】"))</f>
        <v>【59.95】</v>
      </c>
      <c r="BF6" s="36">
        <f>IF(BF7="",NA(),BF7)</f>
        <v>1190.07</v>
      </c>
      <c r="BG6" s="36">
        <f t="shared" ref="BG6:BO6" si="7">IF(BG7="",NA(),BG7)</f>
        <v>1174.1300000000001</v>
      </c>
      <c r="BH6" s="36">
        <f t="shared" si="7"/>
        <v>1141.79</v>
      </c>
      <c r="BI6" s="36">
        <f t="shared" si="7"/>
        <v>1196.99</v>
      </c>
      <c r="BJ6" s="36">
        <f t="shared" si="7"/>
        <v>515.97</v>
      </c>
      <c r="BK6" s="36">
        <f t="shared" si="7"/>
        <v>918.88</v>
      </c>
      <c r="BL6" s="36">
        <f t="shared" si="7"/>
        <v>885.97</v>
      </c>
      <c r="BM6" s="36">
        <f t="shared" si="7"/>
        <v>854.16</v>
      </c>
      <c r="BN6" s="36">
        <f t="shared" si="7"/>
        <v>848.31</v>
      </c>
      <c r="BO6" s="36">
        <f t="shared" si="7"/>
        <v>774.99</v>
      </c>
      <c r="BP6" s="35" t="str">
        <f>IF(BP7="","",IF(BP7="-","【-】","【"&amp;SUBSTITUTE(TEXT(BP7,"#,##0.00"),"-","△")&amp;"】"))</f>
        <v>【728.30】</v>
      </c>
      <c r="BQ6" s="36">
        <f>IF(BQ7="",NA(),BQ7)</f>
        <v>128.75</v>
      </c>
      <c r="BR6" s="36">
        <f t="shared" ref="BR6:BZ6" si="8">IF(BR7="",NA(),BR7)</f>
        <v>121.21</v>
      </c>
      <c r="BS6" s="36">
        <f t="shared" si="8"/>
        <v>117.87</v>
      </c>
      <c r="BT6" s="36">
        <f t="shared" si="8"/>
        <v>137.63</v>
      </c>
      <c r="BU6" s="36">
        <f t="shared" si="8"/>
        <v>143.93</v>
      </c>
      <c r="BV6" s="36">
        <f t="shared" si="8"/>
        <v>88.2</v>
      </c>
      <c r="BW6" s="36">
        <f t="shared" si="8"/>
        <v>89.94</v>
      </c>
      <c r="BX6" s="36">
        <f t="shared" si="8"/>
        <v>93.13</v>
      </c>
      <c r="BY6" s="36">
        <f t="shared" si="8"/>
        <v>94.38</v>
      </c>
      <c r="BZ6" s="36">
        <f t="shared" si="8"/>
        <v>96.57</v>
      </c>
      <c r="CA6" s="35" t="str">
        <f>IF(CA7="","",IF(CA7="-","【-】","【"&amp;SUBSTITUTE(TEXT(CA7,"#,##0.00"),"-","△")&amp;"】"))</f>
        <v>【100.04】</v>
      </c>
      <c r="CB6" s="36">
        <f>IF(CB7="",NA(),CB7)</f>
        <v>140.21</v>
      </c>
      <c r="CC6" s="36">
        <f t="shared" ref="CC6:CK6" si="9">IF(CC7="",NA(),CC7)</f>
        <v>146.18</v>
      </c>
      <c r="CD6" s="36">
        <f t="shared" si="9"/>
        <v>149.62</v>
      </c>
      <c r="CE6" s="36">
        <f t="shared" si="9"/>
        <v>128.22</v>
      </c>
      <c r="CF6" s="36">
        <f t="shared" si="9"/>
        <v>123.07</v>
      </c>
      <c r="CG6" s="36">
        <f t="shared" si="9"/>
        <v>171.78</v>
      </c>
      <c r="CH6" s="36">
        <f t="shared" si="9"/>
        <v>168.57</v>
      </c>
      <c r="CI6" s="36">
        <f t="shared" si="9"/>
        <v>167.97</v>
      </c>
      <c r="CJ6" s="36">
        <f t="shared" si="9"/>
        <v>165.45</v>
      </c>
      <c r="CK6" s="36">
        <f t="shared" si="9"/>
        <v>161.54</v>
      </c>
      <c r="CL6" s="35" t="str">
        <f>IF(CL7="","",IF(CL7="-","【-】","【"&amp;SUBSTITUTE(TEXT(CL7,"#,##0.00"),"-","△")&amp;"】"))</f>
        <v>【137.82】</v>
      </c>
      <c r="CM6" s="36">
        <f>IF(CM7="",NA(),CM7)</f>
        <v>124.51</v>
      </c>
      <c r="CN6" s="36">
        <f t="shared" ref="CN6:CV6" si="10">IF(CN7="",NA(),CN7)</f>
        <v>123.38</v>
      </c>
      <c r="CO6" s="36">
        <f t="shared" si="10"/>
        <v>126.41</v>
      </c>
      <c r="CP6" s="36">
        <f t="shared" si="10"/>
        <v>136.21</v>
      </c>
      <c r="CQ6" s="36">
        <f t="shared" si="10"/>
        <v>51.77</v>
      </c>
      <c r="CR6" s="36">
        <f t="shared" si="10"/>
        <v>62.27</v>
      </c>
      <c r="CS6" s="36">
        <f t="shared" si="10"/>
        <v>64.12</v>
      </c>
      <c r="CT6" s="36">
        <f t="shared" si="10"/>
        <v>64.87</v>
      </c>
      <c r="CU6" s="36">
        <f t="shared" si="10"/>
        <v>65.62</v>
      </c>
      <c r="CV6" s="36">
        <f t="shared" si="10"/>
        <v>64.67</v>
      </c>
      <c r="CW6" s="35" t="str">
        <f>IF(CW7="","",IF(CW7="-","【-】","【"&amp;SUBSTITUTE(TEXT(CW7,"#,##0.00"),"-","△")&amp;"】"))</f>
        <v>【60.09】</v>
      </c>
      <c r="CX6" s="36">
        <f>IF(CX7="",NA(),CX7)</f>
        <v>80.3</v>
      </c>
      <c r="CY6" s="36">
        <f t="shared" ref="CY6:DG6" si="11">IF(CY7="",NA(),CY7)</f>
        <v>80.75</v>
      </c>
      <c r="CZ6" s="36">
        <f t="shared" si="11"/>
        <v>82.34</v>
      </c>
      <c r="DA6" s="36">
        <f t="shared" si="11"/>
        <v>82.44</v>
      </c>
      <c r="DB6" s="36">
        <f t="shared" si="11"/>
        <v>83.08</v>
      </c>
      <c r="DC6" s="36">
        <f t="shared" si="11"/>
        <v>90.69</v>
      </c>
      <c r="DD6" s="36">
        <f t="shared" si="11"/>
        <v>90.91</v>
      </c>
      <c r="DE6" s="36">
        <f t="shared" si="11"/>
        <v>91.11</v>
      </c>
      <c r="DF6" s="36">
        <f t="shared" si="11"/>
        <v>91.44</v>
      </c>
      <c r="DG6" s="36">
        <f t="shared" si="11"/>
        <v>91.76</v>
      </c>
      <c r="DH6" s="35" t="str">
        <f>IF(DH7="","",IF(DH7="-","【-】","【"&amp;SUBSTITUTE(TEXT(DH7,"#,##0.00"),"-","△")&amp;"】"))</f>
        <v>【94.90】</v>
      </c>
      <c r="DI6" s="36">
        <f>IF(DI7="",NA(),DI7)</f>
        <v>3.23</v>
      </c>
      <c r="DJ6" s="36">
        <f t="shared" ref="DJ6:DR6" si="12">IF(DJ7="",NA(),DJ7)</f>
        <v>4.76</v>
      </c>
      <c r="DK6" s="36">
        <f t="shared" si="12"/>
        <v>11.6</v>
      </c>
      <c r="DL6" s="36">
        <f t="shared" si="12"/>
        <v>14.05</v>
      </c>
      <c r="DM6" s="36">
        <f t="shared" si="12"/>
        <v>16.309999999999999</v>
      </c>
      <c r="DN6" s="36">
        <f t="shared" si="12"/>
        <v>12.02</v>
      </c>
      <c r="DO6" s="36">
        <f t="shared" si="12"/>
        <v>12.9</v>
      </c>
      <c r="DP6" s="36">
        <f t="shared" si="12"/>
        <v>25.52</v>
      </c>
      <c r="DQ6" s="36">
        <f t="shared" si="12"/>
        <v>25.89</v>
      </c>
      <c r="DR6" s="36">
        <f t="shared" si="12"/>
        <v>26.63</v>
      </c>
      <c r="DS6" s="35" t="str">
        <f>IF(DS7="","",IF(DS7="-","【-】","【"&amp;SUBSTITUTE(TEXT(DS7,"#,##0.00"),"-","△")&amp;"】"))</f>
        <v>【37.36】</v>
      </c>
      <c r="DT6" s="35">
        <f>IF(DT7="",NA(),DT7)</f>
        <v>0</v>
      </c>
      <c r="DU6" s="35">
        <f t="shared" ref="DU6:EC6" si="13">IF(DU7="",NA(),DU7)</f>
        <v>0</v>
      </c>
      <c r="DV6" s="35">
        <f t="shared" si="13"/>
        <v>0</v>
      </c>
      <c r="DW6" s="35">
        <f t="shared" si="13"/>
        <v>0</v>
      </c>
      <c r="DX6" s="35">
        <f t="shared" si="13"/>
        <v>0</v>
      </c>
      <c r="DY6" s="36">
        <f t="shared" si="13"/>
        <v>0.48</v>
      </c>
      <c r="DZ6" s="36">
        <f t="shared" si="13"/>
        <v>0.71</v>
      </c>
      <c r="EA6" s="36">
        <f t="shared" si="13"/>
        <v>0.76</v>
      </c>
      <c r="EB6" s="36">
        <f t="shared" si="13"/>
        <v>0.71</v>
      </c>
      <c r="EC6" s="36">
        <f t="shared" si="13"/>
        <v>0.95</v>
      </c>
      <c r="ED6" s="35" t="str">
        <f>IF(ED7="","",IF(ED7="-","【-】","【"&amp;SUBSTITUTE(TEXT(ED7,"#,##0.00"),"-","△")&amp;"】"))</f>
        <v>【4.96】</v>
      </c>
      <c r="EE6" s="35">
        <f>IF(EE7="",NA(),EE7)</f>
        <v>0</v>
      </c>
      <c r="EF6" s="36">
        <f t="shared" ref="EF6:EN6" si="14">IF(EF7="",NA(),EF7)</f>
        <v>0.01</v>
      </c>
      <c r="EG6" s="36">
        <f t="shared" si="14"/>
        <v>0.09</v>
      </c>
      <c r="EH6" s="35">
        <f t="shared" si="14"/>
        <v>0</v>
      </c>
      <c r="EI6" s="35">
        <f t="shared" si="14"/>
        <v>0</v>
      </c>
      <c r="EJ6" s="36">
        <f t="shared" si="14"/>
        <v>0.08</v>
      </c>
      <c r="EK6" s="36">
        <f t="shared" si="14"/>
        <v>7.0000000000000007E-2</v>
      </c>
      <c r="EL6" s="36">
        <f t="shared" si="14"/>
        <v>0.1</v>
      </c>
      <c r="EM6" s="36">
        <f t="shared" si="14"/>
        <v>0.27</v>
      </c>
      <c r="EN6" s="36">
        <f t="shared" si="14"/>
        <v>0.17</v>
      </c>
      <c r="EO6" s="35" t="str">
        <f>IF(EO7="","",IF(EO7="-","【-】","【"&amp;SUBSTITUTE(TEXT(EO7,"#,##0.00"),"-","△")&amp;"】"))</f>
        <v>【0.27】</v>
      </c>
    </row>
    <row r="7" spans="1:148" s="37" customFormat="1">
      <c r="A7" s="29"/>
      <c r="B7" s="38">
        <v>2016</v>
      </c>
      <c r="C7" s="38">
        <v>422045</v>
      </c>
      <c r="D7" s="38">
        <v>46</v>
      </c>
      <c r="E7" s="38">
        <v>17</v>
      </c>
      <c r="F7" s="38">
        <v>1</v>
      </c>
      <c r="G7" s="38">
        <v>0</v>
      </c>
      <c r="H7" s="38" t="s">
        <v>108</v>
      </c>
      <c r="I7" s="38" t="s">
        <v>109</v>
      </c>
      <c r="J7" s="38" t="s">
        <v>110</v>
      </c>
      <c r="K7" s="38" t="s">
        <v>111</v>
      </c>
      <c r="L7" s="38" t="s">
        <v>112</v>
      </c>
      <c r="M7" s="38"/>
      <c r="N7" s="39" t="s">
        <v>113</v>
      </c>
      <c r="O7" s="39">
        <v>57.02</v>
      </c>
      <c r="P7" s="39">
        <v>52.95</v>
      </c>
      <c r="Q7" s="39">
        <v>94</v>
      </c>
      <c r="R7" s="39">
        <v>3260</v>
      </c>
      <c r="S7" s="39">
        <v>139407</v>
      </c>
      <c r="T7" s="39">
        <v>341.79</v>
      </c>
      <c r="U7" s="39">
        <v>407.87</v>
      </c>
      <c r="V7" s="39">
        <v>73526</v>
      </c>
      <c r="W7" s="39">
        <v>17.13</v>
      </c>
      <c r="X7" s="39">
        <v>4292.24</v>
      </c>
      <c r="Y7" s="39">
        <v>117.8</v>
      </c>
      <c r="Z7" s="39">
        <v>114.21</v>
      </c>
      <c r="AA7" s="39">
        <v>111.71</v>
      </c>
      <c r="AB7" s="39">
        <v>120.97</v>
      </c>
      <c r="AC7" s="39">
        <v>123.94</v>
      </c>
      <c r="AD7" s="39">
        <v>105.76</v>
      </c>
      <c r="AE7" s="39">
        <v>105.34</v>
      </c>
      <c r="AF7" s="39">
        <v>108.77</v>
      </c>
      <c r="AG7" s="39">
        <v>109.48</v>
      </c>
      <c r="AH7" s="39">
        <v>109.27</v>
      </c>
      <c r="AI7" s="39">
        <v>108.57</v>
      </c>
      <c r="AJ7" s="39">
        <v>0</v>
      </c>
      <c r="AK7" s="39">
        <v>0</v>
      </c>
      <c r="AL7" s="39">
        <v>0</v>
      </c>
      <c r="AM7" s="39">
        <v>0</v>
      </c>
      <c r="AN7" s="39">
        <v>0</v>
      </c>
      <c r="AO7" s="39">
        <v>25.99</v>
      </c>
      <c r="AP7" s="39">
        <v>24.99</v>
      </c>
      <c r="AQ7" s="39">
        <v>21.47</v>
      </c>
      <c r="AR7" s="39">
        <v>16.34</v>
      </c>
      <c r="AS7" s="39">
        <v>15.65</v>
      </c>
      <c r="AT7" s="39">
        <v>4.38</v>
      </c>
      <c r="AU7" s="39">
        <v>424.02</v>
      </c>
      <c r="AV7" s="39">
        <v>499.32</v>
      </c>
      <c r="AW7" s="39">
        <v>116.99</v>
      </c>
      <c r="AX7" s="39">
        <v>122.74</v>
      </c>
      <c r="AY7" s="39">
        <v>138.65</v>
      </c>
      <c r="AZ7" s="39">
        <v>275.56</v>
      </c>
      <c r="BA7" s="39">
        <v>316.92</v>
      </c>
      <c r="BB7" s="39">
        <v>79.239999999999995</v>
      </c>
      <c r="BC7" s="39">
        <v>78.930000000000007</v>
      </c>
      <c r="BD7" s="39">
        <v>77.94</v>
      </c>
      <c r="BE7" s="39">
        <v>59.95</v>
      </c>
      <c r="BF7" s="39">
        <v>1190.07</v>
      </c>
      <c r="BG7" s="39">
        <v>1174.1300000000001</v>
      </c>
      <c r="BH7" s="39">
        <v>1141.79</v>
      </c>
      <c r="BI7" s="39">
        <v>1196.99</v>
      </c>
      <c r="BJ7" s="39">
        <v>515.97</v>
      </c>
      <c r="BK7" s="39">
        <v>918.88</v>
      </c>
      <c r="BL7" s="39">
        <v>885.97</v>
      </c>
      <c r="BM7" s="39">
        <v>854.16</v>
      </c>
      <c r="BN7" s="39">
        <v>848.31</v>
      </c>
      <c r="BO7" s="39">
        <v>774.99</v>
      </c>
      <c r="BP7" s="39">
        <v>728.3</v>
      </c>
      <c r="BQ7" s="39">
        <v>128.75</v>
      </c>
      <c r="BR7" s="39">
        <v>121.21</v>
      </c>
      <c r="BS7" s="39">
        <v>117.87</v>
      </c>
      <c r="BT7" s="39">
        <v>137.63</v>
      </c>
      <c r="BU7" s="39">
        <v>143.93</v>
      </c>
      <c r="BV7" s="39">
        <v>88.2</v>
      </c>
      <c r="BW7" s="39">
        <v>89.94</v>
      </c>
      <c r="BX7" s="39">
        <v>93.13</v>
      </c>
      <c r="BY7" s="39">
        <v>94.38</v>
      </c>
      <c r="BZ7" s="39">
        <v>96.57</v>
      </c>
      <c r="CA7" s="39">
        <v>100.04</v>
      </c>
      <c r="CB7" s="39">
        <v>140.21</v>
      </c>
      <c r="CC7" s="39">
        <v>146.18</v>
      </c>
      <c r="CD7" s="39">
        <v>149.62</v>
      </c>
      <c r="CE7" s="39">
        <v>128.22</v>
      </c>
      <c r="CF7" s="39">
        <v>123.07</v>
      </c>
      <c r="CG7" s="39">
        <v>171.78</v>
      </c>
      <c r="CH7" s="39">
        <v>168.57</v>
      </c>
      <c r="CI7" s="39">
        <v>167.97</v>
      </c>
      <c r="CJ7" s="39">
        <v>165.45</v>
      </c>
      <c r="CK7" s="39">
        <v>161.54</v>
      </c>
      <c r="CL7" s="39">
        <v>137.82</v>
      </c>
      <c r="CM7" s="39">
        <v>124.51</v>
      </c>
      <c r="CN7" s="39">
        <v>123.38</v>
      </c>
      <c r="CO7" s="39">
        <v>126.41</v>
      </c>
      <c r="CP7" s="39">
        <v>136.21</v>
      </c>
      <c r="CQ7" s="39">
        <v>51.77</v>
      </c>
      <c r="CR7" s="39">
        <v>62.27</v>
      </c>
      <c r="CS7" s="39">
        <v>64.12</v>
      </c>
      <c r="CT7" s="39">
        <v>64.87</v>
      </c>
      <c r="CU7" s="39">
        <v>65.62</v>
      </c>
      <c r="CV7" s="39">
        <v>64.67</v>
      </c>
      <c r="CW7" s="39">
        <v>60.09</v>
      </c>
      <c r="CX7" s="39">
        <v>80.3</v>
      </c>
      <c r="CY7" s="39">
        <v>80.75</v>
      </c>
      <c r="CZ7" s="39">
        <v>82.34</v>
      </c>
      <c r="DA7" s="39">
        <v>82.44</v>
      </c>
      <c r="DB7" s="39">
        <v>83.08</v>
      </c>
      <c r="DC7" s="39">
        <v>90.69</v>
      </c>
      <c r="DD7" s="39">
        <v>90.91</v>
      </c>
      <c r="DE7" s="39">
        <v>91.11</v>
      </c>
      <c r="DF7" s="39">
        <v>91.44</v>
      </c>
      <c r="DG7" s="39">
        <v>91.76</v>
      </c>
      <c r="DH7" s="39">
        <v>94.9</v>
      </c>
      <c r="DI7" s="39">
        <v>3.23</v>
      </c>
      <c r="DJ7" s="39">
        <v>4.76</v>
      </c>
      <c r="DK7" s="39">
        <v>11.6</v>
      </c>
      <c r="DL7" s="39">
        <v>14.05</v>
      </c>
      <c r="DM7" s="39">
        <v>16.309999999999999</v>
      </c>
      <c r="DN7" s="39">
        <v>12.02</v>
      </c>
      <c r="DO7" s="39">
        <v>12.9</v>
      </c>
      <c r="DP7" s="39">
        <v>25.52</v>
      </c>
      <c r="DQ7" s="39">
        <v>25.89</v>
      </c>
      <c r="DR7" s="39">
        <v>26.63</v>
      </c>
      <c r="DS7" s="39">
        <v>37.36</v>
      </c>
      <c r="DT7" s="39">
        <v>0</v>
      </c>
      <c r="DU7" s="39">
        <v>0</v>
      </c>
      <c r="DV7" s="39">
        <v>0</v>
      </c>
      <c r="DW7" s="39">
        <v>0</v>
      </c>
      <c r="DX7" s="39">
        <v>0</v>
      </c>
      <c r="DY7" s="39">
        <v>0.48</v>
      </c>
      <c r="DZ7" s="39">
        <v>0.71</v>
      </c>
      <c r="EA7" s="39">
        <v>0.76</v>
      </c>
      <c r="EB7" s="39">
        <v>0.71</v>
      </c>
      <c r="EC7" s="39">
        <v>0.95</v>
      </c>
      <c r="ED7" s="39">
        <v>4.96</v>
      </c>
      <c r="EE7" s="39">
        <v>0</v>
      </c>
      <c r="EF7" s="39">
        <v>0.01</v>
      </c>
      <c r="EG7" s="39">
        <v>0.09</v>
      </c>
      <c r="EH7" s="39">
        <v>0</v>
      </c>
      <c r="EI7" s="39">
        <v>0</v>
      </c>
      <c r="EJ7" s="39">
        <v>0.08</v>
      </c>
      <c r="EK7" s="39">
        <v>7.0000000000000007E-2</v>
      </c>
      <c r="EL7" s="39">
        <v>0.1</v>
      </c>
      <c r="EM7" s="39">
        <v>0.27</v>
      </c>
      <c r="EN7" s="39">
        <v>0.17</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oaadmin</cp:lastModifiedBy>
  <cp:lastPrinted>2018-02-13T05:26:33Z</cp:lastPrinted>
  <dcterms:created xsi:type="dcterms:W3CDTF">2017-12-25T01:53:52Z</dcterms:created>
  <dcterms:modified xsi:type="dcterms:W3CDTF">2018-02-13T05:26:35Z</dcterms:modified>
  <cp:category/>
</cp:coreProperties>
</file>