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28pc0414-ncp\財政班\□新居\000 旧地方債班（起債・公営企業等）\521 公営企業全般（決算統計等）\01 決算統計\平成29年度（28決算）\06経営比較分析表（H28年度決算）の分析等について\03 市町→県\10 五島市\"/>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AT8" i="4" s="1"/>
  <c r="R6" i="5"/>
  <c r="Q6" i="5"/>
  <c r="W10" i="4" s="1"/>
  <c r="P6" i="5"/>
  <c r="P10" i="4" s="1"/>
  <c r="O6" i="5"/>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AT10" i="4"/>
  <c r="I10" i="4"/>
  <c r="B10" i="4"/>
  <c r="BB8" i="4"/>
  <c r="AL8" i="4"/>
  <c r="W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<sst xmlns="http://schemas.openxmlformats.org/spreadsheetml/2006/main" count="232" uniqueCount="120">
  <si>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</si>
  <si>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</si>
  <si>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</si>
  <si>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</si>
  <si>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</si>
  <si>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</si>
  <si>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</si>
  <si>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</si>
  <si>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</si>
  <si>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</si>
  <si>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</si>
  <si>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</si>
  <si>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</si>
  <si>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</si>
  <si>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</si>
  <si>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</si>
  <si>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</si>
  <si>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</si>
  <si>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</si>
  <si>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</si>
  <si>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</si>
  <si>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</si>
  <si>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</si>
  <si>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</si>
  <si>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</si>
  <si>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</si>
  <si>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</si>
  <si>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</si>
  <si>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</si>
  <si>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</si>
  <si>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</si>
  <si>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</si>
  <si>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</si>
  <si>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</si>
  <si>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</si>
  <si>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</si>
  <si>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</si>
  <si>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</si>
  <si>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</si>
  <si>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</si>
  <si>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</si>
  <si>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</si>
  <si>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</si>
  <si>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</si>
  <si>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</si>
  <si>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</si>
  <si>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</si>
  <si>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</si>
  <si>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</si>
  <si>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</si>
  <si>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</si>
  <si>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</si>
  <si>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</si>
  <si>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</si>
  <si>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</si>
  <si>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</si>
  <si>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</si>
  <si>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</si>
  <si>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</si>
  <si>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</si>
  <si>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</si>
  <si>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</si>
  <si>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</si>
  <si>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</si>
  <si>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</si>
  <si>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</si>
  <si>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</si>
  <si>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</si>
  <si>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</si>
  <si>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</si>
  <si>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</si>
  <si>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</si>
  <si>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</si>
  <si>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</si>
  <si>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</si>
  <si>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</si>
  <si>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</si>
  <si>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</si>
  <si>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</si>
  <si>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</si>
  <si>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</si>
  <si>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</si>
  <si>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</si>
  <si>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</si>
  <si>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</si>
  <si>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</si>
  <si>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</si>
  <si>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</si>
  <si>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</si>
  <si>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</si>
  <si>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</si>
  <si>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</si>
  <si>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</si>
  <si>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</si>
  <si>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</si>
  <si>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</si>
  <si>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</si>
  <si>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</si>
  <si>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</si>
  <si>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</si>
  <si>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</si>
  <si>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</si>
  <si>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</si>
  <si>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</si>
  <si>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</si>
  <si>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五島市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</si>
  <si>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</si>
  <si>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</si>
  <si>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</si>
  <si>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</si>
  <si>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</si>
  <si>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</si>
  <si>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</si>
  <si>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</si>
  <si>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</si>
  <si>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</si>
  <si>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</si>
  <si>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経営状況は、平成19～21年度に実施した繰上償還による支払利子の削減及び組織の見直しと定員適正化による人件費削減の効果により、安定した経営方向に改善されている。一方で、施設の稼働率は高いが、有収率が低いので、収益に結びつかない給水の状況も見られる。
　水道事業は、年間の使用料収入の5～6割となる減価償却費の資産を活用し、水道使用料で運営している。長期的視点に立って安定した給水を続ける必要があるので、人口減少を見込んだ適切な規模で効率よく運営していくことが求められる。
　特に、平成29年4月から一部簡易水道を統合したため、経営環境が厳しくなっているので、「経営戦略」等に基づき、計画的な人材育成、技術継承、施設の長寿命化などに努力していく必要がある。</t>
    <rPh sb="1" eb="3">
      <t>ケイエイ</t>
    </rPh>
    <rPh sb="3" eb="5">
      <t>ジョウキョウ</t>
    </rPh>
    <rPh sb="7" eb="9">
      <t>ヘイセイ</t>
    </rPh>
    <rPh sb="14" eb="15">
      <t>ネン</t>
    </rPh>
    <rPh sb="15" eb="16">
      <t>ド</t>
    </rPh>
    <rPh sb="17" eb="19">
      <t>ジッシ</t>
    </rPh>
    <rPh sb="21" eb="23">
      <t>クリアゲ</t>
    </rPh>
    <rPh sb="23" eb="25">
      <t>ショウカン</t>
    </rPh>
    <rPh sb="28" eb="30">
      <t>シハライ</t>
    </rPh>
    <rPh sb="30" eb="32">
      <t>リシ</t>
    </rPh>
    <rPh sb="33" eb="35">
      <t>サクゲン</t>
    </rPh>
    <rPh sb="35" eb="36">
      <t>オヨ</t>
    </rPh>
    <rPh sb="37" eb="39">
      <t>ソシキ</t>
    </rPh>
    <rPh sb="40" eb="42">
      <t>ミナオ</t>
    </rPh>
    <rPh sb="44" eb="46">
      <t>テイイン</t>
    </rPh>
    <rPh sb="46" eb="49">
      <t>テキセイカ</t>
    </rPh>
    <rPh sb="52" eb="55">
      <t>ジンケンヒ</t>
    </rPh>
    <rPh sb="55" eb="57">
      <t>サクゲン</t>
    </rPh>
    <rPh sb="58" eb="60">
      <t>コウカ</t>
    </rPh>
    <rPh sb="64" eb="66">
      <t>アンテイ</t>
    </rPh>
    <rPh sb="68" eb="70">
      <t>ケイエイ</t>
    </rPh>
    <rPh sb="70" eb="72">
      <t>ホウコウ</t>
    </rPh>
    <rPh sb="73" eb="75">
      <t>カイゼン</t>
    </rPh>
    <rPh sb="81" eb="83">
      <t>イッポウ</t>
    </rPh>
    <rPh sb="85" eb="87">
      <t>シセツ</t>
    </rPh>
    <rPh sb="88" eb="90">
      <t>カドウ</t>
    </rPh>
    <rPh sb="90" eb="91">
      <t>リツ</t>
    </rPh>
    <rPh sb="92" eb="93">
      <t>タカ</t>
    </rPh>
    <rPh sb="96" eb="98">
      <t>ユウシュウ</t>
    </rPh>
    <rPh sb="98" eb="99">
      <t>リツ</t>
    </rPh>
    <rPh sb="100" eb="101">
      <t>ヒク</t>
    </rPh>
    <rPh sb="105" eb="107">
      <t>シュウエキ</t>
    </rPh>
    <rPh sb="108" eb="109">
      <t>ムス</t>
    </rPh>
    <rPh sb="114" eb="116">
      <t>キュウスイ</t>
    </rPh>
    <rPh sb="117" eb="119">
      <t>ジョウキョウ</t>
    </rPh>
    <rPh sb="120" eb="121">
      <t>ミ</t>
    </rPh>
    <rPh sb="127" eb="129">
      <t>スイドウ</t>
    </rPh>
    <rPh sb="129" eb="131">
      <t>ジギョウ</t>
    </rPh>
    <rPh sb="133" eb="135">
      <t>ネンカン</t>
    </rPh>
    <rPh sb="136" eb="139">
      <t>シヨウリョウ</t>
    </rPh>
    <rPh sb="139" eb="141">
      <t>シュウニュウ</t>
    </rPh>
    <rPh sb="145" eb="146">
      <t>ワリ</t>
    </rPh>
    <rPh sb="149" eb="151">
      <t>ゲンカ</t>
    </rPh>
    <rPh sb="151" eb="153">
      <t>ショウキャク</t>
    </rPh>
    <rPh sb="153" eb="154">
      <t>ヒ</t>
    </rPh>
    <rPh sb="155" eb="157">
      <t>シサン</t>
    </rPh>
    <rPh sb="158" eb="160">
      <t>カツヨウ</t>
    </rPh>
    <rPh sb="162" eb="164">
      <t>スイドウ</t>
    </rPh>
    <rPh sb="164" eb="167">
      <t>シヨウリョウ</t>
    </rPh>
    <rPh sb="168" eb="170">
      <t>ウンエイ</t>
    </rPh>
    <rPh sb="188" eb="190">
      <t>キュウスイ</t>
    </rPh>
    <rPh sb="191" eb="192">
      <t>ツヅ</t>
    </rPh>
    <rPh sb="194" eb="196">
      <t>ヒツヨウ</t>
    </rPh>
    <rPh sb="202" eb="204">
      <t>ジンコウ</t>
    </rPh>
    <rPh sb="204" eb="206">
      <t>ゲンショウ</t>
    </rPh>
    <rPh sb="207" eb="209">
      <t>ミコ</t>
    </rPh>
    <rPh sb="211" eb="213">
      <t>テキセツ</t>
    </rPh>
    <rPh sb="214" eb="216">
      <t>キボ</t>
    </rPh>
    <rPh sb="217" eb="219">
      <t>コウリツ</t>
    </rPh>
    <rPh sb="221" eb="223">
      <t>ウンエイ</t>
    </rPh>
    <rPh sb="230" eb="231">
      <t>モト</t>
    </rPh>
    <rPh sb="238" eb="239">
      <t>トク</t>
    </rPh>
    <rPh sb="241" eb="243">
      <t>ヘイセイ</t>
    </rPh>
    <rPh sb="245" eb="246">
      <t>ネン</t>
    </rPh>
    <rPh sb="247" eb="248">
      <t>ガツ</t>
    </rPh>
    <rPh sb="250" eb="252">
      <t>イチブ</t>
    </rPh>
    <rPh sb="252" eb="254">
      <t>カンイ</t>
    </rPh>
    <rPh sb="254" eb="256">
      <t>スイドウ</t>
    </rPh>
    <rPh sb="257" eb="259">
      <t>トウゴウ</t>
    </rPh>
    <rPh sb="264" eb="266">
      <t>ケイエイ</t>
    </rPh>
    <rPh sb="266" eb="268">
      <t>カンキョウ</t>
    </rPh>
    <rPh sb="269" eb="270">
      <t>キビ</t>
    </rPh>
    <rPh sb="281" eb="283">
      <t>ケイエイ</t>
    </rPh>
    <rPh sb="283" eb="285">
      <t>センリャク</t>
    </rPh>
    <rPh sb="286" eb="287">
      <t>トウ</t>
    </rPh>
    <rPh sb="288" eb="289">
      <t>モト</t>
    </rPh>
    <rPh sb="292" eb="295">
      <t>ケイカクテキ</t>
    </rPh>
    <rPh sb="296" eb="298">
      <t>ジンザイ</t>
    </rPh>
    <rPh sb="298" eb="300">
      <t>イクセイ</t>
    </rPh>
    <rPh sb="301" eb="303">
      <t>ギジュツ</t>
    </rPh>
    <rPh sb="303" eb="305">
      <t>ケイショウ</t>
    </rPh>
    <rPh sb="306" eb="308">
      <t>シセツ</t>
    </rPh>
    <rPh sb="309" eb="310">
      <t>チョウ</t>
    </rPh>
    <rPh sb="310" eb="313">
      <t>ジュミョウカ</t>
    </rPh>
    <rPh sb="316" eb="318">
      <t>ドリョク</t>
    </rPh>
    <rPh sb="322" eb="324">
      <t>ヒツヨウ</t>
    </rPh>
    <phoneticPr fontId="4"/>
  </si>
  <si>
    <t>①経常収支比率：黒字経営が継続しており、類似団体平均値を上回っている。これは定員適正化による人員削減や平成19年度～21年度に実施した繰上償還による支払利子の減少の効果も大きい。今後も経営基盤の強化を図る。
③流動比率：100％を大きく超えていることから短期的な支払能力は確保されている。平成26年度以降は会計基準の見直しにより、1年以内に償還する企業債の額を流動負債に計上したため、指標が急減している。
④企業債残高対給水収益比率：類似団体平均値を上回っているが、比率は徐々に低下している。近年は借入を償還額以下に抑え、内部留保資金を活用した施設更新を実施している。
⑤料金回収率⑥給水原価：経常収支比率と同じように経費削減を進めることで、平成24年度以降は類似団体平均値より良い結果になっている。
⑦施設利用率⑧有収率：類似団体平均値と比較し、⑦施設利用率は上回っているものの⑧有収率は70％台と大きく下回っている。これは主として漏水が要因であり、引き続き調査と改善に取り組まなければならない。</t>
    <rPh sb="1" eb="3">
      <t>ケイジョウ</t>
    </rPh>
    <rPh sb="3" eb="5">
      <t>シュウシ</t>
    </rPh>
    <rPh sb="5" eb="7">
      <t>ヒリツ</t>
    </rPh>
    <rPh sb="8" eb="10">
      <t>クロジ</t>
    </rPh>
    <rPh sb="10" eb="12">
      <t>ケイエイ</t>
    </rPh>
    <rPh sb="13" eb="15">
      <t>ケイゾク</t>
    </rPh>
    <rPh sb="20" eb="22">
      <t>ルイジ</t>
    </rPh>
    <rPh sb="22" eb="24">
      <t>ダンタイ</t>
    </rPh>
    <rPh sb="24" eb="27">
      <t>ヘイキンチ</t>
    </rPh>
    <rPh sb="28" eb="30">
      <t>ウワマワ</t>
    </rPh>
    <rPh sb="38" eb="40">
      <t>テイイン</t>
    </rPh>
    <rPh sb="40" eb="43">
      <t>テキセイカ</t>
    </rPh>
    <rPh sb="46" eb="48">
      <t>ジンイン</t>
    </rPh>
    <rPh sb="48" eb="50">
      <t>サクゲン</t>
    </rPh>
    <rPh sb="51" eb="53">
      <t>ヘイセイ</t>
    </rPh>
    <rPh sb="55" eb="56">
      <t>ネン</t>
    </rPh>
    <rPh sb="56" eb="57">
      <t>ド</t>
    </rPh>
    <rPh sb="60" eb="61">
      <t>ネン</t>
    </rPh>
    <rPh sb="61" eb="62">
      <t>ド</t>
    </rPh>
    <rPh sb="63" eb="65">
      <t>ジッシ</t>
    </rPh>
    <rPh sb="67" eb="69">
      <t>クリアゲ</t>
    </rPh>
    <rPh sb="69" eb="71">
      <t>ショウカン</t>
    </rPh>
    <rPh sb="74" eb="76">
      <t>シハライ</t>
    </rPh>
    <rPh sb="76" eb="78">
      <t>リシ</t>
    </rPh>
    <rPh sb="79" eb="81">
      <t>ゲンショウ</t>
    </rPh>
    <rPh sb="82" eb="84">
      <t>コウカ</t>
    </rPh>
    <rPh sb="85" eb="86">
      <t>オオ</t>
    </rPh>
    <rPh sb="89" eb="91">
      <t>コンゴ</t>
    </rPh>
    <rPh sb="92" eb="94">
      <t>ケイエイ</t>
    </rPh>
    <rPh sb="94" eb="96">
      <t>キバン</t>
    </rPh>
    <rPh sb="97" eb="99">
      <t>キョウカ</t>
    </rPh>
    <rPh sb="100" eb="101">
      <t>ハカ</t>
    </rPh>
    <rPh sb="206" eb="208">
      <t>キギョウ</t>
    </rPh>
    <rPh sb="208" eb="209">
      <t>サイ</t>
    </rPh>
    <rPh sb="209" eb="211">
      <t>ザンダカ</t>
    </rPh>
    <rPh sb="211" eb="212">
      <t>タイ</t>
    </rPh>
    <rPh sb="212" eb="214">
      <t>キュウスイ</t>
    </rPh>
    <rPh sb="214" eb="216">
      <t>シュウエキ</t>
    </rPh>
    <rPh sb="216" eb="218">
      <t>ヒリツ</t>
    </rPh>
    <rPh sb="219" eb="221">
      <t>ルイジ</t>
    </rPh>
    <rPh sb="221" eb="223">
      <t>ダンタイ</t>
    </rPh>
    <rPh sb="223" eb="226">
      <t>ヘイキンチ</t>
    </rPh>
    <rPh sb="227" eb="229">
      <t>ウワマワ</t>
    </rPh>
    <rPh sb="235" eb="237">
      <t>ヒリツ</t>
    </rPh>
    <rPh sb="238" eb="240">
      <t>ジョジョ</t>
    </rPh>
    <rPh sb="241" eb="243">
      <t>テイカ</t>
    </rPh>
    <rPh sb="248" eb="250">
      <t>キンネン</t>
    </rPh>
    <rPh sb="251" eb="253">
      <t>カリイレ</t>
    </rPh>
    <rPh sb="254" eb="256">
      <t>ショウカン</t>
    </rPh>
    <rPh sb="256" eb="257">
      <t>ガク</t>
    </rPh>
    <rPh sb="257" eb="259">
      <t>イカ</t>
    </rPh>
    <rPh sb="260" eb="261">
      <t>オサ</t>
    </rPh>
    <rPh sb="263" eb="265">
      <t>ナイブ</t>
    </rPh>
    <rPh sb="265" eb="267">
      <t>リュウホ</t>
    </rPh>
    <rPh sb="267" eb="269">
      <t>シキン</t>
    </rPh>
    <rPh sb="270" eb="272">
      <t>カツヨウ</t>
    </rPh>
    <rPh sb="274" eb="276">
      <t>シセツ</t>
    </rPh>
    <rPh sb="276" eb="278">
      <t>コウシン</t>
    </rPh>
    <rPh sb="279" eb="281">
      <t>ジッシ</t>
    </rPh>
    <rPh sb="289" eb="291">
      <t>リョウキン</t>
    </rPh>
    <rPh sb="291" eb="293">
      <t>カイシュウ</t>
    </rPh>
    <rPh sb="293" eb="294">
      <t>リツ</t>
    </rPh>
    <rPh sb="295" eb="297">
      <t>キュウスイ</t>
    </rPh>
    <rPh sb="297" eb="299">
      <t>ゲンカ</t>
    </rPh>
    <rPh sb="300" eb="302">
      <t>ケイジョウ</t>
    </rPh>
    <rPh sb="302" eb="304">
      <t>シュウシ</t>
    </rPh>
    <rPh sb="304" eb="306">
      <t>ヒリツ</t>
    </rPh>
    <rPh sb="307" eb="308">
      <t>オナ</t>
    </rPh>
    <rPh sb="312" eb="314">
      <t>ケイヒ</t>
    </rPh>
    <rPh sb="314" eb="316">
      <t>サクゲン</t>
    </rPh>
    <rPh sb="317" eb="318">
      <t>スス</t>
    </rPh>
    <rPh sb="324" eb="326">
      <t>ヘイセイ</t>
    </rPh>
    <rPh sb="328" eb="329">
      <t>ネン</t>
    </rPh>
    <rPh sb="329" eb="330">
      <t>ド</t>
    </rPh>
    <rPh sb="330" eb="332">
      <t>イコウ</t>
    </rPh>
    <rPh sb="333" eb="335">
      <t>ルイジ</t>
    </rPh>
    <rPh sb="335" eb="337">
      <t>ダンタイ</t>
    </rPh>
    <rPh sb="337" eb="340">
      <t>ヘイキンチ</t>
    </rPh>
    <rPh sb="342" eb="343">
      <t>ヨ</t>
    </rPh>
    <rPh sb="344" eb="346">
      <t>ケッカ</t>
    </rPh>
    <rPh sb="356" eb="358">
      <t>シセツ</t>
    </rPh>
    <rPh sb="358" eb="361">
      <t>リヨウリツ</t>
    </rPh>
    <rPh sb="362" eb="364">
      <t>ユウシュウ</t>
    </rPh>
    <rPh sb="364" eb="365">
      <t>リツ</t>
    </rPh>
    <rPh sb="366" eb="368">
      <t>ルイジ</t>
    </rPh>
    <rPh sb="368" eb="370">
      <t>ダンタイ</t>
    </rPh>
    <rPh sb="370" eb="373">
      <t>ヘイキンチ</t>
    </rPh>
    <rPh sb="374" eb="376">
      <t>ヒカク</t>
    </rPh>
    <rPh sb="379" eb="381">
      <t>シセツ</t>
    </rPh>
    <rPh sb="381" eb="384">
      <t>リヨウリツ</t>
    </rPh>
    <rPh sb="385" eb="387">
      <t>ウワマワ</t>
    </rPh>
    <rPh sb="395" eb="397">
      <t>ユウシュウ</t>
    </rPh>
    <rPh sb="397" eb="398">
      <t>リツ</t>
    </rPh>
    <rPh sb="402" eb="403">
      <t>ダイ</t>
    </rPh>
    <rPh sb="404" eb="405">
      <t>オオ</t>
    </rPh>
    <rPh sb="407" eb="409">
      <t>シタマワ</t>
    </rPh>
    <rPh sb="417" eb="418">
      <t>シュ</t>
    </rPh>
    <rPh sb="421" eb="423">
      <t>ロウスイ</t>
    </rPh>
    <rPh sb="430" eb="431">
      <t>ヒ</t>
    </rPh>
    <rPh sb="432" eb="433">
      <t>ツヅ</t>
    </rPh>
    <phoneticPr fontId="4"/>
  </si>
  <si>
    <t>①有形固定資産減価償却率：会計基準の見直しにより全ての水道事業でフル償却することになった平成26年度と比較することが最も実態に近い分析ができる。その結果は、類似団体平均値とほぼ同率であるといえる。
②管路経年化率：布設後40年を経過した管路の割合を示す指標で、管路更新の必要性を推測することができる。類似団体平均値より低い数値で推移しているが、平成29年4月に一部簡易水道との統合を実施したので、今後の計画的な更新計画が必要である。
③管路更新率：平成26、27年度は類似団体平均値と同様の更新率だったが、平成28年度は平成29年度4月からの簡易水道の上水道への統合準備として管路整備を実施したため、類似団体平均値を上回る結果となった。</t>
    <rPh sb="1" eb="3">
      <t>ユウケイ</t>
    </rPh>
    <rPh sb="3" eb="5">
      <t>コテイ</t>
    </rPh>
    <rPh sb="5" eb="7">
      <t>シサン</t>
    </rPh>
    <rPh sb="7" eb="9">
      <t>ゲンカ</t>
    </rPh>
    <rPh sb="9" eb="11">
      <t>ショウキャク</t>
    </rPh>
    <rPh sb="11" eb="12">
      <t>リツ</t>
    </rPh>
    <rPh sb="13" eb="15">
      <t>カイケイ</t>
    </rPh>
    <rPh sb="15" eb="17">
      <t>キジュン</t>
    </rPh>
    <rPh sb="18" eb="20">
      <t>ミナオ</t>
    </rPh>
    <rPh sb="24" eb="25">
      <t>スベ</t>
    </rPh>
    <rPh sb="27" eb="29">
      <t>スイドウ</t>
    </rPh>
    <rPh sb="29" eb="31">
      <t>ジギョウ</t>
    </rPh>
    <rPh sb="34" eb="36">
      <t>ショウキャク</t>
    </rPh>
    <rPh sb="44" eb="46">
      <t>ヘイセイ</t>
    </rPh>
    <rPh sb="48" eb="49">
      <t>ネン</t>
    </rPh>
    <rPh sb="49" eb="50">
      <t>ド</t>
    </rPh>
    <rPh sb="51" eb="53">
      <t>ヒカク</t>
    </rPh>
    <rPh sb="58" eb="59">
      <t>モット</t>
    </rPh>
    <rPh sb="60" eb="62">
      <t>ジッタイ</t>
    </rPh>
    <rPh sb="63" eb="64">
      <t>チカ</t>
    </rPh>
    <rPh sb="65" eb="67">
      <t>ブンセキ</t>
    </rPh>
    <rPh sb="74" eb="76">
      <t>ケッカ</t>
    </rPh>
    <rPh sb="78" eb="80">
      <t>ルイジ</t>
    </rPh>
    <rPh sb="80" eb="82">
      <t>ダンタイ</t>
    </rPh>
    <rPh sb="82" eb="85">
      <t>ヘイキンチ</t>
    </rPh>
    <rPh sb="88" eb="90">
      <t>ドウリツ</t>
    </rPh>
    <rPh sb="100" eb="102">
      <t>カンロ</t>
    </rPh>
    <rPh sb="102" eb="105">
      <t>ケイネンカ</t>
    </rPh>
    <rPh sb="105" eb="106">
      <t>リツ</t>
    </rPh>
    <rPh sb="107" eb="109">
      <t>フセツ</t>
    </rPh>
    <rPh sb="109" eb="110">
      <t>ゴ</t>
    </rPh>
    <rPh sb="112" eb="113">
      <t>ネン</t>
    </rPh>
    <rPh sb="114" eb="116">
      <t>ケイカ</t>
    </rPh>
    <rPh sb="118" eb="120">
      <t>カンロ</t>
    </rPh>
    <rPh sb="121" eb="123">
      <t>ワリアイ</t>
    </rPh>
    <rPh sb="124" eb="125">
      <t>シメ</t>
    </rPh>
    <rPh sb="126" eb="128">
      <t>シヒョウ</t>
    </rPh>
    <rPh sb="130" eb="132">
      <t>カンロ</t>
    </rPh>
    <rPh sb="132" eb="134">
      <t>コウシン</t>
    </rPh>
    <rPh sb="135" eb="138">
      <t>ヒツヨウセイ</t>
    </rPh>
    <rPh sb="139" eb="141">
      <t>スイソク</t>
    </rPh>
    <rPh sb="150" eb="152">
      <t>ルイジ</t>
    </rPh>
    <rPh sb="152" eb="154">
      <t>ダンタイ</t>
    </rPh>
    <rPh sb="154" eb="157">
      <t>ヘイキンチ</t>
    </rPh>
    <rPh sb="159" eb="160">
      <t>ヒク</t>
    </rPh>
    <rPh sb="161" eb="163">
      <t>スウチ</t>
    </rPh>
    <rPh sb="164" eb="166">
      <t>スイイ</t>
    </rPh>
    <rPh sb="172" eb="174">
      <t>ヘイセイ</t>
    </rPh>
    <rPh sb="176" eb="177">
      <t>ネン</t>
    </rPh>
    <rPh sb="178" eb="179">
      <t>ガツ</t>
    </rPh>
    <rPh sb="180" eb="182">
      <t>イチブ</t>
    </rPh>
    <rPh sb="182" eb="184">
      <t>カンイ</t>
    </rPh>
    <rPh sb="184" eb="186">
      <t>スイドウ</t>
    </rPh>
    <rPh sb="188" eb="190">
      <t>トウゴウ</t>
    </rPh>
    <rPh sb="191" eb="193">
      <t>ジッシ</t>
    </rPh>
    <rPh sb="198" eb="200">
      <t>コンゴ</t>
    </rPh>
    <rPh sb="201" eb="204">
      <t>ケイカクテキ</t>
    </rPh>
    <rPh sb="205" eb="207">
      <t>コウシン</t>
    </rPh>
    <rPh sb="207" eb="209">
      <t>ケイカク</t>
    </rPh>
    <rPh sb="210" eb="212">
      <t>ヒツヨウ</t>
    </rPh>
    <rPh sb="218" eb="220">
      <t>カンロ</t>
    </rPh>
    <rPh sb="220" eb="222">
      <t>コウシン</t>
    </rPh>
    <rPh sb="222" eb="223">
      <t>リツ</t>
    </rPh>
    <rPh sb="224" eb="226">
      <t>ヘイセイ</t>
    </rPh>
    <rPh sb="231" eb="232">
      <t>ネン</t>
    </rPh>
    <rPh sb="232" eb="233">
      <t>ド</t>
    </rPh>
    <rPh sb="234" eb="236">
      <t>ルイジ</t>
    </rPh>
    <rPh sb="236" eb="238">
      <t>ダンタイ</t>
    </rPh>
    <rPh sb="238" eb="241">
      <t>ヘイキンチ</t>
    </rPh>
    <rPh sb="242" eb="244">
      <t>ドウヨウ</t>
    </rPh>
    <rPh sb="245" eb="247">
      <t>コウシン</t>
    </rPh>
    <rPh sb="247" eb="248">
      <t>リツ</t>
    </rPh>
    <rPh sb="253" eb="255">
      <t>ヘイセイ</t>
    </rPh>
    <rPh sb="257" eb="258">
      <t>ネン</t>
    </rPh>
    <rPh sb="258" eb="259">
      <t>ド</t>
    </rPh>
    <rPh sb="260" eb="262">
      <t>ヘイセイ</t>
    </rPh>
    <rPh sb="264" eb="265">
      <t>ネン</t>
    </rPh>
    <rPh sb="265" eb="266">
      <t>ド</t>
    </rPh>
    <rPh sb="267" eb="268">
      <t>ガツ</t>
    </rPh>
    <rPh sb="271" eb="273">
      <t>カンイ</t>
    </rPh>
    <rPh sb="273" eb="275">
      <t>スイドウ</t>
    </rPh>
    <rPh sb="276" eb="279">
      <t>ジョウスイドウ</t>
    </rPh>
    <rPh sb="281" eb="283">
      <t>トウゴウ</t>
    </rPh>
    <rPh sb="283" eb="285">
      <t>ジュンビ</t>
    </rPh>
    <rPh sb="288" eb="290">
      <t>カンロ</t>
    </rPh>
    <rPh sb="290" eb="292">
      <t>セイビ</t>
    </rPh>
    <rPh sb="293" eb="295">
      <t>ジッシ</t>
    </rPh>
    <rPh sb="300" eb="302">
      <t>ルイジ</t>
    </rPh>
    <rPh sb="302" eb="304">
      <t>ダンタイ</t>
    </rPh>
    <rPh sb="304" eb="307">
      <t>ヘイキンチ</t>
    </rPh>
    <rPh sb="308" eb="310">
      <t>ウワマワ</t>
    </rPh>
    <rPh sb="311" eb="313">
      <t>ケッカ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</si>
</sst>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9"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10" xfId="1" applyFont="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0.66</c:v>
                </c:pt>
                <c:pt idx="1">
                  <c:v>0.91</c:v>
                </c:pt>
                <c:pt idx="2">
                  <c:v>0.65</c:v>
                </c:pt>
                <c:pt idx="3">
                  <c:v>0.97</c:v>
                </c:pt>
                <c:pt idx="4">
                  <c:v>1.18</c:v>
                </c:pt>
              </c:numCache>
            </c:numRef>
          </c:val>
          <c:extLst>
            <c:ext xmlns:c16="http://schemas.microsoft.com/office/drawing/2014/chart" uri="{C3380CC4-5D6E-409C-BE32-E72D297353CC}">
              <c16:uniqueId val="{00000000-83C9-4405-AE8B-0EC8E57C4139}"/>
            </c:ext>
          </c:extLst>
        </c:ser>
        <c:dLbls>
          <c:showLegendKey val="0"/>
          <c:showVal val="0"/>
          <c:showCatName val="0"/>
          <c:showSerName val="0"/>
          <c:showPercent val="0"/>
          <c:showBubbleSize val="0"/>
        </c:dLbls>
        <c:gapWidth val="150"/>
        <c:axId val="113734784"/>
        <c:axId val="11373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extLst>
            <c:ext xmlns:c16="http://schemas.microsoft.com/office/drawing/2014/chart" uri="{C3380CC4-5D6E-409C-BE32-E72D297353CC}">
              <c16:uniqueId val="{00000001-83C9-4405-AE8B-0EC8E57C4139}"/>
            </c:ext>
          </c:extLst>
        </c:ser>
        <c:dLbls>
          <c:showLegendKey val="0"/>
          <c:showVal val="0"/>
          <c:showCatName val="0"/>
          <c:showSerName val="0"/>
          <c:showPercent val="0"/>
          <c:showBubbleSize val="0"/>
        </c:dLbls>
        <c:marker val="1"/>
        <c:smooth val="0"/>
        <c:axId val="113734784"/>
        <c:axId val="113736704"/>
      </c:lineChart>
      <c:dateAx>
        <c:axId val="113734784"/>
        <c:scaling>
          <c:orientation val="minMax"/>
        </c:scaling>
        <c:delete val="1"/>
        <c:axPos val="b"/>
        <c:numFmt formatCode="ge" sourceLinked="1"/>
        <c:majorTickMark val="none"/>
        <c:minorTickMark val="none"/>
        <c:tickLblPos val="none"/>
        <c:crossAx val="113736704"/>
        <c:crosses val="autoZero"/>
        <c:auto val="1"/>
        <c:lblOffset val="100"/>
        <c:baseTimeUnit val="years"/>
      </c:dateAx>
      <c:valAx>
        <c:axId val="11373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3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75.760000000000005</c:v>
                </c:pt>
                <c:pt idx="1">
                  <c:v>76.5</c:v>
                </c:pt>
                <c:pt idx="2">
                  <c:v>73.59</c:v>
                </c:pt>
                <c:pt idx="3">
                  <c:v>72.92</c:v>
                </c:pt>
                <c:pt idx="4">
                  <c:v>72.569999999999993</c:v>
                </c:pt>
              </c:numCache>
            </c:numRef>
          </c:val>
          <c:extLst>
            <c:ext xmlns:c16="http://schemas.microsoft.com/office/drawing/2014/chart" uri="{C3380CC4-5D6E-409C-BE32-E72D297353CC}">
              <c16:uniqueId val="{00000000-CDB9-4093-852F-002292EECC72}"/>
            </c:ext>
          </c:extLst>
        </c:ser>
        <c:dLbls>
          <c:showLegendKey val="0"/>
          <c:showVal val="0"/>
          <c:showCatName val="0"/>
          <c:showSerName val="0"/>
          <c:showPercent val="0"/>
          <c:showBubbleSize val="0"/>
        </c:dLbls>
        <c:gapWidth val="150"/>
        <c:axId val="115337472"/>
        <c:axId val="11534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extLst>
            <c:ext xmlns:c16="http://schemas.microsoft.com/office/drawing/2014/chart" uri="{C3380CC4-5D6E-409C-BE32-E72D297353CC}">
              <c16:uniqueId val="{00000001-CDB9-4093-852F-002292EECC72}"/>
            </c:ext>
          </c:extLst>
        </c:ser>
        <c:dLbls>
          <c:showLegendKey val="0"/>
          <c:showVal val="0"/>
          <c:showCatName val="0"/>
          <c:showSerName val="0"/>
          <c:showPercent val="0"/>
          <c:showBubbleSize val="0"/>
        </c:dLbls>
        <c:marker val="1"/>
        <c:smooth val="0"/>
        <c:axId val="115337472"/>
        <c:axId val="115347840"/>
      </c:lineChart>
      <c:dateAx>
        <c:axId val="115337472"/>
        <c:scaling>
          <c:orientation val="minMax"/>
        </c:scaling>
        <c:delete val="1"/>
        <c:axPos val="b"/>
        <c:numFmt formatCode="ge" sourceLinked="1"/>
        <c:majorTickMark val="none"/>
        <c:minorTickMark val="none"/>
        <c:tickLblPos val="none"/>
        <c:crossAx val="115347840"/>
        <c:crosses val="autoZero"/>
        <c:auto val="1"/>
        <c:lblOffset val="100"/>
        <c:baseTimeUnit val="years"/>
      </c:dateAx>
      <c:valAx>
        <c:axId val="11534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3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77.59</c:v>
                </c:pt>
                <c:pt idx="1">
                  <c:v>76.03</c:v>
                </c:pt>
                <c:pt idx="2">
                  <c:v>77.319999999999993</c:v>
                </c:pt>
                <c:pt idx="3">
                  <c:v>77.739999999999995</c:v>
                </c:pt>
                <c:pt idx="4">
                  <c:v>77.95</c:v>
                </c:pt>
              </c:numCache>
            </c:numRef>
          </c:val>
          <c:extLst>
            <c:ext xmlns:c16="http://schemas.microsoft.com/office/drawing/2014/chart" uri="{C3380CC4-5D6E-409C-BE32-E72D297353CC}">
              <c16:uniqueId val="{00000000-078A-41D7-BEDD-BEF6D940CFD8}"/>
            </c:ext>
          </c:extLst>
        </c:ser>
        <c:dLbls>
          <c:showLegendKey val="0"/>
          <c:showVal val="0"/>
          <c:showCatName val="0"/>
          <c:showSerName val="0"/>
          <c:showPercent val="0"/>
          <c:showBubbleSize val="0"/>
        </c:dLbls>
        <c:gapWidth val="150"/>
        <c:axId val="115373952"/>
        <c:axId val="11538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extLst>
            <c:ext xmlns:c16="http://schemas.microsoft.com/office/drawing/2014/chart" uri="{C3380CC4-5D6E-409C-BE32-E72D297353CC}">
              <c16:uniqueId val="{00000001-078A-41D7-BEDD-BEF6D940CFD8}"/>
            </c:ext>
          </c:extLst>
        </c:ser>
        <c:dLbls>
          <c:showLegendKey val="0"/>
          <c:showVal val="0"/>
          <c:showCatName val="0"/>
          <c:showSerName val="0"/>
          <c:showPercent val="0"/>
          <c:showBubbleSize val="0"/>
        </c:dLbls>
        <c:marker val="1"/>
        <c:smooth val="0"/>
        <c:axId val="115373952"/>
        <c:axId val="115380224"/>
      </c:lineChart>
      <c:dateAx>
        <c:axId val="115373952"/>
        <c:scaling>
          <c:orientation val="minMax"/>
        </c:scaling>
        <c:delete val="1"/>
        <c:axPos val="b"/>
        <c:numFmt formatCode="ge" sourceLinked="1"/>
        <c:majorTickMark val="none"/>
        <c:minorTickMark val="none"/>
        <c:tickLblPos val="none"/>
        <c:crossAx val="115380224"/>
        <c:crosses val="autoZero"/>
        <c:auto val="1"/>
        <c:lblOffset val="100"/>
        <c:baseTimeUnit val="years"/>
      </c:dateAx>
      <c:valAx>
        <c:axId val="11538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7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112.49</c:v>
                </c:pt>
                <c:pt idx="1">
                  <c:v>110.25</c:v>
                </c:pt>
                <c:pt idx="2">
                  <c:v>112.32</c:v>
                </c:pt>
                <c:pt idx="3">
                  <c:v>114.32</c:v>
                </c:pt>
                <c:pt idx="4">
                  <c:v>114.45</c:v>
                </c:pt>
              </c:numCache>
            </c:numRef>
          </c:val>
          <c:extLst>
            <c:ext xmlns:c16="http://schemas.microsoft.com/office/drawing/2014/chart" uri="{C3380CC4-5D6E-409C-BE32-E72D297353CC}">
              <c16:uniqueId val="{00000000-D1BE-4AE5-9F0D-91A2D0A8CB95}"/>
            </c:ext>
          </c:extLst>
        </c:ser>
        <c:dLbls>
          <c:showLegendKey val="0"/>
          <c:showVal val="0"/>
          <c:showCatName val="0"/>
          <c:showSerName val="0"/>
          <c:showPercent val="0"/>
          <c:showBubbleSize val="0"/>
        </c:dLbls>
        <c:gapWidth val="150"/>
        <c:axId val="113910528"/>
        <c:axId val="11391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extLst>
            <c:ext xmlns:c16="http://schemas.microsoft.com/office/drawing/2014/chart" uri="{C3380CC4-5D6E-409C-BE32-E72D297353CC}">
              <c16:uniqueId val="{00000001-D1BE-4AE5-9F0D-91A2D0A8CB95}"/>
            </c:ext>
          </c:extLst>
        </c:ser>
        <c:dLbls>
          <c:showLegendKey val="0"/>
          <c:showVal val="0"/>
          <c:showCatName val="0"/>
          <c:showSerName val="0"/>
          <c:showPercent val="0"/>
          <c:showBubbleSize val="0"/>
        </c:dLbls>
        <c:marker val="1"/>
        <c:smooth val="0"/>
        <c:axId val="113910528"/>
        <c:axId val="113912448"/>
      </c:lineChart>
      <c:dateAx>
        <c:axId val="113910528"/>
        <c:scaling>
          <c:orientation val="minMax"/>
        </c:scaling>
        <c:delete val="1"/>
        <c:axPos val="b"/>
        <c:numFmt formatCode="ge" sourceLinked="1"/>
        <c:majorTickMark val="none"/>
        <c:minorTickMark val="none"/>
        <c:tickLblPos val="none"/>
        <c:crossAx val="113912448"/>
        <c:crosses val="autoZero"/>
        <c:auto val="1"/>
        <c:lblOffset val="100"/>
        <c:baseTimeUnit val="years"/>
      </c:dateAx>
      <c:valAx>
        <c:axId val="113912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91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31.34</c:v>
                </c:pt>
                <c:pt idx="1">
                  <c:v>32.6</c:v>
                </c:pt>
                <c:pt idx="2">
                  <c:v>43.42</c:v>
                </c:pt>
                <c:pt idx="3">
                  <c:v>45.63</c:v>
                </c:pt>
                <c:pt idx="4">
                  <c:v>47.85</c:v>
                </c:pt>
              </c:numCache>
            </c:numRef>
          </c:val>
          <c:extLst>
            <c:ext xmlns:c16="http://schemas.microsoft.com/office/drawing/2014/chart" uri="{C3380CC4-5D6E-409C-BE32-E72D297353CC}">
              <c16:uniqueId val="{00000000-062E-429C-AF85-F9008F6F6405}"/>
            </c:ext>
          </c:extLst>
        </c:ser>
        <c:dLbls>
          <c:showLegendKey val="0"/>
          <c:showVal val="0"/>
          <c:showCatName val="0"/>
          <c:showSerName val="0"/>
          <c:showPercent val="0"/>
          <c:showBubbleSize val="0"/>
        </c:dLbls>
        <c:gapWidth val="150"/>
        <c:axId val="113959296"/>
        <c:axId val="11396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extLst>
            <c:ext xmlns:c16="http://schemas.microsoft.com/office/drawing/2014/chart" uri="{C3380CC4-5D6E-409C-BE32-E72D297353CC}">
              <c16:uniqueId val="{00000001-062E-429C-AF85-F9008F6F6405}"/>
            </c:ext>
          </c:extLst>
        </c:ser>
        <c:dLbls>
          <c:showLegendKey val="0"/>
          <c:showVal val="0"/>
          <c:showCatName val="0"/>
          <c:showSerName val="0"/>
          <c:showPercent val="0"/>
          <c:showBubbleSize val="0"/>
        </c:dLbls>
        <c:marker val="1"/>
        <c:smooth val="0"/>
        <c:axId val="113959296"/>
        <c:axId val="113961216"/>
      </c:lineChart>
      <c:dateAx>
        <c:axId val="113959296"/>
        <c:scaling>
          <c:orientation val="minMax"/>
        </c:scaling>
        <c:delete val="1"/>
        <c:axPos val="b"/>
        <c:numFmt formatCode="ge" sourceLinked="1"/>
        <c:majorTickMark val="none"/>
        <c:minorTickMark val="none"/>
        <c:tickLblPos val="none"/>
        <c:crossAx val="113961216"/>
        <c:crosses val="autoZero"/>
        <c:auto val="1"/>
        <c:lblOffset val="100"/>
        <c:baseTimeUnit val="years"/>
      </c:dateAx>
      <c:valAx>
        <c:axId val="11396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95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2.1</c:v>
                </c:pt>
                <c:pt idx="1">
                  <c:v>2.09</c:v>
                </c:pt>
                <c:pt idx="2">
                  <c:v>2.61</c:v>
                </c:pt>
                <c:pt idx="3">
                  <c:v>1.9</c:v>
                </c:pt>
                <c:pt idx="4">
                  <c:v>1.82</c:v>
                </c:pt>
              </c:numCache>
            </c:numRef>
          </c:val>
          <c:extLst>
            <c:ext xmlns:c16="http://schemas.microsoft.com/office/drawing/2014/chart" uri="{C3380CC4-5D6E-409C-BE32-E72D297353CC}">
              <c16:uniqueId val="{00000000-3435-420C-B1BF-1BFFB8104649}"/>
            </c:ext>
          </c:extLst>
        </c:ser>
        <c:dLbls>
          <c:showLegendKey val="0"/>
          <c:showVal val="0"/>
          <c:showCatName val="0"/>
          <c:showSerName val="0"/>
          <c:showPercent val="0"/>
          <c:showBubbleSize val="0"/>
        </c:dLbls>
        <c:gapWidth val="150"/>
        <c:axId val="115101696"/>
        <c:axId val="11510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extLst>
            <c:ext xmlns:c16="http://schemas.microsoft.com/office/drawing/2014/chart" uri="{C3380CC4-5D6E-409C-BE32-E72D297353CC}">
              <c16:uniqueId val="{00000001-3435-420C-B1BF-1BFFB8104649}"/>
            </c:ext>
          </c:extLst>
        </c:ser>
        <c:dLbls>
          <c:showLegendKey val="0"/>
          <c:showVal val="0"/>
          <c:showCatName val="0"/>
          <c:showSerName val="0"/>
          <c:showPercent val="0"/>
          <c:showBubbleSize val="0"/>
        </c:dLbls>
        <c:marker val="1"/>
        <c:smooth val="0"/>
        <c:axId val="115101696"/>
        <c:axId val="115103616"/>
      </c:lineChart>
      <c:dateAx>
        <c:axId val="115101696"/>
        <c:scaling>
          <c:orientation val="minMax"/>
        </c:scaling>
        <c:delete val="1"/>
        <c:axPos val="b"/>
        <c:numFmt formatCode="ge" sourceLinked="1"/>
        <c:majorTickMark val="none"/>
        <c:minorTickMark val="none"/>
        <c:tickLblPos val="none"/>
        <c:crossAx val="115103616"/>
        <c:crosses val="autoZero"/>
        <c:auto val="1"/>
        <c:lblOffset val="100"/>
        <c:baseTimeUnit val="years"/>
      </c:dateAx>
      <c:valAx>
        <c:axId val="11510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0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92-4458-BA4A-9EFF442980D3}"/>
            </c:ext>
          </c:extLst>
        </c:ser>
        <c:dLbls>
          <c:showLegendKey val="0"/>
          <c:showVal val="0"/>
          <c:showCatName val="0"/>
          <c:showSerName val="0"/>
          <c:showPercent val="0"/>
          <c:showBubbleSize val="0"/>
        </c:dLbls>
        <c:gapWidth val="150"/>
        <c:axId val="115133056"/>
        <c:axId val="11514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extLst>
            <c:ext xmlns:c16="http://schemas.microsoft.com/office/drawing/2014/chart" uri="{C3380CC4-5D6E-409C-BE32-E72D297353CC}">
              <c16:uniqueId val="{00000001-D892-4458-BA4A-9EFF442980D3}"/>
            </c:ext>
          </c:extLst>
        </c:ser>
        <c:dLbls>
          <c:showLegendKey val="0"/>
          <c:showVal val="0"/>
          <c:showCatName val="0"/>
          <c:showSerName val="0"/>
          <c:showPercent val="0"/>
          <c:showBubbleSize val="0"/>
        </c:dLbls>
        <c:marker val="1"/>
        <c:smooth val="0"/>
        <c:axId val="115133056"/>
        <c:axId val="115143424"/>
      </c:lineChart>
      <c:dateAx>
        <c:axId val="115133056"/>
        <c:scaling>
          <c:orientation val="minMax"/>
        </c:scaling>
        <c:delete val="1"/>
        <c:axPos val="b"/>
        <c:numFmt formatCode="ge" sourceLinked="1"/>
        <c:majorTickMark val="none"/>
        <c:minorTickMark val="none"/>
        <c:tickLblPos val="none"/>
        <c:crossAx val="115143424"/>
        <c:crosses val="autoZero"/>
        <c:auto val="1"/>
        <c:lblOffset val="100"/>
        <c:baseTimeUnit val="years"/>
      </c:dateAx>
      <c:valAx>
        <c:axId val="115143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513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5095.7299999999996</c:v>
                </c:pt>
                <c:pt idx="1">
                  <c:v>5977.71</c:v>
                </c:pt>
                <c:pt idx="2">
                  <c:v>331.71</c:v>
                </c:pt>
                <c:pt idx="3">
                  <c:v>346.55</c:v>
                </c:pt>
                <c:pt idx="4">
                  <c:v>347.66</c:v>
                </c:pt>
              </c:numCache>
            </c:numRef>
          </c:val>
          <c:extLst>
            <c:ext xmlns:c16="http://schemas.microsoft.com/office/drawing/2014/chart" uri="{C3380CC4-5D6E-409C-BE32-E72D297353CC}">
              <c16:uniqueId val="{00000000-91CA-4BF3-B52E-948C93A94095}"/>
            </c:ext>
          </c:extLst>
        </c:ser>
        <c:dLbls>
          <c:showLegendKey val="0"/>
          <c:showVal val="0"/>
          <c:showCatName val="0"/>
          <c:showSerName val="0"/>
          <c:showPercent val="0"/>
          <c:showBubbleSize val="0"/>
        </c:dLbls>
        <c:gapWidth val="150"/>
        <c:axId val="115185920"/>
        <c:axId val="11519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extLst>
            <c:ext xmlns:c16="http://schemas.microsoft.com/office/drawing/2014/chart" uri="{C3380CC4-5D6E-409C-BE32-E72D297353CC}">
              <c16:uniqueId val="{00000001-91CA-4BF3-B52E-948C93A94095}"/>
            </c:ext>
          </c:extLst>
        </c:ser>
        <c:dLbls>
          <c:showLegendKey val="0"/>
          <c:showVal val="0"/>
          <c:showCatName val="0"/>
          <c:showSerName val="0"/>
          <c:showPercent val="0"/>
          <c:showBubbleSize val="0"/>
        </c:dLbls>
        <c:marker val="1"/>
        <c:smooth val="0"/>
        <c:axId val="115185920"/>
        <c:axId val="115192192"/>
      </c:lineChart>
      <c:dateAx>
        <c:axId val="115185920"/>
        <c:scaling>
          <c:orientation val="minMax"/>
        </c:scaling>
        <c:delete val="1"/>
        <c:axPos val="b"/>
        <c:numFmt formatCode="ge" sourceLinked="1"/>
        <c:majorTickMark val="none"/>
        <c:minorTickMark val="none"/>
        <c:tickLblPos val="none"/>
        <c:crossAx val="115192192"/>
        <c:crosses val="autoZero"/>
        <c:auto val="1"/>
        <c:lblOffset val="100"/>
        <c:baseTimeUnit val="years"/>
      </c:dateAx>
      <c:valAx>
        <c:axId val="115192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518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680.19</c:v>
                </c:pt>
                <c:pt idx="1">
                  <c:v>643.65</c:v>
                </c:pt>
                <c:pt idx="2">
                  <c:v>618.72</c:v>
                </c:pt>
                <c:pt idx="3">
                  <c:v>588.07000000000005</c:v>
                </c:pt>
                <c:pt idx="4">
                  <c:v>550.99</c:v>
                </c:pt>
              </c:numCache>
            </c:numRef>
          </c:val>
          <c:extLst>
            <c:ext xmlns:c16="http://schemas.microsoft.com/office/drawing/2014/chart" uri="{C3380CC4-5D6E-409C-BE32-E72D297353CC}">
              <c16:uniqueId val="{00000000-3E1C-4FA9-A5C7-A641A150BFDA}"/>
            </c:ext>
          </c:extLst>
        </c:ser>
        <c:dLbls>
          <c:showLegendKey val="0"/>
          <c:showVal val="0"/>
          <c:showCatName val="0"/>
          <c:showSerName val="0"/>
          <c:showPercent val="0"/>
          <c:showBubbleSize val="0"/>
        </c:dLbls>
        <c:gapWidth val="150"/>
        <c:axId val="115484544"/>
        <c:axId val="11550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extLst>
            <c:ext xmlns:c16="http://schemas.microsoft.com/office/drawing/2014/chart" uri="{C3380CC4-5D6E-409C-BE32-E72D297353CC}">
              <c16:uniqueId val="{00000001-3E1C-4FA9-A5C7-A641A150BFDA}"/>
            </c:ext>
          </c:extLst>
        </c:ser>
        <c:dLbls>
          <c:showLegendKey val="0"/>
          <c:showVal val="0"/>
          <c:showCatName val="0"/>
          <c:showSerName val="0"/>
          <c:showPercent val="0"/>
          <c:showBubbleSize val="0"/>
        </c:dLbls>
        <c:marker val="1"/>
        <c:smooth val="0"/>
        <c:axId val="115484544"/>
        <c:axId val="115503104"/>
      </c:lineChart>
      <c:dateAx>
        <c:axId val="115484544"/>
        <c:scaling>
          <c:orientation val="minMax"/>
        </c:scaling>
        <c:delete val="1"/>
        <c:axPos val="b"/>
        <c:numFmt formatCode="ge" sourceLinked="1"/>
        <c:majorTickMark val="none"/>
        <c:minorTickMark val="none"/>
        <c:tickLblPos val="none"/>
        <c:crossAx val="115503104"/>
        <c:crosses val="autoZero"/>
        <c:auto val="1"/>
        <c:lblOffset val="100"/>
        <c:baseTimeUnit val="years"/>
      </c:dateAx>
      <c:valAx>
        <c:axId val="115503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548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109.63</c:v>
                </c:pt>
                <c:pt idx="1">
                  <c:v>107.58</c:v>
                </c:pt>
                <c:pt idx="2">
                  <c:v>112.41</c:v>
                </c:pt>
                <c:pt idx="3">
                  <c:v>114.47</c:v>
                </c:pt>
                <c:pt idx="4">
                  <c:v>114.81</c:v>
                </c:pt>
              </c:numCache>
            </c:numRef>
          </c:val>
          <c:extLst>
            <c:ext xmlns:c16="http://schemas.microsoft.com/office/drawing/2014/chart" uri="{C3380CC4-5D6E-409C-BE32-E72D297353CC}">
              <c16:uniqueId val="{00000000-C3D1-4296-8C8B-C1F86834A104}"/>
            </c:ext>
          </c:extLst>
        </c:ser>
        <c:dLbls>
          <c:showLegendKey val="0"/>
          <c:showVal val="0"/>
          <c:showCatName val="0"/>
          <c:showSerName val="0"/>
          <c:showPercent val="0"/>
          <c:showBubbleSize val="0"/>
        </c:dLbls>
        <c:gapWidth val="150"/>
        <c:axId val="115510656"/>
        <c:axId val="11552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extLst>
            <c:ext xmlns:c16="http://schemas.microsoft.com/office/drawing/2014/chart" uri="{C3380CC4-5D6E-409C-BE32-E72D297353CC}">
              <c16:uniqueId val="{00000001-C3D1-4296-8C8B-C1F86834A104}"/>
            </c:ext>
          </c:extLst>
        </c:ser>
        <c:dLbls>
          <c:showLegendKey val="0"/>
          <c:showVal val="0"/>
          <c:showCatName val="0"/>
          <c:showSerName val="0"/>
          <c:showPercent val="0"/>
          <c:showBubbleSize val="0"/>
        </c:dLbls>
        <c:marker val="1"/>
        <c:smooth val="0"/>
        <c:axId val="115510656"/>
        <c:axId val="115521024"/>
      </c:lineChart>
      <c:dateAx>
        <c:axId val="115510656"/>
        <c:scaling>
          <c:orientation val="minMax"/>
        </c:scaling>
        <c:delete val="1"/>
        <c:axPos val="b"/>
        <c:numFmt formatCode="ge" sourceLinked="1"/>
        <c:majorTickMark val="none"/>
        <c:minorTickMark val="none"/>
        <c:tickLblPos val="none"/>
        <c:crossAx val="115521024"/>
        <c:crosses val="autoZero"/>
        <c:auto val="1"/>
        <c:lblOffset val="100"/>
        <c:baseTimeUnit val="years"/>
      </c:dateAx>
      <c:valAx>
        <c:axId val="11552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1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168.46</c:v>
                </c:pt>
                <c:pt idx="1">
                  <c:v>171.88</c:v>
                </c:pt>
                <c:pt idx="2">
                  <c:v>164.99</c:v>
                </c:pt>
                <c:pt idx="3">
                  <c:v>162.08000000000001</c:v>
                </c:pt>
                <c:pt idx="4">
                  <c:v>161.46</c:v>
                </c:pt>
              </c:numCache>
            </c:numRef>
          </c:val>
          <c:extLst>
            <c:ext xmlns:c16="http://schemas.microsoft.com/office/drawing/2014/chart" uri="{C3380CC4-5D6E-409C-BE32-E72D297353CC}">
              <c16:uniqueId val="{00000000-663E-4804-8EB0-30A0371EF04E}"/>
            </c:ext>
          </c:extLst>
        </c:ser>
        <c:dLbls>
          <c:showLegendKey val="0"/>
          <c:showVal val="0"/>
          <c:showCatName val="0"/>
          <c:showSerName val="0"/>
          <c:showPercent val="0"/>
          <c:showBubbleSize val="0"/>
        </c:dLbls>
        <c:gapWidth val="150"/>
        <c:axId val="115292800"/>
        <c:axId val="11529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extLst>
            <c:ext xmlns:c16="http://schemas.microsoft.com/office/drawing/2014/chart" uri="{C3380CC4-5D6E-409C-BE32-E72D297353CC}">
              <c16:uniqueId val="{00000001-663E-4804-8EB0-30A0371EF04E}"/>
            </c:ext>
          </c:extLst>
        </c:ser>
        <c:dLbls>
          <c:showLegendKey val="0"/>
          <c:showVal val="0"/>
          <c:showCatName val="0"/>
          <c:showSerName val="0"/>
          <c:showPercent val="0"/>
          <c:showBubbleSize val="0"/>
        </c:dLbls>
        <c:marker val="1"/>
        <c:smooth val="0"/>
        <c:axId val="115292800"/>
        <c:axId val="115299072"/>
      </c:lineChart>
      <c:dateAx>
        <c:axId val="115292800"/>
        <c:scaling>
          <c:orientation val="minMax"/>
        </c:scaling>
        <c:delete val="1"/>
        <c:axPos val="b"/>
        <c:numFmt formatCode="ge" sourceLinked="1"/>
        <c:majorTickMark val="none"/>
        <c:minorTickMark val="none"/>
        <c:tickLblPos val="none"/>
        <c:crossAx val="115299072"/>
        <c:crosses val="autoZero"/>
        <c:auto val="1"/>
        <c:lblOffset val="100"/>
        <c:baseTimeUnit val="years"/>
      </c:dateAx>
      <c:valAx>
        <c:axId val="11529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9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A37" zoomScaleNormal="100" workbookViewId="0">
      <selection activeCell="CD52" sqref="CD52"/>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x14ac:dyDescent="0.2">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x14ac:dyDescent="0.2">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89" t="str">
        <f>データ!H6</f>
        <v>長崎県　五島市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x14ac:dyDescent="0.2">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A6</v>
      </c>
      <c r="X8" s="86"/>
      <c r="Y8" s="86"/>
      <c r="Z8" s="86"/>
      <c r="AA8" s="86"/>
      <c r="AB8" s="86"/>
      <c r="AC8" s="86"/>
      <c r="AD8" s="87" t="s">
        <v>116</v>
      </c>
      <c r="AE8" s="87"/>
      <c r="AF8" s="87"/>
      <c r="AG8" s="87"/>
      <c r="AH8" s="87"/>
      <c r="AI8" s="87"/>
      <c r="AJ8" s="87"/>
      <c r="AK8" s="5"/>
      <c r="AL8" s="74">
        <f>データ!$R$6</f>
        <v>38297</v>
      </c>
      <c r="AM8" s="74"/>
      <c r="AN8" s="74"/>
      <c r="AO8" s="74"/>
      <c r="AP8" s="74"/>
      <c r="AQ8" s="74"/>
      <c r="AR8" s="74"/>
      <c r="AS8" s="74"/>
      <c r="AT8" s="70">
        <f>データ!$S$6</f>
        <v>420.1</v>
      </c>
      <c r="AU8" s="71"/>
      <c r="AV8" s="71"/>
      <c r="AW8" s="71"/>
      <c r="AX8" s="71"/>
      <c r="AY8" s="71"/>
      <c r="AZ8" s="71"/>
      <c r="BA8" s="71"/>
      <c r="BB8" s="73">
        <f>データ!$T$6</f>
        <v>91.16</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x14ac:dyDescent="0.2">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x14ac:dyDescent="0.2">
      <c r="A10" s="2"/>
      <c r="B10" s="70" t="str">
        <f>データ!$N$6</f>
        <v>-</v>
      </c>
      <c r="C10" s="71"/>
      <c r="D10" s="71"/>
      <c r="E10" s="71"/>
      <c r="F10" s="71"/>
      <c r="G10" s="71"/>
      <c r="H10" s="71"/>
      <c r="I10" s="70">
        <f>データ!$O$6</f>
        <v>54</v>
      </c>
      <c r="J10" s="71"/>
      <c r="K10" s="71"/>
      <c r="L10" s="71"/>
      <c r="M10" s="71"/>
      <c r="N10" s="71"/>
      <c r="O10" s="72"/>
      <c r="P10" s="73">
        <f>データ!$P$6</f>
        <v>71.849999999999994</v>
      </c>
      <c r="Q10" s="73"/>
      <c r="R10" s="73"/>
      <c r="S10" s="73"/>
      <c r="T10" s="73"/>
      <c r="U10" s="73"/>
      <c r="V10" s="73"/>
      <c r="W10" s="74">
        <f>データ!$Q$6</f>
        <v>3618</v>
      </c>
      <c r="X10" s="74"/>
      <c r="Y10" s="74"/>
      <c r="Z10" s="74"/>
      <c r="AA10" s="74"/>
      <c r="AB10" s="74"/>
      <c r="AC10" s="74"/>
      <c r="AD10" s="2"/>
      <c r="AE10" s="2"/>
      <c r="AF10" s="2"/>
      <c r="AG10" s="2"/>
      <c r="AH10" s="5"/>
      <c r="AI10" s="5"/>
      <c r="AJ10" s="5"/>
      <c r="AK10" s="5"/>
      <c r="AL10" s="74">
        <f>データ!$U$6</f>
        <v>27142</v>
      </c>
      <c r="AM10" s="74"/>
      <c r="AN10" s="74"/>
      <c r="AO10" s="74"/>
      <c r="AP10" s="74"/>
      <c r="AQ10" s="74"/>
      <c r="AR10" s="74"/>
      <c r="AS10" s="74"/>
      <c r="AT10" s="70">
        <f>データ!$V$6</f>
        <v>44.56</v>
      </c>
      <c r="AU10" s="71"/>
      <c r="AV10" s="71"/>
      <c r="AW10" s="71"/>
      <c r="AX10" s="71"/>
      <c r="AY10" s="71"/>
      <c r="AZ10" s="71"/>
      <c r="BA10" s="71"/>
      <c r="BB10" s="73">
        <f>データ!$W$6</f>
        <v>609.11</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4" t="s">
        <v>25</v>
      </c>
      <c r="BM14" s="45"/>
      <c r="BN14" s="45"/>
      <c r="BO14" s="45"/>
      <c r="BP14" s="45"/>
      <c r="BQ14" s="45"/>
      <c r="BR14" s="45"/>
      <c r="BS14" s="45"/>
      <c r="BT14" s="45"/>
      <c r="BU14" s="45"/>
      <c r="BV14" s="45"/>
      <c r="BW14" s="45"/>
      <c r="BX14" s="45"/>
      <c r="BY14" s="45"/>
      <c r="BZ14" s="46"/>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7"/>
      <c r="BM15" s="48"/>
      <c r="BN15" s="48"/>
      <c r="BO15" s="48"/>
      <c r="BP15" s="48"/>
      <c r="BQ15" s="48"/>
      <c r="BR15" s="48"/>
      <c r="BS15" s="48"/>
      <c r="BT15" s="48"/>
      <c r="BU15" s="48"/>
      <c r="BV15" s="48"/>
      <c r="BW15" s="48"/>
      <c r="BX15" s="48"/>
      <c r="BY15" s="48"/>
      <c r="BZ15" s="49"/>
    </row>
    <row r="16" spans="1:78" ht="13.5" customHeight="1" x14ac:dyDescent="0.2">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7" t="s">
        <v>118</v>
      </c>
      <c r="BM16" s="58"/>
      <c r="BN16" s="58"/>
      <c r="BO16" s="58"/>
      <c r="BP16" s="58"/>
      <c r="BQ16" s="58"/>
      <c r="BR16" s="58"/>
      <c r="BS16" s="58"/>
      <c r="BT16" s="58"/>
      <c r="BU16" s="58"/>
      <c r="BV16" s="58"/>
      <c r="BW16" s="58"/>
      <c r="BX16" s="58"/>
      <c r="BY16" s="58"/>
      <c r="BZ16" s="59"/>
    </row>
    <row r="17" spans="1:78" ht="13.5" customHeight="1" x14ac:dyDescent="0.2">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7"/>
      <c r="BM17" s="58"/>
      <c r="BN17" s="58"/>
      <c r="BO17" s="58"/>
      <c r="BP17" s="58"/>
      <c r="BQ17" s="58"/>
      <c r="BR17" s="58"/>
      <c r="BS17" s="58"/>
      <c r="BT17" s="58"/>
      <c r="BU17" s="58"/>
      <c r="BV17" s="58"/>
      <c r="BW17" s="58"/>
      <c r="BX17" s="58"/>
      <c r="BY17" s="58"/>
      <c r="BZ17" s="59"/>
    </row>
    <row r="18" spans="1:78" ht="13.5" customHeight="1" x14ac:dyDescent="0.2">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7"/>
      <c r="BM18" s="58"/>
      <c r="BN18" s="58"/>
      <c r="BO18" s="58"/>
      <c r="BP18" s="58"/>
      <c r="BQ18" s="58"/>
      <c r="BR18" s="58"/>
      <c r="BS18" s="58"/>
      <c r="BT18" s="58"/>
      <c r="BU18" s="58"/>
      <c r="BV18" s="58"/>
      <c r="BW18" s="58"/>
      <c r="BX18" s="58"/>
      <c r="BY18" s="58"/>
      <c r="BZ18" s="59"/>
    </row>
    <row r="19" spans="1:78" ht="13.5" customHeight="1" x14ac:dyDescent="0.2">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7"/>
      <c r="BM19" s="58"/>
      <c r="BN19" s="58"/>
      <c r="BO19" s="58"/>
      <c r="BP19" s="58"/>
      <c r="BQ19" s="58"/>
      <c r="BR19" s="58"/>
      <c r="BS19" s="58"/>
      <c r="BT19" s="58"/>
      <c r="BU19" s="58"/>
      <c r="BV19" s="58"/>
      <c r="BW19" s="58"/>
      <c r="BX19" s="58"/>
      <c r="BY19" s="58"/>
      <c r="BZ19" s="59"/>
    </row>
    <row r="20" spans="1:78" ht="13.5" customHeight="1" x14ac:dyDescent="0.2">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7"/>
      <c r="BM20" s="58"/>
      <c r="BN20" s="58"/>
      <c r="BO20" s="58"/>
      <c r="BP20" s="58"/>
      <c r="BQ20" s="58"/>
      <c r="BR20" s="58"/>
      <c r="BS20" s="58"/>
      <c r="BT20" s="58"/>
      <c r="BU20" s="58"/>
      <c r="BV20" s="58"/>
      <c r="BW20" s="58"/>
      <c r="BX20" s="58"/>
      <c r="BY20" s="58"/>
      <c r="BZ20" s="59"/>
    </row>
    <row r="21" spans="1:78" ht="13.5" customHeight="1" x14ac:dyDescent="0.2">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7"/>
      <c r="BM21" s="58"/>
      <c r="BN21" s="58"/>
      <c r="BO21" s="58"/>
      <c r="BP21" s="58"/>
      <c r="BQ21" s="58"/>
      <c r="BR21" s="58"/>
      <c r="BS21" s="58"/>
      <c r="BT21" s="58"/>
      <c r="BU21" s="58"/>
      <c r="BV21" s="58"/>
      <c r="BW21" s="58"/>
      <c r="BX21" s="58"/>
      <c r="BY21" s="58"/>
      <c r="BZ21" s="59"/>
    </row>
    <row r="22" spans="1:78" ht="13.5" customHeight="1" x14ac:dyDescent="0.2">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7"/>
      <c r="BM22" s="58"/>
      <c r="BN22" s="58"/>
      <c r="BO22" s="58"/>
      <c r="BP22" s="58"/>
      <c r="BQ22" s="58"/>
      <c r="BR22" s="58"/>
      <c r="BS22" s="58"/>
      <c r="BT22" s="58"/>
      <c r="BU22" s="58"/>
      <c r="BV22" s="58"/>
      <c r="BW22" s="58"/>
      <c r="BX22" s="58"/>
      <c r="BY22" s="58"/>
      <c r="BZ22" s="59"/>
    </row>
    <row r="23" spans="1:78" ht="13.5" customHeight="1" x14ac:dyDescent="0.2">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7"/>
      <c r="BM23" s="58"/>
      <c r="BN23" s="58"/>
      <c r="BO23" s="58"/>
      <c r="BP23" s="58"/>
      <c r="BQ23" s="58"/>
      <c r="BR23" s="58"/>
      <c r="BS23" s="58"/>
      <c r="BT23" s="58"/>
      <c r="BU23" s="58"/>
      <c r="BV23" s="58"/>
      <c r="BW23" s="58"/>
      <c r="BX23" s="58"/>
      <c r="BY23" s="58"/>
      <c r="BZ23" s="59"/>
    </row>
    <row r="24" spans="1:78" ht="13.5" customHeight="1" x14ac:dyDescent="0.2">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7"/>
      <c r="BM24" s="58"/>
      <c r="BN24" s="58"/>
      <c r="BO24" s="58"/>
      <c r="BP24" s="58"/>
      <c r="BQ24" s="58"/>
      <c r="BR24" s="58"/>
      <c r="BS24" s="58"/>
      <c r="BT24" s="58"/>
      <c r="BU24" s="58"/>
      <c r="BV24" s="58"/>
      <c r="BW24" s="58"/>
      <c r="BX24" s="58"/>
      <c r="BY24" s="58"/>
      <c r="BZ24" s="59"/>
    </row>
    <row r="25" spans="1:78" ht="13.5" customHeight="1" x14ac:dyDescent="0.2">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7"/>
      <c r="BM25" s="58"/>
      <c r="BN25" s="58"/>
      <c r="BO25" s="58"/>
      <c r="BP25" s="58"/>
      <c r="BQ25" s="58"/>
      <c r="BR25" s="58"/>
      <c r="BS25" s="58"/>
      <c r="BT25" s="58"/>
      <c r="BU25" s="58"/>
      <c r="BV25" s="58"/>
      <c r="BW25" s="58"/>
      <c r="BX25" s="58"/>
      <c r="BY25" s="58"/>
      <c r="BZ25" s="59"/>
    </row>
    <row r="26" spans="1:78" ht="13.5" customHeight="1" x14ac:dyDescent="0.2">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7"/>
      <c r="BM26" s="58"/>
      <c r="BN26" s="58"/>
      <c r="BO26" s="58"/>
      <c r="BP26" s="58"/>
      <c r="BQ26" s="58"/>
      <c r="BR26" s="58"/>
      <c r="BS26" s="58"/>
      <c r="BT26" s="58"/>
      <c r="BU26" s="58"/>
      <c r="BV26" s="58"/>
      <c r="BW26" s="58"/>
      <c r="BX26" s="58"/>
      <c r="BY26" s="58"/>
      <c r="BZ26" s="59"/>
    </row>
    <row r="27" spans="1:78" ht="13.5" customHeight="1" x14ac:dyDescent="0.2">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7"/>
      <c r="BM27" s="58"/>
      <c r="BN27" s="58"/>
      <c r="BO27" s="58"/>
      <c r="BP27" s="58"/>
      <c r="BQ27" s="58"/>
      <c r="BR27" s="58"/>
      <c r="BS27" s="58"/>
      <c r="BT27" s="58"/>
      <c r="BU27" s="58"/>
      <c r="BV27" s="58"/>
      <c r="BW27" s="58"/>
      <c r="BX27" s="58"/>
      <c r="BY27" s="58"/>
      <c r="BZ27" s="59"/>
    </row>
    <row r="28" spans="1:78" ht="13.5" customHeight="1" x14ac:dyDescent="0.2">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7"/>
      <c r="BM28" s="58"/>
      <c r="BN28" s="58"/>
      <c r="BO28" s="58"/>
      <c r="BP28" s="58"/>
      <c r="BQ28" s="58"/>
      <c r="BR28" s="58"/>
      <c r="BS28" s="58"/>
      <c r="BT28" s="58"/>
      <c r="BU28" s="58"/>
      <c r="BV28" s="58"/>
      <c r="BW28" s="58"/>
      <c r="BX28" s="58"/>
      <c r="BY28" s="58"/>
      <c r="BZ28" s="59"/>
    </row>
    <row r="29" spans="1:78" ht="13.5" customHeight="1" x14ac:dyDescent="0.2">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7"/>
      <c r="BM29" s="58"/>
      <c r="BN29" s="58"/>
      <c r="BO29" s="58"/>
      <c r="BP29" s="58"/>
      <c r="BQ29" s="58"/>
      <c r="BR29" s="58"/>
      <c r="BS29" s="58"/>
      <c r="BT29" s="58"/>
      <c r="BU29" s="58"/>
      <c r="BV29" s="58"/>
      <c r="BW29" s="58"/>
      <c r="BX29" s="58"/>
      <c r="BY29" s="58"/>
      <c r="BZ29" s="59"/>
    </row>
    <row r="30" spans="1:78" ht="13.5" customHeight="1" x14ac:dyDescent="0.2">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7"/>
      <c r="BM30" s="58"/>
      <c r="BN30" s="58"/>
      <c r="BO30" s="58"/>
      <c r="BP30" s="58"/>
      <c r="BQ30" s="58"/>
      <c r="BR30" s="58"/>
      <c r="BS30" s="58"/>
      <c r="BT30" s="58"/>
      <c r="BU30" s="58"/>
      <c r="BV30" s="58"/>
      <c r="BW30" s="58"/>
      <c r="BX30" s="58"/>
      <c r="BY30" s="58"/>
      <c r="BZ30" s="59"/>
    </row>
    <row r="31" spans="1:78" ht="13.5" customHeight="1" x14ac:dyDescent="0.2">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7"/>
      <c r="BM31" s="58"/>
      <c r="BN31" s="58"/>
      <c r="BO31" s="58"/>
      <c r="BP31" s="58"/>
      <c r="BQ31" s="58"/>
      <c r="BR31" s="58"/>
      <c r="BS31" s="58"/>
      <c r="BT31" s="58"/>
      <c r="BU31" s="58"/>
      <c r="BV31" s="58"/>
      <c r="BW31" s="58"/>
      <c r="BX31" s="58"/>
      <c r="BY31" s="58"/>
      <c r="BZ31" s="59"/>
    </row>
    <row r="32" spans="1:78" ht="13.5" customHeight="1" x14ac:dyDescent="0.2">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7"/>
      <c r="BM32" s="58"/>
      <c r="BN32" s="58"/>
      <c r="BO32" s="58"/>
      <c r="BP32" s="58"/>
      <c r="BQ32" s="58"/>
      <c r="BR32" s="58"/>
      <c r="BS32" s="58"/>
      <c r="BT32" s="58"/>
      <c r="BU32" s="58"/>
      <c r="BV32" s="58"/>
      <c r="BW32" s="58"/>
      <c r="BX32" s="58"/>
      <c r="BY32" s="58"/>
      <c r="BZ32" s="59"/>
    </row>
    <row r="33" spans="1:78" ht="13.5" customHeight="1" x14ac:dyDescent="0.2">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7"/>
      <c r="BM33" s="58"/>
      <c r="BN33" s="58"/>
      <c r="BO33" s="58"/>
      <c r="BP33" s="58"/>
      <c r="BQ33" s="58"/>
      <c r="BR33" s="58"/>
      <c r="BS33" s="58"/>
      <c r="BT33" s="58"/>
      <c r="BU33" s="58"/>
      <c r="BV33" s="58"/>
      <c r="BW33" s="58"/>
      <c r="BX33" s="58"/>
      <c r="BY33" s="58"/>
      <c r="BZ33" s="59"/>
    </row>
    <row r="34" spans="1:78" ht="13.5" customHeight="1" x14ac:dyDescent="0.2">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7"/>
      <c r="BM34" s="58"/>
      <c r="BN34" s="58"/>
      <c r="BO34" s="58"/>
      <c r="BP34" s="58"/>
      <c r="BQ34" s="58"/>
      <c r="BR34" s="58"/>
      <c r="BS34" s="58"/>
      <c r="BT34" s="58"/>
      <c r="BU34" s="58"/>
      <c r="BV34" s="58"/>
      <c r="BW34" s="58"/>
      <c r="BX34" s="58"/>
      <c r="BY34" s="58"/>
      <c r="BZ34" s="59"/>
    </row>
    <row r="35" spans="1:78" ht="13.5" customHeight="1" x14ac:dyDescent="0.2">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7"/>
      <c r="BM35" s="58"/>
      <c r="BN35" s="58"/>
      <c r="BO35" s="58"/>
      <c r="BP35" s="58"/>
      <c r="BQ35" s="58"/>
      <c r="BR35" s="58"/>
      <c r="BS35" s="58"/>
      <c r="BT35" s="58"/>
      <c r="BU35" s="58"/>
      <c r="BV35" s="58"/>
      <c r="BW35" s="58"/>
      <c r="BX35" s="58"/>
      <c r="BY35" s="58"/>
      <c r="BZ35" s="59"/>
    </row>
    <row r="36" spans="1:78" ht="13.5" customHeight="1" x14ac:dyDescent="0.2">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7"/>
      <c r="BM36" s="58"/>
      <c r="BN36" s="58"/>
      <c r="BO36" s="58"/>
      <c r="BP36" s="58"/>
      <c r="BQ36" s="58"/>
      <c r="BR36" s="58"/>
      <c r="BS36" s="58"/>
      <c r="BT36" s="58"/>
      <c r="BU36" s="58"/>
      <c r="BV36" s="58"/>
      <c r="BW36" s="58"/>
      <c r="BX36" s="58"/>
      <c r="BY36" s="58"/>
      <c r="BZ36" s="59"/>
    </row>
    <row r="37" spans="1:78" ht="13.5" customHeight="1" x14ac:dyDescent="0.2">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7"/>
      <c r="BM37" s="58"/>
      <c r="BN37" s="58"/>
      <c r="BO37" s="58"/>
      <c r="BP37" s="58"/>
      <c r="BQ37" s="58"/>
      <c r="BR37" s="58"/>
      <c r="BS37" s="58"/>
      <c r="BT37" s="58"/>
      <c r="BU37" s="58"/>
      <c r="BV37" s="58"/>
      <c r="BW37" s="58"/>
      <c r="BX37" s="58"/>
      <c r="BY37" s="58"/>
      <c r="BZ37" s="59"/>
    </row>
    <row r="38" spans="1:78" ht="13.5" customHeight="1" x14ac:dyDescent="0.2">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7"/>
      <c r="BM38" s="58"/>
      <c r="BN38" s="58"/>
      <c r="BO38" s="58"/>
      <c r="BP38" s="58"/>
      <c r="BQ38" s="58"/>
      <c r="BR38" s="58"/>
      <c r="BS38" s="58"/>
      <c r="BT38" s="58"/>
      <c r="BU38" s="58"/>
      <c r="BV38" s="58"/>
      <c r="BW38" s="58"/>
      <c r="BX38" s="58"/>
      <c r="BY38" s="58"/>
      <c r="BZ38" s="59"/>
    </row>
    <row r="39" spans="1:78" ht="13.5" customHeight="1" x14ac:dyDescent="0.2">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7"/>
      <c r="BM39" s="58"/>
      <c r="BN39" s="58"/>
      <c r="BO39" s="58"/>
      <c r="BP39" s="58"/>
      <c r="BQ39" s="58"/>
      <c r="BR39" s="58"/>
      <c r="BS39" s="58"/>
      <c r="BT39" s="58"/>
      <c r="BU39" s="58"/>
      <c r="BV39" s="58"/>
      <c r="BW39" s="58"/>
      <c r="BX39" s="58"/>
      <c r="BY39" s="58"/>
      <c r="BZ39" s="59"/>
    </row>
    <row r="40" spans="1:78" ht="13.5" customHeight="1" x14ac:dyDescent="0.2">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7"/>
      <c r="BM40" s="58"/>
      <c r="BN40" s="58"/>
      <c r="BO40" s="58"/>
      <c r="BP40" s="58"/>
      <c r="BQ40" s="58"/>
      <c r="BR40" s="58"/>
      <c r="BS40" s="58"/>
      <c r="BT40" s="58"/>
      <c r="BU40" s="58"/>
      <c r="BV40" s="58"/>
      <c r="BW40" s="58"/>
      <c r="BX40" s="58"/>
      <c r="BY40" s="58"/>
      <c r="BZ40" s="59"/>
    </row>
    <row r="41" spans="1:78" ht="13.5" customHeight="1" x14ac:dyDescent="0.2">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7"/>
      <c r="BM41" s="58"/>
      <c r="BN41" s="58"/>
      <c r="BO41" s="58"/>
      <c r="BP41" s="58"/>
      <c r="BQ41" s="58"/>
      <c r="BR41" s="58"/>
      <c r="BS41" s="58"/>
      <c r="BT41" s="58"/>
      <c r="BU41" s="58"/>
      <c r="BV41" s="58"/>
      <c r="BW41" s="58"/>
      <c r="BX41" s="58"/>
      <c r="BY41" s="58"/>
      <c r="BZ41" s="59"/>
    </row>
    <row r="42" spans="1:78" ht="13.5" customHeight="1" x14ac:dyDescent="0.2">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7"/>
      <c r="BM42" s="58"/>
      <c r="BN42" s="58"/>
      <c r="BO42" s="58"/>
      <c r="BP42" s="58"/>
      <c r="BQ42" s="58"/>
      <c r="BR42" s="58"/>
      <c r="BS42" s="58"/>
      <c r="BT42" s="58"/>
      <c r="BU42" s="58"/>
      <c r="BV42" s="58"/>
      <c r="BW42" s="58"/>
      <c r="BX42" s="58"/>
      <c r="BY42" s="58"/>
      <c r="BZ42" s="59"/>
    </row>
    <row r="43" spans="1:78" ht="13.5" customHeight="1" x14ac:dyDescent="0.2">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7"/>
      <c r="BM43" s="58"/>
      <c r="BN43" s="58"/>
      <c r="BO43" s="58"/>
      <c r="BP43" s="58"/>
      <c r="BQ43" s="58"/>
      <c r="BR43" s="58"/>
      <c r="BS43" s="58"/>
      <c r="BT43" s="58"/>
      <c r="BU43" s="58"/>
      <c r="BV43" s="58"/>
      <c r="BW43" s="58"/>
      <c r="BX43" s="58"/>
      <c r="BY43" s="58"/>
      <c r="BZ43" s="59"/>
    </row>
    <row r="44" spans="1:78" ht="13.5" customHeight="1" x14ac:dyDescent="0.2">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7"/>
      <c r="BM44" s="58"/>
      <c r="BN44" s="58"/>
      <c r="BO44" s="58"/>
      <c r="BP44" s="58"/>
      <c r="BQ44" s="58"/>
      <c r="BR44" s="58"/>
      <c r="BS44" s="58"/>
      <c r="BT44" s="58"/>
      <c r="BU44" s="58"/>
      <c r="BV44" s="58"/>
      <c r="BW44" s="58"/>
      <c r="BX44" s="58"/>
      <c r="BY44" s="58"/>
      <c r="BZ44" s="59"/>
    </row>
    <row r="45" spans="1:78" ht="13.5" customHeight="1" x14ac:dyDescent="0.2">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2">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2">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7" t="s">
        <v>119</v>
      </c>
      <c r="BM47" s="58"/>
      <c r="BN47" s="58"/>
      <c r="BO47" s="58"/>
      <c r="BP47" s="58"/>
      <c r="BQ47" s="58"/>
      <c r="BR47" s="58"/>
      <c r="BS47" s="58"/>
      <c r="BT47" s="58"/>
      <c r="BU47" s="58"/>
      <c r="BV47" s="58"/>
      <c r="BW47" s="58"/>
      <c r="BX47" s="58"/>
      <c r="BY47" s="58"/>
      <c r="BZ47" s="59"/>
    </row>
    <row r="48" spans="1:78" ht="13.5" customHeight="1" x14ac:dyDescent="0.2">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7"/>
      <c r="BM48" s="58"/>
      <c r="BN48" s="58"/>
      <c r="BO48" s="58"/>
      <c r="BP48" s="58"/>
      <c r="BQ48" s="58"/>
      <c r="BR48" s="58"/>
      <c r="BS48" s="58"/>
      <c r="BT48" s="58"/>
      <c r="BU48" s="58"/>
      <c r="BV48" s="58"/>
      <c r="BW48" s="58"/>
      <c r="BX48" s="58"/>
      <c r="BY48" s="58"/>
      <c r="BZ48" s="59"/>
    </row>
    <row r="49" spans="1:78" ht="13.5" customHeight="1" x14ac:dyDescent="0.2">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7"/>
      <c r="BM49" s="58"/>
      <c r="BN49" s="58"/>
      <c r="BO49" s="58"/>
      <c r="BP49" s="58"/>
      <c r="BQ49" s="58"/>
      <c r="BR49" s="58"/>
      <c r="BS49" s="58"/>
      <c r="BT49" s="58"/>
      <c r="BU49" s="58"/>
      <c r="BV49" s="58"/>
      <c r="BW49" s="58"/>
      <c r="BX49" s="58"/>
      <c r="BY49" s="58"/>
      <c r="BZ49" s="59"/>
    </row>
    <row r="50" spans="1:78" ht="13.5" customHeight="1" x14ac:dyDescent="0.2">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7"/>
      <c r="BM50" s="58"/>
      <c r="BN50" s="58"/>
      <c r="BO50" s="58"/>
      <c r="BP50" s="58"/>
      <c r="BQ50" s="58"/>
      <c r="BR50" s="58"/>
      <c r="BS50" s="58"/>
      <c r="BT50" s="58"/>
      <c r="BU50" s="58"/>
      <c r="BV50" s="58"/>
      <c r="BW50" s="58"/>
      <c r="BX50" s="58"/>
      <c r="BY50" s="58"/>
      <c r="BZ50" s="59"/>
    </row>
    <row r="51" spans="1:78" ht="13.5" customHeight="1" x14ac:dyDescent="0.2">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7"/>
      <c r="BM51" s="58"/>
      <c r="BN51" s="58"/>
      <c r="BO51" s="58"/>
      <c r="BP51" s="58"/>
      <c r="BQ51" s="58"/>
      <c r="BR51" s="58"/>
      <c r="BS51" s="58"/>
      <c r="BT51" s="58"/>
      <c r="BU51" s="58"/>
      <c r="BV51" s="58"/>
      <c r="BW51" s="58"/>
      <c r="BX51" s="58"/>
      <c r="BY51" s="58"/>
      <c r="BZ51" s="59"/>
    </row>
    <row r="52" spans="1:78" ht="13.5" customHeight="1" x14ac:dyDescent="0.2">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7"/>
      <c r="BM52" s="58"/>
      <c r="BN52" s="58"/>
      <c r="BO52" s="58"/>
      <c r="BP52" s="58"/>
      <c r="BQ52" s="58"/>
      <c r="BR52" s="58"/>
      <c r="BS52" s="58"/>
      <c r="BT52" s="58"/>
      <c r="BU52" s="58"/>
      <c r="BV52" s="58"/>
      <c r="BW52" s="58"/>
      <c r="BX52" s="58"/>
      <c r="BY52" s="58"/>
      <c r="BZ52" s="59"/>
    </row>
    <row r="53" spans="1:78" ht="13.5" customHeight="1" x14ac:dyDescent="0.2">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7"/>
      <c r="BM53" s="58"/>
      <c r="BN53" s="58"/>
      <c r="BO53" s="58"/>
      <c r="BP53" s="58"/>
      <c r="BQ53" s="58"/>
      <c r="BR53" s="58"/>
      <c r="BS53" s="58"/>
      <c r="BT53" s="58"/>
      <c r="BU53" s="58"/>
      <c r="BV53" s="58"/>
      <c r="BW53" s="58"/>
      <c r="BX53" s="58"/>
      <c r="BY53" s="58"/>
      <c r="BZ53" s="59"/>
    </row>
    <row r="54" spans="1:78" ht="13.5" customHeight="1" x14ac:dyDescent="0.2">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7"/>
      <c r="BM54" s="58"/>
      <c r="BN54" s="58"/>
      <c r="BO54" s="58"/>
      <c r="BP54" s="58"/>
      <c r="BQ54" s="58"/>
      <c r="BR54" s="58"/>
      <c r="BS54" s="58"/>
      <c r="BT54" s="58"/>
      <c r="BU54" s="58"/>
      <c r="BV54" s="58"/>
      <c r="BW54" s="58"/>
      <c r="BX54" s="58"/>
      <c r="BY54" s="58"/>
      <c r="BZ54" s="59"/>
    </row>
    <row r="55" spans="1:78" ht="13.5" customHeight="1" x14ac:dyDescent="0.2">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7"/>
      <c r="BM55" s="58"/>
      <c r="BN55" s="58"/>
      <c r="BO55" s="58"/>
      <c r="BP55" s="58"/>
      <c r="BQ55" s="58"/>
      <c r="BR55" s="58"/>
      <c r="BS55" s="58"/>
      <c r="BT55" s="58"/>
      <c r="BU55" s="58"/>
      <c r="BV55" s="58"/>
      <c r="BW55" s="58"/>
      <c r="BX55" s="58"/>
      <c r="BY55" s="58"/>
      <c r="BZ55" s="59"/>
    </row>
    <row r="56" spans="1:78" ht="13.5" customHeight="1" x14ac:dyDescent="0.2">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7"/>
      <c r="BM56" s="58"/>
      <c r="BN56" s="58"/>
      <c r="BO56" s="58"/>
      <c r="BP56" s="58"/>
      <c r="BQ56" s="58"/>
      <c r="BR56" s="58"/>
      <c r="BS56" s="58"/>
      <c r="BT56" s="58"/>
      <c r="BU56" s="58"/>
      <c r="BV56" s="58"/>
      <c r="BW56" s="58"/>
      <c r="BX56" s="58"/>
      <c r="BY56" s="58"/>
      <c r="BZ56" s="59"/>
    </row>
    <row r="57" spans="1:78" ht="13.5" customHeight="1" x14ac:dyDescent="0.2">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7"/>
      <c r="BM57" s="58"/>
      <c r="BN57" s="58"/>
      <c r="BO57" s="58"/>
      <c r="BP57" s="58"/>
      <c r="BQ57" s="58"/>
      <c r="BR57" s="58"/>
      <c r="BS57" s="58"/>
      <c r="BT57" s="58"/>
      <c r="BU57" s="58"/>
      <c r="BV57" s="58"/>
      <c r="BW57" s="58"/>
      <c r="BX57" s="58"/>
      <c r="BY57" s="58"/>
      <c r="BZ57" s="59"/>
    </row>
    <row r="58" spans="1:78" ht="13.5" customHeight="1" x14ac:dyDescent="0.2">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7"/>
      <c r="BM58" s="58"/>
      <c r="BN58" s="58"/>
      <c r="BO58" s="58"/>
      <c r="BP58" s="58"/>
      <c r="BQ58" s="58"/>
      <c r="BR58" s="58"/>
      <c r="BS58" s="58"/>
      <c r="BT58" s="58"/>
      <c r="BU58" s="58"/>
      <c r="BV58" s="58"/>
      <c r="BW58" s="58"/>
      <c r="BX58" s="58"/>
      <c r="BY58" s="58"/>
      <c r="BZ58" s="59"/>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8"/>
      <c r="BN59" s="58"/>
      <c r="BO59" s="58"/>
      <c r="BP59" s="58"/>
      <c r="BQ59" s="58"/>
      <c r="BR59" s="58"/>
      <c r="BS59" s="58"/>
      <c r="BT59" s="58"/>
      <c r="BU59" s="58"/>
      <c r="BV59" s="58"/>
      <c r="BW59" s="58"/>
      <c r="BX59" s="58"/>
      <c r="BY59" s="58"/>
      <c r="BZ59" s="59"/>
    </row>
    <row r="60" spans="1:78" ht="13.5" customHeight="1" x14ac:dyDescent="0.2">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7"/>
      <c r="BM60" s="58"/>
      <c r="BN60" s="58"/>
      <c r="BO60" s="58"/>
      <c r="BP60" s="58"/>
      <c r="BQ60" s="58"/>
      <c r="BR60" s="58"/>
      <c r="BS60" s="58"/>
      <c r="BT60" s="58"/>
      <c r="BU60" s="58"/>
      <c r="BV60" s="58"/>
      <c r="BW60" s="58"/>
      <c r="BX60" s="58"/>
      <c r="BY60" s="58"/>
      <c r="BZ60" s="59"/>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7"/>
      <c r="BM61" s="58"/>
      <c r="BN61" s="58"/>
      <c r="BO61" s="58"/>
      <c r="BP61" s="58"/>
      <c r="BQ61" s="58"/>
      <c r="BR61" s="58"/>
      <c r="BS61" s="58"/>
      <c r="BT61" s="58"/>
      <c r="BU61" s="58"/>
      <c r="BV61" s="58"/>
      <c r="BW61" s="58"/>
      <c r="BX61" s="58"/>
      <c r="BY61" s="58"/>
      <c r="BZ61" s="59"/>
    </row>
    <row r="62" spans="1:78" ht="13.5" customHeight="1" x14ac:dyDescent="0.2">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7"/>
      <c r="BM62" s="58"/>
      <c r="BN62" s="58"/>
      <c r="BO62" s="58"/>
      <c r="BP62" s="58"/>
      <c r="BQ62" s="58"/>
      <c r="BR62" s="58"/>
      <c r="BS62" s="58"/>
      <c r="BT62" s="58"/>
      <c r="BU62" s="58"/>
      <c r="BV62" s="58"/>
      <c r="BW62" s="58"/>
      <c r="BX62" s="58"/>
      <c r="BY62" s="58"/>
      <c r="BZ62" s="59"/>
    </row>
    <row r="63" spans="1:78" ht="13.5" customHeight="1" x14ac:dyDescent="0.2">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7"/>
      <c r="BM63" s="58"/>
      <c r="BN63" s="58"/>
      <c r="BO63" s="58"/>
      <c r="BP63" s="58"/>
      <c r="BQ63" s="58"/>
      <c r="BR63" s="58"/>
      <c r="BS63" s="58"/>
      <c r="BT63" s="58"/>
      <c r="BU63" s="58"/>
      <c r="BV63" s="58"/>
      <c r="BW63" s="58"/>
      <c r="BX63" s="58"/>
      <c r="BY63" s="58"/>
      <c r="BZ63" s="59"/>
    </row>
    <row r="64" spans="1:78" ht="13.5" customHeight="1" x14ac:dyDescent="0.2">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2">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2">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x14ac:dyDescent="0.2">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2">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2">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2">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2">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2">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2">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2">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2">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2">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2">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2">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2">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2">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2">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t="s">
        <v>40</v>
      </c>
    </row>
    <row r="84" spans="1:78" hidden="1" x14ac:dyDescent="0.2">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2">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x14ac:dyDescent="0.2"/>
  <cols>
    <col min="1" max="1" width="9" style="3"/>
    <col min="2" max="144" width="11.88671875" style="3" customWidth="1"/>
    <col min="145" max="16384" width="9" style="3"/>
  </cols>
  <sheetData>
    <row r="1" spans="1:144" x14ac:dyDescent="0.2">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2">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2">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2">
      <c r="A6" s="29" t="s">
        <v>104</v>
      </c>
      <c r="B6" s="34">
        <f>B7</f>
        <v>2016</v>
      </c>
      <c r="C6" s="34">
        <f t="shared" ref="C6:W6" si="3">C7</f>
        <v>422118</v>
      </c>
      <c r="D6" s="34">
        <f t="shared" si="3"/>
        <v>46</v>
      </c>
      <c r="E6" s="34">
        <f t="shared" si="3"/>
        <v>1</v>
      </c>
      <c r="F6" s="34">
        <f t="shared" si="3"/>
        <v>0</v>
      </c>
      <c r="G6" s="34">
        <f t="shared" si="3"/>
        <v>1</v>
      </c>
      <c r="H6" s="34" t="str">
        <f t="shared" si="3"/>
        <v>長崎県　五島市</v>
      </c>
      <c r="I6" s="34" t="str">
        <f t="shared" si="3"/>
        <v>法適用</v>
      </c>
      <c r="J6" s="34" t="str">
        <f t="shared" si="3"/>
        <v>水道事業</v>
      </c>
      <c r="K6" s="34" t="str">
        <f t="shared" si="3"/>
        <v>末端給水事業</v>
      </c>
      <c r="L6" s="34" t="str">
        <f t="shared" si="3"/>
        <v>A6</v>
      </c>
      <c r="M6" s="34">
        <f t="shared" si="3"/>
        <v>0</v>
      </c>
      <c r="N6" s="35" t="str">
        <f t="shared" si="3"/>
        <v>-</v>
      </c>
      <c r="O6" s="35">
        <f t="shared" si="3"/>
        <v>54</v>
      </c>
      <c r="P6" s="35">
        <f t="shared" si="3"/>
        <v>71.849999999999994</v>
      </c>
      <c r="Q6" s="35">
        <f t="shared" si="3"/>
        <v>3618</v>
      </c>
      <c r="R6" s="35">
        <f t="shared" si="3"/>
        <v>38297</v>
      </c>
      <c r="S6" s="35">
        <f t="shared" si="3"/>
        <v>420.1</v>
      </c>
      <c r="T6" s="35">
        <f t="shared" si="3"/>
        <v>91.16</v>
      </c>
      <c r="U6" s="35">
        <f t="shared" si="3"/>
        <v>27142</v>
      </c>
      <c r="V6" s="35">
        <f t="shared" si="3"/>
        <v>44.56</v>
      </c>
      <c r="W6" s="35">
        <f t="shared" si="3"/>
        <v>609.11</v>
      </c>
      <c r="X6" s="36">
        <f>IF(X7="",NA(),X7)</f>
        <v>112.49</v>
      </c>
      <c r="Y6" s="36">
        <f t="shared" ref="Y6:AG6" si="4">IF(Y7="",NA(),Y7)</f>
        <v>110.25</v>
      </c>
      <c r="Z6" s="36">
        <f t="shared" si="4"/>
        <v>112.32</v>
      </c>
      <c r="AA6" s="36">
        <f t="shared" si="4"/>
        <v>114.32</v>
      </c>
      <c r="AB6" s="36">
        <f t="shared" si="4"/>
        <v>114.45</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5095.7299999999996</v>
      </c>
      <c r="AU6" s="36">
        <f t="shared" ref="AU6:BC6" si="6">IF(AU7="",NA(),AU7)</f>
        <v>5977.71</v>
      </c>
      <c r="AV6" s="36">
        <f t="shared" si="6"/>
        <v>331.71</v>
      </c>
      <c r="AW6" s="36">
        <f t="shared" si="6"/>
        <v>346.55</v>
      </c>
      <c r="AX6" s="36">
        <f t="shared" si="6"/>
        <v>347.66</v>
      </c>
      <c r="AY6" s="36">
        <f t="shared" si="6"/>
        <v>915.5</v>
      </c>
      <c r="AZ6" s="36">
        <f t="shared" si="6"/>
        <v>963.24</v>
      </c>
      <c r="BA6" s="36">
        <f t="shared" si="6"/>
        <v>381.53</v>
      </c>
      <c r="BB6" s="36">
        <f t="shared" si="6"/>
        <v>391.54</v>
      </c>
      <c r="BC6" s="36">
        <f t="shared" si="6"/>
        <v>384.34</v>
      </c>
      <c r="BD6" s="35" t="str">
        <f>IF(BD7="","",IF(BD7="-","【-】","【"&amp;SUBSTITUTE(TEXT(BD7,"#,##0.00"),"-","△")&amp;"】"))</f>
        <v>【262.87】</v>
      </c>
      <c r="BE6" s="36">
        <f>IF(BE7="",NA(),BE7)</f>
        <v>680.19</v>
      </c>
      <c r="BF6" s="36">
        <f t="shared" ref="BF6:BN6" si="7">IF(BF7="",NA(),BF7)</f>
        <v>643.65</v>
      </c>
      <c r="BG6" s="36">
        <f t="shared" si="7"/>
        <v>618.72</v>
      </c>
      <c r="BH6" s="36">
        <f t="shared" si="7"/>
        <v>588.07000000000005</v>
      </c>
      <c r="BI6" s="36">
        <f t="shared" si="7"/>
        <v>550.99</v>
      </c>
      <c r="BJ6" s="36">
        <f t="shared" si="7"/>
        <v>404.78</v>
      </c>
      <c r="BK6" s="36">
        <f t="shared" si="7"/>
        <v>400.38</v>
      </c>
      <c r="BL6" s="36">
        <f t="shared" si="7"/>
        <v>393.27</v>
      </c>
      <c r="BM6" s="36">
        <f t="shared" si="7"/>
        <v>386.97</v>
      </c>
      <c r="BN6" s="36">
        <f t="shared" si="7"/>
        <v>380.58</v>
      </c>
      <c r="BO6" s="35" t="str">
        <f>IF(BO7="","",IF(BO7="-","【-】","【"&amp;SUBSTITUTE(TEXT(BO7,"#,##0.00"),"-","△")&amp;"】"))</f>
        <v>【270.87】</v>
      </c>
      <c r="BP6" s="36">
        <f>IF(BP7="",NA(),BP7)</f>
        <v>109.63</v>
      </c>
      <c r="BQ6" s="36">
        <f t="shared" ref="BQ6:BY6" si="8">IF(BQ7="",NA(),BQ7)</f>
        <v>107.58</v>
      </c>
      <c r="BR6" s="36">
        <f t="shared" si="8"/>
        <v>112.41</v>
      </c>
      <c r="BS6" s="36">
        <f t="shared" si="8"/>
        <v>114.47</v>
      </c>
      <c r="BT6" s="36">
        <f t="shared" si="8"/>
        <v>114.81</v>
      </c>
      <c r="BU6" s="36">
        <f t="shared" si="8"/>
        <v>98.07</v>
      </c>
      <c r="BV6" s="36">
        <f t="shared" si="8"/>
        <v>96.56</v>
      </c>
      <c r="BW6" s="36">
        <f t="shared" si="8"/>
        <v>100.47</v>
      </c>
      <c r="BX6" s="36">
        <f t="shared" si="8"/>
        <v>101.72</v>
      </c>
      <c r="BY6" s="36">
        <f t="shared" si="8"/>
        <v>102.38</v>
      </c>
      <c r="BZ6" s="35" t="str">
        <f>IF(BZ7="","",IF(BZ7="-","【-】","【"&amp;SUBSTITUTE(TEXT(BZ7,"#,##0.00"),"-","△")&amp;"】"))</f>
        <v>【105.59】</v>
      </c>
      <c r="CA6" s="36">
        <f>IF(CA7="",NA(),CA7)</f>
        <v>168.46</v>
      </c>
      <c r="CB6" s="36">
        <f t="shared" ref="CB6:CJ6" si="9">IF(CB7="",NA(),CB7)</f>
        <v>171.88</v>
      </c>
      <c r="CC6" s="36">
        <f t="shared" si="9"/>
        <v>164.99</v>
      </c>
      <c r="CD6" s="36">
        <f t="shared" si="9"/>
        <v>162.08000000000001</v>
      </c>
      <c r="CE6" s="36">
        <f t="shared" si="9"/>
        <v>161.46</v>
      </c>
      <c r="CF6" s="36">
        <f t="shared" si="9"/>
        <v>172.26</v>
      </c>
      <c r="CG6" s="36">
        <f t="shared" si="9"/>
        <v>177.14</v>
      </c>
      <c r="CH6" s="36">
        <f t="shared" si="9"/>
        <v>169.82</v>
      </c>
      <c r="CI6" s="36">
        <f t="shared" si="9"/>
        <v>168.2</v>
      </c>
      <c r="CJ6" s="36">
        <f t="shared" si="9"/>
        <v>168.67</v>
      </c>
      <c r="CK6" s="35" t="str">
        <f>IF(CK7="","",IF(CK7="-","【-】","【"&amp;SUBSTITUTE(TEXT(CK7,"#,##0.00"),"-","△")&amp;"】"))</f>
        <v>【163.27】</v>
      </c>
      <c r="CL6" s="36">
        <f>IF(CL7="",NA(),CL7)</f>
        <v>75.760000000000005</v>
      </c>
      <c r="CM6" s="36">
        <f t="shared" ref="CM6:CU6" si="10">IF(CM7="",NA(),CM7)</f>
        <v>76.5</v>
      </c>
      <c r="CN6" s="36">
        <f t="shared" si="10"/>
        <v>73.59</v>
      </c>
      <c r="CO6" s="36">
        <f t="shared" si="10"/>
        <v>72.92</v>
      </c>
      <c r="CP6" s="36">
        <f t="shared" si="10"/>
        <v>72.569999999999993</v>
      </c>
      <c r="CQ6" s="36">
        <f t="shared" si="10"/>
        <v>55.68</v>
      </c>
      <c r="CR6" s="36">
        <f t="shared" si="10"/>
        <v>55.64</v>
      </c>
      <c r="CS6" s="36">
        <f t="shared" si="10"/>
        <v>55.13</v>
      </c>
      <c r="CT6" s="36">
        <f t="shared" si="10"/>
        <v>54.77</v>
      </c>
      <c r="CU6" s="36">
        <f t="shared" si="10"/>
        <v>54.92</v>
      </c>
      <c r="CV6" s="35" t="str">
        <f>IF(CV7="","",IF(CV7="-","【-】","【"&amp;SUBSTITUTE(TEXT(CV7,"#,##0.00"),"-","△")&amp;"】"))</f>
        <v>【59.94】</v>
      </c>
      <c r="CW6" s="36">
        <f>IF(CW7="",NA(),CW7)</f>
        <v>77.59</v>
      </c>
      <c r="CX6" s="36">
        <f t="shared" ref="CX6:DF6" si="11">IF(CX7="",NA(),CX7)</f>
        <v>76.03</v>
      </c>
      <c r="CY6" s="36">
        <f t="shared" si="11"/>
        <v>77.319999999999993</v>
      </c>
      <c r="CZ6" s="36">
        <f t="shared" si="11"/>
        <v>77.739999999999995</v>
      </c>
      <c r="DA6" s="36">
        <f t="shared" si="11"/>
        <v>77.95</v>
      </c>
      <c r="DB6" s="36">
        <f t="shared" si="11"/>
        <v>83.18</v>
      </c>
      <c r="DC6" s="36">
        <f t="shared" si="11"/>
        <v>83.09</v>
      </c>
      <c r="DD6" s="36">
        <f t="shared" si="11"/>
        <v>83</v>
      </c>
      <c r="DE6" s="36">
        <f t="shared" si="11"/>
        <v>82.89</v>
      </c>
      <c r="DF6" s="36">
        <f t="shared" si="11"/>
        <v>82.66</v>
      </c>
      <c r="DG6" s="35" t="str">
        <f>IF(DG7="","",IF(DG7="-","【-】","【"&amp;SUBSTITUTE(TEXT(DG7,"#,##0.00"),"-","△")&amp;"】"))</f>
        <v>【90.22】</v>
      </c>
      <c r="DH6" s="36">
        <f>IF(DH7="",NA(),DH7)</f>
        <v>31.34</v>
      </c>
      <c r="DI6" s="36">
        <f t="shared" ref="DI6:DQ6" si="12">IF(DI7="",NA(),DI7)</f>
        <v>32.6</v>
      </c>
      <c r="DJ6" s="36">
        <f t="shared" si="12"/>
        <v>43.42</v>
      </c>
      <c r="DK6" s="36">
        <f t="shared" si="12"/>
        <v>45.63</v>
      </c>
      <c r="DL6" s="36">
        <f t="shared" si="12"/>
        <v>47.85</v>
      </c>
      <c r="DM6" s="36">
        <f t="shared" si="12"/>
        <v>38.07</v>
      </c>
      <c r="DN6" s="36">
        <f t="shared" si="12"/>
        <v>39.06</v>
      </c>
      <c r="DO6" s="36">
        <f t="shared" si="12"/>
        <v>46.66</v>
      </c>
      <c r="DP6" s="36">
        <f t="shared" si="12"/>
        <v>47.46</v>
      </c>
      <c r="DQ6" s="36">
        <f t="shared" si="12"/>
        <v>48.49</v>
      </c>
      <c r="DR6" s="35" t="str">
        <f>IF(DR7="","",IF(DR7="-","【-】","【"&amp;SUBSTITUTE(TEXT(DR7,"#,##0.00"),"-","△")&amp;"】"))</f>
        <v>【47.91】</v>
      </c>
      <c r="DS6" s="36">
        <f>IF(DS7="",NA(),DS7)</f>
        <v>2.1</v>
      </c>
      <c r="DT6" s="36">
        <f t="shared" ref="DT6:EB6" si="13">IF(DT7="",NA(),DT7)</f>
        <v>2.09</v>
      </c>
      <c r="DU6" s="36">
        <f t="shared" si="13"/>
        <v>2.61</v>
      </c>
      <c r="DV6" s="36">
        <f t="shared" si="13"/>
        <v>1.9</v>
      </c>
      <c r="DW6" s="36">
        <f t="shared" si="13"/>
        <v>1.82</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0.66</v>
      </c>
      <c r="EE6" s="36">
        <f t="shared" ref="EE6:EM6" si="14">IF(EE7="",NA(),EE7)</f>
        <v>0.91</v>
      </c>
      <c r="EF6" s="36">
        <f t="shared" si="14"/>
        <v>0.65</v>
      </c>
      <c r="EG6" s="36">
        <f t="shared" si="14"/>
        <v>0.97</v>
      </c>
      <c r="EH6" s="36">
        <f t="shared" si="14"/>
        <v>1.18</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2">
      <c r="A7" s="29"/>
      <c r="B7" s="38">
        <v>2016</v>
      </c>
      <c r="C7" s="38">
        <v>422118</v>
      </c>
      <c r="D7" s="38">
        <v>46</v>
      </c>
      <c r="E7" s="38">
        <v>1</v>
      </c>
      <c r="F7" s="38">
        <v>0</v>
      </c>
      <c r="G7" s="38">
        <v>1</v>
      </c>
      <c r="H7" s="38" t="s">
        <v>105</v>
      </c>
      <c r="I7" s="38" t="s">
        <v>106</v>
      </c>
      <c r="J7" s="38" t="s">
        <v>107</v>
      </c>
      <c r="K7" s="38" t="s">
        <v>108</v>
      </c>
      <c r="L7" s="38" t="s">
        <v>109</v>
      </c>
      <c r="M7" s="38"/>
      <c r="N7" s="39" t="s">
        <v>110</v>
      </c>
      <c r="O7" s="39">
        <v>54</v>
      </c>
      <c r="P7" s="39">
        <v>71.849999999999994</v>
      </c>
      <c r="Q7" s="39">
        <v>3618</v>
      </c>
      <c r="R7" s="39">
        <v>38297</v>
      </c>
      <c r="S7" s="39">
        <v>420.1</v>
      </c>
      <c r="T7" s="39">
        <v>91.16</v>
      </c>
      <c r="U7" s="39">
        <v>27142</v>
      </c>
      <c r="V7" s="39">
        <v>44.56</v>
      </c>
      <c r="W7" s="39">
        <v>609.11</v>
      </c>
      <c r="X7" s="39">
        <v>112.49</v>
      </c>
      <c r="Y7" s="39">
        <v>110.25</v>
      </c>
      <c r="Z7" s="39">
        <v>112.32</v>
      </c>
      <c r="AA7" s="39">
        <v>114.32</v>
      </c>
      <c r="AB7" s="39">
        <v>114.45</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5095.7299999999996</v>
      </c>
      <c r="AU7" s="39">
        <v>5977.71</v>
      </c>
      <c r="AV7" s="39">
        <v>331.71</v>
      </c>
      <c r="AW7" s="39">
        <v>346.55</v>
      </c>
      <c r="AX7" s="39">
        <v>347.66</v>
      </c>
      <c r="AY7" s="39">
        <v>915.5</v>
      </c>
      <c r="AZ7" s="39">
        <v>963.24</v>
      </c>
      <c r="BA7" s="39">
        <v>381.53</v>
      </c>
      <c r="BB7" s="39">
        <v>391.54</v>
      </c>
      <c r="BC7" s="39">
        <v>384.34</v>
      </c>
      <c r="BD7" s="39">
        <v>262.87</v>
      </c>
      <c r="BE7" s="39">
        <v>680.19</v>
      </c>
      <c r="BF7" s="39">
        <v>643.65</v>
      </c>
      <c r="BG7" s="39">
        <v>618.72</v>
      </c>
      <c r="BH7" s="39">
        <v>588.07000000000005</v>
      </c>
      <c r="BI7" s="39">
        <v>550.99</v>
      </c>
      <c r="BJ7" s="39">
        <v>404.78</v>
      </c>
      <c r="BK7" s="39">
        <v>400.38</v>
      </c>
      <c r="BL7" s="39">
        <v>393.27</v>
      </c>
      <c r="BM7" s="39">
        <v>386.97</v>
      </c>
      <c r="BN7" s="39">
        <v>380.58</v>
      </c>
      <c r="BO7" s="39">
        <v>270.87</v>
      </c>
      <c r="BP7" s="39">
        <v>109.63</v>
      </c>
      <c r="BQ7" s="39">
        <v>107.58</v>
      </c>
      <c r="BR7" s="39">
        <v>112.41</v>
      </c>
      <c r="BS7" s="39">
        <v>114.47</v>
      </c>
      <c r="BT7" s="39">
        <v>114.81</v>
      </c>
      <c r="BU7" s="39">
        <v>98.07</v>
      </c>
      <c r="BV7" s="39">
        <v>96.56</v>
      </c>
      <c r="BW7" s="39">
        <v>100.47</v>
      </c>
      <c r="BX7" s="39">
        <v>101.72</v>
      </c>
      <c r="BY7" s="39">
        <v>102.38</v>
      </c>
      <c r="BZ7" s="39">
        <v>105.59</v>
      </c>
      <c r="CA7" s="39">
        <v>168.46</v>
      </c>
      <c r="CB7" s="39">
        <v>171.88</v>
      </c>
      <c r="CC7" s="39">
        <v>164.99</v>
      </c>
      <c r="CD7" s="39">
        <v>162.08000000000001</v>
      </c>
      <c r="CE7" s="39">
        <v>161.46</v>
      </c>
      <c r="CF7" s="39">
        <v>172.26</v>
      </c>
      <c r="CG7" s="39">
        <v>177.14</v>
      </c>
      <c r="CH7" s="39">
        <v>169.82</v>
      </c>
      <c r="CI7" s="39">
        <v>168.2</v>
      </c>
      <c r="CJ7" s="39">
        <v>168.67</v>
      </c>
      <c r="CK7" s="39">
        <v>163.27000000000001</v>
      </c>
      <c r="CL7" s="39">
        <v>75.760000000000005</v>
      </c>
      <c r="CM7" s="39">
        <v>76.5</v>
      </c>
      <c r="CN7" s="39">
        <v>73.59</v>
      </c>
      <c r="CO7" s="39">
        <v>72.92</v>
      </c>
      <c r="CP7" s="39">
        <v>72.569999999999993</v>
      </c>
      <c r="CQ7" s="39">
        <v>55.68</v>
      </c>
      <c r="CR7" s="39">
        <v>55.64</v>
      </c>
      <c r="CS7" s="39">
        <v>55.13</v>
      </c>
      <c r="CT7" s="39">
        <v>54.77</v>
      </c>
      <c r="CU7" s="39">
        <v>54.92</v>
      </c>
      <c r="CV7" s="39">
        <v>59.94</v>
      </c>
      <c r="CW7" s="39">
        <v>77.59</v>
      </c>
      <c r="CX7" s="39">
        <v>76.03</v>
      </c>
      <c r="CY7" s="39">
        <v>77.319999999999993</v>
      </c>
      <c r="CZ7" s="39">
        <v>77.739999999999995</v>
      </c>
      <c r="DA7" s="39">
        <v>77.95</v>
      </c>
      <c r="DB7" s="39">
        <v>83.18</v>
      </c>
      <c r="DC7" s="39">
        <v>83.09</v>
      </c>
      <c r="DD7" s="39">
        <v>83</v>
      </c>
      <c r="DE7" s="39">
        <v>82.89</v>
      </c>
      <c r="DF7" s="39">
        <v>82.66</v>
      </c>
      <c r="DG7" s="39">
        <v>90.22</v>
      </c>
      <c r="DH7" s="39">
        <v>31.34</v>
      </c>
      <c r="DI7" s="39">
        <v>32.6</v>
      </c>
      <c r="DJ7" s="39">
        <v>43.42</v>
      </c>
      <c r="DK7" s="39">
        <v>45.63</v>
      </c>
      <c r="DL7" s="39">
        <v>47.85</v>
      </c>
      <c r="DM7" s="39">
        <v>38.07</v>
      </c>
      <c r="DN7" s="39">
        <v>39.06</v>
      </c>
      <c r="DO7" s="39">
        <v>46.66</v>
      </c>
      <c r="DP7" s="39">
        <v>47.46</v>
      </c>
      <c r="DQ7" s="39">
        <v>48.49</v>
      </c>
      <c r="DR7" s="39">
        <v>47.91</v>
      </c>
      <c r="DS7" s="39">
        <v>2.1</v>
      </c>
      <c r="DT7" s="39">
        <v>2.09</v>
      </c>
      <c r="DU7" s="39">
        <v>2.61</v>
      </c>
      <c r="DV7" s="39">
        <v>1.9</v>
      </c>
      <c r="DW7" s="39">
        <v>1.82</v>
      </c>
      <c r="DX7" s="39">
        <v>7.73</v>
      </c>
      <c r="DY7" s="39">
        <v>8.8699999999999992</v>
      </c>
      <c r="DZ7" s="39">
        <v>9.85</v>
      </c>
      <c r="EA7" s="39">
        <v>9.7100000000000009</v>
      </c>
      <c r="EB7" s="39">
        <v>12.79</v>
      </c>
      <c r="EC7" s="39">
        <v>15</v>
      </c>
      <c r="ED7" s="39">
        <v>0.66</v>
      </c>
      <c r="EE7" s="39">
        <v>0.91</v>
      </c>
      <c r="EF7" s="39">
        <v>0.65</v>
      </c>
      <c r="EG7" s="39">
        <v>0.97</v>
      </c>
      <c r="EH7" s="39">
        <v>1.18</v>
      </c>
      <c r="EI7" s="39">
        <v>0.67</v>
      </c>
      <c r="EJ7" s="39">
        <v>0.67</v>
      </c>
      <c r="EK7" s="39">
        <v>0.66</v>
      </c>
      <c r="EL7" s="39">
        <v>0.99</v>
      </c>
      <c r="EM7" s="39">
        <v>0.71</v>
      </c>
      <c r="EN7" s="39">
        <v>0.76</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篠崎 紀子</cp:lastModifiedBy>
  <cp:lastPrinted>2018-02-04T05:21:16Z</cp:lastPrinted>
  <dcterms:created xsi:type="dcterms:W3CDTF">2017-12-25T01:37:19Z</dcterms:created>
  <dcterms:modified xsi:type="dcterms:W3CDTF">2018-02-09T00:54:04Z</dcterms:modified>
</cp:coreProperties>
</file>