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7年度決算（H29年度作業）\06_公表（5月）\"/>
    </mc:Choice>
  </mc:AlternateContent>
  <bookViews>
    <workbookView xWindow="0" yWindow="0" windowWidth="20496" windowHeight="90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71027" concurrentManualCount="2"/>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C38" i="9"/>
  <c r="BE37" i="9"/>
  <c r="AM37" i="9"/>
  <c r="C37"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l="1"/>
  <c r="BE35" i="9" s="1"/>
  <c r="BE36" i="9" s="1"/>
  <c r="CO34" i="9"/>
  <c r="CO35" i="9" s="1"/>
  <c r="CO36" i="9" s="1"/>
  <c r="CO37" i="9" s="1"/>
  <c r="CO38" i="9" s="1"/>
  <c r="CO39" i="9" s="1"/>
  <c r="CO40" i="9" s="1"/>
  <c r="BW34" i="9"/>
  <c r="BW35" i="9" s="1"/>
  <c r="BW36" i="9" s="1"/>
  <c r="BW37" i="9" s="1"/>
  <c r="BW38" i="9" s="1"/>
  <c r="BW39" i="9" s="1"/>
  <c r="BW40" i="9" s="1"/>
  <c r="BW41" i="9" s="1"/>
  <c r="BW42" i="9" s="1"/>
  <c r="BW43" i="9" s="1"/>
</calcChain>
</file>

<file path=xl/sharedStrings.xml><?xml version="1.0" encoding="utf-8"?>
<sst xmlns="http://schemas.openxmlformats.org/spreadsheetml/2006/main" count="1043" uniqueCount="581">
  <si>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</si>
  <si>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</si>
  <si>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</si>
  <si>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</si>
  <si>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</si>
  <si>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</si>
  <si>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</si>
  <si>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</si>
  <si>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</si>
  <si>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</si>
  <si>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</si>
  <si>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</si>
  <si>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</si>
  <si>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</si>
  <si>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</si>
  <si>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</si>
  <si>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</si>
  <si>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</si>
  <si>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</si>
  <si>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</si>
  <si>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</si>
  <si>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</si>
  <si>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</si>
  <si>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</si>
  <si>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</si>
  <si>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</si>
  <si>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</si>
  <si>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</si>
  <si>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</si>
  <si>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</si>
  <si>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</si>
  <si>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</si>
  <si>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</si>
  <si>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</si>
  <si>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</si>
  <si>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</si>
  <si>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</si>
  <si>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</si>
  <si>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</si>
  <si>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</si>
  <si>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</si>
  <si>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</si>
  <si>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</si>
  <si>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</si>
  <si>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</si>
  <si>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</si>
  <si>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</si>
  <si>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</si>
  <si>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</si>
  <si>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</si>
  <si>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</si>
  <si>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</si>
  <si>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</si>
  <si>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</si>
  <si>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</si>
  <si>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</si>
  <si>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</si>
  <si>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</si>
  <si>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</si>
  <si>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</si>
  <si>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</si>
  <si>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</si>
  <si>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</si>
  <si>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</si>
  <si>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</si>
  <si>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</si>
  <si>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</si>
  <si>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</si>
  <si>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</si>
  <si>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</si>
  <si>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</si>
  <si>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</si>
  <si>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</si>
  <si>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</si>
  <si>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</si>
  <si>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</si>
  <si>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</si>
  <si>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</si>
  <si>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</si>
  <si>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</si>
  <si>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</si>
  <si>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</si>
  <si>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対馬市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</si>
  <si>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</si>
  <si>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</si>
  <si>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</si>
  <si>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</si>
  <si>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</si>
  <si>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</si>
  <si>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</si>
  <si>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</si>
  <si>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</si>
  <si>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</si>
  <si>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</si>
  <si>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</si>
  <si>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</si>
  <si>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</si>
  <si>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</si>
  <si>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</si>
  <si>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</si>
  <si>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</si>
  <si>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</si>
  <si>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</si>
  <si>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</si>
  <si>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</si>
  <si>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</si>
  <si>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</si>
  <si>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</si>
  <si>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</si>
  <si>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</si>
  <si>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</si>
  <si>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</si>
  <si>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</si>
  <si>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</si>
  <si>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</si>
  <si>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</si>
  <si>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</si>
  <si>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</si>
  <si>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</si>
  <si>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</si>
  <si>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</si>
  <si>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</si>
  <si>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</si>
  <si>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</si>
  <si>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</si>
  <si>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</si>
  <si>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</si>
  <si>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</si>
  <si>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</si>
  <si>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</si>
  <si>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</si>
  <si>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</si>
  <si>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</si>
  <si>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</si>
  <si>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</si>
  <si>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</si>
  <si>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</si>
  <si>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</si>
  <si>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</si>
  <si>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</si>
  <si>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</si>
  <si>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</si>
  <si>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</si>
  <si>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</si>
  <si>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</si>
  <si>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</si>
  <si>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</si>
  <si>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</si>
  <si>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</si>
  <si>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</si>
  <si>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</si>
  <si>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</si>
  <si>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</si>
  <si>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</si>
  <si>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</si>
  <si>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</si>
  <si>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</si>
  <si>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</si>
  <si>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</si>
  <si>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</si>
  <si>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</si>
  <si>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</si>
  <si>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</si>
  <si>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</si>
  <si>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</si>
  <si>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</si>
  <si>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</si>
  <si>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</si>
  <si>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</si>
  <si>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</si>
  <si>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</si>
  <si>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</si>
  <si>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</si>
  <si>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</si>
  <si>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</si>
  <si>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</si>
  <si>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</si>
  <si>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</si>
  <si>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</si>
  <si>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</si>
  <si>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</si>
  <si>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</si>
  <si>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</si>
  <si>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</si>
  <si>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</si>
  <si>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</si>
  <si>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</si>
  <si>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</si>
  <si>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</si>
  <si>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</si>
  <si>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</si>
  <si>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</si>
  <si>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</si>
  <si>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</si>
  <si>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</si>
  <si>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長崎県対馬市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</si>
  <si>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</si>
  <si>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</si>
  <si>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</si>
  <si>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</si>
  <si>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</si>
  <si>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</si>
  <si>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</si>
  <si>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</si>
  <si>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</si>
  <si>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</si>
  <si>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</si>
  <si>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</si>
  <si>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</si>
  <si>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</si>
  <si>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</si>
  <si>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</si>
  <si>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</si>
  <si>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</si>
  <si>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</si>
  <si>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</si>
  <si>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</si>
  <si>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</si>
  <si>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</si>
  <si>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</si>
  <si>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</si>
  <si>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</si>
  <si>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</si>
  <si>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</si>
  <si>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</si>
  <si>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</si>
  <si>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</si>
  <si>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</si>
  <si>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</si>
  <si>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</si>
  <si>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</si>
  <si>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</si>
  <si>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</si>
  <si>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</si>
  <si>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</si>
  <si>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</si>
  <si>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</si>
  <si>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</si>
  <si>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</si>
  <si>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</si>
  <si>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</si>
  <si>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</si>
  <si>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</si>
  <si>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</si>
  <si>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</si>
  <si>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</si>
  <si>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</si>
  <si>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</si>
  <si>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</si>
  <si>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</si>
  <si>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</si>
  <si>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</si>
  <si>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</si>
  <si>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</si>
  <si>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</si>
  <si>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</si>
  <si>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</si>
  <si>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</si>
  <si>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</si>
  <si>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</si>
  <si>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</si>
  <si>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</si>
  <si>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</si>
  <si>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</si>
  <si>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</si>
  <si>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</si>
  <si>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</si>
  <si>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</si>
  <si>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</si>
  <si>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</si>
  <si>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</si>
  <si>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</si>
  <si>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</si>
  <si>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</si>
  <si>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</si>
  <si>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</si>
  <si>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</si>
  <si>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</si>
  <si>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</si>
  <si>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</si>
  <si>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</si>
  <si>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</si>
  <si>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</si>
  <si>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</si>
  <si>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</si>
  <si>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</si>
  <si>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</si>
  <si>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</si>
  <si>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</si>
  <si>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</si>
  <si>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</si>
  <si>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</si>
  <si>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</si>
  <si>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</si>
  <si>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</si>
  <si>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</si>
  <si>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</si>
  <si>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</si>
  <si>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</si>
  <si>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</si>
  <si>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</si>
  <si>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</si>
  <si>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</si>
  <si>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</si>
  <si>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</si>
  <si>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</si>
  <si>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</si>
  <si>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</si>
  <si>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</si>
  <si>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</si>
  <si>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</si>
  <si>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</si>
  <si>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</si>
  <si>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</si>
  <si>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</si>
  <si>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</si>
  <si>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</si>
  <si>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</si>
  <si>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</si>
  <si>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</si>
  <si>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</si>
  <si>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</si>
  <si>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</si>
  <si>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</si>
  <si>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</si>
  <si>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</si>
  <si>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</si>
  <si>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</si>
  <si>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</si>
  <si>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</si>
  <si>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</si>
  <si>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</si>
  <si>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</si>
  <si>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</si>
  <si>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</si>
  <si>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</si>
  <si>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</si>
  <si>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</si>
  <si>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</si>
  <si>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</si>
  <si>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</si>
  <si>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</si>
  <si>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</si>
  <si>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長崎県対馬市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</si>
  <si>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</si>
  <si>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</si>
  <si>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</si>
  <si>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</si>
  <si>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</si>
  <si>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</si>
  <si>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</si>
  <si>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</si>
  <si>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</si>
  <si>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</si>
  <si>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</si>
  <si>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</si>
  <si>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</si>
  <si>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</si>
  <si>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</si>
  <si>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</si>
  <si>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</si>
  <si>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</si>
  <si>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</si>
  <si>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</si>
  <si>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</si>
  <si>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</si>
  <si>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</si>
  <si>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</si>
  <si>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</si>
  <si>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</si>
  <si>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</si>
  <si>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</si>
  <si>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</si>
  <si>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</si>
  <si>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</si>
  <si>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</si>
  <si>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</si>
  <si>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</si>
  <si>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</si>
  <si>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</si>
  <si>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</si>
  <si>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介護保険地域支援事業特別会計</t>
    <phoneticPr fontId="5"/>
  </si>
  <si>
    <t>後期高齢者医療特別会計</t>
    <phoneticPr fontId="5"/>
  </si>
  <si>
    <t>特別養護老人ホーム特別会計</t>
    <phoneticPr fontId="5"/>
  </si>
  <si>
    <t>-</t>
    <phoneticPr fontId="5"/>
  </si>
  <si>
    <t>水道事業会計</t>
    <phoneticPr fontId="5"/>
  </si>
  <si>
    <t>法適用企業</t>
    <phoneticPr fontId="5"/>
  </si>
  <si>
    <t>簡易水道事業特別会計</t>
    <phoneticPr fontId="5"/>
  </si>
  <si>
    <t>法非適用企業</t>
    <phoneticPr fontId="5"/>
  </si>
  <si>
    <t>旅客定期航路事業特別会計</t>
    <phoneticPr fontId="5"/>
  </si>
  <si>
    <t>集落排水処理施設特別会計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</si>
  <si>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</si>
  <si>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</si>
  <si>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</si>
  <si>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</si>
  <si>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</si>
  <si>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</si>
  <si>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</si>
  <si>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</si>
  <si>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</si>
  <si>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</si>
  <si>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</si>
  <si>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</si>
  <si>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</si>
  <si>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</si>
  <si>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</si>
  <si>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</si>
  <si>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</si>
  <si>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</si>
  <si>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</si>
  <si>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</si>
  <si>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</si>
  <si>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</si>
  <si>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</si>
  <si>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</si>
  <si>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</si>
  <si>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</si>
  <si>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</si>
  <si>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</si>
  <si>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</si>
  <si>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</si>
  <si>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</si>
  <si>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</si>
  <si>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</si>
  <si>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</si>
  <si>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</si>
  <si>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</si>
  <si>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</si>
  <si>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</si>
  <si>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</si>
  <si>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</si>
  <si>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</si>
  <si>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</si>
  <si>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</si>
  <si>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</si>
  <si>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</si>
  <si>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</si>
  <si>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</si>
  <si>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</si>
  <si>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</si>
  <si>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</si>
  <si>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</si>
  <si>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</si>
  <si>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</si>
  <si>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</si>
  <si>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</si>
  <si>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</si>
  <si>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</si>
  <si>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</si>
  <si>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</si>
  <si>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</si>
  <si>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</si>
  <si>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</si>
  <si>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集落排水処理施設特別会計</t>
    <phoneticPr fontId="5"/>
  </si>
  <si>
    <t>将来負担比率（(Ｅ)－(Ｆ)）／（(Ｃ)－(Ｄ)）×１００</t>
    <rPh sb="0" eb="2">
      <t>ショウライ</t>
    </rPh>
    <rPh sb="2" eb="4">
      <t>フタン</t>
    </rPh>
    <rPh sb="4" eb="6">
      <t>ヒリツ</t>
    </rPh>
    <phoneticPr fontId="5"/>
  </si>
  <si>
    <t>特別養護老人ホーム特別会計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</si>
  <si>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</si>
  <si>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</si>
  <si>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</si>
  <si>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</si>
  <si>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</si>
  <si>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</si>
  <si>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</si>
  <si>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</si>
  <si>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</si>
  <si>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</si>
  <si>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</si>
  <si>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</si>
  <si>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</si>
  <si>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</si>
  <si>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</si>
  <si>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</si>
  <si>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</si>
  <si>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</si>
  <si>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</si>
  <si>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</si>
  <si>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</si>
  <si>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</si>
  <si>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</si>
  <si>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</si>
  <si>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</si>
  <si>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</si>
  <si>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</si>
  <si>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</si>
  <si>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</si>
  <si>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</si>
  <si>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</si>
  <si>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</si>
  <si>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</si>
  <si>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</si>
  <si>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</si>
  <si>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</si>
  <si>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</si>
  <si>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</si>
  <si>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</si>
  <si>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</si>
  <si>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</si>
  <si>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</si>
  <si>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</si>
  <si>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</si>
  <si>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</si>
  <si>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</si>
  <si>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</si>
  <si>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</si>
  <si>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</si>
  <si>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</si>
  <si>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</si>
  <si>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</si>
  <si>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</si>
  <si>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</si>
  <si>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</si>
  <si>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</si>
  <si>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</si>
  <si>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</si>
  <si>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</si>
  <si>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</si>
  <si>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</si>
  <si>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</si>
  <si>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</si>
  <si>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</si>
  <si>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</si>
  <si>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</si>
  <si>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</si>
  <si>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</si>
  <si>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</si>
  <si>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</si>
  <si>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</si>
  <si>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</si>
  <si>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</si>
  <si>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</si>
  <si>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</si>
  <si>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</si>
  <si>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</si>
  <si>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</si>
  <si>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</si>
  <si>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</si>
  <si>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</si>
  <si>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</si>
  <si>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国民健康保険特別会計</t>
  </si>
  <si>
    <t>介護保険特別会計</t>
  </si>
  <si>
    <t>簡易水道事業特別会計</t>
  </si>
  <si>
    <t>介護保険地域支援事業特別会計</t>
  </si>
  <si>
    <t>後期高齢者医療特別会計</t>
  </si>
  <si>
    <t>診療所特別会計</t>
  </si>
  <si>
    <t>その他会計（赤字）</t>
  </si>
  <si>
    <t>その他会計（黒字）</t>
  </si>
  <si>
    <t>-</t>
    <phoneticPr fontId="2"/>
  </si>
  <si>
    <t>-</t>
    <phoneticPr fontId="2"/>
  </si>
  <si>
    <t>長崎県病院企業団（対馬市関係分）</t>
    <rPh sb="0" eb="3">
      <t>ナガサキケン</t>
    </rPh>
    <rPh sb="3" eb="5">
      <t>ビョウイン</t>
    </rPh>
    <rPh sb="5" eb="8">
      <t>キギョウダン</t>
    </rPh>
    <rPh sb="9" eb="12">
      <t>ツシマシ</t>
    </rPh>
    <rPh sb="12" eb="14">
      <t>カンケイ</t>
    </rPh>
    <rPh sb="14" eb="15">
      <t>ブン</t>
    </rPh>
    <phoneticPr fontId="24"/>
  </si>
  <si>
    <t>　うち上対馬病院</t>
    <rPh sb="3" eb="6">
      <t>カミツシマ</t>
    </rPh>
    <rPh sb="6" eb="8">
      <t>ビョウイン</t>
    </rPh>
    <phoneticPr fontId="24"/>
  </si>
  <si>
    <t>長崎県市町村総合事務組合</t>
    <rPh sb="0" eb="3">
      <t>ナガサキケン</t>
    </rPh>
    <rPh sb="3" eb="6">
      <t>シチョウソン</t>
    </rPh>
    <rPh sb="6" eb="8">
      <t>ソウゴウ</t>
    </rPh>
    <rPh sb="8" eb="10">
      <t>ジム</t>
    </rPh>
    <rPh sb="10" eb="12">
      <t>クミアイ</t>
    </rPh>
    <phoneticPr fontId="24"/>
  </si>
  <si>
    <t>　うち一般会計</t>
    <rPh sb="3" eb="5">
      <t>イッパン</t>
    </rPh>
    <rPh sb="5" eb="7">
      <t>カイケイ</t>
    </rPh>
    <phoneticPr fontId="24"/>
  </si>
  <si>
    <t>　うちその他の会計</t>
    <rPh sb="5" eb="6">
      <t>タ</t>
    </rPh>
    <rPh sb="7" eb="9">
      <t>カイケイ</t>
    </rPh>
    <phoneticPr fontId="24"/>
  </si>
  <si>
    <t>長崎県後期高齢者医療広域連合</t>
    <rPh sb="0" eb="3">
      <t>ナガサキケン</t>
    </rPh>
    <rPh sb="3" eb="5">
      <t>コウキ</t>
    </rPh>
    <rPh sb="5" eb="7">
      <t>コウレイ</t>
    </rPh>
    <rPh sb="7" eb="8">
      <t>シャ</t>
    </rPh>
    <rPh sb="8" eb="10">
      <t>イリョウ</t>
    </rPh>
    <rPh sb="10" eb="12">
      <t>コウイキ</t>
    </rPh>
    <rPh sb="12" eb="14">
      <t>レンゴウ</t>
    </rPh>
    <phoneticPr fontId="24"/>
  </si>
  <si>
    <t>　うち普通会計</t>
    <rPh sb="3" eb="5">
      <t>フツウ</t>
    </rPh>
    <rPh sb="5" eb="7">
      <t>カイケイ</t>
    </rPh>
    <phoneticPr fontId="24"/>
  </si>
  <si>
    <t>　うち事業会計</t>
    <rPh sb="3" eb="5">
      <t>ジギョウ</t>
    </rPh>
    <rPh sb="5" eb="7">
      <t>カイケイ</t>
    </rPh>
    <phoneticPr fontId="24"/>
  </si>
  <si>
    <t>　うち対馬病院</t>
    <rPh sb="3" eb="5">
      <t>ツシマ</t>
    </rPh>
    <rPh sb="5" eb="7">
      <t>ビョウイン</t>
    </rPh>
    <phoneticPr fontId="24"/>
  </si>
  <si>
    <t>（一財）対馬市農業振興公社</t>
    <rPh sb="1" eb="2">
      <t>イッ</t>
    </rPh>
    <rPh sb="2" eb="3">
      <t>ザイ</t>
    </rPh>
    <rPh sb="4" eb="7">
      <t>ツシマシ</t>
    </rPh>
    <rPh sb="7" eb="9">
      <t>ノウギョウ</t>
    </rPh>
    <rPh sb="9" eb="11">
      <t>シンコウ</t>
    </rPh>
    <rPh sb="11" eb="13">
      <t>コウシャ</t>
    </rPh>
    <phoneticPr fontId="24"/>
  </si>
  <si>
    <t>（一財）豊玉町振興公社</t>
    <rPh sb="1" eb="2">
      <t>イッ</t>
    </rPh>
    <rPh sb="2" eb="3">
      <t>ザイ</t>
    </rPh>
    <rPh sb="4" eb="7">
      <t>トヨタママチ</t>
    </rPh>
    <rPh sb="7" eb="9">
      <t>シンコウ</t>
    </rPh>
    <rPh sb="9" eb="11">
      <t>コウシャ</t>
    </rPh>
    <phoneticPr fontId="24"/>
  </si>
  <si>
    <t>（株）まちづくり厳原</t>
    <rPh sb="1" eb="2">
      <t>カブ</t>
    </rPh>
    <rPh sb="8" eb="10">
      <t>イヅハラ</t>
    </rPh>
    <phoneticPr fontId="24"/>
  </si>
  <si>
    <t>（一財）対馬市国際交流協会</t>
    <rPh sb="1" eb="2">
      <t>イチ</t>
    </rPh>
    <rPh sb="4" eb="7">
      <t>ツシマシ</t>
    </rPh>
    <rPh sb="7" eb="9">
      <t>コクサイ</t>
    </rPh>
    <rPh sb="9" eb="11">
      <t>コウリュウ</t>
    </rPh>
    <rPh sb="11" eb="13">
      <t>キョウカイ</t>
    </rPh>
    <phoneticPr fontId="24"/>
  </si>
  <si>
    <t>（公財）厳原愛育会</t>
    <rPh sb="1" eb="2">
      <t>コウ</t>
    </rPh>
    <rPh sb="2" eb="3">
      <t>ザイ</t>
    </rPh>
    <rPh sb="4" eb="6">
      <t>イズハラ</t>
    </rPh>
    <rPh sb="6" eb="8">
      <t>アイイク</t>
    </rPh>
    <rPh sb="8" eb="9">
      <t>カイ</t>
    </rPh>
    <phoneticPr fontId="24"/>
  </si>
  <si>
    <t>（公財）対馬栽培漁業振興公社</t>
    <rPh sb="1" eb="2">
      <t>コウ</t>
    </rPh>
    <rPh sb="2" eb="3">
      <t>ザイ</t>
    </rPh>
    <rPh sb="4" eb="6">
      <t>ツシマ</t>
    </rPh>
    <rPh sb="6" eb="8">
      <t>サイバイ</t>
    </rPh>
    <rPh sb="8" eb="10">
      <t>ギョギョウ</t>
    </rPh>
    <rPh sb="10" eb="12">
      <t>シンコウ</t>
    </rPh>
    <rPh sb="12" eb="14">
      <t>コウシャ</t>
    </rPh>
    <phoneticPr fontId="24"/>
  </si>
  <si>
    <t>（公社）長崎県林業公社</t>
    <rPh sb="1" eb="2">
      <t>コウ</t>
    </rPh>
    <rPh sb="2" eb="3">
      <t>シャ</t>
    </rPh>
    <rPh sb="4" eb="6">
      <t>ナガサキ</t>
    </rPh>
    <rPh sb="6" eb="7">
      <t>ケン</t>
    </rPh>
    <rPh sb="7" eb="9">
      <t>リンギョウ</t>
    </rPh>
    <rPh sb="9" eb="11">
      <t>コウシャ</t>
    </rPh>
    <phoneticPr fontId="24"/>
  </si>
  <si>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</si>
  <si>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</si>
  <si>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</si>
  <si>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</si>
  <si>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</si>
  <si>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</si>
  <si>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</si>
  <si>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</si>
  <si>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</si>
  <si>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</si>
  <si>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</si>
  <si>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</si>
  <si>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</si>
  <si>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</si>
  <si>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</si>
  <si>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</si>
  <si>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率は類似団体と比較して低い水準にあり、近年下降傾向にある。また、将来負担比率についても下降傾向にある。これらは、中期財政計画に基づき市債の新規発行を抑制したことや繰上償還を効果的に実施（平成18年度から平成27年度まで約67.3億円）したこと等によるものである。今後は、平成23年度から平成26年度にかけて建設された対馬病院に係る地方債の元金償還が随時始まることや、交付税措置率の高い合併特例債の終了による他の地方債の利用により、上昇していくことが予想さ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</si>
</sst>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extLst>
            <c:ext xmlns:c16="http://schemas.microsoft.com/office/drawing/2014/chart" uri="{C3380CC4-5D6E-409C-BE32-E72D297353CC}">
              <c16:uniqueId val="{00000000-F938-4B21-91FC-F21A856054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136059</c:v>
                </c:pt>
                <c:pt idx="1">
                  <c:v>123713</c:v>
                </c:pt>
                <c:pt idx="2">
                  <c:v>202906</c:v>
                </c:pt>
                <c:pt idx="3">
                  <c:v>241812</c:v>
                </c:pt>
                <c:pt idx="4">
                  <c:v>195417</c:v>
                </c:pt>
              </c:numCache>
            </c:numRef>
          </c:val>
          <c:smooth val="0"/>
          <c:extLst>
            <c:ext xmlns:c16="http://schemas.microsoft.com/office/drawing/2014/chart" uri="{C3380CC4-5D6E-409C-BE32-E72D297353CC}">
              <c16:uniqueId val="{00000001-F938-4B21-91FC-F21A85605477}"/>
            </c:ext>
          </c:extLst>
        </c:ser>
        <c:dLbls>
          <c:showLegendKey val="0"/>
          <c:showVal val="0"/>
          <c:showCatName val="0"/>
          <c:showSerName val="0"/>
          <c:showPercent val="0"/>
          <c:showBubbleSize val="0"/>
        </c:dLbls>
        <c:marker val="1"/>
        <c:smooth val="0"/>
        <c:axId val="349627760"/>
        <c:axId val="350002688"/>
      </c:lineChart>
      <c:catAx>
        <c:axId val="349627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002688"/>
        <c:crosses val="autoZero"/>
        <c:auto val="1"/>
        <c:lblAlgn val="ctr"/>
        <c:lblOffset val="100"/>
        <c:tickLblSkip val="1"/>
        <c:tickMarkSkip val="1"/>
        <c:noMultiLvlLbl val="0"/>
      </c:catAx>
      <c:valAx>
        <c:axId val="35000268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627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2.08</c:v>
                </c:pt>
                <c:pt idx="1">
                  <c:v>1.8</c:v>
                </c:pt>
                <c:pt idx="2">
                  <c:v>2.0299999999999998</c:v>
                </c:pt>
                <c:pt idx="3">
                  <c:v>2.12</c:v>
                </c:pt>
                <c:pt idx="4">
                  <c:v>1.89</c:v>
                </c:pt>
              </c:numCache>
            </c:numRef>
          </c:val>
          <c:extLst>
            <c:ext xmlns:c16="http://schemas.microsoft.com/office/drawing/2014/chart" uri="{C3380CC4-5D6E-409C-BE32-E72D297353CC}">
              <c16:uniqueId val="{00000000-8C82-44B6-AEB7-C9FE65EA78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5.36</c:v>
                </c:pt>
                <c:pt idx="1">
                  <c:v>6.53</c:v>
                </c:pt>
                <c:pt idx="2">
                  <c:v>7.54</c:v>
                </c:pt>
                <c:pt idx="3">
                  <c:v>13.58</c:v>
                </c:pt>
                <c:pt idx="4">
                  <c:v>15.02</c:v>
                </c:pt>
              </c:numCache>
            </c:numRef>
          </c:val>
          <c:extLst>
            <c:ext xmlns:c16="http://schemas.microsoft.com/office/drawing/2014/chart" uri="{C3380CC4-5D6E-409C-BE32-E72D297353CC}">
              <c16:uniqueId val="{00000001-8C82-44B6-AEB7-C9FE65EA7832}"/>
            </c:ext>
          </c:extLst>
        </c:ser>
        <c:dLbls>
          <c:showLegendKey val="0"/>
          <c:showVal val="0"/>
          <c:showCatName val="0"/>
          <c:showSerName val="0"/>
          <c:showPercent val="0"/>
          <c:showBubbleSize val="0"/>
        </c:dLbls>
        <c:gapWidth val="250"/>
        <c:overlap val="100"/>
        <c:axId val="349535808"/>
        <c:axId val="349536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5.88</c:v>
                </c:pt>
                <c:pt idx="1">
                  <c:v>1.19</c:v>
                </c:pt>
                <c:pt idx="2">
                  <c:v>5.22</c:v>
                </c:pt>
                <c:pt idx="3">
                  <c:v>7.3</c:v>
                </c:pt>
                <c:pt idx="4">
                  <c:v>2.41</c:v>
                </c:pt>
              </c:numCache>
            </c:numRef>
          </c:val>
          <c:smooth val="0"/>
          <c:extLst>
            <c:ext xmlns:c16="http://schemas.microsoft.com/office/drawing/2014/chart" uri="{C3380CC4-5D6E-409C-BE32-E72D297353CC}">
              <c16:uniqueId val="{00000002-8C82-44B6-AEB7-C9FE65EA7832}"/>
            </c:ext>
          </c:extLst>
        </c:ser>
        <c:dLbls>
          <c:showLegendKey val="0"/>
          <c:showVal val="0"/>
          <c:showCatName val="0"/>
          <c:showSerName val="0"/>
          <c:showPercent val="0"/>
          <c:showBubbleSize val="0"/>
        </c:dLbls>
        <c:marker val="1"/>
        <c:smooth val="0"/>
        <c:axId val="349535808"/>
        <c:axId val="349536200"/>
      </c:lineChart>
      <c:catAx>
        <c:axId val="34953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9536200"/>
        <c:crosses val="autoZero"/>
        <c:auto val="1"/>
        <c:lblAlgn val="ctr"/>
        <c:lblOffset val="100"/>
        <c:tickLblSkip val="1"/>
        <c:tickMarkSkip val="1"/>
        <c:noMultiLvlLbl val="0"/>
      </c:catAx>
      <c:valAx>
        <c:axId val="349536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53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0.12</c:v>
                </c:pt>
                <c:pt idx="2">
                  <c:v>#N/A</c:v>
                </c:pt>
                <c:pt idx="3">
                  <c:v>0.08</c:v>
                </c:pt>
                <c:pt idx="4">
                  <c:v>#N/A</c:v>
                </c:pt>
                <c:pt idx="5">
                  <c:v>0.02</c:v>
                </c:pt>
                <c:pt idx="6">
                  <c:v>#N/A</c:v>
                </c:pt>
                <c:pt idx="7">
                  <c:v>0</c:v>
                </c:pt>
                <c:pt idx="8">
                  <c:v>#N/A</c:v>
                </c:pt>
                <c:pt idx="9">
                  <c:v>0</c:v>
                </c:pt>
              </c:numCache>
            </c:numRef>
          </c:val>
          <c:extLst>
            <c:ext xmlns:c16="http://schemas.microsoft.com/office/drawing/2014/chart" uri="{C3380CC4-5D6E-409C-BE32-E72D297353CC}">
              <c16:uniqueId val="{00000000-D76A-405F-A845-9103440556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6A-405F-A845-9103440556CD}"/>
            </c:ext>
          </c:extLst>
        </c:ser>
        <c:ser>
          <c:idx val="2"/>
          <c:order val="2"/>
          <c:tx>
            <c:strRef>
              <c:f>データシート!$A$29</c:f>
              <c:strCache>
                <c:ptCount val="1"/>
                <c:pt idx="0">
                  <c:v>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76A-405F-A845-9103440556C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D76A-405F-A845-9103440556CD}"/>
            </c:ext>
          </c:extLst>
        </c:ser>
        <c:ser>
          <c:idx val="4"/>
          <c:order val="4"/>
          <c:tx>
            <c:strRef>
              <c:f>データシート!$A$31</c:f>
              <c:strCache>
                <c:ptCount val="1"/>
                <c:pt idx="0">
                  <c:v>介護保険地域支援事業特別会計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0.12</c:v>
                </c:pt>
                <c:pt idx="2">
                  <c:v>#N/A</c:v>
                </c:pt>
                <c:pt idx="3">
                  <c:v>0.14000000000000001</c:v>
                </c:pt>
                <c:pt idx="4">
                  <c:v>#N/A</c:v>
                </c:pt>
                <c:pt idx="5">
                  <c:v>0.13</c:v>
                </c:pt>
                <c:pt idx="6">
                  <c:v>#N/A</c:v>
                </c:pt>
                <c:pt idx="7">
                  <c:v>0.03</c:v>
                </c:pt>
                <c:pt idx="8">
                  <c:v>#N/A</c:v>
                </c:pt>
                <c:pt idx="9">
                  <c:v>0.01</c:v>
                </c:pt>
              </c:numCache>
            </c:numRef>
          </c:val>
          <c:extLst>
            <c:ext xmlns:c16="http://schemas.microsoft.com/office/drawing/2014/chart" uri="{C3380CC4-5D6E-409C-BE32-E72D297353CC}">
              <c16:uniqueId val="{00000004-D76A-405F-A845-9103440556CD}"/>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0.01</c:v>
                </c:pt>
                <c:pt idx="4">
                  <c:v>0</c:v>
                </c:pt>
                <c:pt idx="5">
                  <c:v>0</c:v>
                </c:pt>
                <c:pt idx="6">
                  <c:v>#N/A</c:v>
                </c:pt>
                <c:pt idx="7">
                  <c:v>0.02</c:v>
                </c:pt>
                <c:pt idx="8">
                  <c:v>#N/A</c:v>
                </c:pt>
                <c:pt idx="9">
                  <c:v>0.11</c:v>
                </c:pt>
              </c:numCache>
            </c:numRef>
          </c:val>
          <c:extLst>
            <c:ext xmlns:c16="http://schemas.microsoft.com/office/drawing/2014/chart" uri="{C3380CC4-5D6E-409C-BE32-E72D297353CC}">
              <c16:uniqueId val="{00000005-D76A-405F-A845-9103440556C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0.38</c:v>
                </c:pt>
                <c:pt idx="2">
                  <c:v>#N/A</c:v>
                </c:pt>
                <c:pt idx="3">
                  <c:v>0.35</c:v>
                </c:pt>
                <c:pt idx="4">
                  <c:v>#N/A</c:v>
                </c:pt>
                <c:pt idx="5">
                  <c:v>0.42</c:v>
                </c:pt>
                <c:pt idx="6">
                  <c:v>#N/A</c:v>
                </c:pt>
                <c:pt idx="7">
                  <c:v>0.17</c:v>
                </c:pt>
                <c:pt idx="8">
                  <c:v>#N/A</c:v>
                </c:pt>
                <c:pt idx="9">
                  <c:v>0.3</c:v>
                </c:pt>
              </c:numCache>
            </c:numRef>
          </c:val>
          <c:extLst>
            <c:ext xmlns:c16="http://schemas.microsoft.com/office/drawing/2014/chart" uri="{C3380CC4-5D6E-409C-BE32-E72D297353CC}">
              <c16:uniqueId val="{00000006-D76A-405F-A845-9103440556C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c:v>
                </c:pt>
                <c:pt idx="2">
                  <c:v>#N/A</c:v>
                </c:pt>
                <c:pt idx="3">
                  <c:v>1.08</c:v>
                </c:pt>
                <c:pt idx="4">
                  <c:v>#N/A</c:v>
                </c:pt>
                <c:pt idx="5">
                  <c:v>0.76</c:v>
                </c:pt>
                <c:pt idx="6">
                  <c:v>#N/A</c:v>
                </c:pt>
                <c:pt idx="7">
                  <c:v>1.02</c:v>
                </c:pt>
                <c:pt idx="8">
                  <c:v>#N/A</c:v>
                </c:pt>
                <c:pt idx="9">
                  <c:v>0.56999999999999995</c:v>
                </c:pt>
              </c:numCache>
            </c:numRef>
          </c:val>
          <c:extLst>
            <c:ext xmlns:c16="http://schemas.microsoft.com/office/drawing/2014/chart" uri="{C3380CC4-5D6E-409C-BE32-E72D297353CC}">
              <c16:uniqueId val="{00000007-D76A-405F-A845-9103440556C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2.06</c:v>
                </c:pt>
                <c:pt idx="2">
                  <c:v>#N/A</c:v>
                </c:pt>
                <c:pt idx="3">
                  <c:v>1.79</c:v>
                </c:pt>
                <c:pt idx="4">
                  <c:v>#N/A</c:v>
                </c:pt>
                <c:pt idx="5">
                  <c:v>2.02</c:v>
                </c:pt>
                <c:pt idx="6">
                  <c:v>#N/A</c:v>
                </c:pt>
                <c:pt idx="7">
                  <c:v>2.11</c:v>
                </c:pt>
                <c:pt idx="8">
                  <c:v>#N/A</c:v>
                </c:pt>
                <c:pt idx="9">
                  <c:v>1.88</c:v>
                </c:pt>
              </c:numCache>
            </c:numRef>
          </c:val>
          <c:extLst>
            <c:ext xmlns:c16="http://schemas.microsoft.com/office/drawing/2014/chart" uri="{C3380CC4-5D6E-409C-BE32-E72D297353CC}">
              <c16:uniqueId val="{00000008-D76A-405F-A845-9103440556C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2.4700000000000002</c:v>
                </c:pt>
                <c:pt idx="2">
                  <c:v>#N/A</c:v>
                </c:pt>
                <c:pt idx="3">
                  <c:v>2.67</c:v>
                </c:pt>
                <c:pt idx="4">
                  <c:v>#N/A</c:v>
                </c:pt>
                <c:pt idx="5">
                  <c:v>2.65</c:v>
                </c:pt>
                <c:pt idx="6">
                  <c:v>#N/A</c:v>
                </c:pt>
                <c:pt idx="7">
                  <c:v>2.95</c:v>
                </c:pt>
                <c:pt idx="8">
                  <c:v>#N/A</c:v>
                </c:pt>
                <c:pt idx="9">
                  <c:v>3.05</c:v>
                </c:pt>
              </c:numCache>
            </c:numRef>
          </c:val>
          <c:extLst>
            <c:ext xmlns:c16="http://schemas.microsoft.com/office/drawing/2014/chart" uri="{C3380CC4-5D6E-409C-BE32-E72D297353CC}">
              <c16:uniqueId val="{00000009-D76A-405F-A845-9103440556CD}"/>
            </c:ext>
          </c:extLst>
        </c:ser>
        <c:dLbls>
          <c:showLegendKey val="0"/>
          <c:showVal val="0"/>
          <c:showCatName val="0"/>
          <c:showSerName val="0"/>
          <c:showPercent val="0"/>
          <c:showBubbleSize val="0"/>
        </c:dLbls>
        <c:gapWidth val="150"/>
        <c:overlap val="100"/>
        <c:axId val="349536984"/>
        <c:axId val="349537376"/>
      </c:barChart>
      <c:catAx>
        <c:axId val="349536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9537376"/>
        <c:crosses val="autoZero"/>
        <c:auto val="1"/>
        <c:lblAlgn val="ctr"/>
        <c:lblOffset val="100"/>
        <c:tickLblSkip val="1"/>
        <c:tickMarkSkip val="1"/>
        <c:noMultiLvlLbl val="0"/>
      </c:catAx>
      <c:valAx>
        <c:axId val="34953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536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4800</c:v>
                </c:pt>
                <c:pt idx="5">
                  <c:v>4718</c:v>
                </c:pt>
                <c:pt idx="8">
                  <c:v>4655</c:v>
                </c:pt>
                <c:pt idx="11">
                  <c:v>4570</c:v>
                </c:pt>
                <c:pt idx="14">
                  <c:v>4430</c:v>
                </c:pt>
              </c:numCache>
            </c:numRef>
          </c:val>
          <c:extLst>
            <c:ext xmlns:c16="http://schemas.microsoft.com/office/drawing/2014/chart" uri="{C3380CC4-5D6E-409C-BE32-E72D297353CC}">
              <c16:uniqueId val="{00000000-9983-48C4-845A-7F4019AA1D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6</c:v>
                </c:pt>
                <c:pt idx="3">
                  <c:v>3</c:v>
                </c:pt>
                <c:pt idx="6">
                  <c:v>2</c:v>
                </c:pt>
                <c:pt idx="9">
                  <c:v>5</c:v>
                </c:pt>
                <c:pt idx="12">
                  <c:v>8</c:v>
                </c:pt>
              </c:numCache>
            </c:numRef>
          </c:val>
          <c:extLst>
            <c:ext xmlns:c16="http://schemas.microsoft.com/office/drawing/2014/chart" uri="{C3380CC4-5D6E-409C-BE32-E72D297353CC}">
              <c16:uniqueId val="{00000001-9983-48C4-845A-7F4019AA1D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2-9983-48C4-845A-7F4019AA1D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105</c:v>
                </c:pt>
                <c:pt idx="3">
                  <c:v>104</c:v>
                </c:pt>
                <c:pt idx="6">
                  <c:v>100</c:v>
                </c:pt>
                <c:pt idx="9">
                  <c:v>105</c:v>
                </c:pt>
                <c:pt idx="12">
                  <c:v>120</c:v>
                </c:pt>
              </c:numCache>
            </c:numRef>
          </c:val>
          <c:extLst>
            <c:ext xmlns:c16="http://schemas.microsoft.com/office/drawing/2014/chart" uri="{C3380CC4-5D6E-409C-BE32-E72D297353CC}">
              <c16:uniqueId val="{00000003-9983-48C4-845A-7F4019AA1D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310</c:v>
                </c:pt>
                <c:pt idx="3">
                  <c:v>298</c:v>
                </c:pt>
                <c:pt idx="6">
                  <c:v>285</c:v>
                </c:pt>
                <c:pt idx="9">
                  <c:v>253</c:v>
                </c:pt>
                <c:pt idx="12">
                  <c:v>316</c:v>
                </c:pt>
              </c:numCache>
            </c:numRef>
          </c:val>
          <c:extLst>
            <c:ext xmlns:c16="http://schemas.microsoft.com/office/drawing/2014/chart" uri="{C3380CC4-5D6E-409C-BE32-E72D297353CC}">
              <c16:uniqueId val="{00000004-9983-48C4-845A-7F4019AA1D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83-48C4-845A-7F4019AA1D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83-48C4-845A-7F4019AA1D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6193</c:v>
                </c:pt>
                <c:pt idx="3">
                  <c:v>6008</c:v>
                </c:pt>
                <c:pt idx="6">
                  <c:v>5904</c:v>
                </c:pt>
                <c:pt idx="9">
                  <c:v>5654</c:v>
                </c:pt>
                <c:pt idx="12">
                  <c:v>5326</c:v>
                </c:pt>
              </c:numCache>
            </c:numRef>
          </c:val>
          <c:extLst>
            <c:ext xmlns:c16="http://schemas.microsoft.com/office/drawing/2014/chart" uri="{C3380CC4-5D6E-409C-BE32-E72D297353CC}">
              <c16:uniqueId val="{00000007-9983-48C4-845A-7F4019AA1DD5}"/>
            </c:ext>
          </c:extLst>
        </c:ser>
        <c:dLbls>
          <c:showLegendKey val="0"/>
          <c:showVal val="0"/>
          <c:showCatName val="0"/>
          <c:showSerName val="0"/>
          <c:showPercent val="0"/>
          <c:showBubbleSize val="0"/>
        </c:dLbls>
        <c:gapWidth val="100"/>
        <c:overlap val="100"/>
        <c:axId val="360461616"/>
        <c:axId val="360462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1816</c:v>
                </c:pt>
                <c:pt idx="2">
                  <c:v>#N/A</c:v>
                </c:pt>
                <c:pt idx="3">
                  <c:v>#N/A</c:v>
                </c:pt>
                <c:pt idx="4">
                  <c:v>1696</c:v>
                </c:pt>
                <c:pt idx="5">
                  <c:v>#N/A</c:v>
                </c:pt>
                <c:pt idx="6">
                  <c:v>#N/A</c:v>
                </c:pt>
                <c:pt idx="7">
                  <c:v>1636</c:v>
                </c:pt>
                <c:pt idx="8">
                  <c:v>#N/A</c:v>
                </c:pt>
                <c:pt idx="9">
                  <c:v>#N/A</c:v>
                </c:pt>
                <c:pt idx="10">
                  <c:v>1447</c:v>
                </c:pt>
                <c:pt idx="11">
                  <c:v>#N/A</c:v>
                </c:pt>
                <c:pt idx="12">
                  <c:v>#N/A</c:v>
                </c:pt>
                <c:pt idx="13">
                  <c:v>1340</c:v>
                </c:pt>
                <c:pt idx="14">
                  <c:v>#N/A</c:v>
                </c:pt>
              </c:numCache>
            </c:numRef>
          </c:val>
          <c:smooth val="0"/>
          <c:extLst>
            <c:ext xmlns:c16="http://schemas.microsoft.com/office/drawing/2014/chart" uri="{C3380CC4-5D6E-409C-BE32-E72D297353CC}">
              <c16:uniqueId val="{00000008-9983-48C4-845A-7F4019AA1DD5}"/>
            </c:ext>
          </c:extLst>
        </c:ser>
        <c:dLbls>
          <c:showLegendKey val="0"/>
          <c:showVal val="0"/>
          <c:showCatName val="0"/>
          <c:showSerName val="0"/>
          <c:showPercent val="0"/>
          <c:showBubbleSize val="0"/>
        </c:dLbls>
        <c:marker val="1"/>
        <c:smooth val="0"/>
        <c:axId val="360461616"/>
        <c:axId val="360462008"/>
      </c:lineChart>
      <c:catAx>
        <c:axId val="36046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462008"/>
        <c:crosses val="autoZero"/>
        <c:auto val="1"/>
        <c:lblAlgn val="ctr"/>
        <c:lblOffset val="100"/>
        <c:tickLblSkip val="1"/>
        <c:tickMarkSkip val="1"/>
        <c:noMultiLvlLbl val="0"/>
      </c:catAx>
      <c:valAx>
        <c:axId val="360462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46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38348</c:v>
                </c:pt>
                <c:pt idx="5">
                  <c:v>36897</c:v>
                </c:pt>
                <c:pt idx="8">
                  <c:v>37798</c:v>
                </c:pt>
                <c:pt idx="11">
                  <c:v>38207</c:v>
                </c:pt>
                <c:pt idx="14">
                  <c:v>37965</c:v>
                </c:pt>
              </c:numCache>
            </c:numRef>
          </c:val>
          <c:extLst>
            <c:ext xmlns:c16="http://schemas.microsoft.com/office/drawing/2014/chart" uri="{C3380CC4-5D6E-409C-BE32-E72D297353CC}">
              <c16:uniqueId val="{00000000-C115-4308-8BB5-E0B8D0899B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1105</c:v>
                </c:pt>
                <c:pt idx="5">
                  <c:v>1053</c:v>
                </c:pt>
                <c:pt idx="8">
                  <c:v>973</c:v>
                </c:pt>
                <c:pt idx="11">
                  <c:v>877</c:v>
                </c:pt>
                <c:pt idx="14">
                  <c:v>787</c:v>
                </c:pt>
              </c:numCache>
            </c:numRef>
          </c:val>
          <c:extLst>
            <c:ext xmlns:c16="http://schemas.microsoft.com/office/drawing/2014/chart" uri="{C3380CC4-5D6E-409C-BE32-E72D297353CC}">
              <c16:uniqueId val="{00000001-C115-4308-8BB5-E0B8D0899B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6883</c:v>
                </c:pt>
                <c:pt idx="5">
                  <c:v>8157</c:v>
                </c:pt>
                <c:pt idx="8">
                  <c:v>8823</c:v>
                </c:pt>
                <c:pt idx="11">
                  <c:v>9914</c:v>
                </c:pt>
                <c:pt idx="14">
                  <c:v>10773</c:v>
                </c:pt>
              </c:numCache>
            </c:numRef>
          </c:val>
          <c:extLst>
            <c:ext xmlns:c16="http://schemas.microsoft.com/office/drawing/2014/chart" uri="{C3380CC4-5D6E-409C-BE32-E72D297353CC}">
              <c16:uniqueId val="{00000002-C115-4308-8BB5-E0B8D0899B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15-4308-8BB5-E0B8D0899B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15-4308-8BB5-E0B8D0899B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161</c:v>
                </c:pt>
                <c:pt idx="3">
                  <c:v>156</c:v>
                </c:pt>
                <c:pt idx="6">
                  <c:v>152</c:v>
                </c:pt>
                <c:pt idx="9">
                  <c:v>145</c:v>
                </c:pt>
                <c:pt idx="12">
                  <c:v>138</c:v>
                </c:pt>
              </c:numCache>
            </c:numRef>
          </c:val>
          <c:extLst>
            <c:ext xmlns:c16="http://schemas.microsoft.com/office/drawing/2014/chart" uri="{C3380CC4-5D6E-409C-BE32-E72D297353CC}">
              <c16:uniqueId val="{00000005-C115-4308-8BB5-E0B8D0899B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3309</c:v>
                </c:pt>
                <c:pt idx="3">
                  <c:v>2290</c:v>
                </c:pt>
                <c:pt idx="6">
                  <c:v>2304</c:v>
                </c:pt>
                <c:pt idx="9">
                  <c:v>1360</c:v>
                </c:pt>
                <c:pt idx="12">
                  <c:v>1489</c:v>
                </c:pt>
              </c:numCache>
            </c:numRef>
          </c:val>
          <c:extLst>
            <c:ext xmlns:c16="http://schemas.microsoft.com/office/drawing/2014/chart" uri="{C3380CC4-5D6E-409C-BE32-E72D297353CC}">
              <c16:uniqueId val="{00000006-C115-4308-8BB5-E0B8D0899B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594</c:v>
                </c:pt>
                <c:pt idx="3">
                  <c:v>534</c:v>
                </c:pt>
                <c:pt idx="6">
                  <c:v>592</c:v>
                </c:pt>
                <c:pt idx="9">
                  <c:v>1167</c:v>
                </c:pt>
                <c:pt idx="12">
                  <c:v>1306</c:v>
                </c:pt>
              </c:numCache>
            </c:numRef>
          </c:val>
          <c:extLst>
            <c:ext xmlns:c16="http://schemas.microsoft.com/office/drawing/2014/chart" uri="{C3380CC4-5D6E-409C-BE32-E72D297353CC}">
              <c16:uniqueId val="{00000007-C115-4308-8BB5-E0B8D0899B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3604</c:v>
                </c:pt>
                <c:pt idx="3">
                  <c:v>3394</c:v>
                </c:pt>
                <c:pt idx="6">
                  <c:v>3184</c:v>
                </c:pt>
                <c:pt idx="9">
                  <c:v>2911</c:v>
                </c:pt>
                <c:pt idx="12">
                  <c:v>2732</c:v>
                </c:pt>
              </c:numCache>
            </c:numRef>
          </c:val>
          <c:extLst>
            <c:ext xmlns:c16="http://schemas.microsoft.com/office/drawing/2014/chart" uri="{C3380CC4-5D6E-409C-BE32-E72D297353CC}">
              <c16:uniqueId val="{00000008-C115-4308-8BB5-E0B8D0899B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326</c:v>
                </c:pt>
              </c:numCache>
            </c:numRef>
          </c:val>
          <c:extLst>
            <c:ext xmlns:c16="http://schemas.microsoft.com/office/drawing/2014/chart" uri="{C3380CC4-5D6E-409C-BE32-E72D297353CC}">
              <c16:uniqueId val="{00000009-C115-4308-8BB5-E0B8D0899B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48784</c:v>
                </c:pt>
                <c:pt idx="3">
                  <c:v>46611</c:v>
                </c:pt>
                <c:pt idx="6">
                  <c:v>45634</c:v>
                </c:pt>
                <c:pt idx="9">
                  <c:v>46746</c:v>
                </c:pt>
                <c:pt idx="12">
                  <c:v>45600</c:v>
                </c:pt>
              </c:numCache>
            </c:numRef>
          </c:val>
          <c:extLst>
            <c:ext xmlns:c16="http://schemas.microsoft.com/office/drawing/2014/chart" uri="{C3380CC4-5D6E-409C-BE32-E72D297353CC}">
              <c16:uniqueId val="{0000000A-C115-4308-8BB5-E0B8D0899B68}"/>
            </c:ext>
          </c:extLst>
        </c:ser>
        <c:dLbls>
          <c:showLegendKey val="0"/>
          <c:showVal val="0"/>
          <c:showCatName val="0"/>
          <c:showSerName val="0"/>
          <c:showPercent val="0"/>
          <c:showBubbleSize val="0"/>
        </c:dLbls>
        <c:gapWidth val="100"/>
        <c:overlap val="100"/>
        <c:axId val="360464360"/>
        <c:axId val="360464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10116</c:v>
                </c:pt>
                <c:pt idx="2">
                  <c:v>#N/A</c:v>
                </c:pt>
                <c:pt idx="3">
                  <c:v>#N/A</c:v>
                </c:pt>
                <c:pt idx="4">
                  <c:v>6879</c:v>
                </c:pt>
                <c:pt idx="5">
                  <c:v>#N/A</c:v>
                </c:pt>
                <c:pt idx="6">
                  <c:v>#N/A</c:v>
                </c:pt>
                <c:pt idx="7">
                  <c:v>4272</c:v>
                </c:pt>
                <c:pt idx="8">
                  <c:v>#N/A</c:v>
                </c:pt>
                <c:pt idx="9">
                  <c:v>#N/A</c:v>
                </c:pt>
                <c:pt idx="10">
                  <c:v>3331</c:v>
                </c:pt>
                <c:pt idx="11">
                  <c:v>#N/A</c:v>
                </c:pt>
                <c:pt idx="12">
                  <c:v>#N/A</c:v>
                </c:pt>
                <c:pt idx="13">
                  <c:v>2067</c:v>
                </c:pt>
                <c:pt idx="14">
                  <c:v>#N/A</c:v>
                </c:pt>
              </c:numCache>
            </c:numRef>
          </c:val>
          <c:smooth val="0"/>
          <c:extLst>
            <c:ext xmlns:c16="http://schemas.microsoft.com/office/drawing/2014/chart" uri="{C3380CC4-5D6E-409C-BE32-E72D297353CC}">
              <c16:uniqueId val="{0000000B-C115-4308-8BB5-E0B8D0899B68}"/>
            </c:ext>
          </c:extLst>
        </c:ser>
        <c:dLbls>
          <c:showLegendKey val="0"/>
          <c:showVal val="0"/>
          <c:showCatName val="0"/>
          <c:showSerName val="0"/>
          <c:showPercent val="0"/>
          <c:showBubbleSize val="0"/>
        </c:dLbls>
        <c:marker val="1"/>
        <c:smooth val="0"/>
        <c:axId val="360464360"/>
        <c:axId val="360464752"/>
      </c:lineChart>
      <c:catAx>
        <c:axId val="360464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0464752"/>
        <c:crosses val="autoZero"/>
        <c:auto val="1"/>
        <c:lblAlgn val="ctr"/>
        <c:lblOffset val="100"/>
        <c:tickLblSkip val="1"/>
        <c:tickMarkSkip val="1"/>
        <c:noMultiLvlLbl val="0"/>
      </c:catAx>
      <c:valAx>
        <c:axId val="36046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464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{1C620E77-CDBC-4E1B-8143-1A0CEB917798}</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D333-4F25-8673-534964B67276}"/>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{E2673C80-71B2-4D79-A04F-D1ACE45A1CF9}</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D333-4F25-8673-534964B67276}"/>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{5D303C11-D8F5-4D38-BF71-58C80F82F090}</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D333-4F25-8673-534964B67276}"/>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{C2A07FC4-F494-4CA0-907B-AC6AC6D733FE}</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D333-4F25-8673-534964B67276}"/>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{C91D5D21-CDBD-49DC-B92F-841F51D09BED}</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D333-4F25-8673-534964B67276}"/>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333-4F25-8673-534964B6727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{B8994215-BB16-44E5-A765-676C1D4421E5}</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D333-4F25-8673-534964B67276}"/>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{FAC3B8BD-35E6-4BD0-B6E6-F80922FEDB91}</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D333-4F25-8673-534964B67276}"/>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{D740E7E4-8679-4A5E-972B-2BF8FFBCDF6E}</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D333-4F25-8673-534964B67276}"/>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{11C58E7D-3E85-49F9-A8C4-728C510030AB}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D333-4F25-8673-534964B67276}"/>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{BC60229A-6E72-45BC-A80B-16CD44C64BED}</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D333-4F25-8673-534964B67276}"/>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333-4F25-8673-534964B67276}"/>
            </c:ext>
          </c:extLst>
        </c:ser>
        <c:dLbls>
          <c:showLegendKey val="0"/>
          <c:showVal val="0"/>
          <c:showCatName val="0"/>
          <c:showSerName val="0"/>
          <c:showPercent val="0"/>
          <c:showBubbleSize val="0"/>
        </c:dLbls>
        <c:axId val="377093584"/>
        <c:axId val="377093976"/>
      </c:scatterChart>
      <c:valAx>
        <c:axId val="3770935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7093976"/>
        <c:crosses val="autoZero"/>
        <c:crossBetween val="midCat"/>
      </c:valAx>
      <c:valAx>
        <c:axId val="3770939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7093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71070442460153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{B5453944-E5B2-4F33-8195-024076121517}</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EE50-4AE2-B2E6-19084B523153}"/>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{2E6BB0F1-82EB-4B67-9954-082D5AEF02CC}</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EE50-4AE2-B2E6-19084B523153}"/>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{7627B5AD-23B4-4BED-89B1-6E498155F811}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EE50-4AE2-B2E6-19084B523153}"/>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{04E13D3B-616D-4802-A1F6-0855388D3A9D}</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EE50-4AE2-B2E6-19084B523153}"/>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{58F3B5D4-96FA-4FA9-8C9A-A7BF77782A3B}</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EE50-4AE2-B2E6-19084B523153}"/>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c:v>
                </c:pt>
                <c:pt idx="1">
                  <c:v>11.4</c:v>
                </c:pt>
                <c:pt idx="2">
                  <c:v>11</c:v>
                </c:pt>
                <c:pt idx="3">
                  <c:v>10.4</c:v>
                </c:pt>
                <c:pt idx="4">
                  <c:v>9.8000000000000007</c:v>
                </c:pt>
              </c:numCache>
            </c:numRef>
          </c:xVal>
          <c:yVal>
            <c:numRef>
              <c:f>公会計指標分析・財政指標組合せ分析表!$K$73:$O$73</c:f>
              <c:numCache>
                <c:formatCode>#,##0.0;"▲ "#,##0.0</c:formatCode>
                <c:ptCount val="5"/>
                <c:pt idx="0">
                  <c:v>64.099999999999994</c:v>
                </c:pt>
                <c:pt idx="1">
                  <c:v>44.2</c:v>
                </c:pt>
                <c:pt idx="2">
                  <c:v>27.6</c:v>
                </c:pt>
                <c:pt idx="3">
                  <c:v>22.4</c:v>
                </c:pt>
                <c:pt idx="4">
                  <c:v>14.1</c:v>
                </c:pt>
              </c:numCache>
            </c:numRef>
          </c:yVal>
          <c:smooth val="0"/>
          <c:extLst>
            <c:ext xmlns:c16="http://schemas.microsoft.com/office/drawing/2014/chart" uri="{C3380CC4-5D6E-409C-BE32-E72D297353CC}">
              <c16:uniqueId val="{00000005-EE50-4AE2-B2E6-19084B52315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{5CFCD790-6E18-4815-850D-98A33286431C}</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EE50-4AE2-B2E6-19084B523153}"/>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{0DC644D6-EAB3-4F29-B1A0-B2EF7D3CCAAC}</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EE50-4AE2-B2E6-19084B523153}"/>
                </c:ext>
              </c:extLst>
            </c:dLbl>
            <c:dLbl>
              <c:idx val="2"/>
              <c:layout>
                <c:manualLayout>
                  <c:x val="-1.8239854081167416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{D37CFF4E-CDDA-47B5-B356-C43D781E9083}</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EE50-4AE2-B2E6-19084B523153}"/>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{F97E0C65-A69B-4874-AA55-93D7711A31DF}</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EE50-4AE2-B2E6-19084B523153}"/>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{50ACDD2A-808D-45E6-8541-E76EF4C0ED2A}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EE50-4AE2-B2E6-19084B523153}"/>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extLst>
            <c:ext xmlns:c16="http://schemas.microsoft.com/office/drawing/2014/chart" uri="{C3380CC4-5D6E-409C-BE32-E72D297353CC}">
              <c16:uniqueId val="{0000000B-EE50-4AE2-B2E6-19084B523153}"/>
            </c:ext>
          </c:extLst>
        </c:ser>
        <c:dLbls>
          <c:showLegendKey val="0"/>
          <c:showVal val="0"/>
          <c:showCatName val="0"/>
          <c:showSerName val="0"/>
          <c:showPercent val="0"/>
          <c:showBubbleSize val="0"/>
        </c:dLbls>
        <c:axId val="377094760"/>
        <c:axId val="377095152"/>
      </c:scatterChart>
      <c:valAx>
        <c:axId val="377094760"/>
        <c:scaling>
          <c:orientation val="minMax"/>
          <c:max val="14.2"/>
          <c:min val="9.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7095152"/>
        <c:crosses val="autoZero"/>
        <c:crossBetween val="midCat"/>
      </c:valAx>
      <c:valAx>
        <c:axId val="377095152"/>
        <c:scaling>
          <c:orientation val="minMax"/>
          <c:max val="10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70947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繰上償還、起債の抑制により、実質公債費比率の分子は減少しているが、今後は普通交付税の大幅な減額により分母が減少し、実質公債費比率の上昇が見込まれる。</a:t>
          </a:r>
        </a:p>
        <a:p>
          <a:r>
            <a:rPr kumimoji="1" lang="ja-JP" altLang="en-US" sz="1400">
              <a:latin typeface="ＭＳ ゴシック" pitchFamily="49" charset="-128"/>
              <a:ea typeface="ＭＳ ゴシック" pitchFamily="49" charset="-128"/>
            </a:rPr>
            <a:t>　今後も繰上償還を積極的に実施するとともに起債の抑制に努め、分子の抑制を図る。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繰上償還、起債の抑制、基金残高の増により将来負担比率の分子は減少しているが、今後は普通交付税の大幅な減額により分母が減少し、将来負担比率の上昇が見込まれる。</a:t>
          </a:r>
        </a:p>
        <a:p>
          <a:r>
            <a:rPr kumimoji="1" lang="ja-JP" altLang="en-US" sz="1400">
              <a:latin typeface="ＭＳ ゴシック" pitchFamily="49" charset="-128"/>
              <a:ea typeface="ＭＳ ゴシック" pitchFamily="49" charset="-128"/>
            </a:rPr>
            <a:t>　今後も繰上償還を積極的に実施するとともに起債の抑制、職員数の削減に努め、分子の抑制を図る。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長崎県対馬市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32,523
32,362
708.63
33,769,038
33,113,083
358,012
18,909,645
45,600,485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14.1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長崎県対馬市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32,523
32,362
708.63
33,769,038
33,113,083
358,012
18,909,645
45,600,485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長崎県対馬市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32,523
32,362
708.63
33,769,038
33,113,083
358,012
18,909,645
45,600,485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長崎県対馬市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32,523
32,362
708.63
33,769,038
33,113,083
358,012
18,909,645
45,600,485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14.1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市内に中心となる産業がないこと等による人口の減少が続き、財政基盤が弱く、類似団体平均を大きく下回っている。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現状では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税収の大きな伸びは期待できないが、職員数の削減による人件費の抑制</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や効率的な行政運用による事務費抑制につと</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努めるとともに、</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移住定住促進、創業等支援、子育て支援等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人口減少抑制につながる事業を展開し、市の活性化、財政基盤の強化を図る。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94192</xdr:rowOff>
    </xdr:from>
    <xdr:to>
      <xdr:col>7</xdr:col>
      <xdr:colOff>152400</xdr:colOff>
      <xdr:row>45</xdr:row>
      <xdr:rowOff>114300</xdr:rowOff>
    </xdr:to>
    <xdr:cxnSp macro="">
      <xdr:nvCxnSpPr>
        <xdr:cNvPr id="68" name="直線コネクタ 67"/>
        <xdr:cNvCxnSpPr/>
      </xdr:nvCxnSpPr>
      <xdr:spPr>
        <a:xfrm flipV="1">
          <a:off x="4114800" y="78094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114300</xdr:rowOff>
    </xdr:from>
    <xdr:to>
      <xdr:col>6</xdr:col>
      <xdr:colOff>0</xdr:colOff>
      <xdr:row>45</xdr:row>
      <xdr:rowOff>114300</xdr:rowOff>
    </xdr:to>
    <xdr:cxnSp macro="">
      <xdr:nvCxnSpPr>
        <xdr:cNvPr id="71" name="直線コネクタ 70"/>
        <xdr:cNvCxnSpPr/>
      </xdr:nvCxnSpPr>
      <xdr:spPr>
        <a:xfrm>
          <a:off x="3225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114300</xdr:rowOff>
    </xdr:from>
    <xdr:to>
      <xdr:col>4</xdr:col>
      <xdr:colOff>482600</xdr:colOff>
      <xdr:row>45</xdr:row>
      <xdr:rowOff>114300</xdr:rowOff>
    </xdr:to>
    <xdr:cxnSp macro="">
      <xdr:nvCxnSpPr>
        <xdr:cNvPr id="74" name="直線コネクタ 73"/>
        <xdr:cNvCxnSpPr/>
      </xdr:nvCxnSpPr>
      <xdr:spPr>
        <a:xfrm>
          <a:off x="2336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94192</xdr:rowOff>
    </xdr:from>
    <xdr:to>
      <xdr:col>3</xdr:col>
      <xdr:colOff>279400</xdr:colOff>
      <xdr:row>45</xdr:row>
      <xdr:rowOff>114300</xdr:rowOff>
    </xdr:to>
    <xdr:cxnSp macro="">
      <xdr:nvCxnSpPr>
        <xdr:cNvPr id="77" name="直線コネクタ 76"/>
        <xdr:cNvCxnSpPr/>
      </xdr:nvCxnSpPr>
      <xdr:spPr>
        <a:xfrm>
          <a:off x="1447800" y="78094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45</xdr:row>
      <xdr:rowOff>43392</xdr:rowOff>
    </xdr:from>
    <xdr:to>
      <xdr:col>7</xdr:col>
      <xdr:colOff>203200</xdr:colOff>
      <xdr:row>45</xdr:row>
      <xdr:rowOff>144992</xdr:rowOff>
    </xdr:to>
    <xdr:sp macro="" textlink="">
      <xdr:nvSpPr>
        <xdr:cNvPr id="87" name="円/楕円 86"/>
        <xdr:cNvSpPr/>
      </xdr:nvSpPr>
      <xdr:spPr>
        <a:xfrm>
          <a:off x="49022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110719</xdr:rowOff>
    </xdr:from>
    <xdr:ext cx="762000" cy="259045"/>
    <xdr:sp macro="" textlink="">
      <xdr:nvSpPr>
        <xdr:cNvPr id="88" name="財政力該当値テキスト"/>
        <xdr:cNvSpPr txBox="1"/>
      </xdr:nvSpPr>
      <xdr:spPr>
        <a:xfrm>
          <a:off x="5041900" y="765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63500</xdr:rowOff>
    </xdr:from>
    <xdr:to>
      <xdr:col>6</xdr:col>
      <xdr:colOff>50800</xdr:colOff>
      <xdr:row>45</xdr:row>
      <xdr:rowOff>165100</xdr:rowOff>
    </xdr:to>
    <xdr:sp macro="" textlink="">
      <xdr:nvSpPr>
        <xdr:cNvPr id="89" name="円/楕円 88"/>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149877</xdr:rowOff>
    </xdr:from>
    <xdr:ext cx="736600" cy="259045"/>
    <xdr:sp macro="" textlink="">
      <xdr:nvSpPr>
        <xdr:cNvPr id="90" name="テキスト ボックス 89"/>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63500</xdr:rowOff>
    </xdr:from>
    <xdr:to>
      <xdr:col>4</xdr:col>
      <xdr:colOff>533400</xdr:colOff>
      <xdr:row>45</xdr:row>
      <xdr:rowOff>165100</xdr:rowOff>
    </xdr:to>
    <xdr:sp macro="" textlink="">
      <xdr:nvSpPr>
        <xdr:cNvPr id="91" name="円/楕円 90"/>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149877</xdr:rowOff>
    </xdr:from>
    <xdr:ext cx="762000" cy="259045"/>
    <xdr:sp macro="" textlink="">
      <xdr:nvSpPr>
        <xdr:cNvPr id="92" name="テキスト ボックス 91"/>
        <xdr:cNvSpPr txBox="1"/>
      </xdr:nvSpPr>
      <xdr:spPr>
        <a:xfrm>
          <a:off x="2844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63500</xdr:rowOff>
    </xdr:from>
    <xdr:to>
      <xdr:col>3</xdr:col>
      <xdr:colOff>330200</xdr:colOff>
      <xdr:row>45</xdr:row>
      <xdr:rowOff>165100</xdr:rowOff>
    </xdr:to>
    <xdr:sp macro="" textlink="">
      <xdr:nvSpPr>
        <xdr:cNvPr id="93" name="円/楕円 92"/>
        <xdr:cNvSpPr/>
      </xdr:nvSpPr>
      <xdr:spPr>
        <a:xfrm>
          <a:off x="2286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149877</xdr:rowOff>
    </xdr:from>
    <xdr:ext cx="762000" cy="259045"/>
    <xdr:sp macro="" textlink="">
      <xdr:nvSpPr>
        <xdr:cNvPr id="94" name="テキスト ボックス 93"/>
        <xdr:cNvSpPr txBox="1"/>
      </xdr:nvSpPr>
      <xdr:spPr>
        <a:xfrm>
          <a:off x="1955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43392</xdr:rowOff>
    </xdr:from>
    <xdr:to>
      <xdr:col>2</xdr:col>
      <xdr:colOff>127000</xdr:colOff>
      <xdr:row>45</xdr:row>
      <xdr:rowOff>144992</xdr:rowOff>
    </xdr:to>
    <xdr:sp macro="" textlink="">
      <xdr:nvSpPr>
        <xdr:cNvPr id="95" name="円/楕円 94"/>
        <xdr:cNvSpPr/>
      </xdr:nvSpPr>
      <xdr:spPr>
        <a:xfrm>
          <a:off x="1397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129769</xdr:rowOff>
    </xdr:from>
    <xdr:ext cx="762000" cy="259045"/>
    <xdr:sp macro="" textlink="">
      <xdr:nvSpPr>
        <xdr:cNvPr id="96" name="テキスト ボックス 95"/>
        <xdr:cNvSpPr txBox="1"/>
      </xdr:nvSpPr>
      <xdr:spPr>
        <a:xfrm>
          <a:off x="1066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前年度と同率となったが、性質別経費毎に見ると、</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これまでの繰上償還の実施</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により公債費</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については減少している（Ｈ２６：２８．６％→Ｈ２７：２７．３％）ものの</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その他の経費については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平成２６年度からの普通交付税の合併算定替えの縮減</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や施設の維持管理に係る経費の増等により増加している。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現状の</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財政運営では財政構造の硬直化は避けられない。</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公共施設管理運営の見直し等により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経常経費の抑制に努める。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23919</xdr:rowOff>
    </xdr:from>
    <xdr:to>
      <xdr:col>7</xdr:col>
      <xdr:colOff>152400</xdr:colOff>
      <xdr:row>59</xdr:row>
      <xdr:rowOff>23919</xdr:rowOff>
    </xdr:to>
    <xdr:cxnSp macro="">
      <xdr:nvCxnSpPr>
        <xdr:cNvPr id="131" name="直線コネクタ 130"/>
        <xdr:cNvCxnSpPr/>
      </xdr:nvCxnSpPr>
      <xdr:spPr>
        <a:xfrm>
          <a:off x="4114800" y="101394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11854</xdr:rowOff>
    </xdr:from>
    <xdr:to>
      <xdr:col>6</xdr:col>
      <xdr:colOff>0</xdr:colOff>
      <xdr:row>59</xdr:row>
      <xdr:rowOff>23919</xdr:rowOff>
    </xdr:to>
    <xdr:cxnSp macro="">
      <xdr:nvCxnSpPr>
        <xdr:cNvPr id="134" name="直線コネクタ 133"/>
        <xdr:cNvCxnSpPr/>
      </xdr:nvCxnSpPr>
      <xdr:spPr>
        <a:xfrm>
          <a:off x="3225800" y="101274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11854</xdr:rowOff>
    </xdr:from>
    <xdr:to>
      <xdr:col>4</xdr:col>
      <xdr:colOff>482600</xdr:colOff>
      <xdr:row>59</xdr:row>
      <xdr:rowOff>48048</xdr:rowOff>
    </xdr:to>
    <xdr:cxnSp macro="">
      <xdr:nvCxnSpPr>
        <xdr:cNvPr id="137" name="直線コネクタ 136"/>
        <xdr:cNvCxnSpPr/>
      </xdr:nvCxnSpPr>
      <xdr:spPr>
        <a:xfrm flipV="1">
          <a:off x="2336800" y="1012740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114935</xdr:rowOff>
    </xdr:from>
    <xdr:to>
      <xdr:col>3</xdr:col>
      <xdr:colOff>279400</xdr:colOff>
      <xdr:row>59</xdr:row>
      <xdr:rowOff>48048</xdr:rowOff>
    </xdr:to>
    <xdr:cxnSp macro="">
      <xdr:nvCxnSpPr>
        <xdr:cNvPr id="140" name="直線コネクタ 139"/>
        <xdr:cNvCxnSpPr/>
      </xdr:nvCxnSpPr>
      <xdr:spPr>
        <a:xfrm>
          <a:off x="1447800" y="10059035"/>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144569</xdr:rowOff>
    </xdr:from>
    <xdr:to>
      <xdr:col>7</xdr:col>
      <xdr:colOff>203200</xdr:colOff>
      <xdr:row>59</xdr:row>
      <xdr:rowOff>74719</xdr:rowOff>
    </xdr:to>
    <xdr:sp macro="" textlink="">
      <xdr:nvSpPr>
        <xdr:cNvPr id="150" name="円/楕円 149"/>
        <xdr:cNvSpPr/>
      </xdr:nvSpPr>
      <xdr:spPr>
        <a:xfrm>
          <a:off x="49022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161096</xdr:rowOff>
    </xdr:from>
    <xdr:ext cx="762000" cy="259045"/>
    <xdr:sp macro="" textlink="">
      <xdr:nvSpPr>
        <xdr:cNvPr id="151" name="財政構造の弾力性該当値テキスト"/>
        <xdr:cNvSpPr txBox="1"/>
      </xdr:nvSpPr>
      <xdr:spPr>
        <a:xfrm>
          <a:off x="5041900" y="993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144569</xdr:rowOff>
    </xdr:from>
    <xdr:to>
      <xdr:col>6</xdr:col>
      <xdr:colOff>50800</xdr:colOff>
      <xdr:row>59</xdr:row>
      <xdr:rowOff>74719</xdr:rowOff>
    </xdr:to>
    <xdr:sp macro="" textlink="">
      <xdr:nvSpPr>
        <xdr:cNvPr id="152" name="円/楕円 151"/>
        <xdr:cNvSpPr/>
      </xdr:nvSpPr>
      <xdr:spPr>
        <a:xfrm>
          <a:off x="4064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84896</xdr:rowOff>
    </xdr:from>
    <xdr:ext cx="736600" cy="259045"/>
    <xdr:sp macro="" textlink="">
      <xdr:nvSpPr>
        <xdr:cNvPr id="153" name="テキスト ボックス 152"/>
        <xdr:cNvSpPr txBox="1"/>
      </xdr:nvSpPr>
      <xdr:spPr>
        <a:xfrm>
          <a:off x="3733800" y="9857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132504</xdr:rowOff>
    </xdr:from>
    <xdr:to>
      <xdr:col>4</xdr:col>
      <xdr:colOff>533400</xdr:colOff>
      <xdr:row>59</xdr:row>
      <xdr:rowOff>62654</xdr:rowOff>
    </xdr:to>
    <xdr:sp macro="" textlink="">
      <xdr:nvSpPr>
        <xdr:cNvPr id="154" name="円/楕円 153"/>
        <xdr:cNvSpPr/>
      </xdr:nvSpPr>
      <xdr:spPr>
        <a:xfrm>
          <a:off x="3175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72831</xdr:rowOff>
    </xdr:from>
    <xdr:ext cx="762000" cy="259045"/>
    <xdr:sp macro="" textlink="">
      <xdr:nvSpPr>
        <xdr:cNvPr id="155" name="テキスト ボックス 154"/>
        <xdr:cNvSpPr txBox="1"/>
      </xdr:nvSpPr>
      <xdr:spPr>
        <a:xfrm>
          <a:off x="2844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168698</xdr:rowOff>
    </xdr:from>
    <xdr:to>
      <xdr:col>3</xdr:col>
      <xdr:colOff>330200</xdr:colOff>
      <xdr:row>59</xdr:row>
      <xdr:rowOff>98848</xdr:rowOff>
    </xdr:to>
    <xdr:sp macro="" textlink="">
      <xdr:nvSpPr>
        <xdr:cNvPr id="156" name="円/楕円 155"/>
        <xdr:cNvSpPr/>
      </xdr:nvSpPr>
      <xdr:spPr>
        <a:xfrm>
          <a:off x="2286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109025</xdr:rowOff>
    </xdr:from>
    <xdr:ext cx="762000" cy="259045"/>
    <xdr:sp macro="" textlink="">
      <xdr:nvSpPr>
        <xdr:cNvPr id="157" name="テキスト ボックス 156"/>
        <xdr:cNvSpPr txBox="1"/>
      </xdr:nvSpPr>
      <xdr:spPr>
        <a:xfrm>
          <a:off x="1955800" y="988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64135</xdr:rowOff>
    </xdr:from>
    <xdr:to>
      <xdr:col>2</xdr:col>
      <xdr:colOff>127000</xdr:colOff>
      <xdr:row>58</xdr:row>
      <xdr:rowOff>165735</xdr:rowOff>
    </xdr:to>
    <xdr:sp macro="" textlink="">
      <xdr:nvSpPr>
        <xdr:cNvPr id="158" name="円/楕円 157"/>
        <xdr:cNvSpPr/>
      </xdr:nvSpPr>
      <xdr:spPr>
        <a:xfrm>
          <a:off x="1397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4462</xdr:rowOff>
    </xdr:from>
    <xdr:ext cx="762000" cy="259045"/>
    <xdr:sp macro="" textlink="">
      <xdr:nvSpPr>
        <xdr:cNvPr id="159" name="テキスト ボックス 158"/>
        <xdr:cNvSpPr txBox="1"/>
      </xdr:nvSpPr>
      <xdr:spPr>
        <a:xfrm>
          <a:off x="1066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[286,863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険しい地勢で広範囲に集落が点在するため、市役所機能の分散や小規模な保育所、小・中学校</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の運営等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、効率の悪い行政運営を余儀なくされている。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また、離島であるため、海岸漂着物対策に多額の経費を要したり、事業に係る経費が割高になり、他団体に比べ高額になっている。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平成２８年度中策定予定の公共施設等総合管理計画に基づき、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施設の統廃合、事務の効率化等を進め、経費の抑制に努める。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89</xdr:row>
      <xdr:rowOff>28676</xdr:rowOff>
    </xdr:from>
    <xdr:to>
      <xdr:col>7</xdr:col>
      <xdr:colOff>152400</xdr:colOff>
      <xdr:row>89</xdr:row>
      <xdr:rowOff>44617</xdr:rowOff>
    </xdr:to>
    <xdr:cxnSp macro="">
      <xdr:nvCxnSpPr>
        <xdr:cNvPr id="194" name="直線コネクタ 193"/>
        <xdr:cNvCxnSpPr/>
      </xdr:nvCxnSpPr>
      <xdr:spPr>
        <a:xfrm>
          <a:off x="4114800" y="15287726"/>
          <a:ext cx="838200" cy="1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69286</xdr:rowOff>
    </xdr:from>
    <xdr:to>
      <xdr:col>6</xdr:col>
      <xdr:colOff>0</xdr:colOff>
      <xdr:row>89</xdr:row>
      <xdr:rowOff>28676</xdr:rowOff>
    </xdr:to>
    <xdr:cxnSp macro="">
      <xdr:nvCxnSpPr>
        <xdr:cNvPr id="197" name="直線コネクタ 196"/>
        <xdr:cNvCxnSpPr/>
      </xdr:nvCxnSpPr>
      <xdr:spPr>
        <a:xfrm>
          <a:off x="3225800" y="15156886"/>
          <a:ext cx="889000" cy="13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82426</xdr:rowOff>
    </xdr:from>
    <xdr:to>
      <xdr:col>4</xdr:col>
      <xdr:colOff>482600</xdr:colOff>
      <xdr:row>88</xdr:row>
      <xdr:rowOff>69286</xdr:rowOff>
    </xdr:to>
    <xdr:cxnSp macro="">
      <xdr:nvCxnSpPr>
        <xdr:cNvPr id="200" name="直線コネクタ 199"/>
        <xdr:cNvCxnSpPr/>
      </xdr:nvCxnSpPr>
      <xdr:spPr>
        <a:xfrm>
          <a:off x="2336800" y="14998576"/>
          <a:ext cx="889000" cy="15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82426</xdr:rowOff>
    </xdr:from>
    <xdr:to>
      <xdr:col>3</xdr:col>
      <xdr:colOff>279400</xdr:colOff>
      <xdr:row>88</xdr:row>
      <xdr:rowOff>84213</xdr:rowOff>
    </xdr:to>
    <xdr:cxnSp macro="">
      <xdr:nvCxnSpPr>
        <xdr:cNvPr id="203" name="直線コネクタ 202"/>
        <xdr:cNvCxnSpPr/>
      </xdr:nvCxnSpPr>
      <xdr:spPr>
        <a:xfrm flipV="1">
          <a:off x="1447800" y="14998576"/>
          <a:ext cx="889000" cy="17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165267</xdr:rowOff>
    </xdr:from>
    <xdr:to>
      <xdr:col>7</xdr:col>
      <xdr:colOff>203200</xdr:colOff>
      <xdr:row>89</xdr:row>
      <xdr:rowOff>95417</xdr:rowOff>
    </xdr:to>
    <xdr:sp macro="" textlink="">
      <xdr:nvSpPr>
        <xdr:cNvPr id="213" name="円/楕円 212"/>
        <xdr:cNvSpPr/>
      </xdr:nvSpPr>
      <xdr:spPr>
        <a:xfrm>
          <a:off x="4902200" y="1525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61144</xdr:rowOff>
    </xdr:from>
    <xdr:ext cx="762000" cy="259045"/>
    <xdr:sp macro="" textlink="">
      <xdr:nvSpPr>
        <xdr:cNvPr id="214" name="人件費・物件費等の状況該当値テキスト"/>
        <xdr:cNvSpPr txBox="1"/>
      </xdr:nvSpPr>
      <xdr:spPr>
        <a:xfrm>
          <a:off x="5041900" y="1514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286,863</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149326</xdr:rowOff>
    </xdr:from>
    <xdr:to>
      <xdr:col>6</xdr:col>
      <xdr:colOff>50800</xdr:colOff>
      <xdr:row>89</xdr:row>
      <xdr:rowOff>79476</xdr:rowOff>
    </xdr:to>
    <xdr:sp macro="" textlink="">
      <xdr:nvSpPr>
        <xdr:cNvPr id="215" name="円/楕円 214"/>
        <xdr:cNvSpPr/>
      </xdr:nvSpPr>
      <xdr:spPr>
        <a:xfrm>
          <a:off x="4064000" y="1523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64253</xdr:rowOff>
    </xdr:from>
    <xdr:ext cx="736600" cy="259045"/>
    <xdr:sp macro="" textlink="">
      <xdr:nvSpPr>
        <xdr:cNvPr id="216" name="テキスト ボックス 215"/>
        <xdr:cNvSpPr txBox="1"/>
      </xdr:nvSpPr>
      <xdr:spPr>
        <a:xfrm>
          <a:off x="3733800" y="15323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284,881</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18486</xdr:rowOff>
    </xdr:from>
    <xdr:to>
      <xdr:col>4</xdr:col>
      <xdr:colOff>533400</xdr:colOff>
      <xdr:row>88</xdr:row>
      <xdr:rowOff>120086</xdr:rowOff>
    </xdr:to>
    <xdr:sp macro="" textlink="">
      <xdr:nvSpPr>
        <xdr:cNvPr id="217" name="円/楕円 216"/>
        <xdr:cNvSpPr/>
      </xdr:nvSpPr>
      <xdr:spPr>
        <a:xfrm>
          <a:off x="3175000" y="1510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104863</xdr:rowOff>
    </xdr:from>
    <xdr:ext cx="762000" cy="259045"/>
    <xdr:sp macro="" textlink="">
      <xdr:nvSpPr>
        <xdr:cNvPr id="218" name="テキスト ボックス 217"/>
        <xdr:cNvSpPr txBox="1"/>
      </xdr:nvSpPr>
      <xdr:spPr>
        <a:xfrm>
          <a:off x="2844800" y="1519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268,614</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31626</xdr:rowOff>
    </xdr:from>
    <xdr:to>
      <xdr:col>3</xdr:col>
      <xdr:colOff>330200</xdr:colOff>
      <xdr:row>87</xdr:row>
      <xdr:rowOff>133226</xdr:rowOff>
    </xdr:to>
    <xdr:sp macro="" textlink="">
      <xdr:nvSpPr>
        <xdr:cNvPr id="219" name="円/楕円 218"/>
        <xdr:cNvSpPr/>
      </xdr:nvSpPr>
      <xdr:spPr>
        <a:xfrm>
          <a:off x="2286000" y="149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118003</xdr:rowOff>
    </xdr:from>
    <xdr:ext cx="762000" cy="259045"/>
    <xdr:sp macro="" textlink="">
      <xdr:nvSpPr>
        <xdr:cNvPr id="220" name="テキスト ボックス 219"/>
        <xdr:cNvSpPr txBox="1"/>
      </xdr:nvSpPr>
      <xdr:spPr>
        <a:xfrm>
          <a:off x="1955800" y="1503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248,932</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33413</xdr:rowOff>
    </xdr:from>
    <xdr:to>
      <xdr:col>2</xdr:col>
      <xdr:colOff>127000</xdr:colOff>
      <xdr:row>88</xdr:row>
      <xdr:rowOff>135013</xdr:rowOff>
    </xdr:to>
    <xdr:sp macro="" textlink="">
      <xdr:nvSpPr>
        <xdr:cNvPr id="221" name="円/楕円 220"/>
        <xdr:cNvSpPr/>
      </xdr:nvSpPr>
      <xdr:spPr>
        <a:xfrm>
          <a:off x="1397000" y="1512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119790</xdr:rowOff>
    </xdr:from>
    <xdr:ext cx="762000" cy="259045"/>
    <xdr:sp macro="" textlink="">
      <xdr:nvSpPr>
        <xdr:cNvPr id="222" name="テキスト ボックス 221"/>
        <xdr:cNvSpPr txBox="1"/>
      </xdr:nvSpPr>
      <xdr:spPr>
        <a:xfrm>
          <a:off x="1066800" y="1520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270,470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類似団体平均と同様に推移しているが、若干平均値を上回っている。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今後は、年功的な給与体系から能力や成果を重視する給与体系への移行を図り、より一層の給与適正化に努める。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67818</xdr:rowOff>
    </xdr:from>
    <xdr:to>
      <xdr:col>24</xdr:col>
      <xdr:colOff>558800</xdr:colOff>
      <xdr:row>86</xdr:row>
      <xdr:rowOff>72644</xdr:rowOff>
    </xdr:to>
    <xdr:cxnSp macro="">
      <xdr:nvCxnSpPr>
        <xdr:cNvPr id="254" name="直線コネクタ 253"/>
        <xdr:cNvCxnSpPr/>
      </xdr:nvCxnSpPr>
      <xdr:spPr>
        <a:xfrm>
          <a:off x="16179800" y="1481251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86</xdr:row>
      <xdr:rowOff>67818</xdr:rowOff>
    </xdr:to>
    <xdr:cxnSp macro="">
      <xdr:nvCxnSpPr>
        <xdr:cNvPr id="257" name="直線コネクタ 256"/>
        <xdr:cNvCxnSpPr/>
      </xdr:nvCxnSpPr>
      <xdr:spPr>
        <a:xfrm>
          <a:off x="15290800" y="14677389"/>
          <a:ext cx="889000" cy="13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88</xdr:row>
      <xdr:rowOff>57913</xdr:rowOff>
    </xdr:to>
    <xdr:cxnSp macro="">
      <xdr:nvCxnSpPr>
        <xdr:cNvPr id="260" name="直線コネクタ 259"/>
        <xdr:cNvCxnSpPr/>
      </xdr:nvCxnSpPr>
      <xdr:spPr>
        <a:xfrm flipV="1">
          <a:off x="14401800" y="14677389"/>
          <a:ext cx="889000" cy="46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57913</xdr:rowOff>
    </xdr:from>
    <xdr:to>
      <xdr:col>21</xdr:col>
      <xdr:colOff>0</xdr:colOff>
      <xdr:row>88</xdr:row>
      <xdr:rowOff>120650</xdr:rowOff>
    </xdr:to>
    <xdr:cxnSp macro="">
      <xdr:nvCxnSpPr>
        <xdr:cNvPr id="263" name="直線コネクタ 262"/>
        <xdr:cNvCxnSpPr/>
      </xdr:nvCxnSpPr>
      <xdr:spPr>
        <a:xfrm flipV="1">
          <a:off x="13512800" y="15145513"/>
          <a:ext cx="8890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21844</xdr:rowOff>
    </xdr:from>
    <xdr:to>
      <xdr:col>24</xdr:col>
      <xdr:colOff>609600</xdr:colOff>
      <xdr:row>86</xdr:row>
      <xdr:rowOff>123444</xdr:rowOff>
    </xdr:to>
    <xdr:sp macro="" textlink="">
      <xdr:nvSpPr>
        <xdr:cNvPr id="273" name="円/楕円 272"/>
        <xdr:cNvSpPr/>
      </xdr:nvSpPr>
      <xdr:spPr>
        <a:xfrm>
          <a:off x="169672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89171</xdr:rowOff>
    </xdr:from>
    <xdr:ext cx="762000" cy="259045"/>
    <xdr:sp macro="" textlink="">
      <xdr:nvSpPr>
        <xdr:cNvPr id="274" name="給与水準   （国との比較）該当値テキスト"/>
        <xdr:cNvSpPr txBox="1"/>
      </xdr:nvSpPr>
      <xdr:spPr>
        <a:xfrm>
          <a:off x="17106900" y="146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17018</xdr:rowOff>
    </xdr:from>
    <xdr:to>
      <xdr:col>23</xdr:col>
      <xdr:colOff>457200</xdr:colOff>
      <xdr:row>86</xdr:row>
      <xdr:rowOff>118618</xdr:rowOff>
    </xdr:to>
    <xdr:sp macro="" textlink="">
      <xdr:nvSpPr>
        <xdr:cNvPr id="275" name="円/楕円 274"/>
        <xdr:cNvSpPr/>
      </xdr:nvSpPr>
      <xdr:spPr>
        <a:xfrm>
          <a:off x="161290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103395</xdr:rowOff>
    </xdr:from>
    <xdr:ext cx="736600" cy="259045"/>
    <xdr:sp macro="" textlink="">
      <xdr:nvSpPr>
        <xdr:cNvPr id="276" name="テキスト ボックス 275"/>
        <xdr:cNvSpPr txBox="1"/>
      </xdr:nvSpPr>
      <xdr:spPr>
        <a:xfrm>
          <a:off x="15798800" y="1484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7" name="円/楕円 276"/>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165116</xdr:rowOff>
    </xdr:from>
    <xdr:ext cx="762000" cy="259045"/>
    <xdr:sp macro="" textlink="">
      <xdr:nvSpPr>
        <xdr:cNvPr id="278" name="テキスト ボックス 277"/>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7113</xdr:rowOff>
    </xdr:from>
    <xdr:to>
      <xdr:col>21</xdr:col>
      <xdr:colOff>50800</xdr:colOff>
      <xdr:row>88</xdr:row>
      <xdr:rowOff>108713</xdr:rowOff>
    </xdr:to>
    <xdr:sp macro="" textlink="">
      <xdr:nvSpPr>
        <xdr:cNvPr id="279" name="円/楕円 278"/>
        <xdr:cNvSpPr/>
      </xdr:nvSpPr>
      <xdr:spPr>
        <a:xfrm>
          <a:off x="14351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93490</xdr:rowOff>
    </xdr:from>
    <xdr:ext cx="762000" cy="259045"/>
    <xdr:sp macro="" textlink="">
      <xdr:nvSpPr>
        <xdr:cNvPr id="280" name="テキスト ボックス 279"/>
        <xdr:cNvSpPr txBox="1"/>
      </xdr:nvSpPr>
      <xdr:spPr>
        <a:xfrm>
          <a:off x="14020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81" name="円/楕円 280"/>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156227</xdr:rowOff>
    </xdr:from>
    <xdr:ext cx="762000" cy="259045"/>
    <xdr:sp macro="" textlink="">
      <xdr:nvSpPr>
        <xdr:cNvPr id="282" name="テキスト ボックス 281"/>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新規採用抑制により職員数は年々減少している（普通会計職員数：平成</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２４</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年４月１日現在</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５４４</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人、平成</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２８</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年４月１日現在</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５０７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人）が、人口減少も続いているため、人口千人当たりの職員数は横ばい状態でる。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また、地理的要因等により類似団体平均と比較して大きく上回っている。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今後も住民サービスを低下させないよう配慮しながら事務の効率化を図り、人員の削減に努める。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98969</xdr:rowOff>
    </xdr:from>
    <xdr:to>
      <xdr:col>24</xdr:col>
      <xdr:colOff>558800</xdr:colOff>
      <xdr:row>67</xdr:row>
      <xdr:rowOff>102416</xdr:rowOff>
    </xdr:to>
    <xdr:cxnSp macro="">
      <xdr:nvCxnSpPr>
        <xdr:cNvPr id="319" name="直線コネクタ 318"/>
        <xdr:cNvCxnSpPr/>
      </xdr:nvCxnSpPr>
      <xdr:spPr>
        <a:xfrm flipV="1">
          <a:off x="16179800" y="1158611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26579</xdr:rowOff>
    </xdr:from>
    <xdr:to>
      <xdr:col>23</xdr:col>
      <xdr:colOff>406400</xdr:colOff>
      <xdr:row>67</xdr:row>
      <xdr:rowOff>102416</xdr:rowOff>
    </xdr:to>
    <xdr:cxnSp macro="">
      <xdr:nvCxnSpPr>
        <xdr:cNvPr id="322" name="直線コネクタ 321"/>
        <xdr:cNvCxnSpPr/>
      </xdr:nvCxnSpPr>
      <xdr:spPr>
        <a:xfrm>
          <a:off x="15290800" y="1151372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26579</xdr:rowOff>
    </xdr:from>
    <xdr:to>
      <xdr:col>22</xdr:col>
      <xdr:colOff>203200</xdr:colOff>
      <xdr:row>67</xdr:row>
      <xdr:rowOff>107587</xdr:rowOff>
    </xdr:to>
    <xdr:cxnSp macro="">
      <xdr:nvCxnSpPr>
        <xdr:cNvPr id="325" name="直線コネクタ 324"/>
        <xdr:cNvCxnSpPr/>
      </xdr:nvCxnSpPr>
      <xdr:spPr>
        <a:xfrm flipV="1">
          <a:off x="14401800" y="11513729"/>
          <a:ext cx="889000" cy="8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107587</xdr:rowOff>
    </xdr:from>
    <xdr:to>
      <xdr:col>21</xdr:col>
      <xdr:colOff>0</xdr:colOff>
      <xdr:row>67</xdr:row>
      <xdr:rowOff>140335</xdr:rowOff>
    </xdr:to>
    <xdr:cxnSp macro="">
      <xdr:nvCxnSpPr>
        <xdr:cNvPr id="328" name="直線コネクタ 327"/>
        <xdr:cNvCxnSpPr/>
      </xdr:nvCxnSpPr>
      <xdr:spPr>
        <a:xfrm flipV="1">
          <a:off x="13512800" y="11594737"/>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67</xdr:row>
      <xdr:rowOff>48169</xdr:rowOff>
    </xdr:from>
    <xdr:to>
      <xdr:col>24</xdr:col>
      <xdr:colOff>609600</xdr:colOff>
      <xdr:row>67</xdr:row>
      <xdr:rowOff>149769</xdr:rowOff>
    </xdr:to>
    <xdr:sp macro="" textlink="">
      <xdr:nvSpPr>
        <xdr:cNvPr id="338" name="円/楕円 337"/>
        <xdr:cNvSpPr/>
      </xdr:nvSpPr>
      <xdr:spPr>
        <a:xfrm>
          <a:off x="16967200" y="115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115496</xdr:rowOff>
    </xdr:from>
    <xdr:ext cx="762000" cy="259045"/>
    <xdr:sp macro="" textlink="">
      <xdr:nvSpPr>
        <xdr:cNvPr id="339" name="定員管理の状況該当値テキスト"/>
        <xdr:cNvSpPr txBox="1"/>
      </xdr:nvSpPr>
      <xdr:spPr>
        <a:xfrm>
          <a:off x="17106900" y="1143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51616</xdr:rowOff>
    </xdr:from>
    <xdr:to>
      <xdr:col>23</xdr:col>
      <xdr:colOff>457200</xdr:colOff>
      <xdr:row>67</xdr:row>
      <xdr:rowOff>153216</xdr:rowOff>
    </xdr:to>
    <xdr:sp macro="" textlink="">
      <xdr:nvSpPr>
        <xdr:cNvPr id="340" name="円/楕円 339"/>
        <xdr:cNvSpPr/>
      </xdr:nvSpPr>
      <xdr:spPr>
        <a:xfrm>
          <a:off x="16129000" y="115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137993</xdr:rowOff>
    </xdr:from>
    <xdr:ext cx="736600" cy="259045"/>
    <xdr:sp macro="" textlink="">
      <xdr:nvSpPr>
        <xdr:cNvPr id="341" name="テキスト ボックス 340"/>
        <xdr:cNvSpPr txBox="1"/>
      </xdr:nvSpPr>
      <xdr:spPr>
        <a:xfrm>
          <a:off x="15798800" y="11625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147229</xdr:rowOff>
    </xdr:from>
    <xdr:to>
      <xdr:col>22</xdr:col>
      <xdr:colOff>254000</xdr:colOff>
      <xdr:row>67</xdr:row>
      <xdr:rowOff>77379</xdr:rowOff>
    </xdr:to>
    <xdr:sp macro="" textlink="">
      <xdr:nvSpPr>
        <xdr:cNvPr id="342" name="円/楕円 341"/>
        <xdr:cNvSpPr/>
      </xdr:nvSpPr>
      <xdr:spPr>
        <a:xfrm>
          <a:off x="15240000" y="114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62156</xdr:rowOff>
    </xdr:from>
    <xdr:ext cx="762000" cy="259045"/>
    <xdr:sp macro="" textlink="">
      <xdr:nvSpPr>
        <xdr:cNvPr id="343" name="テキスト ボックス 342"/>
        <xdr:cNvSpPr txBox="1"/>
      </xdr:nvSpPr>
      <xdr:spPr>
        <a:xfrm>
          <a:off x="14909800" y="1154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15.17</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56787</xdr:rowOff>
    </xdr:from>
    <xdr:to>
      <xdr:col>21</xdr:col>
      <xdr:colOff>50800</xdr:colOff>
      <xdr:row>67</xdr:row>
      <xdr:rowOff>158387</xdr:rowOff>
    </xdr:to>
    <xdr:sp macro="" textlink="">
      <xdr:nvSpPr>
        <xdr:cNvPr id="344" name="円/楕円 343"/>
        <xdr:cNvSpPr/>
      </xdr:nvSpPr>
      <xdr:spPr>
        <a:xfrm>
          <a:off x="14351000" y="1154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143164</xdr:rowOff>
    </xdr:from>
    <xdr:ext cx="762000" cy="259045"/>
    <xdr:sp macro="" textlink="">
      <xdr:nvSpPr>
        <xdr:cNvPr id="345" name="テキスト ボックス 344"/>
        <xdr:cNvSpPr txBox="1"/>
      </xdr:nvSpPr>
      <xdr:spPr>
        <a:xfrm>
          <a:off x="14020800" y="1163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89535</xdr:rowOff>
    </xdr:from>
    <xdr:to>
      <xdr:col>19</xdr:col>
      <xdr:colOff>533400</xdr:colOff>
      <xdr:row>68</xdr:row>
      <xdr:rowOff>19685</xdr:rowOff>
    </xdr:to>
    <xdr:sp macro="" textlink="">
      <xdr:nvSpPr>
        <xdr:cNvPr id="346" name="円/楕円 345"/>
        <xdr:cNvSpPr/>
      </xdr:nvSpPr>
      <xdr:spPr>
        <a:xfrm>
          <a:off x="13462000" y="1157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4462</xdr:rowOff>
    </xdr:from>
    <xdr:ext cx="762000" cy="259045"/>
    <xdr:sp macro="" textlink="">
      <xdr:nvSpPr>
        <xdr:cNvPr id="347" name="テキスト ボックス 346"/>
        <xdr:cNvSpPr txBox="1"/>
      </xdr:nvSpPr>
      <xdr:spPr>
        <a:xfrm>
          <a:off x="13131800" y="1166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交付税措置率の低い残債を中心に毎年度繰上償還を実施してきたため、合併直後に比べ大幅に改善しているが、合併算定替えの縮減等による普通交付税の減に伴い比率の上昇が予想される。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積極的な繰上償還や起債の抑制により比率上昇の抑制に努める。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34078</xdr:rowOff>
    </xdr:from>
    <xdr:to>
      <xdr:col>24</xdr:col>
      <xdr:colOff>558800</xdr:colOff>
      <xdr:row>37</xdr:row>
      <xdr:rowOff>46143</xdr:rowOff>
    </xdr:to>
    <xdr:cxnSp macro="">
      <xdr:nvCxnSpPr>
        <xdr:cNvPr id="381" name="直線コネクタ 380"/>
        <xdr:cNvCxnSpPr/>
      </xdr:nvCxnSpPr>
      <xdr:spPr>
        <a:xfrm flipV="1">
          <a:off x="16179800" y="637772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18856</xdr:rowOff>
    </xdr:from>
    <xdr:ext cx="762000" cy="259045"/>
    <xdr:sp macro="" textlink="">
      <xdr:nvSpPr>
        <xdr:cNvPr id="382" name="公債費負担の状況平均値テキスト"/>
        <xdr:cNvSpPr txBox="1"/>
      </xdr:nvSpPr>
      <xdr:spPr>
        <a:xfrm>
          <a:off x="17106900" y="6362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46143</xdr:rowOff>
    </xdr:from>
    <xdr:to>
      <xdr:col>23</xdr:col>
      <xdr:colOff>406400</xdr:colOff>
      <xdr:row>37</xdr:row>
      <xdr:rowOff>58208</xdr:rowOff>
    </xdr:to>
    <xdr:cxnSp macro="">
      <xdr:nvCxnSpPr>
        <xdr:cNvPr id="384" name="直線コネクタ 383"/>
        <xdr:cNvCxnSpPr/>
      </xdr:nvCxnSpPr>
      <xdr:spPr>
        <a:xfrm flipV="1">
          <a:off x="15290800" y="638979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58208</xdr:rowOff>
    </xdr:from>
    <xdr:to>
      <xdr:col>22</xdr:col>
      <xdr:colOff>203200</xdr:colOff>
      <xdr:row>37</xdr:row>
      <xdr:rowOff>66252</xdr:rowOff>
    </xdr:to>
    <xdr:cxnSp macro="">
      <xdr:nvCxnSpPr>
        <xdr:cNvPr id="387" name="直線コネクタ 386"/>
        <xdr:cNvCxnSpPr/>
      </xdr:nvCxnSpPr>
      <xdr:spPr>
        <a:xfrm flipV="1">
          <a:off x="14401800" y="64018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66252</xdr:rowOff>
    </xdr:from>
    <xdr:to>
      <xdr:col>21</xdr:col>
      <xdr:colOff>0</xdr:colOff>
      <xdr:row>37</xdr:row>
      <xdr:rowOff>78317</xdr:rowOff>
    </xdr:to>
    <xdr:cxnSp macro="">
      <xdr:nvCxnSpPr>
        <xdr:cNvPr id="390" name="直線コネクタ 389"/>
        <xdr:cNvCxnSpPr/>
      </xdr:nvCxnSpPr>
      <xdr:spPr>
        <a:xfrm flipV="1">
          <a:off x="13512800" y="640990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154728</xdr:rowOff>
    </xdr:from>
    <xdr:to>
      <xdr:col>24</xdr:col>
      <xdr:colOff>609600</xdr:colOff>
      <xdr:row>37</xdr:row>
      <xdr:rowOff>84878</xdr:rowOff>
    </xdr:to>
    <xdr:sp macro="" textlink="">
      <xdr:nvSpPr>
        <xdr:cNvPr id="400" name="円/楕円 399"/>
        <xdr:cNvSpPr/>
      </xdr:nvSpPr>
      <xdr:spPr>
        <a:xfrm>
          <a:off x="169672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76005</xdr:rowOff>
    </xdr:from>
    <xdr:ext cx="762000" cy="259045"/>
    <xdr:sp macro="" textlink="">
      <xdr:nvSpPr>
        <xdr:cNvPr id="401" name="公債費負担の状況該当値テキスト"/>
        <xdr:cNvSpPr txBox="1"/>
      </xdr:nvSpPr>
      <xdr:spPr>
        <a:xfrm>
          <a:off x="17106900" y="62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166793</xdr:rowOff>
    </xdr:from>
    <xdr:to>
      <xdr:col>23</xdr:col>
      <xdr:colOff>457200</xdr:colOff>
      <xdr:row>37</xdr:row>
      <xdr:rowOff>96943</xdr:rowOff>
    </xdr:to>
    <xdr:sp macro="" textlink="">
      <xdr:nvSpPr>
        <xdr:cNvPr id="402" name="円/楕円 401"/>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107120</xdr:rowOff>
    </xdr:from>
    <xdr:ext cx="736600" cy="259045"/>
    <xdr:sp macro="" textlink="">
      <xdr:nvSpPr>
        <xdr:cNvPr id="403" name="テキスト ボックス 402"/>
        <xdr:cNvSpPr txBox="1"/>
      </xdr:nvSpPr>
      <xdr:spPr>
        <a:xfrm>
          <a:off x="15798800" y="610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7408</xdr:rowOff>
    </xdr:from>
    <xdr:to>
      <xdr:col>22</xdr:col>
      <xdr:colOff>254000</xdr:colOff>
      <xdr:row>37</xdr:row>
      <xdr:rowOff>109008</xdr:rowOff>
    </xdr:to>
    <xdr:sp macro="" textlink="">
      <xdr:nvSpPr>
        <xdr:cNvPr id="404" name="円/楕円 403"/>
        <xdr:cNvSpPr/>
      </xdr:nvSpPr>
      <xdr:spPr>
        <a:xfrm>
          <a:off x="15240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119185</xdr:rowOff>
    </xdr:from>
    <xdr:ext cx="762000" cy="259045"/>
    <xdr:sp macro="" textlink="">
      <xdr:nvSpPr>
        <xdr:cNvPr id="405" name="テキスト ボックス 404"/>
        <xdr:cNvSpPr txBox="1"/>
      </xdr:nvSpPr>
      <xdr:spPr>
        <a:xfrm>
          <a:off x="14909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15452</xdr:rowOff>
    </xdr:from>
    <xdr:to>
      <xdr:col>21</xdr:col>
      <xdr:colOff>50800</xdr:colOff>
      <xdr:row>37</xdr:row>
      <xdr:rowOff>117052</xdr:rowOff>
    </xdr:to>
    <xdr:sp macro="" textlink="">
      <xdr:nvSpPr>
        <xdr:cNvPr id="406" name="円/楕円 405"/>
        <xdr:cNvSpPr/>
      </xdr:nvSpPr>
      <xdr:spPr>
        <a:xfrm>
          <a:off x="14351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127229</xdr:rowOff>
    </xdr:from>
    <xdr:ext cx="762000" cy="259045"/>
    <xdr:sp macro="" textlink="">
      <xdr:nvSpPr>
        <xdr:cNvPr id="407" name="テキスト ボックス 406"/>
        <xdr:cNvSpPr txBox="1"/>
      </xdr:nvSpPr>
      <xdr:spPr>
        <a:xfrm>
          <a:off x="14020800" y="612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27517</xdr:rowOff>
    </xdr:from>
    <xdr:to>
      <xdr:col>19</xdr:col>
      <xdr:colOff>533400</xdr:colOff>
      <xdr:row>37</xdr:row>
      <xdr:rowOff>129117</xdr:rowOff>
    </xdr:to>
    <xdr:sp macro="" textlink="">
      <xdr:nvSpPr>
        <xdr:cNvPr id="408" name="円/楕円 407"/>
        <xdr:cNvSpPr/>
      </xdr:nvSpPr>
      <xdr:spPr>
        <a:xfrm>
          <a:off x="13462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139294</xdr:rowOff>
    </xdr:from>
    <xdr:ext cx="762000" cy="259045"/>
    <xdr:sp macro="" textlink="">
      <xdr:nvSpPr>
        <xdr:cNvPr id="409" name="テキスト ボックス 408"/>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これまでの繰上償還の実施及び起債の抑制による地方債現在高の減等により年々改善されているが、今後は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、合併特例債の終了や厳原国内ターミナル建設等の大型事業の実施による交付税算入率の低い</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地方債の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発行増、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普通交付税の減額による標準財政規模の大幅な減が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見込まれるため</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、比率の上昇が予想される。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積極的な繰上償還による地方債残高増額の抑制や職員数の削減による退職手当負担金の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を図り、比率上昇の抑制に努める。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84823</xdr:rowOff>
    </xdr:from>
    <xdr:to>
      <xdr:col>24</xdr:col>
      <xdr:colOff>558800</xdr:colOff>
      <xdr:row>14</xdr:row>
      <xdr:rowOff>104851</xdr:rowOff>
    </xdr:to>
    <xdr:cxnSp macro="">
      <xdr:nvCxnSpPr>
        <xdr:cNvPr id="441" name="直線コネクタ 440"/>
        <xdr:cNvCxnSpPr/>
      </xdr:nvCxnSpPr>
      <xdr:spPr>
        <a:xfrm flipV="1">
          <a:off x="16179800" y="2485123"/>
          <a:ext cx="8382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2"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104851</xdr:rowOff>
    </xdr:from>
    <xdr:to>
      <xdr:col>23</xdr:col>
      <xdr:colOff>406400</xdr:colOff>
      <xdr:row>14</xdr:row>
      <xdr:rowOff>117399</xdr:rowOff>
    </xdr:to>
    <xdr:cxnSp macro="">
      <xdr:nvCxnSpPr>
        <xdr:cNvPr id="444" name="直線コネクタ 443"/>
        <xdr:cNvCxnSpPr/>
      </xdr:nvCxnSpPr>
      <xdr:spPr>
        <a:xfrm flipV="1">
          <a:off x="15290800" y="2505151"/>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117399</xdr:rowOff>
    </xdr:from>
    <xdr:to>
      <xdr:col>22</xdr:col>
      <xdr:colOff>203200</xdr:colOff>
      <xdr:row>14</xdr:row>
      <xdr:rowOff>157455</xdr:rowOff>
    </xdr:to>
    <xdr:cxnSp macro="">
      <xdr:nvCxnSpPr>
        <xdr:cNvPr id="447" name="直線コネクタ 446"/>
        <xdr:cNvCxnSpPr/>
      </xdr:nvCxnSpPr>
      <xdr:spPr>
        <a:xfrm flipV="1">
          <a:off x="14401800" y="2517699"/>
          <a:ext cx="8890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157455</xdr:rowOff>
    </xdr:from>
    <xdr:to>
      <xdr:col>21</xdr:col>
      <xdr:colOff>0</xdr:colOff>
      <xdr:row>15</xdr:row>
      <xdr:rowOff>34023</xdr:rowOff>
    </xdr:to>
    <xdr:cxnSp macro="">
      <xdr:nvCxnSpPr>
        <xdr:cNvPr id="450" name="直線コネクタ 449"/>
        <xdr:cNvCxnSpPr/>
      </xdr:nvCxnSpPr>
      <xdr:spPr>
        <a:xfrm flipV="1">
          <a:off x="13512800" y="2557755"/>
          <a:ext cx="889000" cy="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34023</xdr:rowOff>
    </xdr:from>
    <xdr:to>
      <xdr:col>24</xdr:col>
      <xdr:colOff>609600</xdr:colOff>
      <xdr:row>14</xdr:row>
      <xdr:rowOff>135623</xdr:rowOff>
    </xdr:to>
    <xdr:sp macro="" textlink="">
      <xdr:nvSpPr>
        <xdr:cNvPr id="460" name="円/楕円 459"/>
        <xdr:cNvSpPr/>
      </xdr:nvSpPr>
      <xdr:spPr>
        <a:xfrm>
          <a:off x="16967200" y="24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126750</xdr:rowOff>
    </xdr:from>
    <xdr:ext cx="762000" cy="259045"/>
    <xdr:sp macro="" textlink="">
      <xdr:nvSpPr>
        <xdr:cNvPr id="461" name="将来負担の状況該当値テキスト"/>
        <xdr:cNvSpPr txBox="1"/>
      </xdr:nvSpPr>
      <xdr:spPr>
        <a:xfrm>
          <a:off x="17106900" y="235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54051</xdr:rowOff>
    </xdr:from>
    <xdr:to>
      <xdr:col>23</xdr:col>
      <xdr:colOff>457200</xdr:colOff>
      <xdr:row>14</xdr:row>
      <xdr:rowOff>155651</xdr:rowOff>
    </xdr:to>
    <xdr:sp macro="" textlink="">
      <xdr:nvSpPr>
        <xdr:cNvPr id="462" name="円/楕円 461"/>
        <xdr:cNvSpPr/>
      </xdr:nvSpPr>
      <xdr:spPr>
        <a:xfrm>
          <a:off x="16129000" y="24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165828</xdr:rowOff>
    </xdr:from>
    <xdr:ext cx="736600" cy="259045"/>
    <xdr:sp macro="" textlink="">
      <xdr:nvSpPr>
        <xdr:cNvPr id="463" name="テキスト ボックス 462"/>
        <xdr:cNvSpPr txBox="1"/>
      </xdr:nvSpPr>
      <xdr:spPr>
        <a:xfrm>
          <a:off x="15798800" y="2223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66599</xdr:rowOff>
    </xdr:from>
    <xdr:to>
      <xdr:col>22</xdr:col>
      <xdr:colOff>254000</xdr:colOff>
      <xdr:row>14</xdr:row>
      <xdr:rowOff>168199</xdr:rowOff>
    </xdr:to>
    <xdr:sp macro="" textlink="">
      <xdr:nvSpPr>
        <xdr:cNvPr id="464" name="円/楕円 463"/>
        <xdr:cNvSpPr/>
      </xdr:nvSpPr>
      <xdr:spPr>
        <a:xfrm>
          <a:off x="15240000" y="24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6926</xdr:rowOff>
    </xdr:from>
    <xdr:ext cx="762000" cy="259045"/>
    <xdr:sp macro="" textlink="">
      <xdr:nvSpPr>
        <xdr:cNvPr id="465" name="テキスト ボックス 464"/>
        <xdr:cNvSpPr txBox="1"/>
      </xdr:nvSpPr>
      <xdr:spPr>
        <a:xfrm>
          <a:off x="14909800" y="223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106655</xdr:rowOff>
    </xdr:from>
    <xdr:to>
      <xdr:col>21</xdr:col>
      <xdr:colOff>50800</xdr:colOff>
      <xdr:row>15</xdr:row>
      <xdr:rowOff>36805</xdr:rowOff>
    </xdr:to>
    <xdr:sp macro="" textlink="">
      <xdr:nvSpPr>
        <xdr:cNvPr id="466" name="円/楕円 465"/>
        <xdr:cNvSpPr/>
      </xdr:nvSpPr>
      <xdr:spPr>
        <a:xfrm>
          <a:off x="14351000" y="250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46982</xdr:rowOff>
    </xdr:from>
    <xdr:ext cx="762000" cy="259045"/>
    <xdr:sp macro="" textlink="">
      <xdr:nvSpPr>
        <xdr:cNvPr id="467" name="テキスト ボックス 466"/>
        <xdr:cNvSpPr txBox="1"/>
      </xdr:nvSpPr>
      <xdr:spPr>
        <a:xfrm>
          <a:off x="14020800" y="227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154673</xdr:rowOff>
    </xdr:from>
    <xdr:to>
      <xdr:col>19</xdr:col>
      <xdr:colOff>533400</xdr:colOff>
      <xdr:row>15</xdr:row>
      <xdr:rowOff>84823</xdr:rowOff>
    </xdr:to>
    <xdr:sp macro="" textlink="">
      <xdr:nvSpPr>
        <xdr:cNvPr id="468" name="円/楕円 467"/>
        <xdr:cNvSpPr/>
      </xdr:nvSpPr>
      <xdr:spPr>
        <a:xfrm>
          <a:off x="13462000" y="255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95000</xdr:rowOff>
    </xdr:from>
    <xdr:ext cx="762000" cy="259045"/>
    <xdr:sp macro="" textlink="">
      <xdr:nvSpPr>
        <xdr:cNvPr id="469" name="テキスト ボックス 468"/>
        <xdr:cNvSpPr txBox="1"/>
      </xdr:nvSpPr>
      <xdr:spPr>
        <a:xfrm>
          <a:off x="13131800" y="232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長崎県対馬市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32,523
32,362
708.63
33,769,038
33,113,083
358,012
18,909,645
45,600,485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14.1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人件費の経常収支比率は類似団体と同程度の比率で推移しているが、人口千人当たりの職員数は類似団体平均９．８１人に対し、本市１５．５９人ときく上回っている。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計画的な職員数の削減による人件費の抑制を図る。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36</xdr:row>
      <xdr:rowOff>96520</xdr:rowOff>
    </xdr:to>
    <xdr:cxnSp macro="">
      <xdr:nvCxnSpPr>
        <xdr:cNvPr id="66" name="直線コネクタ 65"/>
        <xdr:cNvCxnSpPr/>
      </xdr:nvCxnSpPr>
      <xdr:spPr>
        <a:xfrm>
          <a:off x="3987800" y="6261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37</xdr:row>
      <xdr:rowOff>1270</xdr:rowOff>
    </xdr:to>
    <xdr:cxnSp macro="">
      <xdr:nvCxnSpPr>
        <xdr:cNvPr id="69" name="直線コネクタ 68"/>
        <xdr:cNvCxnSpPr/>
      </xdr:nvCxnSpPr>
      <xdr:spPr>
        <a:xfrm flipV="1">
          <a:off x="3098800" y="6261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16510</xdr:rowOff>
    </xdr:to>
    <xdr:cxnSp macro="">
      <xdr:nvCxnSpPr>
        <xdr:cNvPr id="72" name="直線コネクタ 71"/>
        <xdr:cNvCxnSpPr/>
      </xdr:nvCxnSpPr>
      <xdr:spPr>
        <a:xfrm flipV="1">
          <a:off x="2209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16510</xdr:rowOff>
    </xdr:from>
    <xdr:to>
      <xdr:col>3</xdr:col>
      <xdr:colOff>142875</xdr:colOff>
      <xdr:row>37</xdr:row>
      <xdr:rowOff>39370</xdr:rowOff>
    </xdr:to>
    <xdr:cxnSp macro="">
      <xdr:nvCxnSpPr>
        <xdr:cNvPr id="75" name="直線コネクタ 74"/>
        <xdr:cNvCxnSpPr/>
      </xdr:nvCxnSpPr>
      <xdr:spPr>
        <a:xfrm flipV="1">
          <a:off x="1320800" y="636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45720</xdr:rowOff>
    </xdr:from>
    <xdr:to>
      <xdr:col>7</xdr:col>
      <xdr:colOff>66675</xdr:colOff>
      <xdr:row>36</xdr:row>
      <xdr:rowOff>147320</xdr:rowOff>
    </xdr:to>
    <xdr:sp macro="" textlink="">
      <xdr:nvSpPr>
        <xdr:cNvPr id="85" name="円/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62247</xdr:rowOff>
    </xdr:from>
    <xdr:ext cx="762000" cy="259045"/>
    <xdr:sp macro="" textlink="">
      <xdr:nvSpPr>
        <xdr:cNvPr id="86"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7" name="円/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9" name="円/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137160</xdr:rowOff>
    </xdr:from>
    <xdr:to>
      <xdr:col>3</xdr:col>
      <xdr:colOff>193675</xdr:colOff>
      <xdr:row>37</xdr:row>
      <xdr:rowOff>67310</xdr:rowOff>
    </xdr:to>
    <xdr:sp macro="" textlink="">
      <xdr:nvSpPr>
        <xdr:cNvPr id="91" name="円/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77487</xdr:rowOff>
    </xdr:from>
    <xdr:ext cx="762000" cy="259045"/>
    <xdr:sp macro="" textlink="">
      <xdr:nvSpPr>
        <xdr:cNvPr id="92" name="テキスト ボックス 91"/>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93" name="円/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94" name="テキスト ボックス 93"/>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合併以降、物件費の削減にも努めてきたが、旅費、燃料費、ごみ収集に係る委託料、スクールバス運行委託料等、地理的要因により行政運営に係る物件費は、他の団体に比べどうしても割高となる。</a:t>
          </a:r>
        </a:p>
        <a:p>
          <a:r>
            <a:rPr kumimoji="1" lang="ja-JP" altLang="en-US" sz="1200">
              <a:latin typeface="ＭＳ ゴシック" panose="020B0609070205080204" pitchFamily="49" charset="-128"/>
              <a:ea typeface="ＭＳ ゴシック" panose="020B0609070205080204" pitchFamily="49" charset="-128"/>
            </a:rPr>
            <a:t>　普通交付税の減額等により経常一般財源が減少する中で、これまでと同様の行政運営では財政の硬直化は避けられない。</a:t>
          </a:r>
        </a:p>
        <a:p>
          <a:r>
            <a:rPr kumimoji="1" lang="ja-JP" altLang="en-US" sz="1200">
              <a:latin typeface="ＭＳ ゴシック" panose="020B0609070205080204" pitchFamily="49" charset="-128"/>
              <a:ea typeface="ＭＳ ゴシック" panose="020B0609070205080204" pitchFamily="49" charset="-128"/>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平成２８年度中策定予定の公共施設等総合管理計画に基づき</a:t>
          </a:r>
          <a:r>
            <a:rPr kumimoji="1" lang="ja-JP" altLang="en-US" sz="1200">
              <a:latin typeface="ＭＳ ゴシック" panose="020B0609070205080204" pitchFamily="49" charset="-128"/>
              <a:ea typeface="ＭＳ ゴシック" panose="020B0609070205080204" pitchFamily="49" charset="-128"/>
            </a:rPr>
            <a:t>施設の統廃合等を計画的に進め、行政コストの削減を図る。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37193</xdr:rowOff>
    </xdr:from>
    <xdr:to>
      <xdr:col>24</xdr:col>
      <xdr:colOff>31750</xdr:colOff>
      <xdr:row>17</xdr:row>
      <xdr:rowOff>69850</xdr:rowOff>
    </xdr:to>
    <xdr:cxnSp macro="">
      <xdr:nvCxnSpPr>
        <xdr:cNvPr id="129" name="直線コネクタ 128"/>
        <xdr:cNvCxnSpPr/>
      </xdr:nvCxnSpPr>
      <xdr:spPr>
        <a:xfrm>
          <a:off x="15671800" y="2951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129721</xdr:rowOff>
    </xdr:from>
    <xdr:to>
      <xdr:col>22</xdr:col>
      <xdr:colOff>565150</xdr:colOff>
      <xdr:row>17</xdr:row>
      <xdr:rowOff>37193</xdr:rowOff>
    </xdr:to>
    <xdr:cxnSp macro="">
      <xdr:nvCxnSpPr>
        <xdr:cNvPr id="132" name="直線コネクタ 131"/>
        <xdr:cNvCxnSpPr/>
      </xdr:nvCxnSpPr>
      <xdr:spPr>
        <a:xfrm>
          <a:off x="14782800" y="2701471"/>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97064</xdr:rowOff>
    </xdr:from>
    <xdr:to>
      <xdr:col>21</xdr:col>
      <xdr:colOff>361950</xdr:colOff>
      <xdr:row>15</xdr:row>
      <xdr:rowOff>129721</xdr:rowOff>
    </xdr:to>
    <xdr:cxnSp macro="">
      <xdr:nvCxnSpPr>
        <xdr:cNvPr id="135" name="直線コネクタ 134"/>
        <xdr:cNvCxnSpPr/>
      </xdr:nvCxnSpPr>
      <xdr:spPr>
        <a:xfrm>
          <a:off x="13893800" y="2668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42636</xdr:rowOff>
    </xdr:from>
    <xdr:to>
      <xdr:col>20</xdr:col>
      <xdr:colOff>158750</xdr:colOff>
      <xdr:row>15</xdr:row>
      <xdr:rowOff>97064</xdr:rowOff>
    </xdr:to>
    <xdr:cxnSp macro="">
      <xdr:nvCxnSpPr>
        <xdr:cNvPr id="138" name="直線コネクタ 137"/>
        <xdr:cNvCxnSpPr/>
      </xdr:nvCxnSpPr>
      <xdr:spPr>
        <a:xfrm>
          <a:off x="13004800" y="2614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8" name="円/楕円 147"/>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9"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157843</xdr:rowOff>
    </xdr:from>
    <xdr:to>
      <xdr:col>22</xdr:col>
      <xdr:colOff>615950</xdr:colOff>
      <xdr:row>17</xdr:row>
      <xdr:rowOff>87993</xdr:rowOff>
    </xdr:to>
    <xdr:sp macro="" textlink="">
      <xdr:nvSpPr>
        <xdr:cNvPr id="150" name="円/楕円 149"/>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51" name="テキスト ボックス 150"/>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78921</xdr:rowOff>
    </xdr:from>
    <xdr:to>
      <xdr:col>21</xdr:col>
      <xdr:colOff>412750</xdr:colOff>
      <xdr:row>16</xdr:row>
      <xdr:rowOff>9071</xdr:rowOff>
    </xdr:to>
    <xdr:sp macro="" textlink="">
      <xdr:nvSpPr>
        <xdr:cNvPr id="152" name="円/楕円 151"/>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53" name="テキスト ボックス 152"/>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46264</xdr:rowOff>
    </xdr:from>
    <xdr:to>
      <xdr:col>20</xdr:col>
      <xdr:colOff>209550</xdr:colOff>
      <xdr:row>15</xdr:row>
      <xdr:rowOff>147864</xdr:rowOff>
    </xdr:to>
    <xdr:sp macro="" textlink="">
      <xdr:nvSpPr>
        <xdr:cNvPr id="154" name="円/楕円 153"/>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158041</xdr:rowOff>
    </xdr:from>
    <xdr:ext cx="762000" cy="259045"/>
    <xdr:sp macro="" textlink="">
      <xdr:nvSpPr>
        <xdr:cNvPr id="155" name="テキスト ボックス 154"/>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56" name="円/楕円 155"/>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57" name="テキスト ボックス 156"/>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扶助費の経常収支比率は類似団体平均を下回っているが、生活保護費の人口１人当たりの決算額が類似団体平均１８，８６５円、本市４１，４４７円と類似団体平均額の約２．２倍となっている。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生活保護費削減のためにも、創業支援等雇用の場の拡大につながる事業を推進し、地域経済の活性化を図る。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19050</xdr:rowOff>
    </xdr:from>
    <xdr:to>
      <xdr:col>7</xdr:col>
      <xdr:colOff>15875</xdr:colOff>
      <xdr:row>55</xdr:row>
      <xdr:rowOff>82550</xdr:rowOff>
    </xdr:to>
    <xdr:cxnSp macro="">
      <xdr:nvCxnSpPr>
        <xdr:cNvPr id="190" name="直線コネクタ 189"/>
        <xdr:cNvCxnSpPr/>
      </xdr:nvCxnSpPr>
      <xdr:spPr>
        <a:xfrm>
          <a:off x="3987800" y="9448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19050</xdr:rowOff>
    </xdr:from>
    <xdr:to>
      <xdr:col>5</xdr:col>
      <xdr:colOff>549275</xdr:colOff>
      <xdr:row>55</xdr:row>
      <xdr:rowOff>19050</xdr:rowOff>
    </xdr:to>
    <xdr:cxnSp macro="">
      <xdr:nvCxnSpPr>
        <xdr:cNvPr id="193" name="直線コネクタ 192"/>
        <xdr:cNvCxnSpPr/>
      </xdr:nvCxnSpPr>
      <xdr:spPr>
        <a:xfrm>
          <a:off x="3098800" y="944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6350</xdr:rowOff>
    </xdr:from>
    <xdr:to>
      <xdr:col>4</xdr:col>
      <xdr:colOff>346075</xdr:colOff>
      <xdr:row>55</xdr:row>
      <xdr:rowOff>19050</xdr:rowOff>
    </xdr:to>
    <xdr:cxnSp macro="">
      <xdr:nvCxnSpPr>
        <xdr:cNvPr id="196" name="直線コネクタ 195"/>
        <xdr:cNvCxnSpPr/>
      </xdr:nvCxnSpPr>
      <xdr:spPr>
        <a:xfrm>
          <a:off x="2209800" y="943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139700</xdr:rowOff>
    </xdr:from>
    <xdr:to>
      <xdr:col>3</xdr:col>
      <xdr:colOff>142875</xdr:colOff>
      <xdr:row>55</xdr:row>
      <xdr:rowOff>6350</xdr:rowOff>
    </xdr:to>
    <xdr:cxnSp macro="">
      <xdr:nvCxnSpPr>
        <xdr:cNvPr id="199" name="直線コネクタ 198"/>
        <xdr:cNvCxnSpPr/>
      </xdr:nvCxnSpPr>
      <xdr:spPr>
        <a:xfrm>
          <a:off x="1320800" y="939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31750</xdr:rowOff>
    </xdr:from>
    <xdr:to>
      <xdr:col>7</xdr:col>
      <xdr:colOff>66675</xdr:colOff>
      <xdr:row>55</xdr:row>
      <xdr:rowOff>133350</xdr:rowOff>
    </xdr:to>
    <xdr:sp macro="" textlink="">
      <xdr:nvSpPr>
        <xdr:cNvPr id="209" name="円/楕円 208"/>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48277</xdr:rowOff>
    </xdr:from>
    <xdr:ext cx="762000" cy="259045"/>
    <xdr:sp macro="" textlink="">
      <xdr:nvSpPr>
        <xdr:cNvPr id="210"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139700</xdr:rowOff>
    </xdr:from>
    <xdr:to>
      <xdr:col>5</xdr:col>
      <xdr:colOff>600075</xdr:colOff>
      <xdr:row>55</xdr:row>
      <xdr:rowOff>69850</xdr:rowOff>
    </xdr:to>
    <xdr:sp macro="" textlink="">
      <xdr:nvSpPr>
        <xdr:cNvPr id="211" name="円/楕円 210"/>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80027</xdr:rowOff>
    </xdr:from>
    <xdr:ext cx="736600" cy="259045"/>
    <xdr:sp macro="" textlink="">
      <xdr:nvSpPr>
        <xdr:cNvPr id="212" name="テキスト ボックス 211"/>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139700</xdr:rowOff>
    </xdr:from>
    <xdr:to>
      <xdr:col>4</xdr:col>
      <xdr:colOff>396875</xdr:colOff>
      <xdr:row>55</xdr:row>
      <xdr:rowOff>69850</xdr:rowOff>
    </xdr:to>
    <xdr:sp macro="" textlink="">
      <xdr:nvSpPr>
        <xdr:cNvPr id="213" name="円/楕円 212"/>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80027</xdr:rowOff>
    </xdr:from>
    <xdr:ext cx="762000" cy="259045"/>
    <xdr:sp macro="" textlink="">
      <xdr:nvSpPr>
        <xdr:cNvPr id="214" name="テキスト ボックス 213"/>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127000</xdr:rowOff>
    </xdr:from>
    <xdr:to>
      <xdr:col>3</xdr:col>
      <xdr:colOff>193675</xdr:colOff>
      <xdr:row>55</xdr:row>
      <xdr:rowOff>57150</xdr:rowOff>
    </xdr:to>
    <xdr:sp macro="" textlink="">
      <xdr:nvSpPr>
        <xdr:cNvPr id="215" name="円/楕円 214"/>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67327</xdr:rowOff>
    </xdr:from>
    <xdr:ext cx="762000" cy="259045"/>
    <xdr:sp macro="" textlink="">
      <xdr:nvSpPr>
        <xdr:cNvPr id="216" name="テキスト ボックス 215"/>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88900</xdr:rowOff>
    </xdr:from>
    <xdr:to>
      <xdr:col>1</xdr:col>
      <xdr:colOff>676275</xdr:colOff>
      <xdr:row>55</xdr:row>
      <xdr:rowOff>19050</xdr:rowOff>
    </xdr:to>
    <xdr:sp macro="" textlink="">
      <xdr:nvSpPr>
        <xdr:cNvPr id="217" name="円/楕円 216"/>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29227</xdr:rowOff>
    </xdr:from>
    <xdr:ext cx="762000" cy="259045"/>
    <xdr:sp macro="" textlink="">
      <xdr:nvSpPr>
        <xdr:cNvPr id="218" name="テキスト ボックス 217"/>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その他の主な経費は特別会計等への繰出金である。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特別養護老人ホームの民間譲渡（Ｈ２５：日吉の里、Ｈ２６：浅茅の丘）等、特別会計に対する普通会計の負担軽減に努めている。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27940</xdr:rowOff>
    </xdr:from>
    <xdr:to>
      <xdr:col>24</xdr:col>
      <xdr:colOff>31750</xdr:colOff>
      <xdr:row>54</xdr:row>
      <xdr:rowOff>43180</xdr:rowOff>
    </xdr:to>
    <xdr:cxnSp macro="">
      <xdr:nvCxnSpPr>
        <xdr:cNvPr id="251" name="直線コネクタ 250"/>
        <xdr:cNvCxnSpPr/>
      </xdr:nvCxnSpPr>
      <xdr:spPr>
        <a:xfrm>
          <a:off x="15671800" y="9286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27940</xdr:rowOff>
    </xdr:from>
    <xdr:to>
      <xdr:col>22</xdr:col>
      <xdr:colOff>565150</xdr:colOff>
      <xdr:row>54</xdr:row>
      <xdr:rowOff>66040</xdr:rowOff>
    </xdr:to>
    <xdr:cxnSp macro="">
      <xdr:nvCxnSpPr>
        <xdr:cNvPr id="254" name="直線コネクタ 253"/>
        <xdr:cNvCxnSpPr/>
      </xdr:nvCxnSpPr>
      <xdr:spPr>
        <a:xfrm flipV="1">
          <a:off x="14782800" y="9286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66040</xdr:rowOff>
    </xdr:from>
    <xdr:to>
      <xdr:col>21</xdr:col>
      <xdr:colOff>361950</xdr:colOff>
      <xdr:row>54</xdr:row>
      <xdr:rowOff>134620</xdr:rowOff>
    </xdr:to>
    <xdr:cxnSp macro="">
      <xdr:nvCxnSpPr>
        <xdr:cNvPr id="257" name="直線コネクタ 256"/>
        <xdr:cNvCxnSpPr/>
      </xdr:nvCxnSpPr>
      <xdr:spPr>
        <a:xfrm flipV="1">
          <a:off x="13893800" y="9324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115570</xdr:rowOff>
    </xdr:from>
    <xdr:to>
      <xdr:col>20</xdr:col>
      <xdr:colOff>158750</xdr:colOff>
      <xdr:row>54</xdr:row>
      <xdr:rowOff>134620</xdr:rowOff>
    </xdr:to>
    <xdr:cxnSp macro="">
      <xdr:nvCxnSpPr>
        <xdr:cNvPr id="260" name="直線コネクタ 259"/>
        <xdr:cNvCxnSpPr/>
      </xdr:nvCxnSpPr>
      <xdr:spPr>
        <a:xfrm>
          <a:off x="13004800" y="92024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163830</xdr:rowOff>
    </xdr:from>
    <xdr:to>
      <xdr:col>24</xdr:col>
      <xdr:colOff>82550</xdr:colOff>
      <xdr:row>54</xdr:row>
      <xdr:rowOff>93980</xdr:rowOff>
    </xdr:to>
    <xdr:sp macro="" textlink="">
      <xdr:nvSpPr>
        <xdr:cNvPr id="270" name="円/楕円 269"/>
        <xdr:cNvSpPr/>
      </xdr:nvSpPr>
      <xdr:spPr>
        <a:xfrm>
          <a:off x="164592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72407</xdr:rowOff>
    </xdr:from>
    <xdr:ext cx="762000" cy="259045"/>
    <xdr:sp macro="" textlink="">
      <xdr:nvSpPr>
        <xdr:cNvPr id="271" name="その他該当値テキスト"/>
        <xdr:cNvSpPr txBox="1"/>
      </xdr:nvSpPr>
      <xdr:spPr>
        <a:xfrm>
          <a:off x="16598900" y="915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148590</xdr:rowOff>
    </xdr:from>
    <xdr:to>
      <xdr:col>22</xdr:col>
      <xdr:colOff>615950</xdr:colOff>
      <xdr:row>54</xdr:row>
      <xdr:rowOff>78740</xdr:rowOff>
    </xdr:to>
    <xdr:sp macro="" textlink="">
      <xdr:nvSpPr>
        <xdr:cNvPr id="272" name="円/楕円 271"/>
        <xdr:cNvSpPr/>
      </xdr:nvSpPr>
      <xdr:spPr>
        <a:xfrm>
          <a:off x="15621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88917</xdr:rowOff>
    </xdr:from>
    <xdr:ext cx="736600" cy="259045"/>
    <xdr:sp macro="" textlink="">
      <xdr:nvSpPr>
        <xdr:cNvPr id="273" name="テキスト ボックス 272"/>
        <xdr:cNvSpPr txBox="1"/>
      </xdr:nvSpPr>
      <xdr:spPr>
        <a:xfrm>
          <a:off x="15290800" y="900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xdr:rowOff>
    </xdr:from>
    <xdr:to>
      <xdr:col>21</xdr:col>
      <xdr:colOff>412750</xdr:colOff>
      <xdr:row>54</xdr:row>
      <xdr:rowOff>116840</xdr:rowOff>
    </xdr:to>
    <xdr:sp macro="" textlink="">
      <xdr:nvSpPr>
        <xdr:cNvPr id="274" name="円/楕円 273"/>
        <xdr:cNvSpPr/>
      </xdr:nvSpPr>
      <xdr:spPr>
        <a:xfrm>
          <a:off x="14732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127017</xdr:rowOff>
    </xdr:from>
    <xdr:ext cx="762000" cy="259045"/>
    <xdr:sp macro="" textlink="">
      <xdr:nvSpPr>
        <xdr:cNvPr id="275" name="テキスト ボックス 274"/>
        <xdr:cNvSpPr txBox="1"/>
      </xdr:nvSpPr>
      <xdr:spPr>
        <a:xfrm>
          <a:off x="14401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83820</xdr:rowOff>
    </xdr:from>
    <xdr:to>
      <xdr:col>20</xdr:col>
      <xdr:colOff>209550</xdr:colOff>
      <xdr:row>55</xdr:row>
      <xdr:rowOff>13970</xdr:rowOff>
    </xdr:to>
    <xdr:sp macro="" textlink="">
      <xdr:nvSpPr>
        <xdr:cNvPr id="276" name="円/楕円 275"/>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24147</xdr:rowOff>
    </xdr:from>
    <xdr:ext cx="762000" cy="259045"/>
    <xdr:sp macro="" textlink="">
      <xdr:nvSpPr>
        <xdr:cNvPr id="277" name="テキスト ボックス 276"/>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64770</xdr:rowOff>
    </xdr:from>
    <xdr:to>
      <xdr:col>19</xdr:col>
      <xdr:colOff>6350</xdr:colOff>
      <xdr:row>53</xdr:row>
      <xdr:rowOff>166370</xdr:rowOff>
    </xdr:to>
    <xdr:sp macro="" textlink="">
      <xdr:nvSpPr>
        <xdr:cNvPr id="278" name="円/楕円 277"/>
        <xdr:cNvSpPr/>
      </xdr:nvSpPr>
      <xdr:spPr>
        <a:xfrm>
          <a:off x="12954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5097</xdr:rowOff>
    </xdr:from>
    <xdr:ext cx="762000" cy="259045"/>
    <xdr:sp macro="" textlink="">
      <xdr:nvSpPr>
        <xdr:cNvPr id="279" name="テキスト ボックス 278"/>
        <xdr:cNvSpPr txBox="1"/>
      </xdr:nvSpPr>
      <xdr:spPr>
        <a:xfrm>
          <a:off x="12623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合併以降、補助団体等への補助金の見直しを行ってきた結果、類似団体平均を下回っている。</a:t>
          </a:r>
        </a:p>
        <a:p>
          <a:r>
            <a:rPr kumimoji="1" lang="ja-JP" altLang="en-US" sz="1300">
              <a:latin typeface="ＭＳ ゴシック" panose="020B0609070205080204" pitchFamily="49" charset="-128"/>
              <a:ea typeface="ＭＳ ゴシック" panose="020B0609070205080204" pitchFamily="49" charset="-128"/>
            </a:rPr>
            <a:t>　今後も可能な限り補助金の見直しを行い抑制に努める。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140716</xdr:rowOff>
    </xdr:from>
    <xdr:to>
      <xdr:col>24</xdr:col>
      <xdr:colOff>31750</xdr:colOff>
      <xdr:row>34</xdr:row>
      <xdr:rowOff>149860</xdr:rowOff>
    </xdr:to>
    <xdr:cxnSp macro="">
      <xdr:nvCxnSpPr>
        <xdr:cNvPr id="309" name="直線コネクタ 308"/>
        <xdr:cNvCxnSpPr/>
      </xdr:nvCxnSpPr>
      <xdr:spPr>
        <a:xfrm>
          <a:off x="15671800" y="59700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140716</xdr:rowOff>
    </xdr:from>
    <xdr:to>
      <xdr:col>22</xdr:col>
      <xdr:colOff>565150</xdr:colOff>
      <xdr:row>34</xdr:row>
      <xdr:rowOff>145288</xdr:rowOff>
    </xdr:to>
    <xdr:cxnSp macro="">
      <xdr:nvCxnSpPr>
        <xdr:cNvPr id="312" name="直線コネクタ 311"/>
        <xdr:cNvCxnSpPr/>
      </xdr:nvCxnSpPr>
      <xdr:spPr>
        <a:xfrm flipV="1">
          <a:off x="14782800" y="5970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145288</xdr:rowOff>
    </xdr:from>
    <xdr:to>
      <xdr:col>21</xdr:col>
      <xdr:colOff>361950</xdr:colOff>
      <xdr:row>34</xdr:row>
      <xdr:rowOff>145288</xdr:rowOff>
    </xdr:to>
    <xdr:cxnSp macro="">
      <xdr:nvCxnSpPr>
        <xdr:cNvPr id="315" name="直線コネクタ 314"/>
        <xdr:cNvCxnSpPr/>
      </xdr:nvCxnSpPr>
      <xdr:spPr>
        <a:xfrm>
          <a:off x="13893800" y="5974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140716</xdr:rowOff>
    </xdr:from>
    <xdr:to>
      <xdr:col>20</xdr:col>
      <xdr:colOff>158750</xdr:colOff>
      <xdr:row>34</xdr:row>
      <xdr:rowOff>145288</xdr:rowOff>
    </xdr:to>
    <xdr:cxnSp macro="">
      <xdr:nvCxnSpPr>
        <xdr:cNvPr id="318" name="直線コネクタ 317"/>
        <xdr:cNvCxnSpPr/>
      </xdr:nvCxnSpPr>
      <xdr:spPr>
        <a:xfrm>
          <a:off x="13004800" y="5970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99060</xdr:rowOff>
    </xdr:from>
    <xdr:to>
      <xdr:col>24</xdr:col>
      <xdr:colOff>82550</xdr:colOff>
      <xdr:row>35</xdr:row>
      <xdr:rowOff>29210</xdr:rowOff>
    </xdr:to>
    <xdr:sp macro="" textlink="">
      <xdr:nvSpPr>
        <xdr:cNvPr id="328" name="円/楕円 327"/>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115587</xdr:rowOff>
    </xdr:from>
    <xdr:ext cx="762000" cy="259045"/>
    <xdr:sp macro="" textlink="">
      <xdr:nvSpPr>
        <xdr:cNvPr id="329"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89916</xdr:rowOff>
    </xdr:from>
    <xdr:to>
      <xdr:col>22</xdr:col>
      <xdr:colOff>615950</xdr:colOff>
      <xdr:row>35</xdr:row>
      <xdr:rowOff>20066</xdr:rowOff>
    </xdr:to>
    <xdr:sp macro="" textlink="">
      <xdr:nvSpPr>
        <xdr:cNvPr id="330" name="円/楕円 329"/>
        <xdr:cNvSpPr/>
      </xdr:nvSpPr>
      <xdr:spPr>
        <a:xfrm>
          <a:off x="15621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30243</xdr:rowOff>
    </xdr:from>
    <xdr:ext cx="736600" cy="259045"/>
    <xdr:sp macro="" textlink="">
      <xdr:nvSpPr>
        <xdr:cNvPr id="331" name="テキスト ボックス 330"/>
        <xdr:cNvSpPr txBox="1"/>
      </xdr:nvSpPr>
      <xdr:spPr>
        <a:xfrm>
          <a:off x="15290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94488</xdr:rowOff>
    </xdr:from>
    <xdr:to>
      <xdr:col>21</xdr:col>
      <xdr:colOff>412750</xdr:colOff>
      <xdr:row>35</xdr:row>
      <xdr:rowOff>24638</xdr:rowOff>
    </xdr:to>
    <xdr:sp macro="" textlink="">
      <xdr:nvSpPr>
        <xdr:cNvPr id="332" name="円/楕円 331"/>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34815</xdr:rowOff>
    </xdr:from>
    <xdr:ext cx="762000" cy="259045"/>
    <xdr:sp macro="" textlink="">
      <xdr:nvSpPr>
        <xdr:cNvPr id="333" name="テキスト ボックス 332"/>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94488</xdr:rowOff>
    </xdr:from>
    <xdr:to>
      <xdr:col>20</xdr:col>
      <xdr:colOff>209550</xdr:colOff>
      <xdr:row>35</xdr:row>
      <xdr:rowOff>24638</xdr:rowOff>
    </xdr:to>
    <xdr:sp macro="" textlink="">
      <xdr:nvSpPr>
        <xdr:cNvPr id="334" name="円/楕円 333"/>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34815</xdr:rowOff>
    </xdr:from>
    <xdr:ext cx="762000" cy="259045"/>
    <xdr:sp macro="" textlink="">
      <xdr:nvSpPr>
        <xdr:cNvPr id="335" name="テキスト ボックス 334"/>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89916</xdr:rowOff>
    </xdr:from>
    <xdr:to>
      <xdr:col>19</xdr:col>
      <xdr:colOff>6350</xdr:colOff>
      <xdr:row>35</xdr:row>
      <xdr:rowOff>20066</xdr:rowOff>
    </xdr:to>
    <xdr:sp macro="" textlink="">
      <xdr:nvSpPr>
        <xdr:cNvPr id="336" name="円/楕円 335"/>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30243</xdr:rowOff>
    </xdr:from>
    <xdr:ext cx="762000" cy="259045"/>
    <xdr:sp macro="" textlink="">
      <xdr:nvSpPr>
        <xdr:cNvPr id="337" name="テキスト ボックス 336"/>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毎年度繰上償還を実施し改善されてきているが、人口１人当たりの公債費は、類似団体平均７０，６３８千円、本市１７９，３８５千円と他の団体に比べ非常に高額である。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今後も積極的な繰上償還を実施するとともに、起債の抑制を図り、公債費の削減に努める。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170814</xdr:rowOff>
    </xdr:from>
    <xdr:to>
      <xdr:col>7</xdr:col>
      <xdr:colOff>15875</xdr:colOff>
      <xdr:row>76</xdr:row>
      <xdr:rowOff>24130</xdr:rowOff>
    </xdr:to>
    <xdr:cxnSp macro="">
      <xdr:nvCxnSpPr>
        <xdr:cNvPr id="369" name="直線コネクタ 368"/>
        <xdr:cNvCxnSpPr/>
      </xdr:nvCxnSpPr>
      <xdr:spPr>
        <a:xfrm flipV="1">
          <a:off x="3987800" y="1302956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24130</xdr:rowOff>
    </xdr:from>
    <xdr:to>
      <xdr:col>5</xdr:col>
      <xdr:colOff>549275</xdr:colOff>
      <xdr:row>76</xdr:row>
      <xdr:rowOff>29845</xdr:rowOff>
    </xdr:to>
    <xdr:cxnSp macro="">
      <xdr:nvCxnSpPr>
        <xdr:cNvPr id="372" name="直線コネクタ 371"/>
        <xdr:cNvCxnSpPr/>
      </xdr:nvCxnSpPr>
      <xdr:spPr>
        <a:xfrm flipV="1">
          <a:off x="3098800" y="130543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29845</xdr:rowOff>
    </xdr:from>
    <xdr:to>
      <xdr:col>4</xdr:col>
      <xdr:colOff>346075</xdr:colOff>
      <xdr:row>76</xdr:row>
      <xdr:rowOff>33655</xdr:rowOff>
    </xdr:to>
    <xdr:cxnSp macro="">
      <xdr:nvCxnSpPr>
        <xdr:cNvPr id="375" name="直線コネクタ 374"/>
        <xdr:cNvCxnSpPr/>
      </xdr:nvCxnSpPr>
      <xdr:spPr>
        <a:xfrm flipV="1">
          <a:off x="2209800" y="130600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33655</xdr:rowOff>
    </xdr:from>
    <xdr:to>
      <xdr:col>3</xdr:col>
      <xdr:colOff>142875</xdr:colOff>
      <xdr:row>76</xdr:row>
      <xdr:rowOff>43180</xdr:rowOff>
    </xdr:to>
    <xdr:cxnSp macro="">
      <xdr:nvCxnSpPr>
        <xdr:cNvPr id="378" name="直線コネクタ 377"/>
        <xdr:cNvCxnSpPr/>
      </xdr:nvCxnSpPr>
      <xdr:spPr>
        <a:xfrm flipV="1">
          <a:off x="1320800" y="130638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120015</xdr:rowOff>
    </xdr:from>
    <xdr:to>
      <xdr:col>7</xdr:col>
      <xdr:colOff>66675</xdr:colOff>
      <xdr:row>76</xdr:row>
      <xdr:rowOff>50164</xdr:rowOff>
    </xdr:to>
    <xdr:sp macro="" textlink="">
      <xdr:nvSpPr>
        <xdr:cNvPr id="388" name="円/楕円 387"/>
        <xdr:cNvSpPr/>
      </xdr:nvSpPr>
      <xdr:spPr>
        <a:xfrm>
          <a:off x="4775200" y="129787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92091</xdr:rowOff>
    </xdr:from>
    <xdr:ext cx="762000" cy="259045"/>
    <xdr:sp macro="" textlink="">
      <xdr:nvSpPr>
        <xdr:cNvPr id="389" name="公債費該当値テキスト"/>
        <xdr:cNvSpPr txBox="1"/>
      </xdr:nvSpPr>
      <xdr:spPr>
        <a:xfrm>
          <a:off x="49149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144780</xdr:rowOff>
    </xdr:from>
    <xdr:to>
      <xdr:col>5</xdr:col>
      <xdr:colOff>600075</xdr:colOff>
      <xdr:row>76</xdr:row>
      <xdr:rowOff>74930</xdr:rowOff>
    </xdr:to>
    <xdr:sp macro="" textlink="">
      <xdr:nvSpPr>
        <xdr:cNvPr id="390" name="円/楕円 389"/>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59707</xdr:rowOff>
    </xdr:from>
    <xdr:ext cx="736600" cy="259045"/>
    <xdr:sp macro="" textlink="">
      <xdr:nvSpPr>
        <xdr:cNvPr id="391" name="テキスト ボックス 390"/>
        <xdr:cNvSpPr txBox="1"/>
      </xdr:nvSpPr>
      <xdr:spPr>
        <a:xfrm>
          <a:off x="3606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150495</xdr:rowOff>
    </xdr:from>
    <xdr:to>
      <xdr:col>4</xdr:col>
      <xdr:colOff>396875</xdr:colOff>
      <xdr:row>76</xdr:row>
      <xdr:rowOff>80645</xdr:rowOff>
    </xdr:to>
    <xdr:sp macro="" textlink="">
      <xdr:nvSpPr>
        <xdr:cNvPr id="392" name="円/楕円 391"/>
        <xdr:cNvSpPr/>
      </xdr:nvSpPr>
      <xdr:spPr>
        <a:xfrm>
          <a:off x="3048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65422</xdr:rowOff>
    </xdr:from>
    <xdr:ext cx="762000" cy="259045"/>
    <xdr:sp macro="" textlink="">
      <xdr:nvSpPr>
        <xdr:cNvPr id="393" name="テキスト ボックス 392"/>
        <xdr:cNvSpPr txBox="1"/>
      </xdr:nvSpPr>
      <xdr:spPr>
        <a:xfrm>
          <a:off x="2717800" y="1309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154305</xdr:rowOff>
    </xdr:from>
    <xdr:to>
      <xdr:col>3</xdr:col>
      <xdr:colOff>193675</xdr:colOff>
      <xdr:row>76</xdr:row>
      <xdr:rowOff>84455</xdr:rowOff>
    </xdr:to>
    <xdr:sp macro="" textlink="">
      <xdr:nvSpPr>
        <xdr:cNvPr id="394" name="円/楕円 393"/>
        <xdr:cNvSpPr/>
      </xdr:nvSpPr>
      <xdr:spPr>
        <a:xfrm>
          <a:off x="2159000" y="130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69232</xdr:rowOff>
    </xdr:from>
    <xdr:ext cx="762000" cy="259045"/>
    <xdr:sp macro="" textlink="">
      <xdr:nvSpPr>
        <xdr:cNvPr id="395" name="テキスト ボックス 394"/>
        <xdr:cNvSpPr txBox="1"/>
      </xdr:nvSpPr>
      <xdr:spPr>
        <a:xfrm>
          <a:off x="1828800" y="1309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163830</xdr:rowOff>
    </xdr:from>
    <xdr:to>
      <xdr:col>1</xdr:col>
      <xdr:colOff>676275</xdr:colOff>
      <xdr:row>76</xdr:row>
      <xdr:rowOff>93980</xdr:rowOff>
    </xdr:to>
    <xdr:sp macro="" textlink="">
      <xdr:nvSpPr>
        <xdr:cNvPr id="396" name="円/楕円 395"/>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78757</xdr:rowOff>
    </xdr:from>
    <xdr:ext cx="762000" cy="259045"/>
    <xdr:sp macro="" textlink="">
      <xdr:nvSpPr>
        <xdr:cNvPr id="397" name="テキスト ボックス 396"/>
        <xdr:cNvSpPr txBox="1"/>
      </xdr:nvSpPr>
      <xdr:spPr>
        <a:xfrm>
          <a:off x="939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他団体に比べ公債費の比率が大きな分、事務費を抑制することにより類似団体平均を大きく下回っているが、今後は普通交付税の大幅な減額により経常収支比率全体の上昇が見込まれる。</a:t>
          </a:r>
        </a:p>
        <a:p>
          <a:r>
            <a:rPr kumimoji="1" lang="ja-JP" altLang="en-US" sz="1300">
              <a:latin typeface="ＭＳ ゴシック" panose="020B0609070205080204" pitchFamily="49" charset="-128"/>
              <a:ea typeface="ＭＳ ゴシック" panose="020B0609070205080204" pitchFamily="49" charset="-128"/>
            </a:rPr>
            <a:t>　公債費の抑制に努めるとともに、効率のいい行政運営を目指す。</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131572</xdr:rowOff>
    </xdr:from>
    <xdr:to>
      <xdr:col>24</xdr:col>
      <xdr:colOff>31750</xdr:colOff>
      <xdr:row>75</xdr:row>
      <xdr:rowOff>19558</xdr:rowOff>
    </xdr:to>
    <xdr:cxnSp macro="">
      <xdr:nvCxnSpPr>
        <xdr:cNvPr id="428" name="直線コネクタ 427"/>
        <xdr:cNvCxnSpPr/>
      </xdr:nvCxnSpPr>
      <xdr:spPr>
        <a:xfrm>
          <a:off x="15671800" y="128188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104140</xdr:rowOff>
    </xdr:from>
    <xdr:to>
      <xdr:col>22</xdr:col>
      <xdr:colOff>565150</xdr:colOff>
      <xdr:row>74</xdr:row>
      <xdr:rowOff>131572</xdr:rowOff>
    </xdr:to>
    <xdr:cxnSp macro="">
      <xdr:nvCxnSpPr>
        <xdr:cNvPr id="431" name="直線コネクタ 430"/>
        <xdr:cNvCxnSpPr/>
      </xdr:nvCxnSpPr>
      <xdr:spPr>
        <a:xfrm>
          <a:off x="14782800" y="127914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104140</xdr:rowOff>
    </xdr:from>
    <xdr:to>
      <xdr:col>21</xdr:col>
      <xdr:colOff>361950</xdr:colOff>
      <xdr:row>74</xdr:row>
      <xdr:rowOff>136144</xdr:rowOff>
    </xdr:to>
    <xdr:cxnSp macro="">
      <xdr:nvCxnSpPr>
        <xdr:cNvPr id="434" name="直線コネクタ 433"/>
        <xdr:cNvCxnSpPr/>
      </xdr:nvCxnSpPr>
      <xdr:spPr>
        <a:xfrm flipV="1">
          <a:off x="13893800" y="127914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165862</xdr:rowOff>
    </xdr:from>
    <xdr:to>
      <xdr:col>20</xdr:col>
      <xdr:colOff>158750</xdr:colOff>
      <xdr:row>74</xdr:row>
      <xdr:rowOff>136144</xdr:rowOff>
    </xdr:to>
    <xdr:cxnSp macro="">
      <xdr:nvCxnSpPr>
        <xdr:cNvPr id="437" name="直線コネクタ 436"/>
        <xdr:cNvCxnSpPr/>
      </xdr:nvCxnSpPr>
      <xdr:spPr>
        <a:xfrm>
          <a:off x="13004800" y="1268171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140208</xdr:rowOff>
    </xdr:from>
    <xdr:to>
      <xdr:col>24</xdr:col>
      <xdr:colOff>82550</xdr:colOff>
      <xdr:row>75</xdr:row>
      <xdr:rowOff>70358</xdr:rowOff>
    </xdr:to>
    <xdr:sp macro="" textlink="">
      <xdr:nvSpPr>
        <xdr:cNvPr id="447" name="円/楕円 446"/>
        <xdr:cNvSpPr/>
      </xdr:nvSpPr>
      <xdr:spPr>
        <a:xfrm>
          <a:off x="164592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156735</xdr:rowOff>
    </xdr:from>
    <xdr:ext cx="762000" cy="259045"/>
    <xdr:sp macro="" textlink="">
      <xdr:nvSpPr>
        <xdr:cNvPr id="448" name="公債費以外該当値テキスト"/>
        <xdr:cNvSpPr txBox="1"/>
      </xdr:nvSpPr>
      <xdr:spPr>
        <a:xfrm>
          <a:off x="16598900" y="1267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80772</xdr:rowOff>
    </xdr:from>
    <xdr:to>
      <xdr:col>22</xdr:col>
      <xdr:colOff>615950</xdr:colOff>
      <xdr:row>75</xdr:row>
      <xdr:rowOff>10922</xdr:rowOff>
    </xdr:to>
    <xdr:sp macro="" textlink="">
      <xdr:nvSpPr>
        <xdr:cNvPr id="449" name="円/楕円 448"/>
        <xdr:cNvSpPr/>
      </xdr:nvSpPr>
      <xdr:spPr>
        <a:xfrm>
          <a:off x="15621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21099</xdr:rowOff>
    </xdr:from>
    <xdr:ext cx="736600" cy="259045"/>
    <xdr:sp macro="" textlink="">
      <xdr:nvSpPr>
        <xdr:cNvPr id="450" name="テキスト ボックス 449"/>
        <xdr:cNvSpPr txBox="1"/>
      </xdr:nvSpPr>
      <xdr:spPr>
        <a:xfrm>
          <a:off x="15290800" y="1253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53340</xdr:rowOff>
    </xdr:from>
    <xdr:to>
      <xdr:col>21</xdr:col>
      <xdr:colOff>412750</xdr:colOff>
      <xdr:row>74</xdr:row>
      <xdr:rowOff>154940</xdr:rowOff>
    </xdr:to>
    <xdr:sp macro="" textlink="">
      <xdr:nvSpPr>
        <xdr:cNvPr id="451" name="円/楕円 450"/>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165117</xdr:rowOff>
    </xdr:from>
    <xdr:ext cx="762000" cy="259045"/>
    <xdr:sp macro="" textlink="">
      <xdr:nvSpPr>
        <xdr:cNvPr id="452" name="テキスト ボックス 451"/>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85344</xdr:rowOff>
    </xdr:from>
    <xdr:to>
      <xdr:col>20</xdr:col>
      <xdr:colOff>209550</xdr:colOff>
      <xdr:row>75</xdr:row>
      <xdr:rowOff>15494</xdr:rowOff>
    </xdr:to>
    <xdr:sp macro="" textlink="">
      <xdr:nvSpPr>
        <xdr:cNvPr id="453" name="円/楕円 452"/>
        <xdr:cNvSpPr/>
      </xdr:nvSpPr>
      <xdr:spPr>
        <a:xfrm>
          <a:off x="13843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25671</xdr:rowOff>
    </xdr:from>
    <xdr:ext cx="762000" cy="259045"/>
    <xdr:sp macro="" textlink="">
      <xdr:nvSpPr>
        <xdr:cNvPr id="454" name="テキスト ボックス 453"/>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115062</xdr:rowOff>
    </xdr:from>
    <xdr:to>
      <xdr:col>19</xdr:col>
      <xdr:colOff>6350</xdr:colOff>
      <xdr:row>74</xdr:row>
      <xdr:rowOff>45212</xdr:rowOff>
    </xdr:to>
    <xdr:sp macro="" textlink="">
      <xdr:nvSpPr>
        <xdr:cNvPr id="455" name="円/楕円 454"/>
        <xdr:cNvSpPr/>
      </xdr:nvSpPr>
      <xdr:spPr>
        <a:xfrm>
          <a:off x="12954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55389</xdr:rowOff>
    </xdr:from>
    <xdr:ext cx="762000" cy="259045"/>
    <xdr:sp macro="" textlink="">
      <xdr:nvSpPr>
        <xdr:cNvPr id="456" name="テキスト ボックス 455"/>
        <xdr:cNvSpPr txBox="1"/>
      </xdr:nvSpPr>
      <xdr:spPr>
        <a:xfrm>
          <a:off x="12623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長崎県対馬市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60260</xdr:rowOff>
    </xdr:from>
    <xdr:to>
      <xdr:col>4</xdr:col>
      <xdr:colOff>1117600</xdr:colOff>
      <xdr:row>12</xdr:row>
      <xdr:rowOff>129868</xdr:rowOff>
    </xdr:to>
    <xdr:cxnSp macro="">
      <xdr:nvCxnSpPr>
        <xdr:cNvPr id="52" name="直線コネクタ 51"/>
        <xdr:cNvCxnSpPr/>
      </xdr:nvCxnSpPr>
      <xdr:spPr bwMode="auto">
        <a:xfrm flipV="1">
          <a:off x="5003800" y="2165285"/>
          <a:ext cx="647700" cy="69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129868</xdr:rowOff>
    </xdr:from>
    <xdr:to>
      <xdr:col>4</xdr:col>
      <xdr:colOff>469900</xdr:colOff>
      <xdr:row>12</xdr:row>
      <xdr:rowOff>144793</xdr:rowOff>
    </xdr:to>
    <xdr:cxnSp macro="">
      <xdr:nvCxnSpPr>
        <xdr:cNvPr id="55" name="直線コネクタ 54"/>
        <xdr:cNvCxnSpPr/>
      </xdr:nvCxnSpPr>
      <xdr:spPr bwMode="auto">
        <a:xfrm flipV="1">
          <a:off x="4305300" y="2234893"/>
          <a:ext cx="698500" cy="14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129166</xdr:rowOff>
    </xdr:from>
    <xdr:to>
      <xdr:col>3</xdr:col>
      <xdr:colOff>904875</xdr:colOff>
      <xdr:row>12</xdr:row>
      <xdr:rowOff>144793</xdr:rowOff>
    </xdr:to>
    <xdr:cxnSp macro="">
      <xdr:nvCxnSpPr>
        <xdr:cNvPr id="58" name="直線コネクタ 57"/>
        <xdr:cNvCxnSpPr/>
      </xdr:nvCxnSpPr>
      <xdr:spPr bwMode="auto">
        <a:xfrm>
          <a:off x="3606800" y="2234191"/>
          <a:ext cx="698500" cy="15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58251</xdr:rowOff>
    </xdr:from>
    <xdr:to>
      <xdr:col>3</xdr:col>
      <xdr:colOff>206375</xdr:colOff>
      <xdr:row>12</xdr:row>
      <xdr:rowOff>129166</xdr:rowOff>
    </xdr:to>
    <xdr:cxnSp macro="">
      <xdr:nvCxnSpPr>
        <xdr:cNvPr id="61" name="直線コネクタ 60"/>
        <xdr:cNvCxnSpPr/>
      </xdr:nvCxnSpPr>
      <xdr:spPr bwMode="auto">
        <a:xfrm>
          <a:off x="2908300" y="2163276"/>
          <a:ext cx="698500" cy="70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9460</xdr:rowOff>
    </xdr:from>
    <xdr:to>
      <xdr:col>5</xdr:col>
      <xdr:colOff>34925</xdr:colOff>
      <xdr:row>12</xdr:row>
      <xdr:rowOff>111060</xdr:rowOff>
    </xdr:to>
    <xdr:sp macro="" textlink="">
      <xdr:nvSpPr>
        <xdr:cNvPr id="71" name="円/楕円 70"/>
        <xdr:cNvSpPr/>
      </xdr:nvSpPr>
      <xdr:spPr bwMode="auto">
        <a:xfrm>
          <a:off x="5600700" y="2114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25987</xdr:rowOff>
    </xdr:from>
    <xdr:ext cx="762000" cy="259045"/>
    <xdr:sp macro="" textlink="">
      <xdr:nvSpPr>
        <xdr:cNvPr id="72" name="人口1人当たり決算額の推移該当値テキスト130"/>
        <xdr:cNvSpPr txBox="1"/>
      </xdr:nvSpPr>
      <xdr:spPr>
        <a:xfrm>
          <a:off x="5740400" y="195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148,504</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79068</xdr:rowOff>
    </xdr:from>
    <xdr:to>
      <xdr:col>4</xdr:col>
      <xdr:colOff>520700</xdr:colOff>
      <xdr:row>13</xdr:row>
      <xdr:rowOff>9218</xdr:rowOff>
    </xdr:to>
    <xdr:sp macro="" textlink="">
      <xdr:nvSpPr>
        <xdr:cNvPr id="73" name="円/楕円 72"/>
        <xdr:cNvSpPr/>
      </xdr:nvSpPr>
      <xdr:spPr bwMode="auto">
        <a:xfrm>
          <a:off x="4953000" y="2184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19395</xdr:rowOff>
    </xdr:from>
    <xdr:ext cx="736600" cy="259045"/>
    <xdr:sp macro="" textlink="">
      <xdr:nvSpPr>
        <xdr:cNvPr id="74" name="テキスト ボックス 73"/>
        <xdr:cNvSpPr txBox="1"/>
      </xdr:nvSpPr>
      <xdr:spPr>
        <a:xfrm>
          <a:off x="4622800" y="1952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144,241</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93993</xdr:rowOff>
    </xdr:from>
    <xdr:to>
      <xdr:col>3</xdr:col>
      <xdr:colOff>955675</xdr:colOff>
      <xdr:row>13</xdr:row>
      <xdr:rowOff>24143</xdr:rowOff>
    </xdr:to>
    <xdr:sp macro="" textlink="">
      <xdr:nvSpPr>
        <xdr:cNvPr id="75" name="円/楕円 74"/>
        <xdr:cNvSpPr/>
      </xdr:nvSpPr>
      <xdr:spPr bwMode="auto">
        <a:xfrm>
          <a:off x="4254500" y="2199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34320</xdr:rowOff>
    </xdr:from>
    <xdr:ext cx="762000" cy="259045"/>
    <xdr:sp macro="" textlink="">
      <xdr:nvSpPr>
        <xdr:cNvPr id="76" name="テキスト ボックス 75"/>
        <xdr:cNvSpPr txBox="1"/>
      </xdr:nvSpPr>
      <xdr:spPr>
        <a:xfrm>
          <a:off x="3924300" y="196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143,327</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78366</xdr:rowOff>
    </xdr:from>
    <xdr:to>
      <xdr:col>3</xdr:col>
      <xdr:colOff>257175</xdr:colOff>
      <xdr:row>13</xdr:row>
      <xdr:rowOff>8516</xdr:rowOff>
    </xdr:to>
    <xdr:sp macro="" textlink="">
      <xdr:nvSpPr>
        <xdr:cNvPr id="77" name="円/楕円 76"/>
        <xdr:cNvSpPr/>
      </xdr:nvSpPr>
      <xdr:spPr bwMode="auto">
        <a:xfrm>
          <a:off x="3556000" y="218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18693</xdr:rowOff>
    </xdr:from>
    <xdr:ext cx="762000" cy="259045"/>
    <xdr:sp macro="" textlink="">
      <xdr:nvSpPr>
        <xdr:cNvPr id="78" name="テキスト ボックス 77"/>
        <xdr:cNvSpPr txBox="1"/>
      </xdr:nvSpPr>
      <xdr:spPr>
        <a:xfrm>
          <a:off x="3225800" y="195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144,284</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7451</xdr:rowOff>
    </xdr:from>
    <xdr:to>
      <xdr:col>2</xdr:col>
      <xdr:colOff>692150</xdr:colOff>
      <xdr:row>12</xdr:row>
      <xdr:rowOff>109051</xdr:rowOff>
    </xdr:to>
    <xdr:sp macro="" textlink="">
      <xdr:nvSpPr>
        <xdr:cNvPr id="79" name="円/楕円 78"/>
        <xdr:cNvSpPr/>
      </xdr:nvSpPr>
      <xdr:spPr bwMode="auto">
        <a:xfrm>
          <a:off x="2857500" y="2112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119228</xdr:rowOff>
    </xdr:from>
    <xdr:ext cx="762000" cy="259045"/>
    <xdr:sp macro="" textlink="">
      <xdr:nvSpPr>
        <xdr:cNvPr id="80" name="テキスト ボックス 79"/>
        <xdr:cNvSpPr txBox="1"/>
      </xdr:nvSpPr>
      <xdr:spPr>
        <a:xfrm>
          <a:off x="2527300" y="188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264560</xdr:rowOff>
    </xdr:from>
    <xdr:to>
      <xdr:col>4</xdr:col>
      <xdr:colOff>1117600</xdr:colOff>
      <xdr:row>37</xdr:row>
      <xdr:rowOff>274691</xdr:rowOff>
    </xdr:to>
    <xdr:cxnSp macro="">
      <xdr:nvCxnSpPr>
        <xdr:cNvPr id="114" name="直線コネクタ 113"/>
        <xdr:cNvCxnSpPr/>
      </xdr:nvCxnSpPr>
      <xdr:spPr bwMode="auto">
        <a:xfrm>
          <a:off x="5003800" y="7389260"/>
          <a:ext cx="647700" cy="10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246645</xdr:rowOff>
    </xdr:from>
    <xdr:to>
      <xdr:col>4</xdr:col>
      <xdr:colOff>469900</xdr:colOff>
      <xdr:row>37</xdr:row>
      <xdr:rowOff>264560</xdr:rowOff>
    </xdr:to>
    <xdr:cxnSp macro="">
      <xdr:nvCxnSpPr>
        <xdr:cNvPr id="117" name="直線コネクタ 116"/>
        <xdr:cNvCxnSpPr/>
      </xdr:nvCxnSpPr>
      <xdr:spPr bwMode="auto">
        <a:xfrm>
          <a:off x="4305300" y="7371345"/>
          <a:ext cx="698500" cy="17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241151</xdr:rowOff>
    </xdr:from>
    <xdr:to>
      <xdr:col>3</xdr:col>
      <xdr:colOff>904875</xdr:colOff>
      <xdr:row>37</xdr:row>
      <xdr:rowOff>246645</xdr:rowOff>
    </xdr:to>
    <xdr:cxnSp macro="">
      <xdr:nvCxnSpPr>
        <xdr:cNvPr id="120" name="直線コネクタ 119"/>
        <xdr:cNvCxnSpPr/>
      </xdr:nvCxnSpPr>
      <xdr:spPr bwMode="auto">
        <a:xfrm>
          <a:off x="3606800" y="7365851"/>
          <a:ext cx="698500" cy="5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230460</xdr:rowOff>
    </xdr:from>
    <xdr:to>
      <xdr:col>3</xdr:col>
      <xdr:colOff>206375</xdr:colOff>
      <xdr:row>37</xdr:row>
      <xdr:rowOff>241151</xdr:rowOff>
    </xdr:to>
    <xdr:cxnSp macro="">
      <xdr:nvCxnSpPr>
        <xdr:cNvPr id="123" name="直線コネクタ 122"/>
        <xdr:cNvCxnSpPr/>
      </xdr:nvCxnSpPr>
      <xdr:spPr bwMode="auto">
        <a:xfrm>
          <a:off x="2908300" y="7355160"/>
          <a:ext cx="698500" cy="1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223891</xdr:rowOff>
    </xdr:from>
    <xdr:to>
      <xdr:col>5</xdr:col>
      <xdr:colOff>34925</xdr:colOff>
      <xdr:row>37</xdr:row>
      <xdr:rowOff>325491</xdr:rowOff>
    </xdr:to>
    <xdr:sp macro="" textlink="">
      <xdr:nvSpPr>
        <xdr:cNvPr id="133" name="円/楕円 132"/>
        <xdr:cNvSpPr/>
      </xdr:nvSpPr>
      <xdr:spPr bwMode="auto">
        <a:xfrm>
          <a:off x="5600700" y="7348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5468</xdr:rowOff>
    </xdr:from>
    <xdr:ext cx="762000" cy="259045"/>
    <xdr:sp macro="" textlink="">
      <xdr:nvSpPr>
        <xdr:cNvPr id="134" name="人口1人当たり決算額の推移該当値テキスト445"/>
        <xdr:cNvSpPr txBox="1"/>
      </xdr:nvSpPr>
      <xdr:spPr>
        <a:xfrm>
          <a:off x="5740400" y="713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41,236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213760</xdr:rowOff>
    </xdr:from>
    <xdr:to>
      <xdr:col>4</xdr:col>
      <xdr:colOff>520700</xdr:colOff>
      <xdr:row>37</xdr:row>
      <xdr:rowOff>315360</xdr:rowOff>
    </xdr:to>
    <xdr:sp macro="" textlink="">
      <xdr:nvSpPr>
        <xdr:cNvPr id="135" name="円/楕円 134"/>
        <xdr:cNvSpPr/>
      </xdr:nvSpPr>
      <xdr:spPr bwMode="auto">
        <a:xfrm>
          <a:off x="4953000" y="733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154087</xdr:rowOff>
    </xdr:from>
    <xdr:ext cx="736600" cy="259045"/>
    <xdr:sp macro="" textlink="">
      <xdr:nvSpPr>
        <xdr:cNvPr id="136" name="テキスト ボックス 135"/>
        <xdr:cNvSpPr txBox="1"/>
      </xdr:nvSpPr>
      <xdr:spPr>
        <a:xfrm>
          <a:off x="4622800" y="710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43,895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195845</xdr:rowOff>
    </xdr:from>
    <xdr:to>
      <xdr:col>3</xdr:col>
      <xdr:colOff>955675</xdr:colOff>
      <xdr:row>37</xdr:row>
      <xdr:rowOff>297445</xdr:rowOff>
    </xdr:to>
    <xdr:sp macro="" textlink="">
      <xdr:nvSpPr>
        <xdr:cNvPr id="137" name="円/楕円 136"/>
        <xdr:cNvSpPr/>
      </xdr:nvSpPr>
      <xdr:spPr bwMode="auto">
        <a:xfrm>
          <a:off x="4254500" y="7320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136172</xdr:rowOff>
    </xdr:from>
    <xdr:ext cx="762000" cy="259045"/>
    <xdr:sp macro="" textlink="">
      <xdr:nvSpPr>
        <xdr:cNvPr id="138" name="テキスト ボックス 137"/>
        <xdr:cNvSpPr txBox="1"/>
      </xdr:nvSpPr>
      <xdr:spPr>
        <a:xfrm>
          <a:off x="3924300" y="708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48,597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190351</xdr:rowOff>
    </xdr:from>
    <xdr:to>
      <xdr:col>3</xdr:col>
      <xdr:colOff>257175</xdr:colOff>
      <xdr:row>37</xdr:row>
      <xdr:rowOff>291951</xdr:rowOff>
    </xdr:to>
    <xdr:sp macro="" textlink="">
      <xdr:nvSpPr>
        <xdr:cNvPr id="139" name="円/楕円 138"/>
        <xdr:cNvSpPr/>
      </xdr:nvSpPr>
      <xdr:spPr bwMode="auto">
        <a:xfrm>
          <a:off x="3556000" y="731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130678</xdr:rowOff>
    </xdr:from>
    <xdr:ext cx="762000" cy="259045"/>
    <xdr:sp macro="" textlink="">
      <xdr:nvSpPr>
        <xdr:cNvPr id="140" name="テキスト ボックス 139"/>
        <xdr:cNvSpPr txBox="1"/>
      </xdr:nvSpPr>
      <xdr:spPr>
        <a:xfrm>
          <a:off x="3225800" y="70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50,039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179660</xdr:rowOff>
    </xdr:from>
    <xdr:to>
      <xdr:col>2</xdr:col>
      <xdr:colOff>692150</xdr:colOff>
      <xdr:row>37</xdr:row>
      <xdr:rowOff>281260</xdr:rowOff>
    </xdr:to>
    <xdr:sp macro="" textlink="">
      <xdr:nvSpPr>
        <xdr:cNvPr id="141" name="円/楕円 140"/>
        <xdr:cNvSpPr/>
      </xdr:nvSpPr>
      <xdr:spPr bwMode="auto">
        <a:xfrm>
          <a:off x="2857500" y="730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119987</xdr:rowOff>
    </xdr:from>
    <xdr:ext cx="762000" cy="259045"/>
    <xdr:sp macro="" textlink="">
      <xdr:nvSpPr>
        <xdr:cNvPr id="142" name="テキスト ボックス 141"/>
        <xdr:cNvSpPr txBox="1"/>
      </xdr:nvSpPr>
      <xdr:spPr>
        <a:xfrm>
          <a:off x="2527300" y="707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長崎県対馬市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32,523
32,362
708.63
33,769,038
33,113,083
358,012
18,909,645
45,600,485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88455</xdr:rowOff>
    </xdr:from>
    <xdr:to>
      <xdr:col>6</xdr:col>
      <xdr:colOff>510540</xdr:colOff>
      <xdr:row>39</xdr:row>
      <xdr:rowOff>113030</xdr:rowOff>
    </xdr:to>
    <xdr:cxnSp macro="">
      <xdr:nvCxnSpPr>
        <xdr:cNvPr id="56" name="直線コネクタ 55"/>
        <xdr:cNvCxnSpPr/>
      </xdr:nvCxnSpPr>
      <xdr:spPr>
        <a:xfrm flipV="1">
          <a:off x="4633595" y="5574855"/>
          <a:ext cx="1270" cy="1224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116857</xdr:rowOff>
    </xdr:from>
    <xdr:ext cx="534377" cy="259045"/>
    <xdr:sp macro="" textlink="">
      <xdr:nvSpPr>
        <xdr:cNvPr id="57" name="人件費最小値テキスト"/>
        <xdr:cNvSpPr txBox="1"/>
      </xdr:nvSpPr>
      <xdr:spPr>
        <a:xfrm>
          <a:off x="4686300" y="680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39</xdr:row>
      <xdr:rowOff>113030</xdr:rowOff>
    </xdr:from>
    <xdr:to>
      <xdr:col>6</xdr:col>
      <xdr:colOff>600075</xdr:colOff>
      <xdr:row>39</xdr:row>
      <xdr:rowOff>113030</xdr:rowOff>
    </xdr:to>
    <xdr:cxnSp macro="">
      <xdr:nvCxnSpPr>
        <xdr:cNvPr id="58" name="直線コネクタ 57"/>
        <xdr:cNvCxnSpPr/>
      </xdr:nvCxnSpPr>
      <xdr:spPr>
        <a:xfrm>
          <a:off x="4546600" y="679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35132</xdr:rowOff>
    </xdr:from>
    <xdr:ext cx="599010" cy="259045"/>
    <xdr:sp macro="" textlink="">
      <xdr:nvSpPr>
        <xdr:cNvPr id="59" name="人件費最大値テキスト"/>
        <xdr:cNvSpPr txBox="1"/>
      </xdr:nvSpPr>
      <xdr:spPr>
        <a:xfrm>
          <a:off x="4686300" y="535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32</xdr:row>
      <xdr:rowOff>88455</xdr:rowOff>
    </xdr:from>
    <xdr:to>
      <xdr:col>6</xdr:col>
      <xdr:colOff>600075</xdr:colOff>
      <xdr:row>32</xdr:row>
      <xdr:rowOff>88455</xdr:rowOff>
    </xdr:to>
    <xdr:cxnSp macro="">
      <xdr:nvCxnSpPr>
        <xdr:cNvPr id="60" name="直線コネクタ 59"/>
        <xdr:cNvCxnSpPr/>
      </xdr:nvCxnSpPr>
      <xdr:spPr>
        <a:xfrm>
          <a:off x="4546600" y="557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88455</xdr:rowOff>
    </xdr:from>
    <xdr:to>
      <xdr:col>6</xdr:col>
      <xdr:colOff>511175</xdr:colOff>
      <xdr:row>32</xdr:row>
      <xdr:rowOff>143612</xdr:rowOff>
    </xdr:to>
    <xdr:cxnSp macro="">
      <xdr:nvCxnSpPr>
        <xdr:cNvPr id="61" name="直線コネクタ 60"/>
        <xdr:cNvCxnSpPr/>
      </xdr:nvCxnSpPr>
      <xdr:spPr>
        <a:xfrm flipV="1">
          <a:off x="3797300" y="5574855"/>
          <a:ext cx="838200" cy="5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123486</xdr:rowOff>
    </xdr:from>
    <xdr:ext cx="534377" cy="259045"/>
    <xdr:sp macro="" textlink="">
      <xdr:nvSpPr>
        <xdr:cNvPr id="62" name="人件費平均値テキスト"/>
        <xdr:cNvSpPr txBox="1"/>
      </xdr:nvSpPr>
      <xdr:spPr>
        <a:xfrm>
          <a:off x="4686300" y="6295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145059</xdr:rowOff>
    </xdr:from>
    <xdr:to>
      <xdr:col>6</xdr:col>
      <xdr:colOff>561975</xdr:colOff>
      <xdr:row>37</xdr:row>
      <xdr:rowOff>75209</xdr:rowOff>
    </xdr:to>
    <xdr:sp macro="" textlink="">
      <xdr:nvSpPr>
        <xdr:cNvPr id="63" name="フローチャート : 判断 62"/>
        <xdr:cNvSpPr/>
      </xdr:nvSpPr>
      <xdr:spPr>
        <a:xfrm>
          <a:off x="4584700" y="63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12065</xdr:rowOff>
    </xdr:from>
    <xdr:to>
      <xdr:col>5</xdr:col>
      <xdr:colOff>358775</xdr:colOff>
      <xdr:row>32</xdr:row>
      <xdr:rowOff>143612</xdr:rowOff>
    </xdr:to>
    <xdr:cxnSp macro="">
      <xdr:nvCxnSpPr>
        <xdr:cNvPr id="64" name="直線コネクタ 63"/>
        <xdr:cNvCxnSpPr/>
      </xdr:nvCxnSpPr>
      <xdr:spPr>
        <a:xfrm>
          <a:off x="2908300" y="5498465"/>
          <a:ext cx="889000" cy="1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28601</xdr:rowOff>
    </xdr:from>
    <xdr:to>
      <xdr:col>5</xdr:col>
      <xdr:colOff>409575</xdr:colOff>
      <xdr:row>37</xdr:row>
      <xdr:rowOff>130201</xdr:rowOff>
    </xdr:to>
    <xdr:sp macro="" textlink="">
      <xdr:nvSpPr>
        <xdr:cNvPr id="65" name="フローチャート : 判断 64"/>
        <xdr:cNvSpPr/>
      </xdr:nvSpPr>
      <xdr:spPr>
        <a:xfrm>
          <a:off x="3746500" y="637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121328</xdr:rowOff>
    </xdr:from>
    <xdr:ext cx="534377" cy="259045"/>
    <xdr:sp macro="" textlink="">
      <xdr:nvSpPr>
        <xdr:cNvPr id="66" name="テキスト ボックス 65"/>
        <xdr:cNvSpPr txBox="1"/>
      </xdr:nvSpPr>
      <xdr:spPr>
        <a:xfrm>
          <a:off x="3530111" y="64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167742</xdr:rowOff>
    </xdr:from>
    <xdr:to>
      <xdr:col>4</xdr:col>
      <xdr:colOff>155575</xdr:colOff>
      <xdr:row>32</xdr:row>
      <xdr:rowOff>12065</xdr:rowOff>
    </xdr:to>
    <xdr:cxnSp macro="">
      <xdr:nvCxnSpPr>
        <xdr:cNvPr id="67" name="直線コネクタ 66"/>
        <xdr:cNvCxnSpPr/>
      </xdr:nvCxnSpPr>
      <xdr:spPr>
        <a:xfrm>
          <a:off x="2019300" y="5482692"/>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42291</xdr:rowOff>
    </xdr:from>
    <xdr:to>
      <xdr:col>4</xdr:col>
      <xdr:colOff>206375</xdr:colOff>
      <xdr:row>37</xdr:row>
      <xdr:rowOff>143891</xdr:rowOff>
    </xdr:to>
    <xdr:sp macro="" textlink="">
      <xdr:nvSpPr>
        <xdr:cNvPr id="68" name="フローチャート : 判断 67"/>
        <xdr:cNvSpPr/>
      </xdr:nvSpPr>
      <xdr:spPr>
        <a:xfrm>
          <a:off x="2857500" y="638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135018</xdr:rowOff>
    </xdr:from>
    <xdr:ext cx="534377" cy="259045"/>
    <xdr:sp macro="" textlink="">
      <xdr:nvSpPr>
        <xdr:cNvPr id="69" name="テキスト ボックス 68"/>
        <xdr:cNvSpPr txBox="1"/>
      </xdr:nvSpPr>
      <xdr:spPr>
        <a:xfrm>
          <a:off x="2641111" y="64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150546</xdr:rowOff>
    </xdr:from>
    <xdr:to>
      <xdr:col>2</xdr:col>
      <xdr:colOff>638175</xdr:colOff>
      <xdr:row>31</xdr:row>
      <xdr:rowOff>167742</xdr:rowOff>
    </xdr:to>
    <xdr:cxnSp macro="">
      <xdr:nvCxnSpPr>
        <xdr:cNvPr id="70" name="直線コネクタ 69"/>
        <xdr:cNvCxnSpPr/>
      </xdr:nvCxnSpPr>
      <xdr:spPr>
        <a:xfrm>
          <a:off x="1130300" y="5465496"/>
          <a:ext cx="8890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20714</xdr:rowOff>
    </xdr:from>
    <xdr:to>
      <xdr:col>3</xdr:col>
      <xdr:colOff>3175</xdr:colOff>
      <xdr:row>37</xdr:row>
      <xdr:rowOff>122314</xdr:rowOff>
    </xdr:to>
    <xdr:sp macro="" textlink="">
      <xdr:nvSpPr>
        <xdr:cNvPr id="71" name="フローチャート : 判断 70"/>
        <xdr:cNvSpPr/>
      </xdr:nvSpPr>
      <xdr:spPr>
        <a:xfrm>
          <a:off x="1968500" y="63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113441</xdr:rowOff>
    </xdr:from>
    <xdr:ext cx="534377" cy="259045"/>
    <xdr:sp macro="" textlink="">
      <xdr:nvSpPr>
        <xdr:cNvPr id="72" name="テキスト ボックス 71"/>
        <xdr:cNvSpPr txBox="1"/>
      </xdr:nvSpPr>
      <xdr:spPr>
        <a:xfrm>
          <a:off x="1752111" y="645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168872</xdr:rowOff>
    </xdr:from>
    <xdr:to>
      <xdr:col>1</xdr:col>
      <xdr:colOff>485775</xdr:colOff>
      <xdr:row>37</xdr:row>
      <xdr:rowOff>99022</xdr:rowOff>
    </xdr:to>
    <xdr:sp macro="" textlink="">
      <xdr:nvSpPr>
        <xdr:cNvPr id="73" name="フローチャート : 判断 72"/>
        <xdr:cNvSpPr/>
      </xdr:nvSpPr>
      <xdr:spPr>
        <a:xfrm>
          <a:off x="1079500" y="63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90149</xdr:rowOff>
    </xdr:from>
    <xdr:ext cx="534377" cy="259045"/>
    <xdr:sp macro="" textlink="">
      <xdr:nvSpPr>
        <xdr:cNvPr id="74" name="テキスト ボックス 73"/>
        <xdr:cNvSpPr txBox="1"/>
      </xdr:nvSpPr>
      <xdr:spPr>
        <a:xfrm>
          <a:off x="863111" y="643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37655</xdr:rowOff>
    </xdr:from>
    <xdr:to>
      <xdr:col>6</xdr:col>
      <xdr:colOff>561975</xdr:colOff>
      <xdr:row>32</xdr:row>
      <xdr:rowOff>139255</xdr:rowOff>
    </xdr:to>
    <xdr:sp macro="" textlink="">
      <xdr:nvSpPr>
        <xdr:cNvPr id="80" name="円/楕円 79"/>
        <xdr:cNvSpPr/>
      </xdr:nvSpPr>
      <xdr:spPr>
        <a:xfrm>
          <a:off x="4584700" y="552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162132</xdr:rowOff>
    </xdr:from>
    <xdr:ext cx="599010" cy="259045"/>
    <xdr:sp macro="" textlink="">
      <xdr:nvSpPr>
        <xdr:cNvPr id="81" name="人件費該当値テキスト"/>
        <xdr:cNvSpPr txBox="1"/>
      </xdr:nvSpPr>
      <xdr:spPr>
        <a:xfrm>
          <a:off x="4686300" y="547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151,035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92812</xdr:rowOff>
    </xdr:from>
    <xdr:to>
      <xdr:col>5</xdr:col>
      <xdr:colOff>409575</xdr:colOff>
      <xdr:row>33</xdr:row>
      <xdr:rowOff>22962</xdr:rowOff>
    </xdr:to>
    <xdr:sp macro="" textlink="">
      <xdr:nvSpPr>
        <xdr:cNvPr id="82" name="円/楕円 81"/>
        <xdr:cNvSpPr/>
      </xdr:nvSpPr>
      <xdr:spPr>
        <a:xfrm>
          <a:off x="3746500" y="557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39489</xdr:rowOff>
    </xdr:from>
    <xdr:ext cx="599010" cy="259045"/>
    <xdr:sp macro="" textlink="">
      <xdr:nvSpPr>
        <xdr:cNvPr id="83" name="テキスト ボックス 82"/>
        <xdr:cNvSpPr txBox="1"/>
      </xdr:nvSpPr>
      <xdr:spPr>
        <a:xfrm>
          <a:off x="3497794" y="535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146,692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132715</xdr:rowOff>
    </xdr:from>
    <xdr:to>
      <xdr:col>4</xdr:col>
      <xdr:colOff>206375</xdr:colOff>
      <xdr:row>32</xdr:row>
      <xdr:rowOff>62865</xdr:rowOff>
    </xdr:to>
    <xdr:sp macro="" textlink="">
      <xdr:nvSpPr>
        <xdr:cNvPr id="84" name="円/楕円 83"/>
        <xdr:cNvSpPr/>
      </xdr:nvSpPr>
      <xdr:spPr>
        <a:xfrm>
          <a:off x="2857500" y="54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79392</xdr:rowOff>
    </xdr:from>
    <xdr:ext cx="599010" cy="259045"/>
    <xdr:sp macro="" textlink="">
      <xdr:nvSpPr>
        <xdr:cNvPr id="85" name="テキスト ボックス 84"/>
        <xdr:cNvSpPr txBox="1"/>
      </xdr:nvSpPr>
      <xdr:spPr>
        <a:xfrm>
          <a:off x="2608794" y="522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157,050</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116942</xdr:rowOff>
    </xdr:from>
    <xdr:to>
      <xdr:col>3</xdr:col>
      <xdr:colOff>3175</xdr:colOff>
      <xdr:row>32</xdr:row>
      <xdr:rowOff>47092</xdr:rowOff>
    </xdr:to>
    <xdr:sp macro="" textlink="">
      <xdr:nvSpPr>
        <xdr:cNvPr id="86" name="円/楕円 85"/>
        <xdr:cNvSpPr/>
      </xdr:nvSpPr>
      <xdr:spPr>
        <a:xfrm>
          <a:off x="1968500" y="543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63619</xdr:rowOff>
    </xdr:from>
    <xdr:ext cx="599010" cy="259045"/>
    <xdr:sp macro="" textlink="">
      <xdr:nvSpPr>
        <xdr:cNvPr id="87" name="テキスト ボックス 86"/>
        <xdr:cNvSpPr txBox="1"/>
      </xdr:nvSpPr>
      <xdr:spPr>
        <a:xfrm>
          <a:off x="1719794" y="520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158,292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99746</xdr:rowOff>
    </xdr:from>
    <xdr:to>
      <xdr:col>1</xdr:col>
      <xdr:colOff>485775</xdr:colOff>
      <xdr:row>32</xdr:row>
      <xdr:rowOff>29896</xdr:rowOff>
    </xdr:to>
    <xdr:sp macro="" textlink="">
      <xdr:nvSpPr>
        <xdr:cNvPr id="88" name="円/楕円 87"/>
        <xdr:cNvSpPr/>
      </xdr:nvSpPr>
      <xdr:spPr>
        <a:xfrm>
          <a:off x="1079500" y="541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46423</xdr:rowOff>
    </xdr:from>
    <xdr:ext cx="599010" cy="259045"/>
    <xdr:sp macro="" textlink="">
      <xdr:nvSpPr>
        <xdr:cNvPr id="89" name="テキスト ボックス 88"/>
        <xdr:cNvSpPr txBox="1"/>
      </xdr:nvSpPr>
      <xdr:spPr>
        <a:xfrm>
          <a:off x="830794" y="518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4" name="直線コネクタ 113"/>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5"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16" name="直線コネクタ 115"/>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17"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18" name="直線コネクタ 117"/>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129794</xdr:rowOff>
    </xdr:from>
    <xdr:to>
      <xdr:col>6</xdr:col>
      <xdr:colOff>511175</xdr:colOff>
      <xdr:row>51</xdr:row>
      <xdr:rowOff>6312</xdr:rowOff>
    </xdr:to>
    <xdr:cxnSp macro="">
      <xdr:nvCxnSpPr>
        <xdr:cNvPr id="119" name="直線コネクタ 118"/>
        <xdr:cNvCxnSpPr/>
      </xdr:nvCxnSpPr>
      <xdr:spPr>
        <a:xfrm>
          <a:off x="3797300" y="8702294"/>
          <a:ext cx="838200" cy="4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0"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1" name="フローチャート : 判断 120"/>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129794</xdr:rowOff>
    </xdr:from>
    <xdr:to>
      <xdr:col>5</xdr:col>
      <xdr:colOff>358775</xdr:colOff>
      <xdr:row>51</xdr:row>
      <xdr:rowOff>146418</xdr:rowOff>
    </xdr:to>
    <xdr:cxnSp macro="">
      <xdr:nvCxnSpPr>
        <xdr:cNvPr id="122" name="直線コネクタ 121"/>
        <xdr:cNvCxnSpPr/>
      </xdr:nvCxnSpPr>
      <xdr:spPr>
        <a:xfrm flipV="1">
          <a:off x="2908300" y="8702294"/>
          <a:ext cx="889000" cy="18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3" name="フローチャート : 判断 122"/>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4" name="テキスト ボックス 123"/>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146418</xdr:rowOff>
    </xdr:from>
    <xdr:to>
      <xdr:col>4</xdr:col>
      <xdr:colOff>155575</xdr:colOff>
      <xdr:row>53</xdr:row>
      <xdr:rowOff>64668</xdr:rowOff>
    </xdr:to>
    <xdr:cxnSp macro="">
      <xdr:nvCxnSpPr>
        <xdr:cNvPr id="125" name="直線コネクタ 124"/>
        <xdr:cNvCxnSpPr/>
      </xdr:nvCxnSpPr>
      <xdr:spPr>
        <a:xfrm flipV="1">
          <a:off x="2019300" y="8890368"/>
          <a:ext cx="889000" cy="2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26" name="フローチャート : 判断 125"/>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27" name="テキスト ボックス 126"/>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152438</xdr:rowOff>
    </xdr:from>
    <xdr:to>
      <xdr:col>2</xdr:col>
      <xdr:colOff>638175</xdr:colOff>
      <xdr:row>53</xdr:row>
      <xdr:rowOff>64668</xdr:rowOff>
    </xdr:to>
    <xdr:cxnSp macro="">
      <xdr:nvCxnSpPr>
        <xdr:cNvPr id="128" name="直線コネクタ 127"/>
        <xdr:cNvCxnSpPr/>
      </xdr:nvCxnSpPr>
      <xdr:spPr>
        <a:xfrm>
          <a:off x="1130300" y="8896388"/>
          <a:ext cx="889000" cy="25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29" name="フローチャート : 判断 128"/>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0" name="テキスト ボックス 129"/>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1" name="フローチャート : 判断 130"/>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32" name="テキスト ボックス 131"/>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126962</xdr:rowOff>
    </xdr:from>
    <xdr:to>
      <xdr:col>6</xdr:col>
      <xdr:colOff>561975</xdr:colOff>
      <xdr:row>51</xdr:row>
      <xdr:rowOff>57112</xdr:rowOff>
    </xdr:to>
    <xdr:sp macro="" textlink="">
      <xdr:nvSpPr>
        <xdr:cNvPr id="138" name="円/楕円 137"/>
        <xdr:cNvSpPr/>
      </xdr:nvSpPr>
      <xdr:spPr>
        <a:xfrm>
          <a:off x="4584700" y="869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79989</xdr:rowOff>
    </xdr:from>
    <xdr:ext cx="599010" cy="259045"/>
    <xdr:sp macro="" textlink="">
      <xdr:nvSpPr>
        <xdr:cNvPr id="139" name="物件費該当値テキスト"/>
        <xdr:cNvSpPr txBox="1"/>
      </xdr:nvSpPr>
      <xdr:spPr>
        <a:xfrm>
          <a:off x="4686300" y="865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141,003</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78994</xdr:rowOff>
    </xdr:from>
    <xdr:to>
      <xdr:col>5</xdr:col>
      <xdr:colOff>409575</xdr:colOff>
      <xdr:row>51</xdr:row>
      <xdr:rowOff>9144</xdr:rowOff>
    </xdr:to>
    <xdr:sp macro="" textlink="">
      <xdr:nvSpPr>
        <xdr:cNvPr id="140" name="円/楕円 139"/>
        <xdr:cNvSpPr/>
      </xdr:nvSpPr>
      <xdr:spPr>
        <a:xfrm>
          <a:off x="3746500" y="86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49</xdr:row>
      <xdr:rowOff>25671</xdr:rowOff>
    </xdr:from>
    <xdr:ext cx="599010" cy="259045"/>
    <xdr:sp macro="" textlink="">
      <xdr:nvSpPr>
        <xdr:cNvPr id="141" name="テキスト ボックス 140"/>
        <xdr:cNvSpPr txBox="1"/>
      </xdr:nvSpPr>
      <xdr:spPr>
        <a:xfrm>
          <a:off x="3497794" y="842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144,780</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95618</xdr:rowOff>
    </xdr:from>
    <xdr:to>
      <xdr:col>4</xdr:col>
      <xdr:colOff>206375</xdr:colOff>
      <xdr:row>52</xdr:row>
      <xdr:rowOff>25768</xdr:rowOff>
    </xdr:to>
    <xdr:sp macro="" textlink="">
      <xdr:nvSpPr>
        <xdr:cNvPr id="142" name="円/楕円 141"/>
        <xdr:cNvSpPr/>
      </xdr:nvSpPr>
      <xdr:spPr>
        <a:xfrm>
          <a:off x="2857500" y="883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42295</xdr:rowOff>
    </xdr:from>
    <xdr:ext cx="599010" cy="259045"/>
    <xdr:sp macro="" textlink="">
      <xdr:nvSpPr>
        <xdr:cNvPr id="143" name="テキスト ボックス 142"/>
        <xdr:cNvSpPr txBox="1"/>
      </xdr:nvSpPr>
      <xdr:spPr>
        <a:xfrm>
          <a:off x="2608794" y="861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129,971</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13868</xdr:rowOff>
    </xdr:from>
    <xdr:to>
      <xdr:col>3</xdr:col>
      <xdr:colOff>3175</xdr:colOff>
      <xdr:row>53</xdr:row>
      <xdr:rowOff>115468</xdr:rowOff>
    </xdr:to>
    <xdr:sp macro="" textlink="">
      <xdr:nvSpPr>
        <xdr:cNvPr id="144" name="円/楕円 143"/>
        <xdr:cNvSpPr/>
      </xdr:nvSpPr>
      <xdr:spPr>
        <a:xfrm>
          <a:off x="1968500" y="91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131995</xdr:rowOff>
    </xdr:from>
    <xdr:ext cx="599010" cy="259045"/>
    <xdr:sp macro="" textlink="">
      <xdr:nvSpPr>
        <xdr:cNvPr id="145" name="テキスト ボックス 144"/>
        <xdr:cNvSpPr txBox="1"/>
      </xdr:nvSpPr>
      <xdr:spPr>
        <a:xfrm>
          <a:off x="1719794" y="88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109,408</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101638</xdr:rowOff>
    </xdr:from>
    <xdr:to>
      <xdr:col>1</xdr:col>
      <xdr:colOff>485775</xdr:colOff>
      <xdr:row>52</xdr:row>
      <xdr:rowOff>31788</xdr:rowOff>
    </xdr:to>
    <xdr:sp macro="" textlink="">
      <xdr:nvSpPr>
        <xdr:cNvPr id="146" name="円/楕円 145"/>
        <xdr:cNvSpPr/>
      </xdr:nvSpPr>
      <xdr:spPr>
        <a:xfrm>
          <a:off x="1079500" y="88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50</xdr:row>
      <xdr:rowOff>48315</xdr:rowOff>
    </xdr:from>
    <xdr:ext cx="599010" cy="259045"/>
    <xdr:sp macro="" textlink="">
      <xdr:nvSpPr>
        <xdr:cNvPr id="147" name="テキスト ボックス 146"/>
        <xdr:cNvSpPr txBox="1"/>
      </xdr:nvSpPr>
      <xdr:spPr>
        <a:xfrm>
          <a:off x="830794" y="862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1" name="直線コネクタ 170"/>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2"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3" name="直線コネクタ 172"/>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4"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5" name="直線コネクタ 174"/>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38812</xdr:rowOff>
    </xdr:from>
    <xdr:to>
      <xdr:col>6</xdr:col>
      <xdr:colOff>511175</xdr:colOff>
      <xdr:row>78</xdr:row>
      <xdr:rowOff>87846</xdr:rowOff>
    </xdr:to>
    <xdr:cxnSp macro="">
      <xdr:nvCxnSpPr>
        <xdr:cNvPr id="176" name="直線コネクタ 175"/>
        <xdr:cNvCxnSpPr/>
      </xdr:nvCxnSpPr>
      <xdr:spPr>
        <a:xfrm flipV="1">
          <a:off x="3797300" y="13411912"/>
          <a:ext cx="8382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77"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78" name="フローチャート : 判断 177"/>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87846</xdr:rowOff>
    </xdr:from>
    <xdr:to>
      <xdr:col>5</xdr:col>
      <xdr:colOff>358775</xdr:colOff>
      <xdr:row>78</xdr:row>
      <xdr:rowOff>111697</xdr:rowOff>
    </xdr:to>
    <xdr:cxnSp macro="">
      <xdr:nvCxnSpPr>
        <xdr:cNvPr id="179" name="直線コネクタ 178"/>
        <xdr:cNvCxnSpPr/>
      </xdr:nvCxnSpPr>
      <xdr:spPr>
        <a:xfrm flipV="1">
          <a:off x="2908300" y="13460946"/>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0" name="フローチャート : 判断 179"/>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1" name="テキスト ボックス 180"/>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111697</xdr:rowOff>
    </xdr:from>
    <xdr:to>
      <xdr:col>4</xdr:col>
      <xdr:colOff>155575</xdr:colOff>
      <xdr:row>78</xdr:row>
      <xdr:rowOff>128727</xdr:rowOff>
    </xdr:to>
    <xdr:cxnSp macro="">
      <xdr:nvCxnSpPr>
        <xdr:cNvPr id="182" name="直線コネクタ 181"/>
        <xdr:cNvCxnSpPr/>
      </xdr:nvCxnSpPr>
      <xdr:spPr>
        <a:xfrm flipV="1">
          <a:off x="2019300" y="13484797"/>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3" name="フローチャート : 判断 182"/>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4" name="テキスト ボックス 183"/>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128727</xdr:rowOff>
    </xdr:from>
    <xdr:to>
      <xdr:col>2</xdr:col>
      <xdr:colOff>638175</xdr:colOff>
      <xdr:row>78</xdr:row>
      <xdr:rowOff>135967</xdr:rowOff>
    </xdr:to>
    <xdr:cxnSp macro="">
      <xdr:nvCxnSpPr>
        <xdr:cNvPr id="185" name="直線コネクタ 184"/>
        <xdr:cNvCxnSpPr/>
      </xdr:nvCxnSpPr>
      <xdr:spPr>
        <a:xfrm flipV="1">
          <a:off x="1130300" y="13501827"/>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86" name="フローチャート : 判断 185"/>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87" name="テキスト ボックス 186"/>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88" name="フローチャート : 判断 187"/>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89" name="テキスト ボックス 188"/>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159462</xdr:rowOff>
    </xdr:from>
    <xdr:to>
      <xdr:col>6</xdr:col>
      <xdr:colOff>561975</xdr:colOff>
      <xdr:row>78</xdr:row>
      <xdr:rowOff>89612</xdr:rowOff>
    </xdr:to>
    <xdr:sp macro="" textlink="">
      <xdr:nvSpPr>
        <xdr:cNvPr id="195" name="円/楕円 194"/>
        <xdr:cNvSpPr/>
      </xdr:nvSpPr>
      <xdr:spPr>
        <a:xfrm>
          <a:off x="4584700" y="1336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137889</xdr:rowOff>
    </xdr:from>
    <xdr:ext cx="469744" cy="259045"/>
    <xdr:sp macro="" textlink="">
      <xdr:nvSpPr>
        <xdr:cNvPr id="196" name="維持補修費該当値テキスト"/>
        <xdr:cNvSpPr txBox="1"/>
      </xdr:nvSpPr>
      <xdr:spPr>
        <a:xfrm>
          <a:off x="4686300" y="1333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37046</xdr:rowOff>
    </xdr:from>
    <xdr:to>
      <xdr:col>5</xdr:col>
      <xdr:colOff>409575</xdr:colOff>
      <xdr:row>78</xdr:row>
      <xdr:rowOff>138646</xdr:rowOff>
    </xdr:to>
    <xdr:sp macro="" textlink="">
      <xdr:nvSpPr>
        <xdr:cNvPr id="197" name="円/楕円 196"/>
        <xdr:cNvSpPr/>
      </xdr:nvSpPr>
      <xdr:spPr>
        <a:xfrm>
          <a:off x="3746500" y="134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129773</xdr:rowOff>
    </xdr:from>
    <xdr:ext cx="469744" cy="259045"/>
    <xdr:sp macro="" textlink="">
      <xdr:nvSpPr>
        <xdr:cNvPr id="198" name="テキスト ボックス 197"/>
        <xdr:cNvSpPr txBox="1"/>
      </xdr:nvSpPr>
      <xdr:spPr>
        <a:xfrm>
          <a:off x="3562427" y="1350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60897</xdr:rowOff>
    </xdr:from>
    <xdr:to>
      <xdr:col>4</xdr:col>
      <xdr:colOff>206375</xdr:colOff>
      <xdr:row>78</xdr:row>
      <xdr:rowOff>162497</xdr:rowOff>
    </xdr:to>
    <xdr:sp macro="" textlink="">
      <xdr:nvSpPr>
        <xdr:cNvPr id="199" name="円/楕円 198"/>
        <xdr:cNvSpPr/>
      </xdr:nvSpPr>
      <xdr:spPr>
        <a:xfrm>
          <a:off x="2857500" y="134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153624</xdr:rowOff>
    </xdr:from>
    <xdr:ext cx="469744" cy="259045"/>
    <xdr:sp macro="" textlink="">
      <xdr:nvSpPr>
        <xdr:cNvPr id="200" name="テキスト ボックス 199"/>
        <xdr:cNvSpPr txBox="1"/>
      </xdr:nvSpPr>
      <xdr:spPr>
        <a:xfrm>
          <a:off x="2673427" y="1352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77927</xdr:rowOff>
    </xdr:from>
    <xdr:to>
      <xdr:col>3</xdr:col>
      <xdr:colOff>3175</xdr:colOff>
      <xdr:row>79</xdr:row>
      <xdr:rowOff>8077</xdr:rowOff>
    </xdr:to>
    <xdr:sp macro="" textlink="">
      <xdr:nvSpPr>
        <xdr:cNvPr id="201" name="円/楕円 200"/>
        <xdr:cNvSpPr/>
      </xdr:nvSpPr>
      <xdr:spPr>
        <a:xfrm>
          <a:off x="1968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170654</xdr:rowOff>
    </xdr:from>
    <xdr:ext cx="469744" cy="259045"/>
    <xdr:sp macro="" textlink="">
      <xdr:nvSpPr>
        <xdr:cNvPr id="202" name="テキスト ボックス 201"/>
        <xdr:cNvSpPr txBox="1"/>
      </xdr:nvSpPr>
      <xdr:spPr>
        <a:xfrm>
          <a:off x="1784427" y="1354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85167</xdr:rowOff>
    </xdr:from>
    <xdr:to>
      <xdr:col>1</xdr:col>
      <xdr:colOff>485775</xdr:colOff>
      <xdr:row>79</xdr:row>
      <xdr:rowOff>15317</xdr:rowOff>
    </xdr:to>
    <xdr:sp macro="" textlink="">
      <xdr:nvSpPr>
        <xdr:cNvPr id="203" name="円/楕円 202"/>
        <xdr:cNvSpPr/>
      </xdr:nvSpPr>
      <xdr:spPr>
        <a:xfrm>
          <a:off x="1079500" y="134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6444</xdr:rowOff>
    </xdr:from>
    <xdr:ext cx="469744" cy="259045"/>
    <xdr:sp macro="" textlink="">
      <xdr:nvSpPr>
        <xdr:cNvPr id="204" name="テキスト ボックス 203"/>
        <xdr:cNvSpPr txBox="1"/>
      </xdr:nvSpPr>
      <xdr:spPr>
        <a:xfrm>
          <a:off x="895427" y="1355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129,601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29" name="直線コネクタ 228"/>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0"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1" name="直線コネクタ 230"/>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2"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3" name="直線コネクタ 232"/>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1956</xdr:rowOff>
    </xdr:from>
    <xdr:to>
      <xdr:col>6</xdr:col>
      <xdr:colOff>511175</xdr:colOff>
      <xdr:row>95</xdr:row>
      <xdr:rowOff>28854</xdr:rowOff>
    </xdr:to>
    <xdr:cxnSp macro="">
      <xdr:nvCxnSpPr>
        <xdr:cNvPr id="234" name="直線コネクタ 233"/>
        <xdr:cNvCxnSpPr/>
      </xdr:nvCxnSpPr>
      <xdr:spPr>
        <a:xfrm flipV="1">
          <a:off x="3797300" y="16289706"/>
          <a:ext cx="838200" cy="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5"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36" name="フローチャート : 判断 235"/>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28854</xdr:rowOff>
    </xdr:from>
    <xdr:to>
      <xdr:col>5</xdr:col>
      <xdr:colOff>358775</xdr:colOff>
      <xdr:row>95</xdr:row>
      <xdr:rowOff>85230</xdr:rowOff>
    </xdr:to>
    <xdr:cxnSp macro="">
      <xdr:nvCxnSpPr>
        <xdr:cNvPr id="237" name="直線コネクタ 236"/>
        <xdr:cNvCxnSpPr/>
      </xdr:nvCxnSpPr>
      <xdr:spPr>
        <a:xfrm flipV="1">
          <a:off x="2908300" y="16316604"/>
          <a:ext cx="889000" cy="5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38" name="フローチャート : 判断 237"/>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39" name="テキスト ボックス 238"/>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84861</xdr:rowOff>
    </xdr:from>
    <xdr:to>
      <xdr:col>4</xdr:col>
      <xdr:colOff>155575</xdr:colOff>
      <xdr:row>95</xdr:row>
      <xdr:rowOff>85230</xdr:rowOff>
    </xdr:to>
    <xdr:cxnSp macro="">
      <xdr:nvCxnSpPr>
        <xdr:cNvPr id="240" name="直線コネクタ 239"/>
        <xdr:cNvCxnSpPr/>
      </xdr:nvCxnSpPr>
      <xdr:spPr>
        <a:xfrm>
          <a:off x="2019300" y="16372611"/>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1" name="フローチャート : 判断 240"/>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2" name="テキスト ボックス 241"/>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84861</xdr:rowOff>
    </xdr:from>
    <xdr:to>
      <xdr:col>2</xdr:col>
      <xdr:colOff>638175</xdr:colOff>
      <xdr:row>95</xdr:row>
      <xdr:rowOff>138176</xdr:rowOff>
    </xdr:to>
    <xdr:cxnSp macro="">
      <xdr:nvCxnSpPr>
        <xdr:cNvPr id="243" name="直線コネクタ 242"/>
        <xdr:cNvCxnSpPr/>
      </xdr:nvCxnSpPr>
      <xdr:spPr>
        <a:xfrm flipV="1">
          <a:off x="1130300" y="16372611"/>
          <a:ext cx="889000" cy="5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4" name="フローチャート : 判断 243"/>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5" name="テキスト ボックス 244"/>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46" name="フローチャート : 判断 245"/>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47" name="テキスト ボックス 246"/>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122606</xdr:rowOff>
    </xdr:from>
    <xdr:to>
      <xdr:col>6</xdr:col>
      <xdr:colOff>561975</xdr:colOff>
      <xdr:row>95</xdr:row>
      <xdr:rowOff>52756</xdr:rowOff>
    </xdr:to>
    <xdr:sp macro="" textlink="">
      <xdr:nvSpPr>
        <xdr:cNvPr id="253" name="円/楕円 252"/>
        <xdr:cNvSpPr/>
      </xdr:nvSpPr>
      <xdr:spPr>
        <a:xfrm>
          <a:off x="4584700" y="1623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145483</xdr:rowOff>
    </xdr:from>
    <xdr:ext cx="599010" cy="259045"/>
    <xdr:sp macro="" textlink="">
      <xdr:nvSpPr>
        <xdr:cNvPr id="254" name="扶助費該当値テキスト"/>
        <xdr:cNvSpPr txBox="1"/>
      </xdr:nvSpPr>
      <xdr:spPr>
        <a:xfrm>
          <a:off x="4686300" y="1609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117,346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149504</xdr:rowOff>
    </xdr:from>
    <xdr:to>
      <xdr:col>5</xdr:col>
      <xdr:colOff>409575</xdr:colOff>
      <xdr:row>95</xdr:row>
      <xdr:rowOff>79654</xdr:rowOff>
    </xdr:to>
    <xdr:sp macro="" textlink="">
      <xdr:nvSpPr>
        <xdr:cNvPr id="255" name="円/楕円 254"/>
        <xdr:cNvSpPr/>
      </xdr:nvSpPr>
      <xdr:spPr>
        <a:xfrm>
          <a:off x="3746500" y="162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96181</xdr:rowOff>
    </xdr:from>
    <xdr:ext cx="599010" cy="259045"/>
    <xdr:sp macro="" textlink="">
      <xdr:nvSpPr>
        <xdr:cNvPr id="256" name="テキスト ボックス 255"/>
        <xdr:cNvSpPr txBox="1"/>
      </xdr:nvSpPr>
      <xdr:spPr>
        <a:xfrm>
          <a:off x="3497794" y="1604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115,228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34430</xdr:rowOff>
    </xdr:from>
    <xdr:to>
      <xdr:col>4</xdr:col>
      <xdr:colOff>206375</xdr:colOff>
      <xdr:row>95</xdr:row>
      <xdr:rowOff>136030</xdr:rowOff>
    </xdr:to>
    <xdr:sp macro="" textlink="">
      <xdr:nvSpPr>
        <xdr:cNvPr id="257" name="円/楕円 256"/>
        <xdr:cNvSpPr/>
      </xdr:nvSpPr>
      <xdr:spPr>
        <a:xfrm>
          <a:off x="2857500" y="163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152557</xdr:rowOff>
    </xdr:from>
    <xdr:ext cx="599010" cy="259045"/>
    <xdr:sp macro="" textlink="">
      <xdr:nvSpPr>
        <xdr:cNvPr id="258" name="テキスト ボックス 257"/>
        <xdr:cNvSpPr txBox="1"/>
      </xdr:nvSpPr>
      <xdr:spPr>
        <a:xfrm>
          <a:off x="2608794" y="1609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110,789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34061</xdr:rowOff>
    </xdr:from>
    <xdr:to>
      <xdr:col>3</xdr:col>
      <xdr:colOff>3175</xdr:colOff>
      <xdr:row>95</xdr:row>
      <xdr:rowOff>135661</xdr:rowOff>
    </xdr:to>
    <xdr:sp macro="" textlink="">
      <xdr:nvSpPr>
        <xdr:cNvPr id="259" name="円/楕円 258"/>
        <xdr:cNvSpPr/>
      </xdr:nvSpPr>
      <xdr:spPr>
        <a:xfrm>
          <a:off x="1968500" y="163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152188</xdr:rowOff>
    </xdr:from>
    <xdr:ext cx="599010" cy="259045"/>
    <xdr:sp macro="" textlink="">
      <xdr:nvSpPr>
        <xdr:cNvPr id="260" name="テキスト ボックス 259"/>
        <xdr:cNvSpPr txBox="1"/>
      </xdr:nvSpPr>
      <xdr:spPr>
        <a:xfrm>
          <a:off x="1719794" y="1609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110,818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87376</xdr:rowOff>
    </xdr:from>
    <xdr:to>
      <xdr:col>1</xdr:col>
      <xdr:colOff>485775</xdr:colOff>
      <xdr:row>96</xdr:row>
      <xdr:rowOff>17526</xdr:rowOff>
    </xdr:to>
    <xdr:sp macro="" textlink="">
      <xdr:nvSpPr>
        <xdr:cNvPr id="261" name="円/楕円 260"/>
        <xdr:cNvSpPr/>
      </xdr:nvSpPr>
      <xdr:spPr>
        <a:xfrm>
          <a:off x="1079500" y="163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34053</xdr:rowOff>
    </xdr:from>
    <xdr:ext cx="599010" cy="259045"/>
    <xdr:sp macro="" textlink="">
      <xdr:nvSpPr>
        <xdr:cNvPr id="262" name="テキスト ボックス 261"/>
        <xdr:cNvSpPr txBox="1"/>
      </xdr:nvSpPr>
      <xdr:spPr>
        <a:xfrm>
          <a:off x="830794" y="1615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44,533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0" name="直線コネクタ 289"/>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1"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2" name="直線コネクタ 291"/>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3"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4" name="直線コネクタ 293"/>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86017</xdr:rowOff>
    </xdr:from>
    <xdr:to>
      <xdr:col>15</xdr:col>
      <xdr:colOff>180975</xdr:colOff>
      <xdr:row>33</xdr:row>
      <xdr:rowOff>136261</xdr:rowOff>
    </xdr:to>
    <xdr:cxnSp macro="">
      <xdr:nvCxnSpPr>
        <xdr:cNvPr id="295" name="直線コネクタ 294"/>
        <xdr:cNvCxnSpPr/>
      </xdr:nvCxnSpPr>
      <xdr:spPr>
        <a:xfrm>
          <a:off x="9639300" y="5400967"/>
          <a:ext cx="838200" cy="39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296"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297" name="フローチャート : 判断 296"/>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86017</xdr:rowOff>
    </xdr:from>
    <xdr:to>
      <xdr:col>14</xdr:col>
      <xdr:colOff>28575</xdr:colOff>
      <xdr:row>33</xdr:row>
      <xdr:rowOff>158588</xdr:rowOff>
    </xdr:to>
    <xdr:cxnSp macro="">
      <xdr:nvCxnSpPr>
        <xdr:cNvPr id="298" name="直線コネクタ 297"/>
        <xdr:cNvCxnSpPr/>
      </xdr:nvCxnSpPr>
      <xdr:spPr>
        <a:xfrm flipV="1">
          <a:off x="8750300" y="5400967"/>
          <a:ext cx="889000" cy="41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299" name="フローチャート : 判断 298"/>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0" name="テキスト ボックス 299"/>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158588</xdr:rowOff>
    </xdr:from>
    <xdr:to>
      <xdr:col>12</xdr:col>
      <xdr:colOff>511175</xdr:colOff>
      <xdr:row>35</xdr:row>
      <xdr:rowOff>54156</xdr:rowOff>
    </xdr:to>
    <xdr:cxnSp macro="">
      <xdr:nvCxnSpPr>
        <xdr:cNvPr id="301" name="直線コネクタ 300"/>
        <xdr:cNvCxnSpPr/>
      </xdr:nvCxnSpPr>
      <xdr:spPr>
        <a:xfrm flipV="1">
          <a:off x="7861300" y="5816438"/>
          <a:ext cx="889000" cy="23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2" name="フローチャート : 判断 301"/>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3" name="テキスト ボックス 302"/>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54156</xdr:rowOff>
    </xdr:from>
    <xdr:to>
      <xdr:col>11</xdr:col>
      <xdr:colOff>307975</xdr:colOff>
      <xdr:row>35</xdr:row>
      <xdr:rowOff>63519</xdr:rowOff>
    </xdr:to>
    <xdr:cxnSp macro="">
      <xdr:nvCxnSpPr>
        <xdr:cNvPr id="304" name="直線コネクタ 303"/>
        <xdr:cNvCxnSpPr/>
      </xdr:nvCxnSpPr>
      <xdr:spPr>
        <a:xfrm flipV="1">
          <a:off x="6972300" y="6054906"/>
          <a:ext cx="8890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5" name="フローチャート : 判断 304"/>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06" name="テキスト ボックス 305"/>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07" name="フローチャート : 判断 306"/>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08" name="テキスト ボックス 307"/>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85461</xdr:rowOff>
    </xdr:from>
    <xdr:to>
      <xdr:col>15</xdr:col>
      <xdr:colOff>231775</xdr:colOff>
      <xdr:row>34</xdr:row>
      <xdr:rowOff>15611</xdr:rowOff>
    </xdr:to>
    <xdr:sp macro="" textlink="">
      <xdr:nvSpPr>
        <xdr:cNvPr id="314" name="円/楕円 313"/>
        <xdr:cNvSpPr/>
      </xdr:nvSpPr>
      <xdr:spPr>
        <a:xfrm>
          <a:off x="10426700" y="57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108338</xdr:rowOff>
    </xdr:from>
    <xdr:ext cx="599010" cy="259045"/>
    <xdr:sp macro="" textlink="">
      <xdr:nvSpPr>
        <xdr:cNvPr id="315" name="補助費等該当値テキスト"/>
        <xdr:cNvSpPr txBox="1"/>
      </xdr:nvSpPr>
      <xdr:spPr>
        <a:xfrm>
          <a:off x="10528300" y="559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108,361</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35217</xdr:rowOff>
    </xdr:from>
    <xdr:to>
      <xdr:col>14</xdr:col>
      <xdr:colOff>79375</xdr:colOff>
      <xdr:row>31</xdr:row>
      <xdr:rowOff>136817</xdr:rowOff>
    </xdr:to>
    <xdr:sp macro="" textlink="">
      <xdr:nvSpPr>
        <xdr:cNvPr id="316" name="円/楕円 315"/>
        <xdr:cNvSpPr/>
      </xdr:nvSpPr>
      <xdr:spPr>
        <a:xfrm>
          <a:off x="9588500" y="535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29</xdr:row>
      <xdr:rowOff>153344</xdr:rowOff>
    </xdr:from>
    <xdr:ext cx="599010" cy="259045"/>
    <xdr:sp macro="" textlink="">
      <xdr:nvSpPr>
        <xdr:cNvPr id="317" name="テキスト ボックス 316"/>
        <xdr:cNvSpPr txBox="1"/>
      </xdr:nvSpPr>
      <xdr:spPr>
        <a:xfrm>
          <a:off x="9339794" y="512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149,636</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107788</xdr:rowOff>
    </xdr:from>
    <xdr:to>
      <xdr:col>12</xdr:col>
      <xdr:colOff>561975</xdr:colOff>
      <xdr:row>34</xdr:row>
      <xdr:rowOff>37938</xdr:rowOff>
    </xdr:to>
    <xdr:sp macro="" textlink="">
      <xdr:nvSpPr>
        <xdr:cNvPr id="318" name="円/楕円 317"/>
        <xdr:cNvSpPr/>
      </xdr:nvSpPr>
      <xdr:spPr>
        <a:xfrm>
          <a:off x="8699500" y="57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54465</xdr:rowOff>
    </xdr:from>
    <xdr:ext cx="599010" cy="259045"/>
    <xdr:sp macro="" textlink="">
      <xdr:nvSpPr>
        <xdr:cNvPr id="319" name="テキスト ボックス 318"/>
        <xdr:cNvSpPr txBox="1"/>
      </xdr:nvSpPr>
      <xdr:spPr>
        <a:xfrm>
          <a:off x="8450794" y="554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106,017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3356</xdr:rowOff>
    </xdr:from>
    <xdr:to>
      <xdr:col>11</xdr:col>
      <xdr:colOff>358775</xdr:colOff>
      <xdr:row>35</xdr:row>
      <xdr:rowOff>104956</xdr:rowOff>
    </xdr:to>
    <xdr:sp macro="" textlink="">
      <xdr:nvSpPr>
        <xdr:cNvPr id="320" name="円/楕円 319"/>
        <xdr:cNvSpPr/>
      </xdr:nvSpPr>
      <xdr:spPr>
        <a:xfrm>
          <a:off x="7810500" y="60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121483</xdr:rowOff>
    </xdr:from>
    <xdr:ext cx="534377" cy="259045"/>
    <xdr:sp macro="" textlink="">
      <xdr:nvSpPr>
        <xdr:cNvPr id="321" name="テキスト ボックス 320"/>
        <xdr:cNvSpPr txBox="1"/>
      </xdr:nvSpPr>
      <xdr:spPr>
        <a:xfrm>
          <a:off x="7594111" y="577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80,981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12719</xdr:rowOff>
    </xdr:from>
    <xdr:to>
      <xdr:col>10</xdr:col>
      <xdr:colOff>155575</xdr:colOff>
      <xdr:row>35</xdr:row>
      <xdr:rowOff>114319</xdr:rowOff>
    </xdr:to>
    <xdr:sp macro="" textlink="">
      <xdr:nvSpPr>
        <xdr:cNvPr id="322" name="円/楕円 321"/>
        <xdr:cNvSpPr/>
      </xdr:nvSpPr>
      <xdr:spPr>
        <a:xfrm>
          <a:off x="6921500" y="601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130846</xdr:rowOff>
    </xdr:from>
    <xdr:ext cx="534377" cy="259045"/>
    <xdr:sp macro="" textlink="">
      <xdr:nvSpPr>
        <xdr:cNvPr id="323" name="テキスト ボックス 322"/>
        <xdr:cNvSpPr txBox="1"/>
      </xdr:nvSpPr>
      <xdr:spPr>
        <a:xfrm>
          <a:off x="6705111" y="578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5" name="直線コネクタ 344"/>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46"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47" name="直線コネクタ 346"/>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48"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49" name="直線コネクタ 348"/>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90037</xdr:rowOff>
    </xdr:from>
    <xdr:to>
      <xdr:col>15</xdr:col>
      <xdr:colOff>180975</xdr:colOff>
      <xdr:row>57</xdr:row>
      <xdr:rowOff>132461</xdr:rowOff>
    </xdr:to>
    <xdr:cxnSp macro="">
      <xdr:nvCxnSpPr>
        <xdr:cNvPr id="350" name="直線コネクタ 349"/>
        <xdr:cNvCxnSpPr/>
      </xdr:nvCxnSpPr>
      <xdr:spPr>
        <a:xfrm>
          <a:off x="9639300" y="9862687"/>
          <a:ext cx="838200" cy="4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1"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2" name="フローチャート : 判断 351"/>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90037</xdr:rowOff>
    </xdr:from>
    <xdr:to>
      <xdr:col>14</xdr:col>
      <xdr:colOff>28575</xdr:colOff>
      <xdr:row>57</xdr:row>
      <xdr:rowOff>125612</xdr:rowOff>
    </xdr:to>
    <xdr:cxnSp macro="">
      <xdr:nvCxnSpPr>
        <xdr:cNvPr id="353" name="直線コネクタ 352"/>
        <xdr:cNvCxnSpPr/>
      </xdr:nvCxnSpPr>
      <xdr:spPr>
        <a:xfrm flipV="1">
          <a:off x="8750300" y="9862687"/>
          <a:ext cx="889000" cy="3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4" name="フローチャート : 判断 353"/>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5" name="テキスト ボックス 354"/>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125612</xdr:rowOff>
    </xdr:from>
    <xdr:to>
      <xdr:col>12</xdr:col>
      <xdr:colOff>511175</xdr:colOff>
      <xdr:row>58</xdr:row>
      <xdr:rowOff>26577</xdr:rowOff>
    </xdr:to>
    <xdr:cxnSp macro="">
      <xdr:nvCxnSpPr>
        <xdr:cNvPr id="356" name="直線コネクタ 355"/>
        <xdr:cNvCxnSpPr/>
      </xdr:nvCxnSpPr>
      <xdr:spPr>
        <a:xfrm flipV="1">
          <a:off x="7861300" y="9898262"/>
          <a:ext cx="889000" cy="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57" name="フローチャート : 判断 356"/>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58" name="テキスト ボックス 357"/>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15287</xdr:rowOff>
    </xdr:from>
    <xdr:to>
      <xdr:col>11</xdr:col>
      <xdr:colOff>307975</xdr:colOff>
      <xdr:row>58</xdr:row>
      <xdr:rowOff>26577</xdr:rowOff>
    </xdr:to>
    <xdr:cxnSp macro="">
      <xdr:nvCxnSpPr>
        <xdr:cNvPr id="359" name="直線コネクタ 358"/>
        <xdr:cNvCxnSpPr/>
      </xdr:nvCxnSpPr>
      <xdr:spPr>
        <a:xfrm>
          <a:off x="6972300" y="9959387"/>
          <a:ext cx="889000" cy="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0" name="フローチャート : 判断 359"/>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1" name="テキスト ボックス 360"/>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2" name="フローチャート : 判断 361"/>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3" name="テキスト ボックス 362"/>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81661</xdr:rowOff>
    </xdr:from>
    <xdr:to>
      <xdr:col>15</xdr:col>
      <xdr:colOff>231775</xdr:colOff>
      <xdr:row>58</xdr:row>
      <xdr:rowOff>11811</xdr:rowOff>
    </xdr:to>
    <xdr:sp macro="" textlink="">
      <xdr:nvSpPr>
        <xdr:cNvPr id="369" name="円/楕円 368"/>
        <xdr:cNvSpPr/>
      </xdr:nvSpPr>
      <xdr:spPr>
        <a:xfrm>
          <a:off x="10426700" y="98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104538</xdr:rowOff>
    </xdr:from>
    <xdr:ext cx="599010" cy="259045"/>
    <xdr:sp macro="" textlink="">
      <xdr:nvSpPr>
        <xdr:cNvPr id="370" name="普通建設事業費該当値テキスト"/>
        <xdr:cNvSpPr txBox="1"/>
      </xdr:nvSpPr>
      <xdr:spPr>
        <a:xfrm>
          <a:off x="10528300" y="970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195,417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39237</xdr:rowOff>
    </xdr:from>
    <xdr:to>
      <xdr:col>14</xdr:col>
      <xdr:colOff>79375</xdr:colOff>
      <xdr:row>57</xdr:row>
      <xdr:rowOff>140837</xdr:rowOff>
    </xdr:to>
    <xdr:sp macro="" textlink="">
      <xdr:nvSpPr>
        <xdr:cNvPr id="371" name="円/楕円 370"/>
        <xdr:cNvSpPr/>
      </xdr:nvSpPr>
      <xdr:spPr>
        <a:xfrm>
          <a:off x="9588500" y="98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157364</xdr:rowOff>
    </xdr:from>
    <xdr:ext cx="599010" cy="259045"/>
    <xdr:sp macro="" textlink="">
      <xdr:nvSpPr>
        <xdr:cNvPr id="372" name="テキスト ボックス 371"/>
        <xdr:cNvSpPr txBox="1"/>
      </xdr:nvSpPr>
      <xdr:spPr>
        <a:xfrm>
          <a:off x="9339794" y="958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241,812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74812</xdr:rowOff>
    </xdr:from>
    <xdr:to>
      <xdr:col>12</xdr:col>
      <xdr:colOff>561975</xdr:colOff>
      <xdr:row>58</xdr:row>
      <xdr:rowOff>4962</xdr:rowOff>
    </xdr:to>
    <xdr:sp macro="" textlink="">
      <xdr:nvSpPr>
        <xdr:cNvPr id="373" name="円/楕円 372"/>
        <xdr:cNvSpPr/>
      </xdr:nvSpPr>
      <xdr:spPr>
        <a:xfrm>
          <a:off x="8699500" y="984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21489</xdr:rowOff>
    </xdr:from>
    <xdr:ext cx="599010" cy="259045"/>
    <xdr:sp macro="" textlink="">
      <xdr:nvSpPr>
        <xdr:cNvPr id="374" name="テキスト ボックス 373"/>
        <xdr:cNvSpPr txBox="1"/>
      </xdr:nvSpPr>
      <xdr:spPr>
        <a:xfrm>
          <a:off x="8450794" y="962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202,906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147227</xdr:rowOff>
    </xdr:from>
    <xdr:to>
      <xdr:col>11</xdr:col>
      <xdr:colOff>358775</xdr:colOff>
      <xdr:row>58</xdr:row>
      <xdr:rowOff>77377</xdr:rowOff>
    </xdr:to>
    <xdr:sp macro="" textlink="">
      <xdr:nvSpPr>
        <xdr:cNvPr id="375" name="円/楕円 374"/>
        <xdr:cNvSpPr/>
      </xdr:nvSpPr>
      <xdr:spPr>
        <a:xfrm>
          <a:off x="7810500" y="99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93904</xdr:rowOff>
    </xdr:from>
    <xdr:ext cx="599010" cy="259045"/>
    <xdr:sp macro="" textlink="">
      <xdr:nvSpPr>
        <xdr:cNvPr id="376" name="テキスト ボックス 375"/>
        <xdr:cNvSpPr txBox="1"/>
      </xdr:nvSpPr>
      <xdr:spPr>
        <a:xfrm>
          <a:off x="7561794" y="969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123,713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135937</xdr:rowOff>
    </xdr:from>
    <xdr:to>
      <xdr:col>10</xdr:col>
      <xdr:colOff>155575</xdr:colOff>
      <xdr:row>58</xdr:row>
      <xdr:rowOff>66087</xdr:rowOff>
    </xdr:to>
    <xdr:sp macro="" textlink="">
      <xdr:nvSpPr>
        <xdr:cNvPr id="377" name="円/楕円 376"/>
        <xdr:cNvSpPr/>
      </xdr:nvSpPr>
      <xdr:spPr>
        <a:xfrm>
          <a:off x="6921500" y="990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82614</xdr:rowOff>
    </xdr:from>
    <xdr:ext cx="599010" cy="259045"/>
    <xdr:sp macro="" textlink="">
      <xdr:nvSpPr>
        <xdr:cNvPr id="378" name="テキスト ボックス 377"/>
        <xdr:cNvSpPr txBox="1"/>
      </xdr:nvSpPr>
      <xdr:spPr>
        <a:xfrm>
          <a:off x="6672794" y="96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8" name="テキスト ボックス 397"/>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2" name="直線コネクタ 401"/>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3"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4" name="直線コネクタ 403"/>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5"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06" name="直線コネクタ 405"/>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138395</xdr:rowOff>
    </xdr:from>
    <xdr:to>
      <xdr:col>15</xdr:col>
      <xdr:colOff>180975</xdr:colOff>
      <xdr:row>78</xdr:row>
      <xdr:rowOff>23285</xdr:rowOff>
    </xdr:to>
    <xdr:cxnSp macro="">
      <xdr:nvCxnSpPr>
        <xdr:cNvPr id="407" name="直線コネクタ 406"/>
        <xdr:cNvCxnSpPr/>
      </xdr:nvCxnSpPr>
      <xdr:spPr>
        <a:xfrm>
          <a:off x="9639300" y="13340045"/>
          <a:ext cx="838200" cy="5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08"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09" name="フローチャート : 判断 408"/>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0" name="フローチャート : 判断 409"/>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1" name="テキスト ボックス 410"/>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143935</xdr:rowOff>
    </xdr:from>
    <xdr:to>
      <xdr:col>15</xdr:col>
      <xdr:colOff>231775</xdr:colOff>
      <xdr:row>78</xdr:row>
      <xdr:rowOff>74085</xdr:rowOff>
    </xdr:to>
    <xdr:sp macro="" textlink="">
      <xdr:nvSpPr>
        <xdr:cNvPr id="417" name="円/楕円 416"/>
        <xdr:cNvSpPr/>
      </xdr:nvSpPr>
      <xdr:spPr>
        <a:xfrm>
          <a:off x="10426700" y="133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166812</xdr:rowOff>
    </xdr:from>
    <xdr:ext cx="599010" cy="259045"/>
    <xdr:sp macro="" textlink="">
      <xdr:nvSpPr>
        <xdr:cNvPr id="418" name="普通建設事業費 （ うち新規整備　）該当値テキスト"/>
        <xdr:cNvSpPr txBox="1"/>
      </xdr:nvSpPr>
      <xdr:spPr>
        <a:xfrm>
          <a:off x="10528300" y="1319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151,665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87595</xdr:rowOff>
    </xdr:from>
    <xdr:to>
      <xdr:col>14</xdr:col>
      <xdr:colOff>79375</xdr:colOff>
      <xdr:row>78</xdr:row>
      <xdr:rowOff>17745</xdr:rowOff>
    </xdr:to>
    <xdr:sp macro="" textlink="">
      <xdr:nvSpPr>
        <xdr:cNvPr id="419" name="円/楕円 418"/>
        <xdr:cNvSpPr/>
      </xdr:nvSpPr>
      <xdr:spPr>
        <a:xfrm>
          <a:off x="9588500" y="1328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34272</xdr:rowOff>
    </xdr:from>
    <xdr:ext cx="599010" cy="259045"/>
    <xdr:sp macro="" textlink="">
      <xdr:nvSpPr>
        <xdr:cNvPr id="420" name="テキスト ボックス 419"/>
        <xdr:cNvSpPr txBox="1"/>
      </xdr:nvSpPr>
      <xdr:spPr>
        <a:xfrm>
          <a:off x="9339794" y="1306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4" name="テキスト ボックス 43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4" name="直線コネクタ 443"/>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47"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48" name="直線コネクタ 447"/>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130716</xdr:rowOff>
    </xdr:from>
    <xdr:to>
      <xdr:col>15</xdr:col>
      <xdr:colOff>180975</xdr:colOff>
      <xdr:row>97</xdr:row>
      <xdr:rowOff>150383</xdr:rowOff>
    </xdr:to>
    <xdr:cxnSp macro="">
      <xdr:nvCxnSpPr>
        <xdr:cNvPr id="449" name="直線コネクタ 448"/>
        <xdr:cNvCxnSpPr/>
      </xdr:nvCxnSpPr>
      <xdr:spPr>
        <a:xfrm flipV="1">
          <a:off x="9639300" y="16761366"/>
          <a:ext cx="838200" cy="1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0"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1" name="フローチャート : 判断 450"/>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2" name="フローチャート : 判断 451"/>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3" name="テキスト ボックス 452"/>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79916</xdr:rowOff>
    </xdr:from>
    <xdr:to>
      <xdr:col>15</xdr:col>
      <xdr:colOff>231775</xdr:colOff>
      <xdr:row>98</xdr:row>
      <xdr:rowOff>10066</xdr:rowOff>
    </xdr:to>
    <xdr:sp macro="" textlink="">
      <xdr:nvSpPr>
        <xdr:cNvPr id="459" name="円/楕円 458"/>
        <xdr:cNvSpPr/>
      </xdr:nvSpPr>
      <xdr:spPr>
        <a:xfrm>
          <a:off x="10426700" y="167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102793</xdr:rowOff>
    </xdr:from>
    <xdr:ext cx="534377" cy="259045"/>
    <xdr:sp macro="" textlink="">
      <xdr:nvSpPr>
        <xdr:cNvPr id="460" name="普通建設事業費 （ うち更新整備　）該当値テキスト"/>
        <xdr:cNvSpPr txBox="1"/>
      </xdr:nvSpPr>
      <xdr:spPr>
        <a:xfrm>
          <a:off x="10528300" y="1656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33,679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99583</xdr:rowOff>
    </xdr:from>
    <xdr:to>
      <xdr:col>14</xdr:col>
      <xdr:colOff>79375</xdr:colOff>
      <xdr:row>98</xdr:row>
      <xdr:rowOff>29733</xdr:rowOff>
    </xdr:to>
    <xdr:sp macro="" textlink="">
      <xdr:nvSpPr>
        <xdr:cNvPr id="461" name="円/楕円 460"/>
        <xdr:cNvSpPr/>
      </xdr:nvSpPr>
      <xdr:spPr>
        <a:xfrm>
          <a:off x="9588500" y="167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20860</xdr:rowOff>
    </xdr:from>
    <xdr:ext cx="534377" cy="259045"/>
    <xdr:sp macro="" textlink="">
      <xdr:nvSpPr>
        <xdr:cNvPr id="462" name="テキスト ボックス 461"/>
        <xdr:cNvSpPr txBox="1"/>
      </xdr:nvSpPr>
      <xdr:spPr>
        <a:xfrm>
          <a:off x="9372111" y="168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6" name="テキスト ボックス 47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8" name="テキスト ボックス 47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0" name="テキスト ボックス 47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4" name="直線コネクタ 483"/>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5"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87"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88" name="直線コネクタ 487"/>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100545</xdr:rowOff>
    </xdr:from>
    <xdr:to>
      <xdr:col>23</xdr:col>
      <xdr:colOff>517525</xdr:colOff>
      <xdr:row>38</xdr:row>
      <xdr:rowOff>115642</xdr:rowOff>
    </xdr:to>
    <xdr:cxnSp macro="">
      <xdr:nvCxnSpPr>
        <xdr:cNvPr id="489" name="直線コネクタ 488"/>
        <xdr:cNvCxnSpPr/>
      </xdr:nvCxnSpPr>
      <xdr:spPr>
        <a:xfrm flipV="1">
          <a:off x="15481300" y="6615645"/>
          <a:ext cx="838200" cy="1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44618</xdr:rowOff>
    </xdr:from>
    <xdr:ext cx="469744" cy="259045"/>
    <xdr:sp macro="" textlink="">
      <xdr:nvSpPr>
        <xdr:cNvPr id="490" name="災害復旧事業費平均値テキスト"/>
        <xdr:cNvSpPr txBox="1"/>
      </xdr:nvSpPr>
      <xdr:spPr>
        <a:xfrm>
          <a:off x="16370300" y="6559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1" name="フローチャート : 判断 490"/>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115642</xdr:rowOff>
    </xdr:from>
    <xdr:to>
      <xdr:col>22</xdr:col>
      <xdr:colOff>365125</xdr:colOff>
      <xdr:row>38</xdr:row>
      <xdr:rowOff>130456</xdr:rowOff>
    </xdr:to>
    <xdr:cxnSp macro="">
      <xdr:nvCxnSpPr>
        <xdr:cNvPr id="492" name="直線コネクタ 491"/>
        <xdr:cNvCxnSpPr/>
      </xdr:nvCxnSpPr>
      <xdr:spPr>
        <a:xfrm flipV="1">
          <a:off x="14592300" y="6630742"/>
          <a:ext cx="889000" cy="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3" name="フローチャート : 判断 492"/>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4" name="テキスト ボックス 493"/>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126171</xdr:rowOff>
    </xdr:from>
    <xdr:to>
      <xdr:col>21</xdr:col>
      <xdr:colOff>161925</xdr:colOff>
      <xdr:row>38</xdr:row>
      <xdr:rowOff>130456</xdr:rowOff>
    </xdr:to>
    <xdr:cxnSp macro="">
      <xdr:nvCxnSpPr>
        <xdr:cNvPr id="495" name="直線コネクタ 494"/>
        <xdr:cNvCxnSpPr/>
      </xdr:nvCxnSpPr>
      <xdr:spPr>
        <a:xfrm>
          <a:off x="13703300" y="6641271"/>
          <a:ext cx="889000" cy="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496" name="フローチャート : 判断 495"/>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497" name="テキスト ボックス 496"/>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122601</xdr:rowOff>
    </xdr:from>
    <xdr:to>
      <xdr:col>19</xdr:col>
      <xdr:colOff>644525</xdr:colOff>
      <xdr:row>38</xdr:row>
      <xdr:rowOff>126171</xdr:rowOff>
    </xdr:to>
    <xdr:cxnSp macro="">
      <xdr:nvCxnSpPr>
        <xdr:cNvPr id="498" name="直線コネクタ 497"/>
        <xdr:cNvCxnSpPr/>
      </xdr:nvCxnSpPr>
      <xdr:spPr>
        <a:xfrm>
          <a:off x="12814300" y="6637701"/>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499" name="フローチャート : 判断 498"/>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0" name="テキスト ボックス 499"/>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1" name="フローチャート : 判断 500"/>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2" name="テキスト ボックス 501"/>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49745</xdr:rowOff>
    </xdr:from>
    <xdr:to>
      <xdr:col>23</xdr:col>
      <xdr:colOff>568325</xdr:colOff>
      <xdr:row>38</xdr:row>
      <xdr:rowOff>151345</xdr:rowOff>
    </xdr:to>
    <xdr:sp macro="" textlink="">
      <xdr:nvSpPr>
        <xdr:cNvPr id="508" name="円/楕円 507"/>
        <xdr:cNvSpPr/>
      </xdr:nvSpPr>
      <xdr:spPr>
        <a:xfrm>
          <a:off x="16268700" y="65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9122</xdr:rowOff>
    </xdr:from>
    <xdr:ext cx="469744" cy="259045"/>
    <xdr:sp macro="" textlink="">
      <xdr:nvSpPr>
        <xdr:cNvPr id="509" name="災害復旧事業費該当値テキスト"/>
        <xdr:cNvSpPr txBox="1"/>
      </xdr:nvSpPr>
      <xdr:spPr>
        <a:xfrm>
          <a:off x="16370300" y="635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64842</xdr:rowOff>
    </xdr:from>
    <xdr:to>
      <xdr:col>22</xdr:col>
      <xdr:colOff>415925</xdr:colOff>
      <xdr:row>38</xdr:row>
      <xdr:rowOff>166442</xdr:rowOff>
    </xdr:to>
    <xdr:sp macro="" textlink="">
      <xdr:nvSpPr>
        <xdr:cNvPr id="510" name="円/楕円 509"/>
        <xdr:cNvSpPr/>
      </xdr:nvSpPr>
      <xdr:spPr>
        <a:xfrm>
          <a:off x="15430500" y="657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157569</xdr:rowOff>
    </xdr:from>
    <xdr:ext cx="469744" cy="259045"/>
    <xdr:sp macro="" textlink="">
      <xdr:nvSpPr>
        <xdr:cNvPr id="511" name="テキスト ボックス 510"/>
        <xdr:cNvSpPr txBox="1"/>
      </xdr:nvSpPr>
      <xdr:spPr>
        <a:xfrm>
          <a:off x="15246427" y="667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79656</xdr:rowOff>
    </xdr:from>
    <xdr:to>
      <xdr:col>21</xdr:col>
      <xdr:colOff>212725</xdr:colOff>
      <xdr:row>39</xdr:row>
      <xdr:rowOff>9806</xdr:rowOff>
    </xdr:to>
    <xdr:sp macro="" textlink="">
      <xdr:nvSpPr>
        <xdr:cNvPr id="512" name="円/楕円 511"/>
        <xdr:cNvSpPr/>
      </xdr:nvSpPr>
      <xdr:spPr>
        <a:xfrm>
          <a:off x="14541500" y="65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933</xdr:rowOff>
    </xdr:from>
    <xdr:ext cx="469744" cy="259045"/>
    <xdr:sp macro="" textlink="">
      <xdr:nvSpPr>
        <xdr:cNvPr id="513" name="テキスト ボックス 512"/>
        <xdr:cNvSpPr txBox="1"/>
      </xdr:nvSpPr>
      <xdr:spPr>
        <a:xfrm>
          <a:off x="14357427" y="66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75371</xdr:rowOff>
    </xdr:from>
    <xdr:to>
      <xdr:col>20</xdr:col>
      <xdr:colOff>9525</xdr:colOff>
      <xdr:row>39</xdr:row>
      <xdr:rowOff>5521</xdr:rowOff>
    </xdr:to>
    <xdr:sp macro="" textlink="">
      <xdr:nvSpPr>
        <xdr:cNvPr id="514" name="円/楕円 513"/>
        <xdr:cNvSpPr/>
      </xdr:nvSpPr>
      <xdr:spPr>
        <a:xfrm>
          <a:off x="13652500" y="659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168098</xdr:rowOff>
    </xdr:from>
    <xdr:ext cx="469744" cy="259045"/>
    <xdr:sp macro="" textlink="">
      <xdr:nvSpPr>
        <xdr:cNvPr id="515" name="テキスト ボックス 514"/>
        <xdr:cNvSpPr txBox="1"/>
      </xdr:nvSpPr>
      <xdr:spPr>
        <a:xfrm>
          <a:off x="13468427" y="66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71801</xdr:rowOff>
    </xdr:from>
    <xdr:to>
      <xdr:col>18</xdr:col>
      <xdr:colOff>492125</xdr:colOff>
      <xdr:row>39</xdr:row>
      <xdr:rowOff>1951</xdr:rowOff>
    </xdr:to>
    <xdr:sp macro="" textlink="">
      <xdr:nvSpPr>
        <xdr:cNvPr id="516" name="円/楕円 515"/>
        <xdr:cNvSpPr/>
      </xdr:nvSpPr>
      <xdr:spPr>
        <a:xfrm>
          <a:off x="12763500" y="65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164528</xdr:rowOff>
    </xdr:from>
    <xdr:ext cx="469744" cy="259045"/>
    <xdr:sp macro="" textlink="">
      <xdr:nvSpPr>
        <xdr:cNvPr id="517" name="テキスト ボックス 516"/>
        <xdr:cNvSpPr txBox="1"/>
      </xdr:nvSpPr>
      <xdr:spPr>
        <a:xfrm>
          <a:off x="12579427" y="667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8" name="直線コネクタ 52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9" name="テキスト ボックス 52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0" name="直線コネクタ 52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1" name="テキスト ボックス 530"/>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2" name="直線コネクタ 53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3" name="テキスト ボックス 532"/>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4" name="直線コネクタ 53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5" name="テキスト ボックス 534"/>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7" name="テキスト ボックス 536"/>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9" name="直線コネクタ 538"/>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0"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1" name="直線コネクタ 540"/>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2"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4" name="直線コネクタ 543"/>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5"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6" name="フローチャート : 判断 545"/>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7" name="直線コネクタ 546"/>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8" name="フローチャート : 判断 547"/>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9" name="テキスト ボックス 548"/>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0" name="直線コネクタ 549"/>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1" name="フローチャート : 判断 550"/>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2" name="テキスト ボックス 551"/>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3" name="直線コネクタ 552"/>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4" name="フローチャート : 判断 553"/>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5" name="テキスト ボックス 554"/>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6" name="フローチャート : 判断 555"/>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7" name="テキスト ボックス 556"/>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3" name="円/楕円 562"/>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4"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5" name="円/楕円 564"/>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6" name="テキスト ボックス 565"/>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7" name="円/楕円 566"/>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8" name="テキスト ボックス 567"/>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9" name="円/楕円 568"/>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0" name="テキスト ボックス 569"/>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1" name="円/楕円 570"/>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2" name="テキスト ボックス 571"/>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62,717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3" name="直線コネクタ 58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4" name="テキスト ボックス 58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5" name="直線コネクタ 58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6" name="テキスト ボックス 58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7" name="直線コネクタ 58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8" name="テキスト ボックス 58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9" name="直線コネクタ 58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0" name="テキスト ボックス 58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1" name="直線コネクタ 59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2" name="テキスト ボックス 59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596" name="直線コネクタ 595"/>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597"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598" name="直線コネクタ 597"/>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599"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0" name="直線コネクタ 599"/>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19163</xdr:rowOff>
    </xdr:from>
    <xdr:to>
      <xdr:col>23</xdr:col>
      <xdr:colOff>517525</xdr:colOff>
      <xdr:row>75</xdr:row>
      <xdr:rowOff>46793</xdr:rowOff>
    </xdr:to>
    <xdr:cxnSp macro="">
      <xdr:nvCxnSpPr>
        <xdr:cNvPr id="601" name="直線コネクタ 600"/>
        <xdr:cNvCxnSpPr/>
      </xdr:nvCxnSpPr>
      <xdr:spPr>
        <a:xfrm>
          <a:off x="15481300" y="12877913"/>
          <a:ext cx="838200" cy="2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2"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3" name="フローチャート : 判断 602"/>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120479</xdr:rowOff>
    </xdr:from>
    <xdr:to>
      <xdr:col>22</xdr:col>
      <xdr:colOff>365125</xdr:colOff>
      <xdr:row>75</xdr:row>
      <xdr:rowOff>19163</xdr:rowOff>
    </xdr:to>
    <xdr:cxnSp macro="">
      <xdr:nvCxnSpPr>
        <xdr:cNvPr id="604" name="直線コネクタ 603"/>
        <xdr:cNvCxnSpPr/>
      </xdr:nvCxnSpPr>
      <xdr:spPr>
        <a:xfrm>
          <a:off x="14592300" y="12807779"/>
          <a:ext cx="889000" cy="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5" name="フローチャート : 判断 604"/>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06" name="テキスト ボックス 605"/>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120479</xdr:rowOff>
    </xdr:from>
    <xdr:to>
      <xdr:col>21</xdr:col>
      <xdr:colOff>161925</xdr:colOff>
      <xdr:row>75</xdr:row>
      <xdr:rowOff>12495</xdr:rowOff>
    </xdr:to>
    <xdr:cxnSp macro="">
      <xdr:nvCxnSpPr>
        <xdr:cNvPr id="607" name="直線コネクタ 606"/>
        <xdr:cNvCxnSpPr/>
      </xdr:nvCxnSpPr>
      <xdr:spPr>
        <a:xfrm flipV="1">
          <a:off x="13703300" y="12807779"/>
          <a:ext cx="889000" cy="6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08" name="フローチャート : 判断 607"/>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09" name="テキスト ボックス 608"/>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48435</xdr:rowOff>
    </xdr:from>
    <xdr:to>
      <xdr:col>19</xdr:col>
      <xdr:colOff>644525</xdr:colOff>
      <xdr:row>75</xdr:row>
      <xdr:rowOff>12495</xdr:rowOff>
    </xdr:to>
    <xdr:cxnSp macro="">
      <xdr:nvCxnSpPr>
        <xdr:cNvPr id="610" name="直線コネクタ 609"/>
        <xdr:cNvCxnSpPr/>
      </xdr:nvCxnSpPr>
      <xdr:spPr>
        <a:xfrm>
          <a:off x="12814300" y="12735735"/>
          <a:ext cx="889000" cy="1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1" name="フローチャート : 判断 610"/>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2" name="テキスト ボックス 611"/>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3" name="フローチャート : 判断 612"/>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4" name="テキスト ボックス 613"/>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167443</xdr:rowOff>
    </xdr:from>
    <xdr:to>
      <xdr:col>23</xdr:col>
      <xdr:colOff>568325</xdr:colOff>
      <xdr:row>75</xdr:row>
      <xdr:rowOff>97593</xdr:rowOff>
    </xdr:to>
    <xdr:sp macro="" textlink="">
      <xdr:nvSpPr>
        <xdr:cNvPr id="620" name="円/楕円 619"/>
        <xdr:cNvSpPr/>
      </xdr:nvSpPr>
      <xdr:spPr>
        <a:xfrm>
          <a:off x="16268700" y="128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18870</xdr:rowOff>
    </xdr:from>
    <xdr:ext cx="599010" cy="259045"/>
    <xdr:sp macro="" textlink="">
      <xdr:nvSpPr>
        <xdr:cNvPr id="621" name="公債費該当値テキスト"/>
        <xdr:cNvSpPr txBox="1"/>
      </xdr:nvSpPr>
      <xdr:spPr>
        <a:xfrm>
          <a:off x="16370300" y="1270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179,385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139813</xdr:rowOff>
    </xdr:from>
    <xdr:to>
      <xdr:col>22</xdr:col>
      <xdr:colOff>415925</xdr:colOff>
      <xdr:row>75</xdr:row>
      <xdr:rowOff>69963</xdr:rowOff>
    </xdr:to>
    <xdr:sp macro="" textlink="">
      <xdr:nvSpPr>
        <xdr:cNvPr id="622" name="円/楕円 621"/>
        <xdr:cNvSpPr/>
      </xdr:nvSpPr>
      <xdr:spPr>
        <a:xfrm>
          <a:off x="15430500" y="1282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86490</xdr:rowOff>
    </xdr:from>
    <xdr:ext cx="599010" cy="259045"/>
    <xdr:sp macro="" textlink="">
      <xdr:nvSpPr>
        <xdr:cNvPr id="623" name="テキスト ボックス 622"/>
        <xdr:cNvSpPr txBox="1"/>
      </xdr:nvSpPr>
      <xdr:spPr>
        <a:xfrm>
          <a:off x="15181794" y="1260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186,637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69679</xdr:rowOff>
    </xdr:from>
    <xdr:to>
      <xdr:col>21</xdr:col>
      <xdr:colOff>212725</xdr:colOff>
      <xdr:row>74</xdr:row>
      <xdr:rowOff>171279</xdr:rowOff>
    </xdr:to>
    <xdr:sp macro="" textlink="">
      <xdr:nvSpPr>
        <xdr:cNvPr id="624" name="円/楕円 623"/>
        <xdr:cNvSpPr/>
      </xdr:nvSpPr>
      <xdr:spPr>
        <a:xfrm>
          <a:off x="14541500" y="127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16356</xdr:rowOff>
    </xdr:from>
    <xdr:ext cx="599010" cy="259045"/>
    <xdr:sp macro="" textlink="">
      <xdr:nvSpPr>
        <xdr:cNvPr id="625" name="テキスト ボックス 624"/>
        <xdr:cNvSpPr txBox="1"/>
      </xdr:nvSpPr>
      <xdr:spPr>
        <a:xfrm>
          <a:off x="14292794" y="1253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205,045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133145</xdr:rowOff>
    </xdr:from>
    <xdr:to>
      <xdr:col>20</xdr:col>
      <xdr:colOff>9525</xdr:colOff>
      <xdr:row>75</xdr:row>
      <xdr:rowOff>63295</xdr:rowOff>
    </xdr:to>
    <xdr:sp macro="" textlink="">
      <xdr:nvSpPr>
        <xdr:cNvPr id="626" name="円/楕円 625"/>
        <xdr:cNvSpPr/>
      </xdr:nvSpPr>
      <xdr:spPr>
        <a:xfrm>
          <a:off x="13652500" y="128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79822</xdr:rowOff>
    </xdr:from>
    <xdr:ext cx="599010" cy="259045"/>
    <xdr:sp macro="" textlink="">
      <xdr:nvSpPr>
        <xdr:cNvPr id="627" name="テキスト ボックス 626"/>
        <xdr:cNvSpPr txBox="1"/>
      </xdr:nvSpPr>
      <xdr:spPr>
        <a:xfrm>
          <a:off x="13403794" y="1259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188,387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169085</xdr:rowOff>
    </xdr:from>
    <xdr:to>
      <xdr:col>18</xdr:col>
      <xdr:colOff>492125</xdr:colOff>
      <xdr:row>74</xdr:row>
      <xdr:rowOff>99235</xdr:rowOff>
    </xdr:to>
    <xdr:sp macro="" textlink="">
      <xdr:nvSpPr>
        <xdr:cNvPr id="628" name="円/楕円 627"/>
        <xdr:cNvSpPr/>
      </xdr:nvSpPr>
      <xdr:spPr>
        <a:xfrm>
          <a:off x="12763500" y="126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115762</xdr:rowOff>
    </xdr:from>
    <xdr:ext cx="599010" cy="259045"/>
    <xdr:sp macro="" textlink="">
      <xdr:nvSpPr>
        <xdr:cNvPr id="629" name="テキスト ボックス 628"/>
        <xdr:cNvSpPr txBox="1"/>
      </xdr:nvSpPr>
      <xdr:spPr>
        <a:xfrm>
          <a:off x="12514794" y="1246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23,372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3" name="テキスト ボックス 64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1" name="直線コネクタ 650"/>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2"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3" name="直線コネクタ 652"/>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4"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5" name="直線コネクタ 654"/>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22625</xdr:rowOff>
    </xdr:from>
    <xdr:to>
      <xdr:col>23</xdr:col>
      <xdr:colOff>517525</xdr:colOff>
      <xdr:row>98</xdr:row>
      <xdr:rowOff>51890</xdr:rowOff>
    </xdr:to>
    <xdr:cxnSp macro="">
      <xdr:nvCxnSpPr>
        <xdr:cNvPr id="656" name="直線コネクタ 655"/>
        <xdr:cNvCxnSpPr/>
      </xdr:nvCxnSpPr>
      <xdr:spPr>
        <a:xfrm>
          <a:off x="15481300" y="16824725"/>
          <a:ext cx="838200" cy="2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57"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58" name="フローチャート : 判断 657"/>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20256</xdr:rowOff>
    </xdr:from>
    <xdr:to>
      <xdr:col>22</xdr:col>
      <xdr:colOff>365125</xdr:colOff>
      <xdr:row>98</xdr:row>
      <xdr:rowOff>22625</xdr:rowOff>
    </xdr:to>
    <xdr:cxnSp macro="">
      <xdr:nvCxnSpPr>
        <xdr:cNvPr id="659" name="直線コネクタ 658"/>
        <xdr:cNvCxnSpPr/>
      </xdr:nvCxnSpPr>
      <xdr:spPr>
        <a:xfrm>
          <a:off x="14592300" y="16822356"/>
          <a:ext cx="8890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0" name="フローチャート : 判断 659"/>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111279</xdr:rowOff>
    </xdr:from>
    <xdr:ext cx="534377" cy="259045"/>
    <xdr:sp macro="" textlink="">
      <xdr:nvSpPr>
        <xdr:cNvPr id="661" name="テキスト ボックス 660"/>
        <xdr:cNvSpPr txBox="1"/>
      </xdr:nvSpPr>
      <xdr:spPr>
        <a:xfrm>
          <a:off x="15214111" y="169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13098</xdr:rowOff>
    </xdr:from>
    <xdr:to>
      <xdr:col>21</xdr:col>
      <xdr:colOff>161925</xdr:colOff>
      <xdr:row>98</xdr:row>
      <xdr:rowOff>20256</xdr:rowOff>
    </xdr:to>
    <xdr:cxnSp macro="">
      <xdr:nvCxnSpPr>
        <xdr:cNvPr id="662" name="直線コネクタ 661"/>
        <xdr:cNvCxnSpPr/>
      </xdr:nvCxnSpPr>
      <xdr:spPr>
        <a:xfrm>
          <a:off x="13703300" y="16815198"/>
          <a:ext cx="889000" cy="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3" name="フローチャート : 判断 662"/>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64" name="テキスト ボックス 663"/>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13098</xdr:rowOff>
    </xdr:from>
    <xdr:to>
      <xdr:col>19</xdr:col>
      <xdr:colOff>644525</xdr:colOff>
      <xdr:row>98</xdr:row>
      <xdr:rowOff>29522</xdr:rowOff>
    </xdr:to>
    <xdr:cxnSp macro="">
      <xdr:nvCxnSpPr>
        <xdr:cNvPr id="665" name="直線コネクタ 664"/>
        <xdr:cNvCxnSpPr/>
      </xdr:nvCxnSpPr>
      <xdr:spPr>
        <a:xfrm flipV="1">
          <a:off x="12814300" y="16815198"/>
          <a:ext cx="889000" cy="1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66" name="フローチャート : 判断 665"/>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67" name="テキスト ボックス 666"/>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68" name="フローチャート : 判断 667"/>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69" name="テキスト ボックス 668"/>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1090</xdr:rowOff>
    </xdr:from>
    <xdr:to>
      <xdr:col>23</xdr:col>
      <xdr:colOff>568325</xdr:colOff>
      <xdr:row>98</xdr:row>
      <xdr:rowOff>102690</xdr:rowOff>
    </xdr:to>
    <xdr:sp macro="" textlink="">
      <xdr:nvSpPr>
        <xdr:cNvPr id="675" name="円/楕円 674"/>
        <xdr:cNvSpPr/>
      </xdr:nvSpPr>
      <xdr:spPr>
        <a:xfrm>
          <a:off x="16268700" y="1680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131917</xdr:rowOff>
    </xdr:from>
    <xdr:ext cx="534377" cy="259045"/>
    <xdr:sp macro="" textlink="">
      <xdr:nvSpPr>
        <xdr:cNvPr id="676" name="積立金該当値テキスト"/>
        <xdr:cNvSpPr txBox="1"/>
      </xdr:nvSpPr>
      <xdr:spPr>
        <a:xfrm>
          <a:off x="16370300" y="1659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38,412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143275</xdr:rowOff>
    </xdr:from>
    <xdr:to>
      <xdr:col>22</xdr:col>
      <xdr:colOff>415925</xdr:colOff>
      <xdr:row>98</xdr:row>
      <xdr:rowOff>73425</xdr:rowOff>
    </xdr:to>
    <xdr:sp macro="" textlink="">
      <xdr:nvSpPr>
        <xdr:cNvPr id="677" name="円/楕円 676"/>
        <xdr:cNvSpPr/>
      </xdr:nvSpPr>
      <xdr:spPr>
        <a:xfrm>
          <a:off x="15430500" y="167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89952</xdr:rowOff>
    </xdr:from>
    <xdr:ext cx="534377" cy="259045"/>
    <xdr:sp macro="" textlink="">
      <xdr:nvSpPr>
        <xdr:cNvPr id="678" name="テキスト ボックス 677"/>
        <xdr:cNvSpPr txBox="1"/>
      </xdr:nvSpPr>
      <xdr:spPr>
        <a:xfrm>
          <a:off x="15214111" y="1654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140906</xdr:rowOff>
    </xdr:from>
    <xdr:to>
      <xdr:col>21</xdr:col>
      <xdr:colOff>212725</xdr:colOff>
      <xdr:row>98</xdr:row>
      <xdr:rowOff>71056</xdr:rowOff>
    </xdr:to>
    <xdr:sp macro="" textlink="">
      <xdr:nvSpPr>
        <xdr:cNvPr id="679" name="円/楕円 678"/>
        <xdr:cNvSpPr/>
      </xdr:nvSpPr>
      <xdr:spPr>
        <a:xfrm>
          <a:off x="14541500" y="1677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87583</xdr:rowOff>
    </xdr:from>
    <xdr:ext cx="534377" cy="259045"/>
    <xdr:sp macro="" textlink="">
      <xdr:nvSpPr>
        <xdr:cNvPr id="680" name="テキスト ボックス 679"/>
        <xdr:cNvSpPr txBox="1"/>
      </xdr:nvSpPr>
      <xdr:spPr>
        <a:xfrm>
          <a:off x="14325111" y="165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133748</xdr:rowOff>
    </xdr:from>
    <xdr:to>
      <xdr:col>20</xdr:col>
      <xdr:colOff>9525</xdr:colOff>
      <xdr:row>98</xdr:row>
      <xdr:rowOff>63898</xdr:rowOff>
    </xdr:to>
    <xdr:sp macro="" textlink="">
      <xdr:nvSpPr>
        <xdr:cNvPr id="681" name="円/楕円 680"/>
        <xdr:cNvSpPr/>
      </xdr:nvSpPr>
      <xdr:spPr>
        <a:xfrm>
          <a:off x="13652500" y="1676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55025</xdr:rowOff>
    </xdr:from>
    <xdr:ext cx="534377" cy="259045"/>
    <xdr:sp macro="" textlink="">
      <xdr:nvSpPr>
        <xdr:cNvPr id="682" name="テキスト ボックス 681"/>
        <xdr:cNvSpPr txBox="1"/>
      </xdr:nvSpPr>
      <xdr:spPr>
        <a:xfrm>
          <a:off x="13436111" y="168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55,381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150172</xdr:rowOff>
    </xdr:from>
    <xdr:to>
      <xdr:col>18</xdr:col>
      <xdr:colOff>492125</xdr:colOff>
      <xdr:row>98</xdr:row>
      <xdr:rowOff>80322</xdr:rowOff>
    </xdr:to>
    <xdr:sp macro="" textlink="">
      <xdr:nvSpPr>
        <xdr:cNvPr id="683" name="円/楕円 682"/>
        <xdr:cNvSpPr/>
      </xdr:nvSpPr>
      <xdr:spPr>
        <a:xfrm>
          <a:off x="12763500" y="167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96849</xdr:rowOff>
    </xdr:from>
    <xdr:ext cx="534377" cy="259045"/>
    <xdr:sp macro="" textlink="">
      <xdr:nvSpPr>
        <xdr:cNvPr id="684" name="テキスト ボックス 683"/>
        <xdr:cNvSpPr txBox="1"/>
      </xdr:nvSpPr>
      <xdr:spPr>
        <a:xfrm>
          <a:off x="12547111" y="1655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5" name="直線コネクタ 69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6" name="テキスト ボックス 69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7" name="直線コネクタ 69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8" name="テキスト ボックス 69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9" name="直線コネクタ 69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0" name="テキスト ボックス 69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1" name="直線コネクタ 70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2" name="テキスト ボックス 70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06" name="直線コネクタ 705"/>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8" name="直線コネクタ 70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09"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0" name="直線コネクタ 709"/>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1" name="直線コネクタ 71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2"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3" name="フローチャート : 判断 712"/>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137002</xdr:rowOff>
    </xdr:from>
    <xdr:to>
      <xdr:col>31</xdr:col>
      <xdr:colOff>34925</xdr:colOff>
      <xdr:row>38</xdr:row>
      <xdr:rowOff>139700</xdr:rowOff>
    </xdr:to>
    <xdr:cxnSp macro="">
      <xdr:nvCxnSpPr>
        <xdr:cNvPr id="714" name="直線コネクタ 713"/>
        <xdr:cNvCxnSpPr/>
      </xdr:nvCxnSpPr>
      <xdr:spPr>
        <a:xfrm>
          <a:off x="20434300" y="6652102"/>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5" name="フローチャート : 判断 714"/>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6" name="テキスト ボックス 715"/>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137002</xdr:rowOff>
    </xdr:from>
    <xdr:to>
      <xdr:col>29</xdr:col>
      <xdr:colOff>517525</xdr:colOff>
      <xdr:row>38</xdr:row>
      <xdr:rowOff>137002</xdr:rowOff>
    </xdr:to>
    <xdr:cxnSp macro="">
      <xdr:nvCxnSpPr>
        <xdr:cNvPr id="717" name="直線コネクタ 716"/>
        <xdr:cNvCxnSpPr/>
      </xdr:nvCxnSpPr>
      <xdr:spPr>
        <a:xfrm>
          <a:off x="19545300" y="6652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18" name="フローチャート : 判断 717"/>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19" name="テキスト ボックス 718"/>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137002</xdr:rowOff>
    </xdr:from>
    <xdr:to>
      <xdr:col>28</xdr:col>
      <xdr:colOff>314325</xdr:colOff>
      <xdr:row>38</xdr:row>
      <xdr:rowOff>139700</xdr:rowOff>
    </xdr:to>
    <xdr:cxnSp macro="">
      <xdr:nvCxnSpPr>
        <xdr:cNvPr id="720" name="直線コネクタ 719"/>
        <xdr:cNvCxnSpPr/>
      </xdr:nvCxnSpPr>
      <xdr:spPr>
        <a:xfrm flipV="1">
          <a:off x="18656300" y="6652102"/>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1" name="フローチャート : 判断 720"/>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2" name="テキスト ボックス 721"/>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3" name="フローチャート : 判断 722"/>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4" name="テキスト ボックス 723"/>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0" name="円/楕円 72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2" name="円/楕円 73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3" name="テキスト ボックス 73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86202</xdr:rowOff>
    </xdr:from>
    <xdr:to>
      <xdr:col>29</xdr:col>
      <xdr:colOff>568325</xdr:colOff>
      <xdr:row>39</xdr:row>
      <xdr:rowOff>16352</xdr:rowOff>
    </xdr:to>
    <xdr:sp macro="" textlink="">
      <xdr:nvSpPr>
        <xdr:cNvPr id="734" name="円/楕円 733"/>
        <xdr:cNvSpPr/>
      </xdr:nvSpPr>
      <xdr:spPr>
        <a:xfrm>
          <a:off x="20383500" y="66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7479</xdr:rowOff>
    </xdr:from>
    <xdr:ext cx="313932" cy="259045"/>
    <xdr:sp macro="" textlink="">
      <xdr:nvSpPr>
        <xdr:cNvPr id="735" name="テキスト ボックス 734"/>
        <xdr:cNvSpPr txBox="1"/>
      </xdr:nvSpPr>
      <xdr:spPr>
        <a:xfrm>
          <a:off x="20277333" y="6694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86202</xdr:rowOff>
    </xdr:from>
    <xdr:to>
      <xdr:col>28</xdr:col>
      <xdr:colOff>365125</xdr:colOff>
      <xdr:row>39</xdr:row>
      <xdr:rowOff>16352</xdr:rowOff>
    </xdr:to>
    <xdr:sp macro="" textlink="">
      <xdr:nvSpPr>
        <xdr:cNvPr id="736" name="円/楕円 735"/>
        <xdr:cNvSpPr/>
      </xdr:nvSpPr>
      <xdr:spPr>
        <a:xfrm>
          <a:off x="19494500" y="66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7479</xdr:rowOff>
    </xdr:from>
    <xdr:ext cx="313932" cy="259045"/>
    <xdr:sp macro="" textlink="">
      <xdr:nvSpPr>
        <xdr:cNvPr id="737" name="テキスト ボックス 736"/>
        <xdr:cNvSpPr txBox="1"/>
      </xdr:nvSpPr>
      <xdr:spPr>
        <a:xfrm>
          <a:off x="19388333" y="6694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8" name="円/楕円 73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9" name="テキスト ボックス 73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3" name="テキスト ボックス 75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5" name="テキスト ボックス 75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7" name="テキスト ボックス 75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1" name="テキスト ボックス 76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3" name="直線コネクタ 762"/>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66"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67" name="直線コネクタ 766"/>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27039</xdr:rowOff>
    </xdr:from>
    <xdr:to>
      <xdr:col>32</xdr:col>
      <xdr:colOff>187325</xdr:colOff>
      <xdr:row>59</xdr:row>
      <xdr:rowOff>34334</xdr:rowOff>
    </xdr:to>
    <xdr:cxnSp macro="">
      <xdr:nvCxnSpPr>
        <xdr:cNvPr id="768" name="直線コネクタ 767"/>
        <xdr:cNvCxnSpPr/>
      </xdr:nvCxnSpPr>
      <xdr:spPr>
        <a:xfrm>
          <a:off x="21323300" y="10142589"/>
          <a:ext cx="838200" cy="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69"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0" name="フローチャート : 判断 769"/>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27039</xdr:rowOff>
    </xdr:from>
    <xdr:to>
      <xdr:col>31</xdr:col>
      <xdr:colOff>34925</xdr:colOff>
      <xdr:row>59</xdr:row>
      <xdr:rowOff>32791</xdr:rowOff>
    </xdr:to>
    <xdr:cxnSp macro="">
      <xdr:nvCxnSpPr>
        <xdr:cNvPr id="771" name="直線コネクタ 770"/>
        <xdr:cNvCxnSpPr/>
      </xdr:nvCxnSpPr>
      <xdr:spPr>
        <a:xfrm flipV="1">
          <a:off x="20434300" y="10142589"/>
          <a:ext cx="889000" cy="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2" name="フローチャート : 判断 771"/>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3" name="テキスト ボックス 772"/>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32791</xdr:rowOff>
    </xdr:from>
    <xdr:to>
      <xdr:col>29</xdr:col>
      <xdr:colOff>517525</xdr:colOff>
      <xdr:row>59</xdr:row>
      <xdr:rowOff>34106</xdr:rowOff>
    </xdr:to>
    <xdr:cxnSp macro="">
      <xdr:nvCxnSpPr>
        <xdr:cNvPr id="774" name="直線コネクタ 773"/>
        <xdr:cNvCxnSpPr/>
      </xdr:nvCxnSpPr>
      <xdr:spPr>
        <a:xfrm flipV="1">
          <a:off x="19545300" y="10148341"/>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5" name="フローチャート : 判断 774"/>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76" name="テキスト ボックス 775"/>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34106</xdr:rowOff>
    </xdr:from>
    <xdr:to>
      <xdr:col>28</xdr:col>
      <xdr:colOff>314325</xdr:colOff>
      <xdr:row>59</xdr:row>
      <xdr:rowOff>34734</xdr:rowOff>
    </xdr:to>
    <xdr:cxnSp macro="">
      <xdr:nvCxnSpPr>
        <xdr:cNvPr id="777" name="直線コネクタ 776"/>
        <xdr:cNvCxnSpPr/>
      </xdr:nvCxnSpPr>
      <xdr:spPr>
        <a:xfrm flipV="1">
          <a:off x="18656300" y="10149656"/>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78" name="フローチャート : 判断 777"/>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79" name="テキスト ボックス 778"/>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0" name="フローチャート : 判断 779"/>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1" name="テキスト ボックス 780"/>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154984</xdr:rowOff>
    </xdr:from>
    <xdr:to>
      <xdr:col>32</xdr:col>
      <xdr:colOff>238125</xdr:colOff>
      <xdr:row>59</xdr:row>
      <xdr:rowOff>85134</xdr:rowOff>
    </xdr:to>
    <xdr:sp macro="" textlink="">
      <xdr:nvSpPr>
        <xdr:cNvPr id="787" name="円/楕円 786"/>
        <xdr:cNvSpPr/>
      </xdr:nvSpPr>
      <xdr:spPr>
        <a:xfrm>
          <a:off x="22110700" y="1009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69911</xdr:rowOff>
    </xdr:from>
    <xdr:ext cx="378565" cy="259045"/>
    <xdr:sp macro="" textlink="">
      <xdr:nvSpPr>
        <xdr:cNvPr id="788" name="貸付金該当値テキスト"/>
        <xdr:cNvSpPr txBox="1"/>
      </xdr:nvSpPr>
      <xdr:spPr>
        <a:xfrm>
          <a:off x="22212300" y="10014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147689</xdr:rowOff>
    </xdr:from>
    <xdr:to>
      <xdr:col>31</xdr:col>
      <xdr:colOff>85725</xdr:colOff>
      <xdr:row>59</xdr:row>
      <xdr:rowOff>77839</xdr:rowOff>
    </xdr:to>
    <xdr:sp macro="" textlink="">
      <xdr:nvSpPr>
        <xdr:cNvPr id="789" name="円/楕円 788"/>
        <xdr:cNvSpPr/>
      </xdr:nvSpPr>
      <xdr:spPr>
        <a:xfrm>
          <a:off x="21272500" y="100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68966</xdr:rowOff>
    </xdr:from>
    <xdr:ext cx="378565" cy="259045"/>
    <xdr:sp macro="" textlink="">
      <xdr:nvSpPr>
        <xdr:cNvPr id="790" name="テキスト ボックス 789"/>
        <xdr:cNvSpPr txBox="1"/>
      </xdr:nvSpPr>
      <xdr:spPr>
        <a:xfrm>
          <a:off x="21134017" y="1018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153441</xdr:rowOff>
    </xdr:from>
    <xdr:to>
      <xdr:col>29</xdr:col>
      <xdr:colOff>568325</xdr:colOff>
      <xdr:row>59</xdr:row>
      <xdr:rowOff>83591</xdr:rowOff>
    </xdr:to>
    <xdr:sp macro="" textlink="">
      <xdr:nvSpPr>
        <xdr:cNvPr id="791" name="円/楕円 790"/>
        <xdr:cNvSpPr/>
      </xdr:nvSpPr>
      <xdr:spPr>
        <a:xfrm>
          <a:off x="20383500" y="1009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74718</xdr:rowOff>
    </xdr:from>
    <xdr:ext cx="378565" cy="259045"/>
    <xdr:sp macro="" textlink="">
      <xdr:nvSpPr>
        <xdr:cNvPr id="792" name="テキスト ボックス 791"/>
        <xdr:cNvSpPr txBox="1"/>
      </xdr:nvSpPr>
      <xdr:spPr>
        <a:xfrm>
          <a:off x="20245017" y="10190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154756</xdr:rowOff>
    </xdr:from>
    <xdr:to>
      <xdr:col>28</xdr:col>
      <xdr:colOff>365125</xdr:colOff>
      <xdr:row>59</xdr:row>
      <xdr:rowOff>84906</xdr:rowOff>
    </xdr:to>
    <xdr:sp macro="" textlink="">
      <xdr:nvSpPr>
        <xdr:cNvPr id="793" name="円/楕円 792"/>
        <xdr:cNvSpPr/>
      </xdr:nvSpPr>
      <xdr:spPr>
        <a:xfrm>
          <a:off x="19494500" y="100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76033</xdr:rowOff>
    </xdr:from>
    <xdr:ext cx="378565" cy="259045"/>
    <xdr:sp macro="" textlink="">
      <xdr:nvSpPr>
        <xdr:cNvPr id="794" name="テキスト ボックス 793"/>
        <xdr:cNvSpPr txBox="1"/>
      </xdr:nvSpPr>
      <xdr:spPr>
        <a:xfrm>
          <a:off x="19356017" y="10191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155384</xdr:rowOff>
    </xdr:from>
    <xdr:to>
      <xdr:col>27</xdr:col>
      <xdr:colOff>161925</xdr:colOff>
      <xdr:row>59</xdr:row>
      <xdr:rowOff>85534</xdr:rowOff>
    </xdr:to>
    <xdr:sp macro="" textlink="">
      <xdr:nvSpPr>
        <xdr:cNvPr id="795" name="円/楕円 794"/>
        <xdr:cNvSpPr/>
      </xdr:nvSpPr>
      <xdr:spPr>
        <a:xfrm>
          <a:off x="18605500" y="1009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76661</xdr:rowOff>
    </xdr:from>
    <xdr:ext cx="378565" cy="259045"/>
    <xdr:sp macro="" textlink="">
      <xdr:nvSpPr>
        <xdr:cNvPr id="796" name="テキスト ボックス 795"/>
        <xdr:cNvSpPr txBox="1"/>
      </xdr:nvSpPr>
      <xdr:spPr>
        <a:xfrm>
          <a:off x="18467017" y="10192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9" name="テキスト ボックス 80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5" name="テキスト ボックス 81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1" name="直線コネクタ 820"/>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2"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3" name="直線コネクタ 822"/>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4"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5" name="直線コネクタ 824"/>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55099</xdr:rowOff>
    </xdr:from>
    <xdr:to>
      <xdr:col>32</xdr:col>
      <xdr:colOff>187325</xdr:colOff>
      <xdr:row>74</xdr:row>
      <xdr:rowOff>167037</xdr:rowOff>
    </xdr:to>
    <xdr:cxnSp macro="">
      <xdr:nvCxnSpPr>
        <xdr:cNvPr id="826" name="直線コネクタ 825"/>
        <xdr:cNvCxnSpPr/>
      </xdr:nvCxnSpPr>
      <xdr:spPr>
        <a:xfrm flipV="1">
          <a:off x="21323300" y="12570949"/>
          <a:ext cx="838200" cy="2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27"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28" name="フローチャート : 判断 827"/>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39306</xdr:rowOff>
    </xdr:from>
    <xdr:to>
      <xdr:col>31</xdr:col>
      <xdr:colOff>34925</xdr:colOff>
      <xdr:row>74</xdr:row>
      <xdr:rowOff>167037</xdr:rowOff>
    </xdr:to>
    <xdr:cxnSp macro="">
      <xdr:nvCxnSpPr>
        <xdr:cNvPr id="829" name="直線コネクタ 828"/>
        <xdr:cNvCxnSpPr/>
      </xdr:nvCxnSpPr>
      <xdr:spPr>
        <a:xfrm>
          <a:off x="20434300" y="12726606"/>
          <a:ext cx="889000" cy="12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0" name="フローチャート : 判断 829"/>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1" name="テキスト ボックス 830"/>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161607</xdr:rowOff>
    </xdr:from>
    <xdr:to>
      <xdr:col>29</xdr:col>
      <xdr:colOff>517525</xdr:colOff>
      <xdr:row>74</xdr:row>
      <xdr:rowOff>39306</xdr:rowOff>
    </xdr:to>
    <xdr:cxnSp macro="">
      <xdr:nvCxnSpPr>
        <xdr:cNvPr id="832" name="直線コネクタ 831"/>
        <xdr:cNvCxnSpPr/>
      </xdr:nvCxnSpPr>
      <xdr:spPr>
        <a:xfrm>
          <a:off x="19545300" y="12677457"/>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3" name="フローチャート : 判断 832"/>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4" name="テキスト ボックス 833"/>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161607</xdr:rowOff>
    </xdr:from>
    <xdr:to>
      <xdr:col>28</xdr:col>
      <xdr:colOff>314325</xdr:colOff>
      <xdr:row>75</xdr:row>
      <xdr:rowOff>72872</xdr:rowOff>
    </xdr:to>
    <xdr:cxnSp macro="">
      <xdr:nvCxnSpPr>
        <xdr:cNvPr id="835" name="直線コネクタ 834"/>
        <xdr:cNvCxnSpPr/>
      </xdr:nvCxnSpPr>
      <xdr:spPr>
        <a:xfrm flipV="1">
          <a:off x="18656300" y="12677457"/>
          <a:ext cx="889000" cy="25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36" name="フローチャート : 判断 835"/>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37" name="テキスト ボックス 836"/>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38" name="フローチャート : 判断 837"/>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39" name="テキスト ボックス 838"/>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4299</xdr:rowOff>
    </xdr:from>
    <xdr:to>
      <xdr:col>32</xdr:col>
      <xdr:colOff>238125</xdr:colOff>
      <xdr:row>73</xdr:row>
      <xdr:rowOff>105899</xdr:rowOff>
    </xdr:to>
    <xdr:sp macro="" textlink="">
      <xdr:nvSpPr>
        <xdr:cNvPr id="845" name="円/楕円 844"/>
        <xdr:cNvSpPr/>
      </xdr:nvSpPr>
      <xdr:spPr>
        <a:xfrm>
          <a:off x="22110700" y="1252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27176</xdr:rowOff>
    </xdr:from>
    <xdr:ext cx="534377" cy="259045"/>
    <xdr:sp macro="" textlink="">
      <xdr:nvSpPr>
        <xdr:cNvPr id="846" name="繰出金該当値テキスト"/>
        <xdr:cNvSpPr txBox="1"/>
      </xdr:nvSpPr>
      <xdr:spPr>
        <a:xfrm>
          <a:off x="22212300" y="1237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73,441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116237</xdr:rowOff>
    </xdr:from>
    <xdr:to>
      <xdr:col>31</xdr:col>
      <xdr:colOff>85725</xdr:colOff>
      <xdr:row>75</xdr:row>
      <xdr:rowOff>46387</xdr:rowOff>
    </xdr:to>
    <xdr:sp macro="" textlink="">
      <xdr:nvSpPr>
        <xdr:cNvPr id="847" name="円/楕円 846"/>
        <xdr:cNvSpPr/>
      </xdr:nvSpPr>
      <xdr:spPr>
        <a:xfrm>
          <a:off x="21272500" y="1280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37514</xdr:rowOff>
    </xdr:from>
    <xdr:ext cx="534377" cy="259045"/>
    <xdr:sp macro="" textlink="">
      <xdr:nvSpPr>
        <xdr:cNvPr id="848" name="テキスト ボックス 847"/>
        <xdr:cNvSpPr txBox="1"/>
      </xdr:nvSpPr>
      <xdr:spPr>
        <a:xfrm>
          <a:off x="21056111" y="1289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58,565</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159956</xdr:rowOff>
    </xdr:from>
    <xdr:to>
      <xdr:col>29</xdr:col>
      <xdr:colOff>568325</xdr:colOff>
      <xdr:row>74</xdr:row>
      <xdr:rowOff>90106</xdr:rowOff>
    </xdr:to>
    <xdr:sp macro="" textlink="">
      <xdr:nvSpPr>
        <xdr:cNvPr id="849" name="円/楕円 848"/>
        <xdr:cNvSpPr/>
      </xdr:nvSpPr>
      <xdr:spPr>
        <a:xfrm>
          <a:off x="20383500" y="126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106633</xdr:rowOff>
    </xdr:from>
    <xdr:ext cx="534377" cy="259045"/>
    <xdr:sp macro="" textlink="">
      <xdr:nvSpPr>
        <xdr:cNvPr id="850" name="テキスト ボックス 849"/>
        <xdr:cNvSpPr txBox="1"/>
      </xdr:nvSpPr>
      <xdr:spPr>
        <a:xfrm>
          <a:off x="20167111" y="1245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65,270</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110807</xdr:rowOff>
    </xdr:from>
    <xdr:to>
      <xdr:col>28</xdr:col>
      <xdr:colOff>365125</xdr:colOff>
      <xdr:row>74</xdr:row>
      <xdr:rowOff>40957</xdr:rowOff>
    </xdr:to>
    <xdr:sp macro="" textlink="">
      <xdr:nvSpPr>
        <xdr:cNvPr id="851" name="円/楕円 850"/>
        <xdr:cNvSpPr/>
      </xdr:nvSpPr>
      <xdr:spPr>
        <a:xfrm>
          <a:off x="19494500" y="1262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57484</xdr:rowOff>
    </xdr:from>
    <xdr:ext cx="534377" cy="259045"/>
    <xdr:sp macro="" textlink="">
      <xdr:nvSpPr>
        <xdr:cNvPr id="852" name="テキスト ボックス 851"/>
        <xdr:cNvSpPr txBox="1"/>
      </xdr:nvSpPr>
      <xdr:spPr>
        <a:xfrm>
          <a:off x="19278111" y="1240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22072</xdr:rowOff>
    </xdr:from>
    <xdr:to>
      <xdr:col>27</xdr:col>
      <xdr:colOff>161925</xdr:colOff>
      <xdr:row>75</xdr:row>
      <xdr:rowOff>123672</xdr:rowOff>
    </xdr:to>
    <xdr:sp macro="" textlink="">
      <xdr:nvSpPr>
        <xdr:cNvPr id="853" name="円/楕円 852"/>
        <xdr:cNvSpPr/>
      </xdr:nvSpPr>
      <xdr:spPr>
        <a:xfrm>
          <a:off x="18605500" y="128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140199</xdr:rowOff>
    </xdr:from>
    <xdr:ext cx="534377" cy="259045"/>
    <xdr:sp macro="" textlink="">
      <xdr:nvSpPr>
        <xdr:cNvPr id="854" name="テキスト ボックス 853"/>
        <xdr:cNvSpPr txBox="1"/>
      </xdr:nvSpPr>
      <xdr:spPr>
        <a:xfrm>
          <a:off x="18389111" y="1265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5" name="直線コネクタ 864"/>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6" name="テキスト ボックス 865"/>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7" name="直線コネクタ 866"/>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68" name="テキスト ボックス 867"/>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9" name="直線コネクタ 868"/>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0" name="テキスト ボックス 869"/>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1" name="直線コネクタ 870"/>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2" name="テキスト ボックス 871"/>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3" name="直線コネクタ 872"/>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4" name="テキスト ボックス 873"/>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5" name="直線コネクタ 874"/>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76" name="テキスト ボックス 875"/>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78" name="テキスト ボックス 877"/>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0" name="直線コネクタ 879"/>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1"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2" name="直線コネクタ 881"/>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3"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4" name="直線コネクタ 883"/>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5" name="直線コネクタ 884"/>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86"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87" name="フローチャート : 判断 886"/>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8" name="直線コネクタ 887"/>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89" name="フローチャート : 判断 888"/>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0" name="テキスト ボックス 889"/>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1" name="直線コネクタ 890"/>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2" name="フローチャート : 判断 891"/>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3" name="テキスト ボックス 892"/>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4" name="直線コネクタ 893"/>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5" name="フローチャート : 判断 894"/>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896" name="テキスト ボックス 895"/>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897" name="フローチャート : 判断 896"/>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898" name="テキスト ボックス 897"/>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4" name="円/楕円 903"/>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5"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6" name="円/楕円 905"/>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07" name="テキスト ボックス 906"/>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8" name="円/楕円 907"/>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09" name="テキスト ボックス 908"/>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0" name="円/楕円 909"/>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1" name="テキスト ボックス 91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2" name="円/楕円 911"/>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3" name="テキスト ボックス 912"/>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人件費、物件費が他団体と比較して非常に高額となっている。これは、険しい地勢で広範囲に集落が点在するため、市役所機能の分散や小規模な保育所、小・中学校の運営等、効率の悪い行政運営を余儀なくされているためである。</a:t>
          </a:r>
        </a:p>
        <a:p>
          <a:r>
            <a:rPr kumimoji="1" lang="ja-JP" altLang="en-US" sz="1300">
              <a:latin typeface="ＭＳ ゴシック" panose="020B0609070205080204" pitchFamily="49" charset="-128"/>
              <a:ea typeface="ＭＳ ゴシック" panose="020B0609070205080204" pitchFamily="49" charset="-128"/>
            </a:rPr>
            <a:t>　また、離島であるため、海岸漂着物対策に多額の経費を要したり、事業に係る経費がどうしても割高になってしまう。</a:t>
          </a:r>
        </a:p>
        <a:p>
          <a:r>
            <a:rPr kumimoji="1" lang="ja-JP" altLang="en-US" sz="1300">
              <a:latin typeface="ＭＳ ゴシック" panose="020B0609070205080204" pitchFamily="49" charset="-128"/>
              <a:ea typeface="ＭＳ ゴシック" panose="020B0609070205080204" pitchFamily="49" charset="-128"/>
            </a:rPr>
            <a:t>　建設事業についても同様の理由で、漁港整備や市道整備に多額の費用を要している。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平成２８年度中策定予定の公共施設等総合管理計画に基づき、施設の統廃合、事務の効率化等を進め、経費の抑制に努める。</a:t>
          </a:r>
        </a:p>
        <a:p>
          <a:r>
            <a:rPr kumimoji="1" lang="ja-JP" altLang="en-US" sz="1300">
              <a:latin typeface="ＭＳ ゴシック" panose="020B0609070205080204" pitchFamily="49" charset="-128"/>
              <a:ea typeface="ＭＳ ゴシック" panose="020B0609070205080204" pitchFamily="49" charset="-128"/>
            </a:rPr>
            <a:t>　補助費等が平成２５年度から平成２７年度にかけて高額になっているのは、対馬病院建設に係る長崎県病院企業団への負担金が主な要因である。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平成２７年度に繰出金が増額となっているのは、特別養護老人ホームの民間譲渡に伴う市債の繰上償還等によるものである。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長崎県対馬市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32,523
32,362
708.63
33,769,038
33,113,083
358,012
18,909,645
45,600,485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96266</xdr:rowOff>
    </xdr:from>
    <xdr:to>
      <xdr:col>6</xdr:col>
      <xdr:colOff>511175</xdr:colOff>
      <xdr:row>35</xdr:row>
      <xdr:rowOff>7112</xdr:rowOff>
    </xdr:to>
    <xdr:cxnSp macro="">
      <xdr:nvCxnSpPr>
        <xdr:cNvPr id="61" name="直線コネクタ 60"/>
        <xdr:cNvCxnSpPr/>
      </xdr:nvCxnSpPr>
      <xdr:spPr>
        <a:xfrm flipV="1">
          <a:off x="3797300" y="592556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7112</xdr:rowOff>
    </xdr:from>
    <xdr:to>
      <xdr:col>5</xdr:col>
      <xdr:colOff>358775</xdr:colOff>
      <xdr:row>35</xdr:row>
      <xdr:rowOff>36259</xdr:rowOff>
    </xdr:to>
    <xdr:cxnSp macro="">
      <xdr:nvCxnSpPr>
        <xdr:cNvPr id="64" name="直線コネクタ 63"/>
        <xdr:cNvCxnSpPr/>
      </xdr:nvCxnSpPr>
      <xdr:spPr>
        <a:xfrm flipV="1">
          <a:off x="2908300" y="6007862"/>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36259</xdr:rowOff>
    </xdr:from>
    <xdr:to>
      <xdr:col>4</xdr:col>
      <xdr:colOff>155575</xdr:colOff>
      <xdr:row>35</xdr:row>
      <xdr:rowOff>39497</xdr:rowOff>
    </xdr:to>
    <xdr:cxnSp macro="">
      <xdr:nvCxnSpPr>
        <xdr:cNvPr id="67" name="直線コネクタ 66"/>
        <xdr:cNvCxnSpPr/>
      </xdr:nvCxnSpPr>
      <xdr:spPr>
        <a:xfrm flipV="1">
          <a:off x="2019300" y="6037009"/>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104458</xdr:rowOff>
    </xdr:from>
    <xdr:to>
      <xdr:col>2</xdr:col>
      <xdr:colOff>638175</xdr:colOff>
      <xdr:row>35</xdr:row>
      <xdr:rowOff>39497</xdr:rowOff>
    </xdr:to>
    <xdr:cxnSp macro="">
      <xdr:nvCxnSpPr>
        <xdr:cNvPr id="70" name="直線コネクタ 69"/>
        <xdr:cNvCxnSpPr/>
      </xdr:nvCxnSpPr>
      <xdr:spPr>
        <a:xfrm>
          <a:off x="1130300" y="5933758"/>
          <a:ext cx="889000" cy="10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45466</xdr:rowOff>
    </xdr:from>
    <xdr:to>
      <xdr:col>6</xdr:col>
      <xdr:colOff>561975</xdr:colOff>
      <xdr:row>34</xdr:row>
      <xdr:rowOff>147066</xdr:rowOff>
    </xdr:to>
    <xdr:sp macro="" textlink="">
      <xdr:nvSpPr>
        <xdr:cNvPr id="80" name="円/楕円 79"/>
        <xdr:cNvSpPr/>
      </xdr:nvSpPr>
      <xdr:spPr>
        <a:xfrm>
          <a:off x="45847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68343</xdr:rowOff>
    </xdr:from>
    <xdr:ext cx="469744" cy="259045"/>
    <xdr:sp macro="" textlink="">
      <xdr:nvSpPr>
        <xdr:cNvPr id="81" name="議会費該当値テキスト"/>
        <xdr:cNvSpPr txBox="1"/>
      </xdr:nvSpPr>
      <xdr:spPr>
        <a:xfrm>
          <a:off x="4686300" y="572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127762</xdr:rowOff>
    </xdr:from>
    <xdr:to>
      <xdr:col>5</xdr:col>
      <xdr:colOff>409575</xdr:colOff>
      <xdr:row>35</xdr:row>
      <xdr:rowOff>57912</xdr:rowOff>
    </xdr:to>
    <xdr:sp macro="" textlink="">
      <xdr:nvSpPr>
        <xdr:cNvPr id="82" name="円/楕円 81"/>
        <xdr:cNvSpPr/>
      </xdr:nvSpPr>
      <xdr:spPr>
        <a:xfrm>
          <a:off x="3746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74439</xdr:rowOff>
    </xdr:from>
    <xdr:ext cx="469744" cy="259045"/>
    <xdr:sp macro="" textlink="">
      <xdr:nvSpPr>
        <xdr:cNvPr id="83" name="テキスト ボックス 82"/>
        <xdr:cNvSpPr txBox="1"/>
      </xdr:nvSpPr>
      <xdr:spPr>
        <a:xfrm>
          <a:off x="3562427"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156909</xdr:rowOff>
    </xdr:from>
    <xdr:to>
      <xdr:col>4</xdr:col>
      <xdr:colOff>206375</xdr:colOff>
      <xdr:row>35</xdr:row>
      <xdr:rowOff>87059</xdr:rowOff>
    </xdr:to>
    <xdr:sp macro="" textlink="">
      <xdr:nvSpPr>
        <xdr:cNvPr id="84" name="円/楕円 83"/>
        <xdr:cNvSpPr/>
      </xdr:nvSpPr>
      <xdr:spPr>
        <a:xfrm>
          <a:off x="2857500" y="59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103586</xdr:rowOff>
    </xdr:from>
    <xdr:ext cx="469744" cy="259045"/>
    <xdr:sp macro="" textlink="">
      <xdr:nvSpPr>
        <xdr:cNvPr id="85" name="テキスト ボックス 84"/>
        <xdr:cNvSpPr txBox="1"/>
      </xdr:nvSpPr>
      <xdr:spPr>
        <a:xfrm>
          <a:off x="2673427" y="576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160147</xdr:rowOff>
    </xdr:from>
    <xdr:to>
      <xdr:col>3</xdr:col>
      <xdr:colOff>3175</xdr:colOff>
      <xdr:row>35</xdr:row>
      <xdr:rowOff>90297</xdr:rowOff>
    </xdr:to>
    <xdr:sp macro="" textlink="">
      <xdr:nvSpPr>
        <xdr:cNvPr id="86" name="円/楕円 85"/>
        <xdr:cNvSpPr/>
      </xdr:nvSpPr>
      <xdr:spPr>
        <a:xfrm>
          <a:off x="1968500" y="598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106824</xdr:rowOff>
    </xdr:from>
    <xdr:ext cx="469744" cy="259045"/>
    <xdr:sp macro="" textlink="">
      <xdr:nvSpPr>
        <xdr:cNvPr id="87" name="テキスト ボックス 86"/>
        <xdr:cNvSpPr txBox="1"/>
      </xdr:nvSpPr>
      <xdr:spPr>
        <a:xfrm>
          <a:off x="1784427" y="576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53658</xdr:rowOff>
    </xdr:from>
    <xdr:to>
      <xdr:col>1</xdr:col>
      <xdr:colOff>485775</xdr:colOff>
      <xdr:row>34</xdr:row>
      <xdr:rowOff>155258</xdr:rowOff>
    </xdr:to>
    <xdr:sp macro="" textlink="">
      <xdr:nvSpPr>
        <xdr:cNvPr id="88" name="円/楕円 87"/>
        <xdr:cNvSpPr/>
      </xdr:nvSpPr>
      <xdr:spPr>
        <a:xfrm>
          <a:off x="1079500" y="58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335</xdr:rowOff>
    </xdr:from>
    <xdr:ext cx="469744" cy="259045"/>
    <xdr:sp macro="" textlink="">
      <xdr:nvSpPr>
        <xdr:cNvPr id="89" name="テキスト ボックス 88"/>
        <xdr:cNvSpPr txBox="1"/>
      </xdr:nvSpPr>
      <xdr:spPr>
        <a:xfrm>
          <a:off x="895427" y="565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115485</xdr:rowOff>
    </xdr:from>
    <xdr:to>
      <xdr:col>6</xdr:col>
      <xdr:colOff>511175</xdr:colOff>
      <xdr:row>57</xdr:row>
      <xdr:rowOff>139233</xdr:rowOff>
    </xdr:to>
    <xdr:cxnSp macro="">
      <xdr:nvCxnSpPr>
        <xdr:cNvPr id="118" name="直線コネクタ 117"/>
        <xdr:cNvCxnSpPr/>
      </xdr:nvCxnSpPr>
      <xdr:spPr>
        <a:xfrm>
          <a:off x="3797300" y="9888135"/>
          <a:ext cx="838200" cy="2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96291</xdr:rowOff>
    </xdr:from>
    <xdr:to>
      <xdr:col>5</xdr:col>
      <xdr:colOff>358775</xdr:colOff>
      <xdr:row>57</xdr:row>
      <xdr:rowOff>115485</xdr:rowOff>
    </xdr:to>
    <xdr:cxnSp macro="">
      <xdr:nvCxnSpPr>
        <xdr:cNvPr id="121" name="直線コネクタ 120"/>
        <xdr:cNvCxnSpPr/>
      </xdr:nvCxnSpPr>
      <xdr:spPr>
        <a:xfrm>
          <a:off x="2908300" y="9868941"/>
          <a:ext cx="889000" cy="1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96291</xdr:rowOff>
    </xdr:from>
    <xdr:to>
      <xdr:col>4</xdr:col>
      <xdr:colOff>155575</xdr:colOff>
      <xdr:row>57</xdr:row>
      <xdr:rowOff>111506</xdr:rowOff>
    </xdr:to>
    <xdr:cxnSp macro="">
      <xdr:nvCxnSpPr>
        <xdr:cNvPr id="124" name="直線コネクタ 123"/>
        <xdr:cNvCxnSpPr/>
      </xdr:nvCxnSpPr>
      <xdr:spPr>
        <a:xfrm flipV="1">
          <a:off x="2019300" y="9868941"/>
          <a:ext cx="889000" cy="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111506</xdr:rowOff>
    </xdr:from>
    <xdr:to>
      <xdr:col>2</xdr:col>
      <xdr:colOff>638175</xdr:colOff>
      <xdr:row>57</xdr:row>
      <xdr:rowOff>123310</xdr:rowOff>
    </xdr:to>
    <xdr:cxnSp macro="">
      <xdr:nvCxnSpPr>
        <xdr:cNvPr id="127" name="直線コネクタ 126"/>
        <xdr:cNvCxnSpPr/>
      </xdr:nvCxnSpPr>
      <xdr:spPr>
        <a:xfrm flipV="1">
          <a:off x="1130300" y="9884156"/>
          <a:ext cx="889000" cy="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47635</xdr:rowOff>
    </xdr:from>
    <xdr:ext cx="599010" cy="259045"/>
    <xdr:sp macro="" textlink="">
      <xdr:nvSpPr>
        <xdr:cNvPr id="129" name="テキスト ボックス 128"/>
        <xdr:cNvSpPr txBox="1"/>
      </xdr:nvSpPr>
      <xdr:spPr>
        <a:xfrm>
          <a:off x="1719794" y="999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88433</xdr:rowOff>
    </xdr:from>
    <xdr:to>
      <xdr:col>6</xdr:col>
      <xdr:colOff>561975</xdr:colOff>
      <xdr:row>58</xdr:row>
      <xdr:rowOff>18583</xdr:rowOff>
    </xdr:to>
    <xdr:sp macro="" textlink="">
      <xdr:nvSpPr>
        <xdr:cNvPr id="137" name="円/楕円 136"/>
        <xdr:cNvSpPr/>
      </xdr:nvSpPr>
      <xdr:spPr>
        <a:xfrm>
          <a:off x="4584700" y="986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111310</xdr:rowOff>
    </xdr:from>
    <xdr:ext cx="599010" cy="259045"/>
    <xdr:sp macro="" textlink="">
      <xdr:nvSpPr>
        <xdr:cNvPr id="138" name="総務費該当値テキスト"/>
        <xdr:cNvSpPr txBox="1"/>
      </xdr:nvSpPr>
      <xdr:spPr>
        <a:xfrm>
          <a:off x="4686300" y="971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130,245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64685</xdr:rowOff>
    </xdr:from>
    <xdr:to>
      <xdr:col>5</xdr:col>
      <xdr:colOff>409575</xdr:colOff>
      <xdr:row>57</xdr:row>
      <xdr:rowOff>166285</xdr:rowOff>
    </xdr:to>
    <xdr:sp macro="" textlink="">
      <xdr:nvSpPr>
        <xdr:cNvPr id="139" name="円/楕円 138"/>
        <xdr:cNvSpPr/>
      </xdr:nvSpPr>
      <xdr:spPr>
        <a:xfrm>
          <a:off x="3746500" y="98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11362</xdr:rowOff>
    </xdr:from>
    <xdr:ext cx="599010" cy="259045"/>
    <xdr:sp macro="" textlink="">
      <xdr:nvSpPr>
        <xdr:cNvPr id="140" name="テキスト ボックス 139"/>
        <xdr:cNvSpPr txBox="1"/>
      </xdr:nvSpPr>
      <xdr:spPr>
        <a:xfrm>
          <a:off x="3497794" y="961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45491</xdr:rowOff>
    </xdr:from>
    <xdr:to>
      <xdr:col>4</xdr:col>
      <xdr:colOff>206375</xdr:colOff>
      <xdr:row>57</xdr:row>
      <xdr:rowOff>147091</xdr:rowOff>
    </xdr:to>
    <xdr:sp macro="" textlink="">
      <xdr:nvSpPr>
        <xdr:cNvPr id="141" name="円/楕円 140"/>
        <xdr:cNvSpPr/>
      </xdr:nvSpPr>
      <xdr:spPr>
        <a:xfrm>
          <a:off x="2857500" y="981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163618</xdr:rowOff>
    </xdr:from>
    <xdr:ext cx="599010" cy="259045"/>
    <xdr:sp macro="" textlink="">
      <xdr:nvSpPr>
        <xdr:cNvPr id="142" name="テキスト ボックス 141"/>
        <xdr:cNvSpPr txBox="1"/>
      </xdr:nvSpPr>
      <xdr:spPr>
        <a:xfrm>
          <a:off x="2608794" y="959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152,787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60706</xdr:rowOff>
    </xdr:from>
    <xdr:to>
      <xdr:col>3</xdr:col>
      <xdr:colOff>3175</xdr:colOff>
      <xdr:row>57</xdr:row>
      <xdr:rowOff>162306</xdr:rowOff>
    </xdr:to>
    <xdr:sp macro="" textlink="">
      <xdr:nvSpPr>
        <xdr:cNvPr id="143" name="円/楕円 142"/>
        <xdr:cNvSpPr/>
      </xdr:nvSpPr>
      <xdr:spPr>
        <a:xfrm>
          <a:off x="1968500" y="983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7383</xdr:rowOff>
    </xdr:from>
    <xdr:ext cx="599010" cy="259045"/>
    <xdr:sp macro="" textlink="">
      <xdr:nvSpPr>
        <xdr:cNvPr id="144" name="テキスト ボックス 143"/>
        <xdr:cNvSpPr txBox="1"/>
      </xdr:nvSpPr>
      <xdr:spPr>
        <a:xfrm>
          <a:off x="1719794" y="96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144,800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72510</xdr:rowOff>
    </xdr:from>
    <xdr:to>
      <xdr:col>1</xdr:col>
      <xdr:colOff>485775</xdr:colOff>
      <xdr:row>58</xdr:row>
      <xdr:rowOff>2660</xdr:rowOff>
    </xdr:to>
    <xdr:sp macro="" textlink="">
      <xdr:nvSpPr>
        <xdr:cNvPr id="145" name="円/楕円 144"/>
        <xdr:cNvSpPr/>
      </xdr:nvSpPr>
      <xdr:spPr>
        <a:xfrm>
          <a:off x="1079500" y="98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19187</xdr:rowOff>
    </xdr:from>
    <xdr:ext cx="599010" cy="259045"/>
    <xdr:sp macro="" textlink="">
      <xdr:nvSpPr>
        <xdr:cNvPr id="146" name="テキスト ボックス 145"/>
        <xdr:cNvSpPr txBox="1"/>
      </xdr:nvSpPr>
      <xdr:spPr>
        <a:xfrm>
          <a:off x="830794" y="962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144676</xdr:rowOff>
    </xdr:from>
    <xdr:to>
      <xdr:col>6</xdr:col>
      <xdr:colOff>511175</xdr:colOff>
      <xdr:row>74</xdr:row>
      <xdr:rowOff>90201</xdr:rowOff>
    </xdr:to>
    <xdr:cxnSp macro="">
      <xdr:nvCxnSpPr>
        <xdr:cNvPr id="176" name="直線コネクタ 175"/>
        <xdr:cNvCxnSpPr/>
      </xdr:nvCxnSpPr>
      <xdr:spPr>
        <a:xfrm flipV="1">
          <a:off x="3797300" y="12660526"/>
          <a:ext cx="838200" cy="11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90201</xdr:rowOff>
    </xdr:from>
    <xdr:to>
      <xdr:col>5</xdr:col>
      <xdr:colOff>358775</xdr:colOff>
      <xdr:row>74</xdr:row>
      <xdr:rowOff>148349</xdr:rowOff>
    </xdr:to>
    <xdr:cxnSp macro="">
      <xdr:nvCxnSpPr>
        <xdr:cNvPr id="179" name="直線コネクタ 178"/>
        <xdr:cNvCxnSpPr/>
      </xdr:nvCxnSpPr>
      <xdr:spPr>
        <a:xfrm flipV="1">
          <a:off x="2908300" y="12777501"/>
          <a:ext cx="889000" cy="5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123241</xdr:rowOff>
    </xdr:from>
    <xdr:to>
      <xdr:col>4</xdr:col>
      <xdr:colOff>155575</xdr:colOff>
      <xdr:row>74</xdr:row>
      <xdr:rowOff>148349</xdr:rowOff>
    </xdr:to>
    <xdr:cxnSp macro="">
      <xdr:nvCxnSpPr>
        <xdr:cNvPr id="182" name="直線コネクタ 181"/>
        <xdr:cNvCxnSpPr/>
      </xdr:nvCxnSpPr>
      <xdr:spPr>
        <a:xfrm>
          <a:off x="2019300" y="12810541"/>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123241</xdr:rowOff>
    </xdr:from>
    <xdr:to>
      <xdr:col>2</xdr:col>
      <xdr:colOff>638175</xdr:colOff>
      <xdr:row>75</xdr:row>
      <xdr:rowOff>90414</xdr:rowOff>
    </xdr:to>
    <xdr:cxnSp macro="">
      <xdr:nvCxnSpPr>
        <xdr:cNvPr id="185" name="直線コネクタ 184"/>
        <xdr:cNvCxnSpPr/>
      </xdr:nvCxnSpPr>
      <xdr:spPr>
        <a:xfrm flipV="1">
          <a:off x="1130300" y="12810541"/>
          <a:ext cx="889000" cy="13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93876</xdr:rowOff>
    </xdr:from>
    <xdr:to>
      <xdr:col>6</xdr:col>
      <xdr:colOff>561975</xdr:colOff>
      <xdr:row>74</xdr:row>
      <xdr:rowOff>24026</xdr:rowOff>
    </xdr:to>
    <xdr:sp macro="" textlink="">
      <xdr:nvSpPr>
        <xdr:cNvPr id="195" name="円/楕円 194"/>
        <xdr:cNvSpPr/>
      </xdr:nvSpPr>
      <xdr:spPr>
        <a:xfrm>
          <a:off x="4584700" y="1260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116753</xdr:rowOff>
    </xdr:from>
    <xdr:ext cx="599010" cy="259045"/>
    <xdr:sp macro="" textlink="">
      <xdr:nvSpPr>
        <xdr:cNvPr id="196" name="民生費該当値テキスト"/>
        <xdr:cNvSpPr txBox="1"/>
      </xdr:nvSpPr>
      <xdr:spPr>
        <a:xfrm>
          <a:off x="4686300" y="1246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221,847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39401</xdr:rowOff>
    </xdr:from>
    <xdr:to>
      <xdr:col>5</xdr:col>
      <xdr:colOff>409575</xdr:colOff>
      <xdr:row>74</xdr:row>
      <xdr:rowOff>141001</xdr:rowOff>
    </xdr:to>
    <xdr:sp macro="" textlink="">
      <xdr:nvSpPr>
        <xdr:cNvPr id="197" name="円/楕円 196"/>
        <xdr:cNvSpPr/>
      </xdr:nvSpPr>
      <xdr:spPr>
        <a:xfrm>
          <a:off x="3746500" y="127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157528</xdr:rowOff>
    </xdr:from>
    <xdr:ext cx="599010" cy="259045"/>
    <xdr:sp macro="" textlink="">
      <xdr:nvSpPr>
        <xdr:cNvPr id="198" name="テキスト ボックス 197"/>
        <xdr:cNvSpPr txBox="1"/>
      </xdr:nvSpPr>
      <xdr:spPr>
        <a:xfrm>
          <a:off x="3497794" y="1250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206,496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97549</xdr:rowOff>
    </xdr:from>
    <xdr:to>
      <xdr:col>4</xdr:col>
      <xdr:colOff>206375</xdr:colOff>
      <xdr:row>75</xdr:row>
      <xdr:rowOff>27699</xdr:rowOff>
    </xdr:to>
    <xdr:sp macro="" textlink="">
      <xdr:nvSpPr>
        <xdr:cNvPr id="199" name="円/楕円 198"/>
        <xdr:cNvSpPr/>
      </xdr:nvSpPr>
      <xdr:spPr>
        <a:xfrm>
          <a:off x="2857500" y="1278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44226</xdr:rowOff>
    </xdr:from>
    <xdr:ext cx="599010" cy="259045"/>
    <xdr:sp macro="" textlink="">
      <xdr:nvSpPr>
        <xdr:cNvPr id="200" name="テキスト ボックス 199"/>
        <xdr:cNvSpPr txBox="1"/>
      </xdr:nvSpPr>
      <xdr:spPr>
        <a:xfrm>
          <a:off x="2608794" y="1256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198,865</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72441</xdr:rowOff>
    </xdr:from>
    <xdr:to>
      <xdr:col>3</xdr:col>
      <xdr:colOff>3175</xdr:colOff>
      <xdr:row>75</xdr:row>
      <xdr:rowOff>2591</xdr:rowOff>
    </xdr:to>
    <xdr:sp macro="" textlink="">
      <xdr:nvSpPr>
        <xdr:cNvPr id="201" name="円/楕円 200"/>
        <xdr:cNvSpPr/>
      </xdr:nvSpPr>
      <xdr:spPr>
        <a:xfrm>
          <a:off x="1968500" y="127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19118</xdr:rowOff>
    </xdr:from>
    <xdr:ext cx="599010" cy="259045"/>
    <xdr:sp macro="" textlink="">
      <xdr:nvSpPr>
        <xdr:cNvPr id="202" name="テキスト ボックス 201"/>
        <xdr:cNvSpPr txBox="1"/>
      </xdr:nvSpPr>
      <xdr:spPr>
        <a:xfrm>
          <a:off x="1719794" y="1253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202,160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39614</xdr:rowOff>
    </xdr:from>
    <xdr:to>
      <xdr:col>1</xdr:col>
      <xdr:colOff>485775</xdr:colOff>
      <xdr:row>75</xdr:row>
      <xdr:rowOff>141214</xdr:rowOff>
    </xdr:to>
    <xdr:sp macro="" textlink="">
      <xdr:nvSpPr>
        <xdr:cNvPr id="203" name="円/楕円 202"/>
        <xdr:cNvSpPr/>
      </xdr:nvSpPr>
      <xdr:spPr>
        <a:xfrm>
          <a:off x="1079500" y="1289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157741</xdr:rowOff>
    </xdr:from>
    <xdr:ext cx="599010" cy="259045"/>
    <xdr:sp macro="" textlink="">
      <xdr:nvSpPr>
        <xdr:cNvPr id="204" name="テキスト ボックス 203"/>
        <xdr:cNvSpPr txBox="1"/>
      </xdr:nvSpPr>
      <xdr:spPr>
        <a:xfrm>
          <a:off x="830794" y="1267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104229</xdr:rowOff>
    </xdr:from>
    <xdr:to>
      <xdr:col>6</xdr:col>
      <xdr:colOff>510540</xdr:colOff>
      <xdr:row>98</xdr:row>
      <xdr:rowOff>50386</xdr:rowOff>
    </xdr:to>
    <xdr:cxnSp macro="">
      <xdr:nvCxnSpPr>
        <xdr:cNvPr id="228" name="直線コネクタ 227"/>
        <xdr:cNvCxnSpPr/>
      </xdr:nvCxnSpPr>
      <xdr:spPr>
        <a:xfrm flipV="1">
          <a:off x="4633595" y="15877629"/>
          <a:ext cx="1270" cy="974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54213</xdr:rowOff>
    </xdr:from>
    <xdr:ext cx="534377" cy="259045"/>
    <xdr:sp macro="" textlink="">
      <xdr:nvSpPr>
        <xdr:cNvPr id="229" name="衛生費最小値テキスト"/>
        <xdr:cNvSpPr txBox="1"/>
      </xdr:nvSpPr>
      <xdr:spPr>
        <a:xfrm>
          <a:off x="4686300" y="1685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50386</xdr:rowOff>
    </xdr:from>
    <xdr:to>
      <xdr:col>6</xdr:col>
      <xdr:colOff>600075</xdr:colOff>
      <xdr:row>98</xdr:row>
      <xdr:rowOff>50386</xdr:rowOff>
    </xdr:to>
    <xdr:cxnSp macro="">
      <xdr:nvCxnSpPr>
        <xdr:cNvPr id="230" name="直線コネクタ 229"/>
        <xdr:cNvCxnSpPr/>
      </xdr:nvCxnSpPr>
      <xdr:spPr>
        <a:xfrm>
          <a:off x="4546600" y="16852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50906</xdr:rowOff>
    </xdr:from>
    <xdr:ext cx="599010" cy="259045"/>
    <xdr:sp macro="" textlink="">
      <xdr:nvSpPr>
        <xdr:cNvPr id="231" name="衛生費最大値テキスト"/>
        <xdr:cNvSpPr txBox="1"/>
      </xdr:nvSpPr>
      <xdr:spPr>
        <a:xfrm>
          <a:off x="4686300" y="1565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92</xdr:row>
      <xdr:rowOff>104229</xdr:rowOff>
    </xdr:from>
    <xdr:to>
      <xdr:col>6</xdr:col>
      <xdr:colOff>600075</xdr:colOff>
      <xdr:row>92</xdr:row>
      <xdr:rowOff>104229</xdr:rowOff>
    </xdr:to>
    <xdr:cxnSp macro="">
      <xdr:nvCxnSpPr>
        <xdr:cNvPr id="232" name="直線コネクタ 231"/>
        <xdr:cNvCxnSpPr/>
      </xdr:nvCxnSpPr>
      <xdr:spPr>
        <a:xfrm>
          <a:off x="4546600" y="1587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166782</xdr:rowOff>
    </xdr:from>
    <xdr:to>
      <xdr:col>6</xdr:col>
      <xdr:colOff>511175</xdr:colOff>
      <xdr:row>93</xdr:row>
      <xdr:rowOff>92883</xdr:rowOff>
    </xdr:to>
    <xdr:cxnSp macro="">
      <xdr:nvCxnSpPr>
        <xdr:cNvPr id="233" name="直線コネクタ 232"/>
        <xdr:cNvCxnSpPr/>
      </xdr:nvCxnSpPr>
      <xdr:spPr>
        <a:xfrm>
          <a:off x="3797300" y="15597282"/>
          <a:ext cx="838200" cy="44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95659</xdr:rowOff>
    </xdr:from>
    <xdr:ext cx="534377" cy="259045"/>
    <xdr:sp macro="" textlink="">
      <xdr:nvSpPr>
        <xdr:cNvPr id="234" name="衛生費平均値テキスト"/>
        <xdr:cNvSpPr txBox="1"/>
      </xdr:nvSpPr>
      <xdr:spPr>
        <a:xfrm>
          <a:off x="4686300" y="1655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117232</xdr:rowOff>
    </xdr:from>
    <xdr:to>
      <xdr:col>6</xdr:col>
      <xdr:colOff>561975</xdr:colOff>
      <xdr:row>97</xdr:row>
      <xdr:rowOff>47382</xdr:rowOff>
    </xdr:to>
    <xdr:sp macro="" textlink="">
      <xdr:nvSpPr>
        <xdr:cNvPr id="235" name="フローチャート : 判断 234"/>
        <xdr:cNvSpPr/>
      </xdr:nvSpPr>
      <xdr:spPr>
        <a:xfrm>
          <a:off x="45847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166782</xdr:rowOff>
    </xdr:from>
    <xdr:to>
      <xdr:col>5</xdr:col>
      <xdr:colOff>358775</xdr:colOff>
      <xdr:row>92</xdr:row>
      <xdr:rowOff>37112</xdr:rowOff>
    </xdr:to>
    <xdr:cxnSp macro="">
      <xdr:nvCxnSpPr>
        <xdr:cNvPr id="236" name="直線コネクタ 235"/>
        <xdr:cNvCxnSpPr/>
      </xdr:nvCxnSpPr>
      <xdr:spPr>
        <a:xfrm flipV="1">
          <a:off x="2908300" y="15597282"/>
          <a:ext cx="889000" cy="21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125895</xdr:rowOff>
    </xdr:from>
    <xdr:to>
      <xdr:col>5</xdr:col>
      <xdr:colOff>409575</xdr:colOff>
      <xdr:row>97</xdr:row>
      <xdr:rowOff>56045</xdr:rowOff>
    </xdr:to>
    <xdr:sp macro="" textlink="">
      <xdr:nvSpPr>
        <xdr:cNvPr id="237" name="フローチャート : 判断 236"/>
        <xdr:cNvSpPr/>
      </xdr:nvSpPr>
      <xdr:spPr>
        <a:xfrm>
          <a:off x="3746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47172</xdr:rowOff>
    </xdr:from>
    <xdr:ext cx="534377" cy="259045"/>
    <xdr:sp macro="" textlink="">
      <xdr:nvSpPr>
        <xdr:cNvPr id="238" name="テキスト ボックス 237"/>
        <xdr:cNvSpPr txBox="1"/>
      </xdr:nvSpPr>
      <xdr:spPr>
        <a:xfrm>
          <a:off x="3530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37112</xdr:rowOff>
    </xdr:from>
    <xdr:to>
      <xdr:col>4</xdr:col>
      <xdr:colOff>155575</xdr:colOff>
      <xdr:row>94</xdr:row>
      <xdr:rowOff>39985</xdr:rowOff>
    </xdr:to>
    <xdr:cxnSp macro="">
      <xdr:nvCxnSpPr>
        <xdr:cNvPr id="239" name="直線コネクタ 238"/>
        <xdr:cNvCxnSpPr/>
      </xdr:nvCxnSpPr>
      <xdr:spPr>
        <a:xfrm flipV="1">
          <a:off x="2019300" y="15810512"/>
          <a:ext cx="889000" cy="34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151704</xdr:rowOff>
    </xdr:from>
    <xdr:to>
      <xdr:col>4</xdr:col>
      <xdr:colOff>206375</xdr:colOff>
      <xdr:row>97</xdr:row>
      <xdr:rowOff>81854</xdr:rowOff>
    </xdr:to>
    <xdr:sp macro="" textlink="">
      <xdr:nvSpPr>
        <xdr:cNvPr id="240" name="フローチャート : 判断 239"/>
        <xdr:cNvSpPr/>
      </xdr:nvSpPr>
      <xdr:spPr>
        <a:xfrm>
          <a:off x="2857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72981</xdr:rowOff>
    </xdr:from>
    <xdr:ext cx="534377" cy="259045"/>
    <xdr:sp macro="" textlink="">
      <xdr:nvSpPr>
        <xdr:cNvPr id="241" name="テキスト ボックス 240"/>
        <xdr:cNvSpPr txBox="1"/>
      </xdr:nvSpPr>
      <xdr:spPr>
        <a:xfrm>
          <a:off x="2641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141712</xdr:rowOff>
    </xdr:from>
    <xdr:to>
      <xdr:col>2</xdr:col>
      <xdr:colOff>638175</xdr:colOff>
      <xdr:row>94</xdr:row>
      <xdr:rowOff>39985</xdr:rowOff>
    </xdr:to>
    <xdr:cxnSp macro="">
      <xdr:nvCxnSpPr>
        <xdr:cNvPr id="242" name="直線コネクタ 241"/>
        <xdr:cNvCxnSpPr/>
      </xdr:nvCxnSpPr>
      <xdr:spPr>
        <a:xfrm>
          <a:off x="1130300" y="16086562"/>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155635</xdr:rowOff>
    </xdr:from>
    <xdr:to>
      <xdr:col>3</xdr:col>
      <xdr:colOff>3175</xdr:colOff>
      <xdr:row>97</xdr:row>
      <xdr:rowOff>85785</xdr:rowOff>
    </xdr:to>
    <xdr:sp macro="" textlink="">
      <xdr:nvSpPr>
        <xdr:cNvPr id="243" name="フローチャート : 判断 242"/>
        <xdr:cNvSpPr/>
      </xdr:nvSpPr>
      <xdr:spPr>
        <a:xfrm>
          <a:off x="1968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76912</xdr:rowOff>
    </xdr:from>
    <xdr:ext cx="534377" cy="259045"/>
    <xdr:sp macro="" textlink="">
      <xdr:nvSpPr>
        <xdr:cNvPr id="244" name="テキスト ボックス 243"/>
        <xdr:cNvSpPr txBox="1"/>
      </xdr:nvSpPr>
      <xdr:spPr>
        <a:xfrm>
          <a:off x="1752111" y="167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154791</xdr:rowOff>
    </xdr:from>
    <xdr:to>
      <xdr:col>1</xdr:col>
      <xdr:colOff>485775</xdr:colOff>
      <xdr:row>97</xdr:row>
      <xdr:rowOff>84941</xdr:rowOff>
    </xdr:to>
    <xdr:sp macro="" textlink="">
      <xdr:nvSpPr>
        <xdr:cNvPr id="245" name="フローチャート : 判断 244"/>
        <xdr:cNvSpPr/>
      </xdr:nvSpPr>
      <xdr:spPr>
        <a:xfrm>
          <a:off x="1079500" y="1661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76068</xdr:rowOff>
    </xdr:from>
    <xdr:ext cx="534377" cy="259045"/>
    <xdr:sp macro="" textlink="">
      <xdr:nvSpPr>
        <xdr:cNvPr id="246" name="テキスト ボックス 245"/>
        <xdr:cNvSpPr txBox="1"/>
      </xdr:nvSpPr>
      <xdr:spPr>
        <a:xfrm>
          <a:off x="863111" y="1670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42083</xdr:rowOff>
    </xdr:from>
    <xdr:to>
      <xdr:col>6</xdr:col>
      <xdr:colOff>561975</xdr:colOff>
      <xdr:row>93</xdr:row>
      <xdr:rowOff>143683</xdr:rowOff>
    </xdr:to>
    <xdr:sp macro="" textlink="">
      <xdr:nvSpPr>
        <xdr:cNvPr id="252" name="円/楕円 251"/>
        <xdr:cNvSpPr/>
      </xdr:nvSpPr>
      <xdr:spPr>
        <a:xfrm>
          <a:off x="4584700" y="1598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64960</xdr:rowOff>
    </xdr:from>
    <xdr:ext cx="599010" cy="259045"/>
    <xdr:sp macro="" textlink="">
      <xdr:nvSpPr>
        <xdr:cNvPr id="253" name="衛生費該当値テキスト"/>
        <xdr:cNvSpPr txBox="1"/>
      </xdr:nvSpPr>
      <xdr:spPr>
        <a:xfrm>
          <a:off x="4686300" y="1583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128,644</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115982</xdr:rowOff>
    </xdr:from>
    <xdr:to>
      <xdr:col>5</xdr:col>
      <xdr:colOff>409575</xdr:colOff>
      <xdr:row>91</xdr:row>
      <xdr:rowOff>46132</xdr:rowOff>
    </xdr:to>
    <xdr:sp macro="" textlink="">
      <xdr:nvSpPr>
        <xdr:cNvPr id="254" name="円/楕円 253"/>
        <xdr:cNvSpPr/>
      </xdr:nvSpPr>
      <xdr:spPr>
        <a:xfrm>
          <a:off x="3746500" y="1554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62659</xdr:rowOff>
    </xdr:from>
    <xdr:ext cx="599010" cy="259045"/>
    <xdr:sp macro="" textlink="">
      <xdr:nvSpPr>
        <xdr:cNvPr id="255" name="テキスト ボックス 254"/>
        <xdr:cNvSpPr txBox="1"/>
      </xdr:nvSpPr>
      <xdr:spPr>
        <a:xfrm>
          <a:off x="3497794" y="153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186,446</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157762</xdr:rowOff>
    </xdr:from>
    <xdr:to>
      <xdr:col>4</xdr:col>
      <xdr:colOff>206375</xdr:colOff>
      <xdr:row>92</xdr:row>
      <xdr:rowOff>87912</xdr:rowOff>
    </xdr:to>
    <xdr:sp macro="" textlink="">
      <xdr:nvSpPr>
        <xdr:cNvPr id="256" name="円/楕円 255"/>
        <xdr:cNvSpPr/>
      </xdr:nvSpPr>
      <xdr:spPr>
        <a:xfrm>
          <a:off x="2857500" y="157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104439</xdr:rowOff>
    </xdr:from>
    <xdr:ext cx="599010" cy="259045"/>
    <xdr:sp macro="" textlink="">
      <xdr:nvSpPr>
        <xdr:cNvPr id="257" name="テキスト ボックス 256"/>
        <xdr:cNvSpPr txBox="1"/>
      </xdr:nvSpPr>
      <xdr:spPr>
        <a:xfrm>
          <a:off x="2608794" y="1553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158,463</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160635</xdr:rowOff>
    </xdr:from>
    <xdr:to>
      <xdr:col>3</xdr:col>
      <xdr:colOff>3175</xdr:colOff>
      <xdr:row>94</xdr:row>
      <xdr:rowOff>90785</xdr:rowOff>
    </xdr:to>
    <xdr:sp macro="" textlink="">
      <xdr:nvSpPr>
        <xdr:cNvPr id="258" name="円/楕円 257"/>
        <xdr:cNvSpPr/>
      </xdr:nvSpPr>
      <xdr:spPr>
        <a:xfrm>
          <a:off x="1968500" y="161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107312</xdr:rowOff>
    </xdr:from>
    <xdr:ext cx="599010" cy="259045"/>
    <xdr:sp macro="" textlink="">
      <xdr:nvSpPr>
        <xdr:cNvPr id="259" name="テキスト ボックス 258"/>
        <xdr:cNvSpPr txBox="1"/>
      </xdr:nvSpPr>
      <xdr:spPr>
        <a:xfrm>
          <a:off x="1719794" y="1588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113,086</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90912</xdr:rowOff>
    </xdr:from>
    <xdr:to>
      <xdr:col>1</xdr:col>
      <xdr:colOff>485775</xdr:colOff>
      <xdr:row>94</xdr:row>
      <xdr:rowOff>21062</xdr:rowOff>
    </xdr:to>
    <xdr:sp macro="" textlink="">
      <xdr:nvSpPr>
        <xdr:cNvPr id="260" name="円/楕円 259"/>
        <xdr:cNvSpPr/>
      </xdr:nvSpPr>
      <xdr:spPr>
        <a:xfrm>
          <a:off x="1079500" y="1603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37589</xdr:rowOff>
    </xdr:from>
    <xdr:ext cx="599010" cy="259045"/>
    <xdr:sp macro="" textlink="">
      <xdr:nvSpPr>
        <xdr:cNvPr id="261" name="テキスト ボックス 260"/>
        <xdr:cNvSpPr txBox="1"/>
      </xdr:nvSpPr>
      <xdr:spPr>
        <a:xfrm>
          <a:off x="830794" y="1581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14514</xdr:rowOff>
    </xdr:from>
    <xdr:to>
      <xdr:col>15</xdr:col>
      <xdr:colOff>180340</xdr:colOff>
      <xdr:row>39</xdr:row>
      <xdr:rowOff>98878</xdr:rowOff>
    </xdr:to>
    <xdr:cxnSp macro="">
      <xdr:nvCxnSpPr>
        <xdr:cNvPr id="287" name="直線コネクタ 286"/>
        <xdr:cNvCxnSpPr/>
      </xdr:nvCxnSpPr>
      <xdr:spPr>
        <a:xfrm flipV="1">
          <a:off x="10475595" y="5672364"/>
          <a:ext cx="1270" cy="1113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132641</xdr:rowOff>
    </xdr:from>
    <xdr:ext cx="534377" cy="259045"/>
    <xdr:sp macro="" textlink="">
      <xdr:nvSpPr>
        <xdr:cNvPr id="290" name="労働費最大値テキスト"/>
        <xdr:cNvSpPr txBox="1"/>
      </xdr:nvSpPr>
      <xdr:spPr>
        <a:xfrm>
          <a:off x="10528300" y="544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33</xdr:row>
      <xdr:rowOff>14514</xdr:rowOff>
    </xdr:from>
    <xdr:to>
      <xdr:col>15</xdr:col>
      <xdr:colOff>269875</xdr:colOff>
      <xdr:row>33</xdr:row>
      <xdr:rowOff>14514</xdr:rowOff>
    </xdr:to>
    <xdr:cxnSp macro="">
      <xdr:nvCxnSpPr>
        <xdr:cNvPr id="291" name="直線コネクタ 290"/>
        <xdr:cNvCxnSpPr/>
      </xdr:nvCxnSpPr>
      <xdr:spPr>
        <a:xfrm>
          <a:off x="10388600" y="5672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151892</xdr:rowOff>
    </xdr:from>
    <xdr:to>
      <xdr:col>15</xdr:col>
      <xdr:colOff>180975</xdr:colOff>
      <xdr:row>38</xdr:row>
      <xdr:rowOff>123045</xdr:rowOff>
    </xdr:to>
    <xdr:cxnSp macro="">
      <xdr:nvCxnSpPr>
        <xdr:cNvPr id="292" name="直線コネクタ 291"/>
        <xdr:cNvCxnSpPr/>
      </xdr:nvCxnSpPr>
      <xdr:spPr>
        <a:xfrm>
          <a:off x="9639300" y="6495542"/>
          <a:ext cx="838200" cy="1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103359</xdr:rowOff>
    </xdr:from>
    <xdr:ext cx="378565" cy="259045"/>
    <xdr:sp macro="" textlink="">
      <xdr:nvSpPr>
        <xdr:cNvPr id="293" name="労働費平均値テキスト"/>
        <xdr:cNvSpPr txBox="1"/>
      </xdr:nvSpPr>
      <xdr:spPr>
        <a:xfrm>
          <a:off x="10528300" y="6618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124932</xdr:rowOff>
    </xdr:from>
    <xdr:to>
      <xdr:col>15</xdr:col>
      <xdr:colOff>231775</xdr:colOff>
      <xdr:row>39</xdr:row>
      <xdr:rowOff>55082</xdr:rowOff>
    </xdr:to>
    <xdr:sp macro="" textlink="">
      <xdr:nvSpPr>
        <xdr:cNvPr id="294" name="フローチャート : 判断 293"/>
        <xdr:cNvSpPr/>
      </xdr:nvSpPr>
      <xdr:spPr>
        <a:xfrm>
          <a:off x="10426700" y="664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24747</xdr:rowOff>
    </xdr:from>
    <xdr:to>
      <xdr:col>14</xdr:col>
      <xdr:colOff>28575</xdr:colOff>
      <xdr:row>37</xdr:row>
      <xdr:rowOff>151892</xdr:rowOff>
    </xdr:to>
    <xdr:cxnSp macro="">
      <xdr:nvCxnSpPr>
        <xdr:cNvPr id="295" name="直線コネクタ 294"/>
        <xdr:cNvCxnSpPr/>
      </xdr:nvCxnSpPr>
      <xdr:spPr>
        <a:xfrm>
          <a:off x="8750300" y="6025497"/>
          <a:ext cx="889000" cy="47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31641</xdr:rowOff>
    </xdr:from>
    <xdr:to>
      <xdr:col>14</xdr:col>
      <xdr:colOff>79375</xdr:colOff>
      <xdr:row>38</xdr:row>
      <xdr:rowOff>133241</xdr:rowOff>
    </xdr:to>
    <xdr:sp macro="" textlink="">
      <xdr:nvSpPr>
        <xdr:cNvPr id="296" name="フローチャート : 判断 295"/>
        <xdr:cNvSpPr/>
      </xdr:nvSpPr>
      <xdr:spPr>
        <a:xfrm>
          <a:off x="9588500" y="654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124368</xdr:rowOff>
    </xdr:from>
    <xdr:ext cx="469744" cy="259045"/>
    <xdr:sp macro="" textlink="">
      <xdr:nvSpPr>
        <xdr:cNvPr id="297" name="テキスト ボックス 296"/>
        <xdr:cNvSpPr txBox="1"/>
      </xdr:nvSpPr>
      <xdr:spPr>
        <a:xfrm>
          <a:off x="9404427" y="663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86578</xdr:rowOff>
    </xdr:from>
    <xdr:to>
      <xdr:col>12</xdr:col>
      <xdr:colOff>511175</xdr:colOff>
      <xdr:row>35</xdr:row>
      <xdr:rowOff>24747</xdr:rowOff>
    </xdr:to>
    <xdr:cxnSp macro="">
      <xdr:nvCxnSpPr>
        <xdr:cNvPr id="298" name="直線コネクタ 297"/>
        <xdr:cNvCxnSpPr/>
      </xdr:nvCxnSpPr>
      <xdr:spPr>
        <a:xfrm>
          <a:off x="7861300" y="5915878"/>
          <a:ext cx="889000" cy="10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132334</xdr:rowOff>
    </xdr:from>
    <xdr:to>
      <xdr:col>12</xdr:col>
      <xdr:colOff>561975</xdr:colOff>
      <xdr:row>38</xdr:row>
      <xdr:rowOff>62485</xdr:rowOff>
    </xdr:to>
    <xdr:sp macro="" textlink="">
      <xdr:nvSpPr>
        <xdr:cNvPr id="299" name="フローチャート : 判断 298"/>
        <xdr:cNvSpPr/>
      </xdr:nvSpPr>
      <xdr:spPr>
        <a:xfrm>
          <a:off x="8699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53611</xdr:rowOff>
    </xdr:from>
    <xdr:ext cx="469744" cy="259045"/>
    <xdr:sp macro="" textlink="">
      <xdr:nvSpPr>
        <xdr:cNvPr id="300" name="テキスト ボックス 299"/>
        <xdr:cNvSpPr txBox="1"/>
      </xdr:nvSpPr>
      <xdr:spPr>
        <a:xfrm>
          <a:off x="8515427" y="65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106063</xdr:rowOff>
    </xdr:from>
    <xdr:to>
      <xdr:col>11</xdr:col>
      <xdr:colOff>307975</xdr:colOff>
      <xdr:row>34</xdr:row>
      <xdr:rowOff>86578</xdr:rowOff>
    </xdr:to>
    <xdr:cxnSp macro="">
      <xdr:nvCxnSpPr>
        <xdr:cNvPr id="301" name="直線コネクタ 300"/>
        <xdr:cNvCxnSpPr/>
      </xdr:nvCxnSpPr>
      <xdr:spPr>
        <a:xfrm>
          <a:off x="6972300" y="5249563"/>
          <a:ext cx="889000" cy="66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85525</xdr:rowOff>
    </xdr:from>
    <xdr:to>
      <xdr:col>11</xdr:col>
      <xdr:colOff>358775</xdr:colOff>
      <xdr:row>38</xdr:row>
      <xdr:rowOff>15675</xdr:rowOff>
    </xdr:to>
    <xdr:sp macro="" textlink="">
      <xdr:nvSpPr>
        <xdr:cNvPr id="302" name="フローチャート : 判断 301"/>
        <xdr:cNvSpPr/>
      </xdr:nvSpPr>
      <xdr:spPr>
        <a:xfrm>
          <a:off x="7810500" y="642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6803</xdr:rowOff>
    </xdr:from>
    <xdr:ext cx="469744" cy="259045"/>
    <xdr:sp macro="" textlink="">
      <xdr:nvSpPr>
        <xdr:cNvPr id="303" name="テキスト ボックス 302"/>
        <xdr:cNvSpPr txBox="1"/>
      </xdr:nvSpPr>
      <xdr:spPr>
        <a:xfrm>
          <a:off x="7626427" y="652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89662</xdr:rowOff>
    </xdr:from>
    <xdr:to>
      <xdr:col>10</xdr:col>
      <xdr:colOff>155575</xdr:colOff>
      <xdr:row>37</xdr:row>
      <xdr:rowOff>19812</xdr:rowOff>
    </xdr:to>
    <xdr:sp macro="" textlink="">
      <xdr:nvSpPr>
        <xdr:cNvPr id="304" name="フローチャート : 判断 303"/>
        <xdr:cNvSpPr/>
      </xdr:nvSpPr>
      <xdr:spPr>
        <a:xfrm>
          <a:off x="6921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10939</xdr:rowOff>
    </xdr:from>
    <xdr:ext cx="469744" cy="259045"/>
    <xdr:sp macro="" textlink="">
      <xdr:nvSpPr>
        <xdr:cNvPr id="305" name="テキスト ボックス 304"/>
        <xdr:cNvSpPr txBox="1"/>
      </xdr:nvSpPr>
      <xdr:spPr>
        <a:xfrm>
          <a:off x="6737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72245</xdr:rowOff>
    </xdr:from>
    <xdr:to>
      <xdr:col>15</xdr:col>
      <xdr:colOff>231775</xdr:colOff>
      <xdr:row>39</xdr:row>
      <xdr:rowOff>2395</xdr:rowOff>
    </xdr:to>
    <xdr:sp macro="" textlink="">
      <xdr:nvSpPr>
        <xdr:cNvPr id="311" name="円/楕円 310"/>
        <xdr:cNvSpPr/>
      </xdr:nvSpPr>
      <xdr:spPr>
        <a:xfrm>
          <a:off x="10426700" y="65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95122</xdr:rowOff>
    </xdr:from>
    <xdr:ext cx="469744" cy="259045"/>
    <xdr:sp macro="" textlink="">
      <xdr:nvSpPr>
        <xdr:cNvPr id="312" name="労働費該当値テキスト"/>
        <xdr:cNvSpPr txBox="1"/>
      </xdr:nvSpPr>
      <xdr:spPr>
        <a:xfrm>
          <a:off x="10528300" y="643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101092</xdr:rowOff>
    </xdr:from>
    <xdr:to>
      <xdr:col>14</xdr:col>
      <xdr:colOff>79375</xdr:colOff>
      <xdr:row>38</xdr:row>
      <xdr:rowOff>31242</xdr:rowOff>
    </xdr:to>
    <xdr:sp macro="" textlink="">
      <xdr:nvSpPr>
        <xdr:cNvPr id="313" name="円/楕円 312"/>
        <xdr:cNvSpPr/>
      </xdr:nvSpPr>
      <xdr:spPr>
        <a:xfrm>
          <a:off x="9588500" y="64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47769</xdr:rowOff>
    </xdr:from>
    <xdr:ext cx="469744" cy="259045"/>
    <xdr:sp macro="" textlink="">
      <xdr:nvSpPr>
        <xdr:cNvPr id="314" name="テキスト ボックス 313"/>
        <xdr:cNvSpPr txBox="1"/>
      </xdr:nvSpPr>
      <xdr:spPr>
        <a:xfrm>
          <a:off x="9404427" y="621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145397</xdr:rowOff>
    </xdr:from>
    <xdr:to>
      <xdr:col>12</xdr:col>
      <xdr:colOff>561975</xdr:colOff>
      <xdr:row>35</xdr:row>
      <xdr:rowOff>75547</xdr:rowOff>
    </xdr:to>
    <xdr:sp macro="" textlink="">
      <xdr:nvSpPr>
        <xdr:cNvPr id="315" name="円/楕円 314"/>
        <xdr:cNvSpPr/>
      </xdr:nvSpPr>
      <xdr:spPr>
        <a:xfrm>
          <a:off x="8699500" y="597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92074</xdr:rowOff>
    </xdr:from>
    <xdr:ext cx="469744" cy="259045"/>
    <xdr:sp macro="" textlink="">
      <xdr:nvSpPr>
        <xdr:cNvPr id="316" name="テキスト ボックス 315"/>
        <xdr:cNvSpPr txBox="1"/>
      </xdr:nvSpPr>
      <xdr:spPr>
        <a:xfrm>
          <a:off x="8515427" y="574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35778</xdr:rowOff>
    </xdr:from>
    <xdr:to>
      <xdr:col>11</xdr:col>
      <xdr:colOff>358775</xdr:colOff>
      <xdr:row>34</xdr:row>
      <xdr:rowOff>137378</xdr:rowOff>
    </xdr:to>
    <xdr:sp macro="" textlink="">
      <xdr:nvSpPr>
        <xdr:cNvPr id="317" name="円/楕円 316"/>
        <xdr:cNvSpPr/>
      </xdr:nvSpPr>
      <xdr:spPr>
        <a:xfrm>
          <a:off x="7810500" y="586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153905</xdr:rowOff>
    </xdr:from>
    <xdr:ext cx="469744" cy="259045"/>
    <xdr:sp macro="" textlink="">
      <xdr:nvSpPr>
        <xdr:cNvPr id="318" name="テキスト ボックス 317"/>
        <xdr:cNvSpPr txBox="1"/>
      </xdr:nvSpPr>
      <xdr:spPr>
        <a:xfrm>
          <a:off x="7626427" y="564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7,988</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55263</xdr:rowOff>
    </xdr:from>
    <xdr:to>
      <xdr:col>10</xdr:col>
      <xdr:colOff>155575</xdr:colOff>
      <xdr:row>30</xdr:row>
      <xdr:rowOff>156863</xdr:rowOff>
    </xdr:to>
    <xdr:sp macro="" textlink="">
      <xdr:nvSpPr>
        <xdr:cNvPr id="319" name="円/楕円 318"/>
        <xdr:cNvSpPr/>
      </xdr:nvSpPr>
      <xdr:spPr>
        <a:xfrm>
          <a:off x="6921500" y="519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1940</xdr:rowOff>
    </xdr:from>
    <xdr:ext cx="534377" cy="259045"/>
    <xdr:sp macro="" textlink="">
      <xdr:nvSpPr>
        <xdr:cNvPr id="320" name="テキスト ボックス 319"/>
        <xdr:cNvSpPr txBox="1"/>
      </xdr:nvSpPr>
      <xdr:spPr>
        <a:xfrm>
          <a:off x="6705111" y="49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105428</xdr:rowOff>
    </xdr:from>
    <xdr:to>
      <xdr:col>15</xdr:col>
      <xdr:colOff>180975</xdr:colOff>
      <xdr:row>52</xdr:row>
      <xdr:rowOff>74183</xdr:rowOff>
    </xdr:to>
    <xdr:cxnSp macro="">
      <xdr:nvCxnSpPr>
        <xdr:cNvPr id="347" name="直線コネクタ 346"/>
        <xdr:cNvCxnSpPr/>
      </xdr:nvCxnSpPr>
      <xdr:spPr>
        <a:xfrm>
          <a:off x="9639300" y="8849378"/>
          <a:ext cx="838200" cy="14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105428</xdr:rowOff>
    </xdr:from>
    <xdr:to>
      <xdr:col>14</xdr:col>
      <xdr:colOff>28575</xdr:colOff>
      <xdr:row>53</xdr:row>
      <xdr:rowOff>24019</xdr:rowOff>
    </xdr:to>
    <xdr:cxnSp macro="">
      <xdr:nvCxnSpPr>
        <xdr:cNvPr id="350" name="直線コネクタ 349"/>
        <xdr:cNvCxnSpPr/>
      </xdr:nvCxnSpPr>
      <xdr:spPr>
        <a:xfrm flipV="1">
          <a:off x="8750300" y="8849378"/>
          <a:ext cx="889000" cy="26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24019</xdr:rowOff>
    </xdr:from>
    <xdr:to>
      <xdr:col>12</xdr:col>
      <xdr:colOff>511175</xdr:colOff>
      <xdr:row>54</xdr:row>
      <xdr:rowOff>123360</xdr:rowOff>
    </xdr:to>
    <xdr:cxnSp macro="">
      <xdr:nvCxnSpPr>
        <xdr:cNvPr id="353" name="直線コネクタ 352"/>
        <xdr:cNvCxnSpPr/>
      </xdr:nvCxnSpPr>
      <xdr:spPr>
        <a:xfrm flipV="1">
          <a:off x="7861300" y="9110869"/>
          <a:ext cx="889000" cy="27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123360</xdr:rowOff>
    </xdr:from>
    <xdr:to>
      <xdr:col>11</xdr:col>
      <xdr:colOff>307975</xdr:colOff>
      <xdr:row>54</xdr:row>
      <xdr:rowOff>149045</xdr:rowOff>
    </xdr:to>
    <xdr:cxnSp macro="">
      <xdr:nvCxnSpPr>
        <xdr:cNvPr id="356" name="直線コネクタ 355"/>
        <xdr:cNvCxnSpPr/>
      </xdr:nvCxnSpPr>
      <xdr:spPr>
        <a:xfrm flipV="1">
          <a:off x="6972300" y="9381660"/>
          <a:ext cx="889000" cy="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23383</xdr:rowOff>
    </xdr:from>
    <xdr:to>
      <xdr:col>15</xdr:col>
      <xdr:colOff>231775</xdr:colOff>
      <xdr:row>52</xdr:row>
      <xdr:rowOff>124983</xdr:rowOff>
    </xdr:to>
    <xdr:sp macro="" textlink="">
      <xdr:nvSpPr>
        <xdr:cNvPr id="366" name="円/楕円 365"/>
        <xdr:cNvSpPr/>
      </xdr:nvSpPr>
      <xdr:spPr>
        <a:xfrm>
          <a:off x="10426700" y="893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46260</xdr:rowOff>
    </xdr:from>
    <xdr:ext cx="599010" cy="259045"/>
    <xdr:sp macro="" textlink="">
      <xdr:nvSpPr>
        <xdr:cNvPr id="367" name="農林水産業費該当値テキスト"/>
        <xdr:cNvSpPr txBox="1"/>
      </xdr:nvSpPr>
      <xdr:spPr>
        <a:xfrm>
          <a:off x="10528300" y="879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119,665</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54628</xdr:rowOff>
    </xdr:from>
    <xdr:to>
      <xdr:col>14</xdr:col>
      <xdr:colOff>79375</xdr:colOff>
      <xdr:row>51</xdr:row>
      <xdr:rowOff>156228</xdr:rowOff>
    </xdr:to>
    <xdr:sp macro="" textlink="">
      <xdr:nvSpPr>
        <xdr:cNvPr id="368" name="円/楕円 367"/>
        <xdr:cNvSpPr/>
      </xdr:nvSpPr>
      <xdr:spPr>
        <a:xfrm>
          <a:off x="9588500" y="879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1305</xdr:rowOff>
    </xdr:from>
    <xdr:ext cx="599010" cy="259045"/>
    <xdr:sp macro="" textlink="">
      <xdr:nvSpPr>
        <xdr:cNvPr id="369" name="テキスト ボックス 368"/>
        <xdr:cNvSpPr txBox="1"/>
      </xdr:nvSpPr>
      <xdr:spPr>
        <a:xfrm>
          <a:off x="9339794" y="857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134,998</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144669</xdr:rowOff>
    </xdr:from>
    <xdr:to>
      <xdr:col>12</xdr:col>
      <xdr:colOff>561975</xdr:colOff>
      <xdr:row>53</xdr:row>
      <xdr:rowOff>74819</xdr:rowOff>
    </xdr:to>
    <xdr:sp macro="" textlink="">
      <xdr:nvSpPr>
        <xdr:cNvPr id="370" name="円/楕円 369"/>
        <xdr:cNvSpPr/>
      </xdr:nvSpPr>
      <xdr:spPr>
        <a:xfrm>
          <a:off x="8699500" y="906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91346</xdr:rowOff>
    </xdr:from>
    <xdr:ext cx="599010" cy="259045"/>
    <xdr:sp macro="" textlink="">
      <xdr:nvSpPr>
        <xdr:cNvPr id="371" name="テキスト ボックス 370"/>
        <xdr:cNvSpPr txBox="1"/>
      </xdr:nvSpPr>
      <xdr:spPr>
        <a:xfrm>
          <a:off x="8450794" y="883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106,401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72560</xdr:rowOff>
    </xdr:from>
    <xdr:to>
      <xdr:col>11</xdr:col>
      <xdr:colOff>358775</xdr:colOff>
      <xdr:row>55</xdr:row>
      <xdr:rowOff>2710</xdr:rowOff>
    </xdr:to>
    <xdr:sp macro="" textlink="">
      <xdr:nvSpPr>
        <xdr:cNvPr id="372" name="円/楕円 371"/>
        <xdr:cNvSpPr/>
      </xdr:nvSpPr>
      <xdr:spPr>
        <a:xfrm>
          <a:off x="7810500" y="93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19237</xdr:rowOff>
    </xdr:from>
    <xdr:ext cx="534377" cy="259045"/>
    <xdr:sp macro="" textlink="">
      <xdr:nvSpPr>
        <xdr:cNvPr id="373" name="テキスト ボックス 372"/>
        <xdr:cNvSpPr txBox="1"/>
      </xdr:nvSpPr>
      <xdr:spPr>
        <a:xfrm>
          <a:off x="7594111" y="910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76,787</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98245</xdr:rowOff>
    </xdr:from>
    <xdr:to>
      <xdr:col>10</xdr:col>
      <xdr:colOff>155575</xdr:colOff>
      <xdr:row>55</xdr:row>
      <xdr:rowOff>28395</xdr:rowOff>
    </xdr:to>
    <xdr:sp macro="" textlink="">
      <xdr:nvSpPr>
        <xdr:cNvPr id="374" name="円/楕円 373"/>
        <xdr:cNvSpPr/>
      </xdr:nvSpPr>
      <xdr:spPr>
        <a:xfrm>
          <a:off x="6921500" y="9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44922</xdr:rowOff>
    </xdr:from>
    <xdr:ext cx="534377" cy="259045"/>
    <xdr:sp macro="" textlink="">
      <xdr:nvSpPr>
        <xdr:cNvPr id="375" name="テキスト ボックス 374"/>
        <xdr:cNvSpPr txBox="1"/>
      </xdr:nvSpPr>
      <xdr:spPr>
        <a:xfrm>
          <a:off x="6705111" y="913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124613</xdr:rowOff>
    </xdr:from>
    <xdr:to>
      <xdr:col>15</xdr:col>
      <xdr:colOff>180975</xdr:colOff>
      <xdr:row>77</xdr:row>
      <xdr:rowOff>26820</xdr:rowOff>
    </xdr:to>
    <xdr:cxnSp macro="">
      <xdr:nvCxnSpPr>
        <xdr:cNvPr id="406" name="直線コネクタ 405"/>
        <xdr:cNvCxnSpPr/>
      </xdr:nvCxnSpPr>
      <xdr:spPr>
        <a:xfrm flipV="1">
          <a:off x="9639300" y="13154813"/>
          <a:ext cx="838200" cy="7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26820</xdr:rowOff>
    </xdr:from>
    <xdr:to>
      <xdr:col>14</xdr:col>
      <xdr:colOff>28575</xdr:colOff>
      <xdr:row>77</xdr:row>
      <xdr:rowOff>78680</xdr:rowOff>
    </xdr:to>
    <xdr:cxnSp macro="">
      <xdr:nvCxnSpPr>
        <xdr:cNvPr id="409" name="直線コネクタ 408"/>
        <xdr:cNvCxnSpPr/>
      </xdr:nvCxnSpPr>
      <xdr:spPr>
        <a:xfrm flipV="1">
          <a:off x="8750300" y="13228470"/>
          <a:ext cx="889000" cy="5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78680</xdr:rowOff>
    </xdr:from>
    <xdr:to>
      <xdr:col>12</xdr:col>
      <xdr:colOff>511175</xdr:colOff>
      <xdr:row>78</xdr:row>
      <xdr:rowOff>41452</xdr:rowOff>
    </xdr:to>
    <xdr:cxnSp macro="">
      <xdr:nvCxnSpPr>
        <xdr:cNvPr id="412" name="直線コネクタ 411"/>
        <xdr:cNvCxnSpPr/>
      </xdr:nvCxnSpPr>
      <xdr:spPr>
        <a:xfrm flipV="1">
          <a:off x="7861300" y="13280330"/>
          <a:ext cx="889000" cy="13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41042</xdr:rowOff>
    </xdr:from>
    <xdr:to>
      <xdr:col>11</xdr:col>
      <xdr:colOff>307975</xdr:colOff>
      <xdr:row>78</xdr:row>
      <xdr:rowOff>41452</xdr:rowOff>
    </xdr:to>
    <xdr:cxnSp macro="">
      <xdr:nvCxnSpPr>
        <xdr:cNvPr id="415" name="直線コネクタ 414"/>
        <xdr:cNvCxnSpPr/>
      </xdr:nvCxnSpPr>
      <xdr:spPr>
        <a:xfrm>
          <a:off x="6972300" y="13414142"/>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73813</xdr:rowOff>
    </xdr:from>
    <xdr:to>
      <xdr:col>15</xdr:col>
      <xdr:colOff>231775</xdr:colOff>
      <xdr:row>77</xdr:row>
      <xdr:rowOff>3963</xdr:rowOff>
    </xdr:to>
    <xdr:sp macro="" textlink="">
      <xdr:nvSpPr>
        <xdr:cNvPr id="425" name="円/楕円 424"/>
        <xdr:cNvSpPr/>
      </xdr:nvSpPr>
      <xdr:spPr>
        <a:xfrm>
          <a:off x="10426700" y="131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96690</xdr:rowOff>
    </xdr:from>
    <xdr:ext cx="534377" cy="259045"/>
    <xdr:sp macro="" textlink="">
      <xdr:nvSpPr>
        <xdr:cNvPr id="426" name="商工費該当値テキスト"/>
        <xdr:cNvSpPr txBox="1"/>
      </xdr:nvSpPr>
      <xdr:spPr>
        <a:xfrm>
          <a:off x="10528300" y="1295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29,924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147470</xdr:rowOff>
    </xdr:from>
    <xdr:to>
      <xdr:col>14</xdr:col>
      <xdr:colOff>79375</xdr:colOff>
      <xdr:row>77</xdr:row>
      <xdr:rowOff>77620</xdr:rowOff>
    </xdr:to>
    <xdr:sp macro="" textlink="">
      <xdr:nvSpPr>
        <xdr:cNvPr id="427" name="円/楕円 426"/>
        <xdr:cNvSpPr/>
      </xdr:nvSpPr>
      <xdr:spPr>
        <a:xfrm>
          <a:off x="9588500" y="131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94148</xdr:rowOff>
    </xdr:from>
    <xdr:ext cx="534377" cy="259045"/>
    <xdr:sp macro="" textlink="">
      <xdr:nvSpPr>
        <xdr:cNvPr id="428" name="テキスト ボックス 427"/>
        <xdr:cNvSpPr txBox="1"/>
      </xdr:nvSpPr>
      <xdr:spPr>
        <a:xfrm>
          <a:off x="9372111" y="1295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27880</xdr:rowOff>
    </xdr:from>
    <xdr:to>
      <xdr:col>12</xdr:col>
      <xdr:colOff>561975</xdr:colOff>
      <xdr:row>77</xdr:row>
      <xdr:rowOff>129480</xdr:rowOff>
    </xdr:to>
    <xdr:sp macro="" textlink="">
      <xdr:nvSpPr>
        <xdr:cNvPr id="429" name="円/楕円 428"/>
        <xdr:cNvSpPr/>
      </xdr:nvSpPr>
      <xdr:spPr>
        <a:xfrm>
          <a:off x="8699500" y="132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146007</xdr:rowOff>
    </xdr:from>
    <xdr:ext cx="534377" cy="259045"/>
    <xdr:sp macro="" textlink="">
      <xdr:nvSpPr>
        <xdr:cNvPr id="430" name="テキスト ボックス 429"/>
        <xdr:cNvSpPr txBox="1"/>
      </xdr:nvSpPr>
      <xdr:spPr>
        <a:xfrm>
          <a:off x="8483111" y="1300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162102</xdr:rowOff>
    </xdr:from>
    <xdr:to>
      <xdr:col>11</xdr:col>
      <xdr:colOff>358775</xdr:colOff>
      <xdr:row>78</xdr:row>
      <xdr:rowOff>92252</xdr:rowOff>
    </xdr:to>
    <xdr:sp macro="" textlink="">
      <xdr:nvSpPr>
        <xdr:cNvPr id="431" name="円/楕円 430"/>
        <xdr:cNvSpPr/>
      </xdr:nvSpPr>
      <xdr:spPr>
        <a:xfrm>
          <a:off x="7810500" y="1336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108779</xdr:rowOff>
    </xdr:from>
    <xdr:ext cx="534377" cy="259045"/>
    <xdr:sp macro="" textlink="">
      <xdr:nvSpPr>
        <xdr:cNvPr id="432" name="テキスト ボックス 431"/>
        <xdr:cNvSpPr txBox="1"/>
      </xdr:nvSpPr>
      <xdr:spPr>
        <a:xfrm>
          <a:off x="7594111" y="1313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161692</xdr:rowOff>
    </xdr:from>
    <xdr:to>
      <xdr:col>10</xdr:col>
      <xdr:colOff>155575</xdr:colOff>
      <xdr:row>78</xdr:row>
      <xdr:rowOff>91842</xdr:rowOff>
    </xdr:to>
    <xdr:sp macro="" textlink="">
      <xdr:nvSpPr>
        <xdr:cNvPr id="433" name="円/楕円 432"/>
        <xdr:cNvSpPr/>
      </xdr:nvSpPr>
      <xdr:spPr>
        <a:xfrm>
          <a:off x="6921500" y="133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108369</xdr:rowOff>
    </xdr:from>
    <xdr:ext cx="534377" cy="259045"/>
    <xdr:sp macro="" textlink="">
      <xdr:nvSpPr>
        <xdr:cNvPr id="434" name="テキスト ボックス 433"/>
        <xdr:cNvSpPr txBox="1"/>
      </xdr:nvSpPr>
      <xdr:spPr>
        <a:xfrm>
          <a:off x="6705111" y="131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63471</xdr:rowOff>
    </xdr:from>
    <xdr:to>
      <xdr:col>15</xdr:col>
      <xdr:colOff>180975</xdr:colOff>
      <xdr:row>98</xdr:row>
      <xdr:rowOff>66010</xdr:rowOff>
    </xdr:to>
    <xdr:cxnSp macro="">
      <xdr:nvCxnSpPr>
        <xdr:cNvPr id="461" name="直線コネクタ 460"/>
        <xdr:cNvCxnSpPr/>
      </xdr:nvCxnSpPr>
      <xdr:spPr>
        <a:xfrm>
          <a:off x="9639300" y="1686557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63471</xdr:rowOff>
    </xdr:from>
    <xdr:to>
      <xdr:col>14</xdr:col>
      <xdr:colOff>28575</xdr:colOff>
      <xdr:row>98</xdr:row>
      <xdr:rowOff>83029</xdr:rowOff>
    </xdr:to>
    <xdr:cxnSp macro="">
      <xdr:nvCxnSpPr>
        <xdr:cNvPr id="464" name="直線コネクタ 463"/>
        <xdr:cNvCxnSpPr/>
      </xdr:nvCxnSpPr>
      <xdr:spPr>
        <a:xfrm flipV="1">
          <a:off x="8750300" y="16865571"/>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116578</xdr:rowOff>
    </xdr:from>
    <xdr:ext cx="534377" cy="259045"/>
    <xdr:sp macro="" textlink="">
      <xdr:nvSpPr>
        <xdr:cNvPr id="466" name="テキスト ボックス 465"/>
        <xdr:cNvSpPr txBox="1"/>
      </xdr:nvSpPr>
      <xdr:spPr>
        <a:xfrm>
          <a:off x="9372111" y="169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83029</xdr:rowOff>
    </xdr:from>
    <xdr:to>
      <xdr:col>12</xdr:col>
      <xdr:colOff>511175</xdr:colOff>
      <xdr:row>98</xdr:row>
      <xdr:rowOff>95852</xdr:rowOff>
    </xdr:to>
    <xdr:cxnSp macro="">
      <xdr:nvCxnSpPr>
        <xdr:cNvPr id="467" name="直線コネクタ 466"/>
        <xdr:cNvCxnSpPr/>
      </xdr:nvCxnSpPr>
      <xdr:spPr>
        <a:xfrm flipV="1">
          <a:off x="7861300" y="16885129"/>
          <a:ext cx="889000" cy="1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126252</xdr:rowOff>
    </xdr:from>
    <xdr:ext cx="534377" cy="259045"/>
    <xdr:sp macro="" textlink="">
      <xdr:nvSpPr>
        <xdr:cNvPr id="469" name="テキスト ボックス 468"/>
        <xdr:cNvSpPr txBox="1"/>
      </xdr:nvSpPr>
      <xdr:spPr>
        <a:xfrm>
          <a:off x="8483111" y="169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89484</xdr:rowOff>
    </xdr:from>
    <xdr:to>
      <xdr:col>11</xdr:col>
      <xdr:colOff>307975</xdr:colOff>
      <xdr:row>98</xdr:row>
      <xdr:rowOff>95852</xdr:rowOff>
    </xdr:to>
    <xdr:cxnSp macro="">
      <xdr:nvCxnSpPr>
        <xdr:cNvPr id="470" name="直線コネクタ 469"/>
        <xdr:cNvCxnSpPr/>
      </xdr:nvCxnSpPr>
      <xdr:spPr>
        <a:xfrm>
          <a:off x="6972300" y="16891584"/>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4" name="テキスト ボックス 473"/>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15210</xdr:rowOff>
    </xdr:from>
    <xdr:to>
      <xdr:col>15</xdr:col>
      <xdr:colOff>231775</xdr:colOff>
      <xdr:row>98</xdr:row>
      <xdr:rowOff>116810</xdr:rowOff>
    </xdr:to>
    <xdr:sp macro="" textlink="">
      <xdr:nvSpPr>
        <xdr:cNvPr id="480" name="円/楕円 479"/>
        <xdr:cNvSpPr/>
      </xdr:nvSpPr>
      <xdr:spPr>
        <a:xfrm>
          <a:off x="10426700" y="168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146037</xdr:rowOff>
    </xdr:from>
    <xdr:ext cx="534377" cy="259045"/>
    <xdr:sp macro="" textlink="">
      <xdr:nvSpPr>
        <xdr:cNvPr id="481" name="土木費該当値テキスト"/>
        <xdr:cNvSpPr txBox="1"/>
      </xdr:nvSpPr>
      <xdr:spPr>
        <a:xfrm>
          <a:off x="10528300" y="1660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80,589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12671</xdr:rowOff>
    </xdr:from>
    <xdr:to>
      <xdr:col>14</xdr:col>
      <xdr:colOff>79375</xdr:colOff>
      <xdr:row>98</xdr:row>
      <xdr:rowOff>114271</xdr:rowOff>
    </xdr:to>
    <xdr:sp macro="" textlink="">
      <xdr:nvSpPr>
        <xdr:cNvPr id="482" name="円/楕円 481"/>
        <xdr:cNvSpPr/>
      </xdr:nvSpPr>
      <xdr:spPr>
        <a:xfrm>
          <a:off x="9588500" y="168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130798</xdr:rowOff>
    </xdr:from>
    <xdr:ext cx="534377" cy="259045"/>
    <xdr:sp macro="" textlink="">
      <xdr:nvSpPr>
        <xdr:cNvPr id="483" name="テキスト ボックス 482"/>
        <xdr:cNvSpPr txBox="1"/>
      </xdr:nvSpPr>
      <xdr:spPr>
        <a:xfrm>
          <a:off x="9372111" y="1658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83,365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32229</xdr:rowOff>
    </xdr:from>
    <xdr:to>
      <xdr:col>12</xdr:col>
      <xdr:colOff>561975</xdr:colOff>
      <xdr:row>98</xdr:row>
      <xdr:rowOff>133829</xdr:rowOff>
    </xdr:to>
    <xdr:sp macro="" textlink="">
      <xdr:nvSpPr>
        <xdr:cNvPr id="484" name="円/楕円 483"/>
        <xdr:cNvSpPr/>
      </xdr:nvSpPr>
      <xdr:spPr>
        <a:xfrm>
          <a:off x="8699500" y="168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150356</xdr:rowOff>
    </xdr:from>
    <xdr:ext cx="534377" cy="259045"/>
    <xdr:sp macro="" textlink="">
      <xdr:nvSpPr>
        <xdr:cNvPr id="485" name="テキスト ボックス 484"/>
        <xdr:cNvSpPr txBox="1"/>
      </xdr:nvSpPr>
      <xdr:spPr>
        <a:xfrm>
          <a:off x="8483111" y="1660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61,976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45052</xdr:rowOff>
    </xdr:from>
    <xdr:to>
      <xdr:col>11</xdr:col>
      <xdr:colOff>358775</xdr:colOff>
      <xdr:row>98</xdr:row>
      <xdr:rowOff>146652</xdr:rowOff>
    </xdr:to>
    <xdr:sp macro="" textlink="">
      <xdr:nvSpPr>
        <xdr:cNvPr id="486" name="円/楕円 485"/>
        <xdr:cNvSpPr/>
      </xdr:nvSpPr>
      <xdr:spPr>
        <a:xfrm>
          <a:off x="7810500" y="1684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137779</xdr:rowOff>
    </xdr:from>
    <xdr:ext cx="534377" cy="259045"/>
    <xdr:sp macro="" textlink="">
      <xdr:nvSpPr>
        <xdr:cNvPr id="487" name="テキスト ボックス 486"/>
        <xdr:cNvSpPr txBox="1"/>
      </xdr:nvSpPr>
      <xdr:spPr>
        <a:xfrm>
          <a:off x="7594111" y="169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38684</xdr:rowOff>
    </xdr:from>
    <xdr:to>
      <xdr:col>10</xdr:col>
      <xdr:colOff>155575</xdr:colOff>
      <xdr:row>98</xdr:row>
      <xdr:rowOff>140284</xdr:rowOff>
    </xdr:to>
    <xdr:sp macro="" textlink="">
      <xdr:nvSpPr>
        <xdr:cNvPr id="488" name="円/楕円 487"/>
        <xdr:cNvSpPr/>
      </xdr:nvSpPr>
      <xdr:spPr>
        <a:xfrm>
          <a:off x="6921500" y="168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156811</xdr:rowOff>
    </xdr:from>
    <xdr:ext cx="534377" cy="259045"/>
    <xdr:sp macro="" textlink="">
      <xdr:nvSpPr>
        <xdr:cNvPr id="489" name="テキスト ボックス 488"/>
        <xdr:cNvSpPr txBox="1"/>
      </xdr:nvSpPr>
      <xdr:spPr>
        <a:xfrm>
          <a:off x="6705111" y="1661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35279</xdr:rowOff>
    </xdr:from>
    <xdr:to>
      <xdr:col>23</xdr:col>
      <xdr:colOff>517525</xdr:colOff>
      <xdr:row>36</xdr:row>
      <xdr:rowOff>152273</xdr:rowOff>
    </xdr:to>
    <xdr:cxnSp macro="">
      <xdr:nvCxnSpPr>
        <xdr:cNvPr id="520" name="直線コネクタ 519"/>
        <xdr:cNvCxnSpPr/>
      </xdr:nvCxnSpPr>
      <xdr:spPr>
        <a:xfrm>
          <a:off x="15481300" y="5864579"/>
          <a:ext cx="838200" cy="4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35279</xdr:rowOff>
    </xdr:from>
    <xdr:to>
      <xdr:col>22</xdr:col>
      <xdr:colOff>365125</xdr:colOff>
      <xdr:row>35</xdr:row>
      <xdr:rowOff>140419</xdr:rowOff>
    </xdr:to>
    <xdr:cxnSp macro="">
      <xdr:nvCxnSpPr>
        <xdr:cNvPr id="523" name="直線コネクタ 522"/>
        <xdr:cNvCxnSpPr/>
      </xdr:nvCxnSpPr>
      <xdr:spPr>
        <a:xfrm flipV="1">
          <a:off x="14592300" y="5864579"/>
          <a:ext cx="889000" cy="27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140419</xdr:rowOff>
    </xdr:from>
    <xdr:to>
      <xdr:col>21</xdr:col>
      <xdr:colOff>161925</xdr:colOff>
      <xdr:row>36</xdr:row>
      <xdr:rowOff>164552</xdr:rowOff>
    </xdr:to>
    <xdr:cxnSp macro="">
      <xdr:nvCxnSpPr>
        <xdr:cNvPr id="526" name="直線コネクタ 525"/>
        <xdr:cNvCxnSpPr/>
      </xdr:nvCxnSpPr>
      <xdr:spPr>
        <a:xfrm flipV="1">
          <a:off x="13703300" y="6141169"/>
          <a:ext cx="889000" cy="19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146623</xdr:rowOff>
    </xdr:from>
    <xdr:to>
      <xdr:col>19</xdr:col>
      <xdr:colOff>644525</xdr:colOff>
      <xdr:row>36</xdr:row>
      <xdr:rowOff>164552</xdr:rowOff>
    </xdr:to>
    <xdr:cxnSp macro="">
      <xdr:nvCxnSpPr>
        <xdr:cNvPr id="529" name="直線コネクタ 528"/>
        <xdr:cNvCxnSpPr/>
      </xdr:nvCxnSpPr>
      <xdr:spPr>
        <a:xfrm>
          <a:off x="12814300" y="6318823"/>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101473</xdr:rowOff>
    </xdr:from>
    <xdr:to>
      <xdr:col>23</xdr:col>
      <xdr:colOff>568325</xdr:colOff>
      <xdr:row>37</xdr:row>
      <xdr:rowOff>31623</xdr:rowOff>
    </xdr:to>
    <xdr:sp macro="" textlink="">
      <xdr:nvSpPr>
        <xdr:cNvPr id="539" name="円/楕円 538"/>
        <xdr:cNvSpPr/>
      </xdr:nvSpPr>
      <xdr:spPr>
        <a:xfrm>
          <a:off x="162687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124350</xdr:rowOff>
    </xdr:from>
    <xdr:ext cx="534377" cy="259045"/>
    <xdr:sp macro="" textlink="">
      <xdr:nvSpPr>
        <xdr:cNvPr id="540" name="消防費該当値テキスト"/>
        <xdr:cNvSpPr txBox="1"/>
      </xdr:nvSpPr>
      <xdr:spPr>
        <a:xfrm>
          <a:off x="16370300" y="612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28,230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155929</xdr:rowOff>
    </xdr:from>
    <xdr:to>
      <xdr:col>22</xdr:col>
      <xdr:colOff>415925</xdr:colOff>
      <xdr:row>34</xdr:row>
      <xdr:rowOff>86079</xdr:rowOff>
    </xdr:to>
    <xdr:sp macro="" textlink="">
      <xdr:nvSpPr>
        <xdr:cNvPr id="541" name="円/楕円 540"/>
        <xdr:cNvSpPr/>
      </xdr:nvSpPr>
      <xdr:spPr>
        <a:xfrm>
          <a:off x="15430500" y="58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102606</xdr:rowOff>
    </xdr:from>
    <xdr:ext cx="534377" cy="259045"/>
    <xdr:sp macro="" textlink="">
      <xdr:nvSpPr>
        <xdr:cNvPr id="542" name="テキスト ボックス 541"/>
        <xdr:cNvSpPr txBox="1"/>
      </xdr:nvSpPr>
      <xdr:spPr>
        <a:xfrm>
          <a:off x="15214111" y="558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89619</xdr:rowOff>
    </xdr:from>
    <xdr:to>
      <xdr:col>21</xdr:col>
      <xdr:colOff>212725</xdr:colOff>
      <xdr:row>36</xdr:row>
      <xdr:rowOff>19769</xdr:rowOff>
    </xdr:to>
    <xdr:sp macro="" textlink="">
      <xdr:nvSpPr>
        <xdr:cNvPr id="543" name="円/楕円 542"/>
        <xdr:cNvSpPr/>
      </xdr:nvSpPr>
      <xdr:spPr>
        <a:xfrm>
          <a:off x="14541500" y="609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36296</xdr:rowOff>
    </xdr:from>
    <xdr:ext cx="534377" cy="259045"/>
    <xdr:sp macro="" textlink="">
      <xdr:nvSpPr>
        <xdr:cNvPr id="544" name="テキスト ボックス 543"/>
        <xdr:cNvSpPr txBox="1"/>
      </xdr:nvSpPr>
      <xdr:spPr>
        <a:xfrm>
          <a:off x="14325111" y="586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113752</xdr:rowOff>
    </xdr:from>
    <xdr:to>
      <xdr:col>20</xdr:col>
      <xdr:colOff>9525</xdr:colOff>
      <xdr:row>37</xdr:row>
      <xdr:rowOff>43902</xdr:rowOff>
    </xdr:to>
    <xdr:sp macro="" textlink="">
      <xdr:nvSpPr>
        <xdr:cNvPr id="545" name="円/楕円 544"/>
        <xdr:cNvSpPr/>
      </xdr:nvSpPr>
      <xdr:spPr>
        <a:xfrm>
          <a:off x="13652500" y="62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60429</xdr:rowOff>
    </xdr:from>
    <xdr:ext cx="534377" cy="259045"/>
    <xdr:sp macro="" textlink="">
      <xdr:nvSpPr>
        <xdr:cNvPr id="546" name="テキスト ボックス 545"/>
        <xdr:cNvSpPr txBox="1"/>
      </xdr:nvSpPr>
      <xdr:spPr>
        <a:xfrm>
          <a:off x="13436111" y="60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95823</xdr:rowOff>
    </xdr:from>
    <xdr:to>
      <xdr:col>18</xdr:col>
      <xdr:colOff>492125</xdr:colOff>
      <xdr:row>37</xdr:row>
      <xdr:rowOff>25973</xdr:rowOff>
    </xdr:to>
    <xdr:sp macro="" textlink="">
      <xdr:nvSpPr>
        <xdr:cNvPr id="547" name="円/楕円 546"/>
        <xdr:cNvSpPr/>
      </xdr:nvSpPr>
      <xdr:spPr>
        <a:xfrm>
          <a:off x="12763500" y="626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42500</xdr:rowOff>
    </xdr:from>
    <xdr:ext cx="534377" cy="259045"/>
    <xdr:sp macro="" textlink="">
      <xdr:nvSpPr>
        <xdr:cNvPr id="548" name="テキスト ボックス 547"/>
        <xdr:cNvSpPr txBox="1"/>
      </xdr:nvSpPr>
      <xdr:spPr>
        <a:xfrm>
          <a:off x="12547111" y="604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42,208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80009</xdr:rowOff>
    </xdr:from>
    <xdr:to>
      <xdr:col>23</xdr:col>
      <xdr:colOff>517525</xdr:colOff>
      <xdr:row>57</xdr:row>
      <xdr:rowOff>1358</xdr:rowOff>
    </xdr:to>
    <xdr:cxnSp macro="">
      <xdr:nvCxnSpPr>
        <xdr:cNvPr id="579" name="直線コネクタ 578"/>
        <xdr:cNvCxnSpPr/>
      </xdr:nvCxnSpPr>
      <xdr:spPr>
        <a:xfrm flipV="1">
          <a:off x="15481300" y="9681209"/>
          <a:ext cx="838200" cy="9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125795</xdr:rowOff>
    </xdr:from>
    <xdr:to>
      <xdr:col>22</xdr:col>
      <xdr:colOff>365125</xdr:colOff>
      <xdr:row>57</xdr:row>
      <xdr:rowOff>1358</xdr:rowOff>
    </xdr:to>
    <xdr:cxnSp macro="">
      <xdr:nvCxnSpPr>
        <xdr:cNvPr id="582" name="直線コネクタ 581"/>
        <xdr:cNvCxnSpPr/>
      </xdr:nvCxnSpPr>
      <xdr:spPr>
        <a:xfrm>
          <a:off x="14592300" y="9726995"/>
          <a:ext cx="889000" cy="4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125795</xdr:rowOff>
    </xdr:from>
    <xdr:to>
      <xdr:col>21</xdr:col>
      <xdr:colOff>161925</xdr:colOff>
      <xdr:row>56</xdr:row>
      <xdr:rowOff>160842</xdr:rowOff>
    </xdr:to>
    <xdr:cxnSp macro="">
      <xdr:nvCxnSpPr>
        <xdr:cNvPr id="585" name="直線コネクタ 584"/>
        <xdr:cNvCxnSpPr/>
      </xdr:nvCxnSpPr>
      <xdr:spPr>
        <a:xfrm flipV="1">
          <a:off x="13703300" y="9726995"/>
          <a:ext cx="889000" cy="3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89996</xdr:rowOff>
    </xdr:from>
    <xdr:to>
      <xdr:col>19</xdr:col>
      <xdr:colOff>644525</xdr:colOff>
      <xdr:row>56</xdr:row>
      <xdr:rowOff>160842</xdr:rowOff>
    </xdr:to>
    <xdr:cxnSp macro="">
      <xdr:nvCxnSpPr>
        <xdr:cNvPr id="588" name="直線コネクタ 587"/>
        <xdr:cNvCxnSpPr/>
      </xdr:nvCxnSpPr>
      <xdr:spPr>
        <a:xfrm>
          <a:off x="12814300" y="9691196"/>
          <a:ext cx="889000" cy="7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29209</xdr:rowOff>
    </xdr:from>
    <xdr:to>
      <xdr:col>23</xdr:col>
      <xdr:colOff>568325</xdr:colOff>
      <xdr:row>56</xdr:row>
      <xdr:rowOff>130809</xdr:rowOff>
    </xdr:to>
    <xdr:sp macro="" textlink="">
      <xdr:nvSpPr>
        <xdr:cNvPr id="598" name="円/楕円 597"/>
        <xdr:cNvSpPr/>
      </xdr:nvSpPr>
      <xdr:spPr>
        <a:xfrm>
          <a:off x="16268700" y="963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52086</xdr:rowOff>
    </xdr:from>
    <xdr:ext cx="534377" cy="259045"/>
    <xdr:sp macro="" textlink="">
      <xdr:nvSpPr>
        <xdr:cNvPr id="599" name="教育費該当値テキスト"/>
        <xdr:cNvSpPr txBox="1"/>
      </xdr:nvSpPr>
      <xdr:spPr>
        <a:xfrm>
          <a:off x="16370300" y="948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81,639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122008</xdr:rowOff>
    </xdr:from>
    <xdr:to>
      <xdr:col>22</xdr:col>
      <xdr:colOff>415925</xdr:colOff>
      <xdr:row>57</xdr:row>
      <xdr:rowOff>52158</xdr:rowOff>
    </xdr:to>
    <xdr:sp macro="" textlink="">
      <xdr:nvSpPr>
        <xdr:cNvPr id="600" name="円/楕円 599"/>
        <xdr:cNvSpPr/>
      </xdr:nvSpPr>
      <xdr:spPr>
        <a:xfrm>
          <a:off x="15430500" y="972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68685</xdr:rowOff>
    </xdr:from>
    <xdr:ext cx="534377" cy="259045"/>
    <xdr:sp macro="" textlink="">
      <xdr:nvSpPr>
        <xdr:cNvPr id="601" name="テキスト ボックス 600"/>
        <xdr:cNvSpPr txBox="1"/>
      </xdr:nvSpPr>
      <xdr:spPr>
        <a:xfrm>
          <a:off x="15214111" y="94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74995</xdr:rowOff>
    </xdr:from>
    <xdr:to>
      <xdr:col>21</xdr:col>
      <xdr:colOff>212725</xdr:colOff>
      <xdr:row>57</xdr:row>
      <xdr:rowOff>5145</xdr:rowOff>
    </xdr:to>
    <xdr:sp macro="" textlink="">
      <xdr:nvSpPr>
        <xdr:cNvPr id="602" name="円/楕円 601"/>
        <xdr:cNvSpPr/>
      </xdr:nvSpPr>
      <xdr:spPr>
        <a:xfrm>
          <a:off x="14541500" y="967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21672</xdr:rowOff>
    </xdr:from>
    <xdr:ext cx="534377" cy="259045"/>
    <xdr:sp macro="" textlink="">
      <xdr:nvSpPr>
        <xdr:cNvPr id="603" name="テキスト ボックス 602"/>
        <xdr:cNvSpPr txBox="1"/>
      </xdr:nvSpPr>
      <xdr:spPr>
        <a:xfrm>
          <a:off x="14325111" y="94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74,629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110042</xdr:rowOff>
    </xdr:from>
    <xdr:to>
      <xdr:col>20</xdr:col>
      <xdr:colOff>9525</xdr:colOff>
      <xdr:row>57</xdr:row>
      <xdr:rowOff>40192</xdr:rowOff>
    </xdr:to>
    <xdr:sp macro="" textlink="">
      <xdr:nvSpPr>
        <xdr:cNvPr id="604" name="円/楕円 603"/>
        <xdr:cNvSpPr/>
      </xdr:nvSpPr>
      <xdr:spPr>
        <a:xfrm>
          <a:off x="13652500" y="971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56719</xdr:rowOff>
    </xdr:from>
    <xdr:ext cx="534377" cy="259045"/>
    <xdr:sp macro="" textlink="">
      <xdr:nvSpPr>
        <xdr:cNvPr id="605" name="テキスト ボックス 604"/>
        <xdr:cNvSpPr txBox="1"/>
      </xdr:nvSpPr>
      <xdr:spPr>
        <a:xfrm>
          <a:off x="13436111" y="948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69,263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39196</xdr:rowOff>
    </xdr:from>
    <xdr:to>
      <xdr:col>18</xdr:col>
      <xdr:colOff>492125</xdr:colOff>
      <xdr:row>56</xdr:row>
      <xdr:rowOff>140796</xdr:rowOff>
    </xdr:to>
    <xdr:sp macro="" textlink="">
      <xdr:nvSpPr>
        <xdr:cNvPr id="606" name="円/楕円 605"/>
        <xdr:cNvSpPr/>
      </xdr:nvSpPr>
      <xdr:spPr>
        <a:xfrm>
          <a:off x="12763500" y="964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157323</xdr:rowOff>
    </xdr:from>
    <xdr:ext cx="534377" cy="259045"/>
    <xdr:sp macro="" textlink="">
      <xdr:nvSpPr>
        <xdr:cNvPr id="607" name="テキスト ボックス 606"/>
        <xdr:cNvSpPr txBox="1"/>
      </xdr:nvSpPr>
      <xdr:spPr>
        <a:xfrm>
          <a:off x="12547111" y="941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100546</xdr:rowOff>
    </xdr:from>
    <xdr:to>
      <xdr:col>23</xdr:col>
      <xdr:colOff>517525</xdr:colOff>
      <xdr:row>78</xdr:row>
      <xdr:rowOff>115643</xdr:rowOff>
    </xdr:to>
    <xdr:cxnSp macro="">
      <xdr:nvCxnSpPr>
        <xdr:cNvPr id="634" name="直線コネクタ 633"/>
        <xdr:cNvCxnSpPr/>
      </xdr:nvCxnSpPr>
      <xdr:spPr>
        <a:xfrm flipV="1">
          <a:off x="15481300" y="13473646"/>
          <a:ext cx="838200" cy="1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44618</xdr:rowOff>
    </xdr:from>
    <xdr:ext cx="469744" cy="259045"/>
    <xdr:sp macro="" textlink="">
      <xdr:nvSpPr>
        <xdr:cNvPr id="635" name="災害復旧費平均値テキスト"/>
        <xdr:cNvSpPr txBox="1"/>
      </xdr:nvSpPr>
      <xdr:spPr>
        <a:xfrm>
          <a:off x="16370300" y="13417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115643</xdr:rowOff>
    </xdr:from>
    <xdr:to>
      <xdr:col>22</xdr:col>
      <xdr:colOff>365125</xdr:colOff>
      <xdr:row>78</xdr:row>
      <xdr:rowOff>130456</xdr:rowOff>
    </xdr:to>
    <xdr:cxnSp macro="">
      <xdr:nvCxnSpPr>
        <xdr:cNvPr id="637" name="直線コネクタ 636"/>
        <xdr:cNvCxnSpPr/>
      </xdr:nvCxnSpPr>
      <xdr:spPr>
        <a:xfrm flipV="1">
          <a:off x="14592300" y="13488743"/>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126172</xdr:rowOff>
    </xdr:from>
    <xdr:to>
      <xdr:col>21</xdr:col>
      <xdr:colOff>161925</xdr:colOff>
      <xdr:row>78</xdr:row>
      <xdr:rowOff>130456</xdr:rowOff>
    </xdr:to>
    <xdr:cxnSp macro="">
      <xdr:nvCxnSpPr>
        <xdr:cNvPr id="640" name="直線コネクタ 639"/>
        <xdr:cNvCxnSpPr/>
      </xdr:nvCxnSpPr>
      <xdr:spPr>
        <a:xfrm>
          <a:off x="13703300" y="13499272"/>
          <a:ext cx="889000" cy="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122600</xdr:rowOff>
    </xdr:from>
    <xdr:to>
      <xdr:col>19</xdr:col>
      <xdr:colOff>644525</xdr:colOff>
      <xdr:row>78</xdr:row>
      <xdr:rowOff>126172</xdr:rowOff>
    </xdr:to>
    <xdr:cxnSp macro="">
      <xdr:nvCxnSpPr>
        <xdr:cNvPr id="643" name="直線コネクタ 642"/>
        <xdr:cNvCxnSpPr/>
      </xdr:nvCxnSpPr>
      <xdr:spPr>
        <a:xfrm>
          <a:off x="12814300" y="13495700"/>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49746</xdr:rowOff>
    </xdr:from>
    <xdr:to>
      <xdr:col>23</xdr:col>
      <xdr:colOff>568325</xdr:colOff>
      <xdr:row>78</xdr:row>
      <xdr:rowOff>151346</xdr:rowOff>
    </xdr:to>
    <xdr:sp macro="" textlink="">
      <xdr:nvSpPr>
        <xdr:cNvPr id="653" name="円/楕円 652"/>
        <xdr:cNvSpPr/>
      </xdr:nvSpPr>
      <xdr:spPr>
        <a:xfrm>
          <a:off x="16268700" y="134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9123</xdr:rowOff>
    </xdr:from>
    <xdr:ext cx="469744" cy="259045"/>
    <xdr:sp macro="" textlink="">
      <xdr:nvSpPr>
        <xdr:cNvPr id="654" name="災害復旧費該当値テキスト"/>
        <xdr:cNvSpPr txBox="1"/>
      </xdr:nvSpPr>
      <xdr:spPr>
        <a:xfrm>
          <a:off x="16370300" y="1321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64843</xdr:rowOff>
    </xdr:from>
    <xdr:to>
      <xdr:col>22</xdr:col>
      <xdr:colOff>415925</xdr:colOff>
      <xdr:row>78</xdr:row>
      <xdr:rowOff>166443</xdr:rowOff>
    </xdr:to>
    <xdr:sp macro="" textlink="">
      <xdr:nvSpPr>
        <xdr:cNvPr id="655" name="円/楕円 654"/>
        <xdr:cNvSpPr/>
      </xdr:nvSpPr>
      <xdr:spPr>
        <a:xfrm>
          <a:off x="15430500" y="134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157570</xdr:rowOff>
    </xdr:from>
    <xdr:ext cx="469744" cy="259045"/>
    <xdr:sp macro="" textlink="">
      <xdr:nvSpPr>
        <xdr:cNvPr id="656" name="テキスト ボックス 655"/>
        <xdr:cNvSpPr txBox="1"/>
      </xdr:nvSpPr>
      <xdr:spPr>
        <a:xfrm>
          <a:off x="15246427" y="135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79656</xdr:rowOff>
    </xdr:from>
    <xdr:to>
      <xdr:col>21</xdr:col>
      <xdr:colOff>212725</xdr:colOff>
      <xdr:row>79</xdr:row>
      <xdr:rowOff>9806</xdr:rowOff>
    </xdr:to>
    <xdr:sp macro="" textlink="">
      <xdr:nvSpPr>
        <xdr:cNvPr id="657" name="円/楕円 656"/>
        <xdr:cNvSpPr/>
      </xdr:nvSpPr>
      <xdr:spPr>
        <a:xfrm>
          <a:off x="14541500" y="134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933</xdr:rowOff>
    </xdr:from>
    <xdr:ext cx="469744" cy="259045"/>
    <xdr:sp macro="" textlink="">
      <xdr:nvSpPr>
        <xdr:cNvPr id="658" name="テキスト ボックス 657"/>
        <xdr:cNvSpPr txBox="1"/>
      </xdr:nvSpPr>
      <xdr:spPr>
        <a:xfrm>
          <a:off x="14357427" y="1354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75372</xdr:rowOff>
    </xdr:from>
    <xdr:to>
      <xdr:col>20</xdr:col>
      <xdr:colOff>9525</xdr:colOff>
      <xdr:row>79</xdr:row>
      <xdr:rowOff>5522</xdr:rowOff>
    </xdr:to>
    <xdr:sp macro="" textlink="">
      <xdr:nvSpPr>
        <xdr:cNvPr id="659" name="円/楕円 658"/>
        <xdr:cNvSpPr/>
      </xdr:nvSpPr>
      <xdr:spPr>
        <a:xfrm>
          <a:off x="13652500" y="13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168099</xdr:rowOff>
    </xdr:from>
    <xdr:ext cx="469744" cy="259045"/>
    <xdr:sp macro="" textlink="">
      <xdr:nvSpPr>
        <xdr:cNvPr id="660" name="テキスト ボックス 659"/>
        <xdr:cNvSpPr txBox="1"/>
      </xdr:nvSpPr>
      <xdr:spPr>
        <a:xfrm>
          <a:off x="13468427" y="1354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71800</xdr:rowOff>
    </xdr:from>
    <xdr:to>
      <xdr:col>18</xdr:col>
      <xdr:colOff>492125</xdr:colOff>
      <xdr:row>79</xdr:row>
      <xdr:rowOff>1950</xdr:rowOff>
    </xdr:to>
    <xdr:sp macro="" textlink="">
      <xdr:nvSpPr>
        <xdr:cNvPr id="661" name="円/楕円 660"/>
        <xdr:cNvSpPr/>
      </xdr:nvSpPr>
      <xdr:spPr>
        <a:xfrm>
          <a:off x="12763500" y="134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164527</xdr:rowOff>
    </xdr:from>
    <xdr:ext cx="469744" cy="259045"/>
    <xdr:sp macro="" textlink="">
      <xdr:nvSpPr>
        <xdr:cNvPr id="662" name="テキスト ボックス 661"/>
        <xdr:cNvSpPr txBox="1"/>
      </xdr:nvSpPr>
      <xdr:spPr>
        <a:xfrm>
          <a:off x="12579427" y="1353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19163</xdr:rowOff>
    </xdr:from>
    <xdr:to>
      <xdr:col>23</xdr:col>
      <xdr:colOff>517525</xdr:colOff>
      <xdr:row>95</xdr:row>
      <xdr:rowOff>46792</xdr:rowOff>
    </xdr:to>
    <xdr:cxnSp macro="">
      <xdr:nvCxnSpPr>
        <xdr:cNvPr id="691" name="直線コネクタ 690"/>
        <xdr:cNvCxnSpPr/>
      </xdr:nvCxnSpPr>
      <xdr:spPr>
        <a:xfrm>
          <a:off x="15481300" y="16306913"/>
          <a:ext cx="838200" cy="2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120478</xdr:rowOff>
    </xdr:from>
    <xdr:to>
      <xdr:col>22</xdr:col>
      <xdr:colOff>365125</xdr:colOff>
      <xdr:row>95</xdr:row>
      <xdr:rowOff>19163</xdr:rowOff>
    </xdr:to>
    <xdr:cxnSp macro="">
      <xdr:nvCxnSpPr>
        <xdr:cNvPr id="694" name="直線コネクタ 693"/>
        <xdr:cNvCxnSpPr/>
      </xdr:nvCxnSpPr>
      <xdr:spPr>
        <a:xfrm>
          <a:off x="14592300" y="16236778"/>
          <a:ext cx="889000" cy="7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120478</xdr:rowOff>
    </xdr:from>
    <xdr:to>
      <xdr:col>21</xdr:col>
      <xdr:colOff>161925</xdr:colOff>
      <xdr:row>95</xdr:row>
      <xdr:rowOff>12495</xdr:rowOff>
    </xdr:to>
    <xdr:cxnSp macro="">
      <xdr:nvCxnSpPr>
        <xdr:cNvPr id="697" name="直線コネクタ 696"/>
        <xdr:cNvCxnSpPr/>
      </xdr:nvCxnSpPr>
      <xdr:spPr>
        <a:xfrm flipV="1">
          <a:off x="13703300" y="16236778"/>
          <a:ext cx="889000" cy="6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48436</xdr:rowOff>
    </xdr:from>
    <xdr:to>
      <xdr:col>19</xdr:col>
      <xdr:colOff>644525</xdr:colOff>
      <xdr:row>95</xdr:row>
      <xdr:rowOff>12495</xdr:rowOff>
    </xdr:to>
    <xdr:cxnSp macro="">
      <xdr:nvCxnSpPr>
        <xdr:cNvPr id="700" name="直線コネクタ 699"/>
        <xdr:cNvCxnSpPr/>
      </xdr:nvCxnSpPr>
      <xdr:spPr>
        <a:xfrm>
          <a:off x="12814300" y="16164736"/>
          <a:ext cx="889000" cy="1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167442</xdr:rowOff>
    </xdr:from>
    <xdr:to>
      <xdr:col>23</xdr:col>
      <xdr:colOff>568325</xdr:colOff>
      <xdr:row>95</xdr:row>
      <xdr:rowOff>97592</xdr:rowOff>
    </xdr:to>
    <xdr:sp macro="" textlink="">
      <xdr:nvSpPr>
        <xdr:cNvPr id="710" name="円/楕円 709"/>
        <xdr:cNvSpPr/>
      </xdr:nvSpPr>
      <xdr:spPr>
        <a:xfrm>
          <a:off x="16268700" y="1628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18869</xdr:rowOff>
    </xdr:from>
    <xdr:ext cx="599010" cy="259045"/>
    <xdr:sp macro="" textlink="">
      <xdr:nvSpPr>
        <xdr:cNvPr id="711" name="公債費該当値テキスト"/>
        <xdr:cNvSpPr txBox="1"/>
      </xdr:nvSpPr>
      <xdr:spPr>
        <a:xfrm>
          <a:off x="16370300" y="161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179,385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139813</xdr:rowOff>
    </xdr:from>
    <xdr:to>
      <xdr:col>22</xdr:col>
      <xdr:colOff>415925</xdr:colOff>
      <xdr:row>95</xdr:row>
      <xdr:rowOff>69963</xdr:rowOff>
    </xdr:to>
    <xdr:sp macro="" textlink="">
      <xdr:nvSpPr>
        <xdr:cNvPr id="712" name="円/楕円 711"/>
        <xdr:cNvSpPr/>
      </xdr:nvSpPr>
      <xdr:spPr>
        <a:xfrm>
          <a:off x="15430500" y="1625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86490</xdr:rowOff>
    </xdr:from>
    <xdr:ext cx="599010" cy="259045"/>
    <xdr:sp macro="" textlink="">
      <xdr:nvSpPr>
        <xdr:cNvPr id="713" name="テキスト ボックス 712"/>
        <xdr:cNvSpPr txBox="1"/>
      </xdr:nvSpPr>
      <xdr:spPr>
        <a:xfrm>
          <a:off x="15181794" y="1603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186,637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69678</xdr:rowOff>
    </xdr:from>
    <xdr:to>
      <xdr:col>21</xdr:col>
      <xdr:colOff>212725</xdr:colOff>
      <xdr:row>94</xdr:row>
      <xdr:rowOff>171278</xdr:rowOff>
    </xdr:to>
    <xdr:sp macro="" textlink="">
      <xdr:nvSpPr>
        <xdr:cNvPr id="714" name="円/楕円 713"/>
        <xdr:cNvSpPr/>
      </xdr:nvSpPr>
      <xdr:spPr>
        <a:xfrm>
          <a:off x="14541500" y="161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16355</xdr:rowOff>
    </xdr:from>
    <xdr:ext cx="599010" cy="259045"/>
    <xdr:sp macro="" textlink="">
      <xdr:nvSpPr>
        <xdr:cNvPr id="715" name="テキスト ボックス 714"/>
        <xdr:cNvSpPr txBox="1"/>
      </xdr:nvSpPr>
      <xdr:spPr>
        <a:xfrm>
          <a:off x="14292794" y="1596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205,045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133145</xdr:rowOff>
    </xdr:from>
    <xdr:to>
      <xdr:col>20</xdr:col>
      <xdr:colOff>9525</xdr:colOff>
      <xdr:row>95</xdr:row>
      <xdr:rowOff>63295</xdr:rowOff>
    </xdr:to>
    <xdr:sp macro="" textlink="">
      <xdr:nvSpPr>
        <xdr:cNvPr id="716" name="円/楕円 715"/>
        <xdr:cNvSpPr/>
      </xdr:nvSpPr>
      <xdr:spPr>
        <a:xfrm>
          <a:off x="13652500" y="1624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79822</xdr:rowOff>
    </xdr:from>
    <xdr:ext cx="599010" cy="259045"/>
    <xdr:sp macro="" textlink="">
      <xdr:nvSpPr>
        <xdr:cNvPr id="717" name="テキスト ボックス 716"/>
        <xdr:cNvSpPr txBox="1"/>
      </xdr:nvSpPr>
      <xdr:spPr>
        <a:xfrm>
          <a:off x="13403794" y="1602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188,387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169086</xdr:rowOff>
    </xdr:from>
    <xdr:to>
      <xdr:col>18</xdr:col>
      <xdr:colOff>492125</xdr:colOff>
      <xdr:row>94</xdr:row>
      <xdr:rowOff>99236</xdr:rowOff>
    </xdr:to>
    <xdr:sp macro="" textlink="">
      <xdr:nvSpPr>
        <xdr:cNvPr id="718" name="円/楕円 717"/>
        <xdr:cNvSpPr/>
      </xdr:nvSpPr>
      <xdr:spPr>
        <a:xfrm>
          <a:off x="12763500" y="161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115763</xdr:rowOff>
    </xdr:from>
    <xdr:ext cx="599010" cy="259045"/>
    <xdr:sp macro="" textlink="">
      <xdr:nvSpPr>
        <xdr:cNvPr id="719" name="テキスト ボックス 718"/>
        <xdr:cNvSpPr txBox="1"/>
      </xdr:nvSpPr>
      <xdr:spPr>
        <a:xfrm>
          <a:off x="12514794" y="1588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33020</xdr:rowOff>
    </xdr:from>
    <xdr:to>
      <xdr:col>32</xdr:col>
      <xdr:colOff>187325</xdr:colOff>
      <xdr:row>38</xdr:row>
      <xdr:rowOff>29591</xdr:rowOff>
    </xdr:to>
    <xdr:cxnSp macro="">
      <xdr:nvCxnSpPr>
        <xdr:cNvPr id="748" name="直線コネクタ 747"/>
        <xdr:cNvCxnSpPr/>
      </xdr:nvCxnSpPr>
      <xdr:spPr>
        <a:xfrm flipV="1">
          <a:off x="21323300" y="6033770"/>
          <a:ext cx="838200" cy="5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89425</xdr:rowOff>
    </xdr:from>
    <xdr:ext cx="378565" cy="259045"/>
    <xdr:sp macro="" textlink="">
      <xdr:nvSpPr>
        <xdr:cNvPr id="749" name="諸支出金平均値テキスト"/>
        <xdr:cNvSpPr txBox="1"/>
      </xdr:nvSpPr>
      <xdr:spPr>
        <a:xfrm>
          <a:off x="22212300" y="6604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29591</xdr:rowOff>
    </xdr:from>
    <xdr:to>
      <xdr:col>31</xdr:col>
      <xdr:colOff>34925</xdr:colOff>
      <xdr:row>38</xdr:row>
      <xdr:rowOff>130556</xdr:rowOff>
    </xdr:to>
    <xdr:cxnSp macro="">
      <xdr:nvCxnSpPr>
        <xdr:cNvPr id="751" name="直線コネクタ 750"/>
        <xdr:cNvCxnSpPr/>
      </xdr:nvCxnSpPr>
      <xdr:spPr>
        <a:xfrm flipV="1">
          <a:off x="20434300" y="6544691"/>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165625</xdr:rowOff>
    </xdr:from>
    <xdr:ext cx="378565" cy="259045"/>
    <xdr:sp macro="" textlink="">
      <xdr:nvSpPr>
        <xdr:cNvPr id="753" name="テキスト ボックス 752"/>
        <xdr:cNvSpPr txBox="1"/>
      </xdr:nvSpPr>
      <xdr:spPr>
        <a:xfrm>
          <a:off x="21134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130556</xdr:rowOff>
    </xdr:from>
    <xdr:to>
      <xdr:col>29</xdr:col>
      <xdr:colOff>517525</xdr:colOff>
      <xdr:row>38</xdr:row>
      <xdr:rowOff>149225</xdr:rowOff>
    </xdr:to>
    <xdr:cxnSp macro="">
      <xdr:nvCxnSpPr>
        <xdr:cNvPr id="754" name="直線コネクタ 753"/>
        <xdr:cNvCxnSpPr/>
      </xdr:nvCxnSpPr>
      <xdr:spPr>
        <a:xfrm flipV="1">
          <a:off x="19545300" y="6645656"/>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60071</xdr:rowOff>
    </xdr:from>
    <xdr:to>
      <xdr:col>28</xdr:col>
      <xdr:colOff>314325</xdr:colOff>
      <xdr:row>38</xdr:row>
      <xdr:rowOff>149225</xdr:rowOff>
    </xdr:to>
    <xdr:cxnSp macro="">
      <xdr:nvCxnSpPr>
        <xdr:cNvPr id="757" name="直線コネクタ 756"/>
        <xdr:cNvCxnSpPr/>
      </xdr:nvCxnSpPr>
      <xdr:spPr>
        <a:xfrm>
          <a:off x="18656300" y="6575171"/>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153670</xdr:rowOff>
    </xdr:from>
    <xdr:to>
      <xdr:col>32</xdr:col>
      <xdr:colOff>238125</xdr:colOff>
      <xdr:row>35</xdr:row>
      <xdr:rowOff>83820</xdr:rowOff>
    </xdr:to>
    <xdr:sp macro="" textlink="">
      <xdr:nvSpPr>
        <xdr:cNvPr id="767" name="円/楕円 766"/>
        <xdr:cNvSpPr/>
      </xdr:nvSpPr>
      <xdr:spPr>
        <a:xfrm>
          <a:off x="221107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5097</xdr:rowOff>
    </xdr:from>
    <xdr:ext cx="469744" cy="259045"/>
    <xdr:sp macro="" textlink="">
      <xdr:nvSpPr>
        <xdr:cNvPr id="768" name="諸支出金該当値テキスト"/>
        <xdr:cNvSpPr txBox="1"/>
      </xdr:nvSpPr>
      <xdr:spPr>
        <a:xfrm>
          <a:off x="22212300"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150241</xdr:rowOff>
    </xdr:from>
    <xdr:to>
      <xdr:col>31</xdr:col>
      <xdr:colOff>85725</xdr:colOff>
      <xdr:row>38</xdr:row>
      <xdr:rowOff>80390</xdr:rowOff>
    </xdr:to>
    <xdr:sp macro="" textlink="">
      <xdr:nvSpPr>
        <xdr:cNvPr id="769" name="円/楕円 768"/>
        <xdr:cNvSpPr/>
      </xdr:nvSpPr>
      <xdr:spPr>
        <a:xfrm>
          <a:off x="21272500" y="6493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96918</xdr:rowOff>
    </xdr:from>
    <xdr:ext cx="378565" cy="259045"/>
    <xdr:sp macro="" textlink="">
      <xdr:nvSpPr>
        <xdr:cNvPr id="770" name="テキスト ボックス 769"/>
        <xdr:cNvSpPr txBox="1"/>
      </xdr:nvSpPr>
      <xdr:spPr>
        <a:xfrm>
          <a:off x="21134017" y="626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79756</xdr:rowOff>
    </xdr:from>
    <xdr:to>
      <xdr:col>29</xdr:col>
      <xdr:colOff>568325</xdr:colOff>
      <xdr:row>39</xdr:row>
      <xdr:rowOff>9906</xdr:rowOff>
    </xdr:to>
    <xdr:sp macro="" textlink="">
      <xdr:nvSpPr>
        <xdr:cNvPr id="771" name="円/楕円 770"/>
        <xdr:cNvSpPr/>
      </xdr:nvSpPr>
      <xdr:spPr>
        <a:xfrm>
          <a:off x="20383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1033</xdr:rowOff>
    </xdr:from>
    <xdr:ext cx="378565" cy="259045"/>
    <xdr:sp macro="" textlink="">
      <xdr:nvSpPr>
        <xdr:cNvPr id="772" name="テキスト ボックス 771"/>
        <xdr:cNvSpPr txBox="1"/>
      </xdr:nvSpPr>
      <xdr:spPr>
        <a:xfrm>
          <a:off x="20245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98425</xdr:rowOff>
    </xdr:from>
    <xdr:to>
      <xdr:col>28</xdr:col>
      <xdr:colOff>365125</xdr:colOff>
      <xdr:row>39</xdr:row>
      <xdr:rowOff>28575</xdr:rowOff>
    </xdr:to>
    <xdr:sp macro="" textlink="">
      <xdr:nvSpPr>
        <xdr:cNvPr id="773" name="円/楕円 772"/>
        <xdr:cNvSpPr/>
      </xdr:nvSpPr>
      <xdr:spPr>
        <a:xfrm>
          <a:off x="19494500" y="66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19702</xdr:rowOff>
    </xdr:from>
    <xdr:ext cx="378565" cy="259045"/>
    <xdr:sp macro="" textlink="">
      <xdr:nvSpPr>
        <xdr:cNvPr id="774" name="テキスト ボックス 773"/>
        <xdr:cNvSpPr txBox="1"/>
      </xdr:nvSpPr>
      <xdr:spPr>
        <a:xfrm>
          <a:off x="19356017" y="6706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9271</xdr:rowOff>
    </xdr:from>
    <xdr:to>
      <xdr:col>27</xdr:col>
      <xdr:colOff>161925</xdr:colOff>
      <xdr:row>38</xdr:row>
      <xdr:rowOff>110871</xdr:rowOff>
    </xdr:to>
    <xdr:sp macro="" textlink="">
      <xdr:nvSpPr>
        <xdr:cNvPr id="775" name="円/楕円 774"/>
        <xdr:cNvSpPr/>
      </xdr:nvSpPr>
      <xdr:spPr>
        <a:xfrm>
          <a:off x="18605500" y="652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101998</xdr:rowOff>
    </xdr:from>
    <xdr:ext cx="378565" cy="259045"/>
    <xdr:sp macro="" textlink="">
      <xdr:nvSpPr>
        <xdr:cNvPr id="776" name="テキスト ボックス 775"/>
        <xdr:cNvSpPr txBox="1"/>
      </xdr:nvSpPr>
      <xdr:spPr>
        <a:xfrm>
          <a:off x="18467017" y="661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民生費が高額となっている主な要因は生活保護費である。雇用拡大、健康増進を図る事業を推進し、生活保護費の抑制を図る。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衛生費が高額となっているのは、海岸漂着物対策に多額の費用を要することや地理的要因等により塵芥処理、し尿処理に割高な費用を要するためである。また、平成２５年度から平成２７年度にかけて衛生費が高額になっているのは、対馬病院建設に係る長崎県病院企業団への負担金が主な要因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労働費については、平成２１年度から緊急雇用創出事業臨時特例交付金を受けての事業を実施ししてきたが、その交付金が平成２７年度で廃止となった。</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農林水産業費については、漁港整備に係る費用が多額となっている他、農林水産品の輸送コスト助成や有害鳥獣対策にも多額の費用を要している。　</a:t>
          </a:r>
        </a:p>
        <a:p>
          <a:r>
            <a:rPr kumimoji="1" lang="ja-JP" altLang="en-US" sz="1300">
              <a:latin typeface="ＭＳ ゴシック" panose="020B0609070205080204" pitchFamily="49" charset="-128"/>
              <a:ea typeface="ＭＳ ゴシック" panose="020B0609070205080204" pitchFamily="49" charset="-128"/>
            </a:rPr>
            <a:t>　離島故の費用増は避けがたい部分があり、効率的な事業実施はもちろんであるが、地場産業の活性化、移住定住の促進等自主財源の確保を図る事業を推進していく。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に占める割合は３％から５％が標準的であることから、産業活性化・税徴収率の向上による歳入の確保、効率的な行政運営による歳出の削減に努め、財政運営の健全性を保ちながら将来の財源確保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平成２９年度から簡易水道事業特別会計を水道事業会計と統合するが、人口減少が続いており黒字額の減少が見込まれる。そのため、平成２９年４月からの料金改定を実施する。</a:t>
          </a:r>
          <a:r>
            <a:rPr kumimoji="1" lang="en-US" altLang="ja-JP"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　少子高齢化の抑制、移住定住の拡大を図り、住民サービスの維持に留意しつつ、効率的な行政運営に努める。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33769038</v>
      </c>
      <c r="BO4" s="379"/>
      <c r="BP4" s="379"/>
      <c r="BQ4" s="379"/>
      <c r="BR4" s="379"/>
      <c r="BS4" s="379"/>
      <c r="BT4" s="379"/>
      <c r="BU4" s="380"/>
      <c r="BV4" s="378">
        <v>37100977</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1.9</v>
      </c>
      <c r="CU4" s="385"/>
      <c r="CV4" s="385"/>
      <c r="CW4" s="385"/>
      <c r="CX4" s="385"/>
      <c r="CY4" s="385"/>
      <c r="CZ4" s="385"/>
      <c r="DA4" s="386"/>
      <c r="DB4" s="384">
        <v>2.1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33113083</v>
      </c>
      <c r="BO5" s="416"/>
      <c r="BP5" s="416"/>
      <c r="BQ5" s="416"/>
      <c r="BR5" s="416"/>
      <c r="BS5" s="416"/>
      <c r="BT5" s="416"/>
      <c r="BU5" s="417"/>
      <c r="BV5" s="415">
        <v>36435347</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83.7</v>
      </c>
      <c r="CU5" s="413"/>
      <c r="CV5" s="413"/>
      <c r="CW5" s="413"/>
      <c r="CX5" s="413"/>
      <c r="CY5" s="413"/>
      <c r="CZ5" s="413"/>
      <c r="DA5" s="414"/>
      <c r="DB5" s="412">
        <v>83.7</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655955</v>
      </c>
      <c r="BO6" s="416"/>
      <c r="BP6" s="416"/>
      <c r="BQ6" s="416"/>
      <c r="BR6" s="416"/>
      <c r="BS6" s="416"/>
      <c r="BT6" s="416"/>
      <c r="BU6" s="417"/>
      <c r="BV6" s="415">
        <v>665630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87.8</v>
      </c>
      <c r="CU6" s="453"/>
      <c r="CV6" s="453"/>
      <c r="CW6" s="453"/>
      <c r="CX6" s="453"/>
      <c r="CY6" s="453"/>
      <c r="CZ6" s="453"/>
      <c r="DA6" s="454"/>
      <c r="DB6" s="452">
        <v>88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297943</v>
      </c>
      <c r="BO7" s="416"/>
      <c r="BP7" s="416"/>
      <c r="BQ7" s="416"/>
      <c r="BR7" s="416"/>
      <c r="BS7" s="416"/>
      <c r="BT7" s="416"/>
      <c r="BU7" s="417"/>
      <c r="BV7" s="415">
        <v>256172</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18909645</v>
      </c>
      <c r="CU7" s="416"/>
      <c r="CV7" s="416"/>
      <c r="CW7" s="416"/>
      <c r="CX7" s="416"/>
      <c r="CY7" s="416"/>
      <c r="CZ7" s="416"/>
      <c r="DA7" s="417"/>
      <c r="DB7" s="415">
        <v>19302230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358012</v>
      </c>
      <c r="BO8" s="416"/>
      <c r="BP8" s="416"/>
      <c r="BQ8" s="416"/>
      <c r="BR8" s="416"/>
      <c r="BS8" s="416"/>
      <c r="BT8" s="416"/>
      <c r="BU8" s="417"/>
      <c r="BV8" s="415">
        <v>409458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0.19</v>
      </c>
      <c r="CU8" s="456"/>
      <c r="CV8" s="456"/>
      <c r="CW8" s="456"/>
      <c r="CX8" s="456"/>
      <c r="CY8" s="456"/>
      <c r="CZ8" s="456"/>
      <c r="DA8" s="457"/>
      <c r="DB8" s="455">
        <v>0.18</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31457</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-51446</v>
      </c>
      <c r="BO9" s="416"/>
      <c r="BP9" s="416"/>
      <c r="BQ9" s="416"/>
      <c r="BR9" s="416"/>
      <c r="BS9" s="416"/>
      <c r="BT9" s="416"/>
      <c r="BU9" s="417"/>
      <c r="BV9" s="415">
        <v>4128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26.8</v>
      </c>
      <c r="CU9" s="413"/>
      <c r="CV9" s="413"/>
      <c r="CW9" s="413"/>
      <c r="CX9" s="413"/>
      <c r="CY9" s="413"/>
      <c r="CZ9" s="413"/>
      <c r="DA9" s="414"/>
      <c r="DB9" s="412">
        <v>28.6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34407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407601</v>
      </c>
      <c r="BO10" s="416"/>
      <c r="BP10" s="416"/>
      <c r="BQ10" s="416"/>
      <c r="BR10" s="416"/>
      <c r="BS10" s="416"/>
      <c r="BT10" s="416"/>
      <c r="BU10" s="417"/>
      <c r="BV10" s="415">
        <v>905401</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v>500000</v>
      </c>
      <c r="BO11" s="416"/>
      <c r="BP11" s="416"/>
      <c r="BQ11" s="416"/>
      <c r="BR11" s="416"/>
      <c r="BS11" s="416"/>
      <c r="BT11" s="416"/>
      <c r="BU11" s="417"/>
      <c r="BV11" s="415">
        <v>500000</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32523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400001</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32362</v>
      </c>
      <c r="S13" s="497"/>
      <c r="T13" s="497"/>
      <c r="U13" s="497"/>
      <c r="V13" s="498"/>
      <c r="W13" s="431" t="s">
        <v>121</v>
      </c>
      <c r="X13" s="432"/>
      <c r="Y13" s="432"/>
      <c r="Z13" s="432"/>
      <c r="AA13" s="432"/>
      <c r="AB13" s="422"/>
      <c r="AC13" s="466">
        <v>3357</v>
      </c>
      <c r="AD13" s="467"/>
      <c r="AE13" s="467"/>
      <c r="AF13" s="467"/>
      <c r="AG13" s="506"/>
      <c r="AH13" s="466">
        <v>3806</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456154</v>
      </c>
      <c r="BO13" s="416"/>
      <c r="BP13" s="416"/>
      <c r="BQ13" s="416"/>
      <c r="BR13" s="416"/>
      <c r="BS13" s="416"/>
      <c r="BT13" s="416"/>
      <c r="BU13" s="417"/>
      <c r="BV13" s="415">
        <v>1409529</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9.8000000000000007</v>
      </c>
      <c r="CU13" s="413"/>
      <c r="CV13" s="413"/>
      <c r="CW13" s="413"/>
      <c r="CX13" s="413"/>
      <c r="CY13" s="413"/>
      <c r="CZ13" s="413"/>
      <c r="DA13" s="414"/>
      <c r="DB13" s="412">
        <v>10.4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33000</v>
      </c>
      <c r="S14" s="497"/>
      <c r="T14" s="497"/>
      <c r="U14" s="497"/>
      <c r="V14" s="498"/>
      <c r="W14" s="405"/>
      <c r="X14" s="406"/>
      <c r="Y14" s="406"/>
      <c r="Z14" s="406"/>
      <c r="AA14" s="406"/>
      <c r="AB14" s="395"/>
      <c r="AC14" s="499">
        <v>21.7</v>
      </c>
      <c r="AD14" s="500"/>
      <c r="AE14" s="500"/>
      <c r="AF14" s="500"/>
      <c r="AG14" s="501"/>
      <c r="AH14" s="499">
        <v>21.1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14.1</v>
      </c>
      <c r="CU14" s="511"/>
      <c r="CV14" s="511"/>
      <c r="CW14" s="511"/>
      <c r="CX14" s="511"/>
      <c r="CY14" s="511"/>
      <c r="CZ14" s="511"/>
      <c r="DA14" s="512"/>
      <c r="DB14" s="510">
        <v>22.4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32865</v>
      </c>
      <c r="S15" s="497"/>
      <c r="T15" s="497"/>
      <c r="U15" s="497"/>
      <c r="V15" s="498"/>
      <c r="W15" s="431" t="s">
        <v>128</v>
      </c>
      <c r="X15" s="432"/>
      <c r="Y15" s="432"/>
      <c r="Z15" s="432"/>
      <c r="AA15" s="432"/>
      <c r="AB15" s="422"/>
      <c r="AC15" s="466">
        <v>1910</v>
      </c>
      <c r="AD15" s="467"/>
      <c r="AE15" s="467"/>
      <c r="AF15" s="467"/>
      <c r="AG15" s="506"/>
      <c r="AH15" s="466">
        <v>2971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2847604</v>
      </c>
      <c r="BO15" s="379"/>
      <c r="BP15" s="379"/>
      <c r="BQ15" s="379"/>
      <c r="BR15" s="379"/>
      <c r="BS15" s="379"/>
      <c r="BT15" s="379"/>
      <c r="BU15" s="380"/>
      <c r="BV15" s="378">
        <v>2673784</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12.3</v>
      </c>
      <c r="AD16" s="500"/>
      <c r="AE16" s="500"/>
      <c r="AF16" s="500"/>
      <c r="AG16" s="501"/>
      <c r="AH16" s="499">
        <v>16.399999999999999</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15216958</v>
      </c>
      <c r="BO16" s="416"/>
      <c r="BP16" s="416"/>
      <c r="BQ16" s="416"/>
      <c r="BR16" s="416"/>
      <c r="BS16" s="416"/>
      <c r="BT16" s="416"/>
      <c r="BU16" s="417"/>
      <c r="BV16" s="415">
        <v>14441136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10223</v>
      </c>
      <c r="AD17" s="467"/>
      <c r="AE17" s="467"/>
      <c r="AF17" s="467"/>
      <c r="AG17" s="506"/>
      <c r="AH17" s="466">
        <v>11266</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3568918</v>
      </c>
      <c r="BO17" s="416"/>
      <c r="BP17" s="416"/>
      <c r="BQ17" s="416"/>
      <c r="BR17" s="416"/>
      <c r="BS17" s="416"/>
      <c r="BT17" s="416"/>
      <c r="BU17" s="417"/>
      <c r="BV17" s="415">
        <v>3390523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708.63</v>
      </c>
      <c r="M18" s="528"/>
      <c r="N18" s="528"/>
      <c r="O18" s="528"/>
      <c r="P18" s="528"/>
      <c r="Q18" s="528"/>
      <c r="R18" s="529"/>
      <c r="S18" s="529"/>
      <c r="T18" s="529"/>
      <c r="U18" s="529"/>
      <c r="V18" s="530"/>
      <c r="W18" s="433"/>
      <c r="X18" s="434"/>
      <c r="Y18" s="434"/>
      <c r="Z18" s="434"/>
      <c r="AA18" s="434"/>
      <c r="AB18" s="425"/>
      <c r="AC18" s="531">
        <v>66</v>
      </c>
      <c r="AD18" s="532"/>
      <c r="AE18" s="532"/>
      <c r="AF18" s="532"/>
      <c r="AG18" s="533"/>
      <c r="AH18" s="531">
        <v>62.4</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16040216</v>
      </c>
      <c r="BO18" s="416"/>
      <c r="BP18" s="416"/>
      <c r="BQ18" s="416"/>
      <c r="BR18" s="416"/>
      <c r="BS18" s="416"/>
      <c r="BT18" s="416"/>
      <c r="BU18" s="417"/>
      <c r="BV18" s="415">
        <v>16247954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44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21395601</v>
      </c>
      <c r="BO19" s="416"/>
      <c r="BP19" s="416"/>
      <c r="BQ19" s="416"/>
      <c r="BR19" s="416"/>
      <c r="BS19" s="416"/>
      <c r="BT19" s="416"/>
      <c r="BU19" s="417"/>
      <c r="BV19" s="415">
        <v>21137941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13393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45600485</v>
      </c>
      <c r="BO23" s="416"/>
      <c r="BP23" s="416"/>
      <c r="BQ23" s="416"/>
      <c r="BR23" s="416"/>
      <c r="BS23" s="416"/>
      <c r="BT23" s="416"/>
      <c r="BU23" s="417"/>
      <c r="BV23" s="415">
        <v>46745918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8000</v>
      </c>
      <c r="R24" s="467"/>
      <c r="S24" s="467"/>
      <c r="T24" s="467"/>
      <c r="U24" s="467"/>
      <c r="V24" s="506"/>
      <c r="W24" s="561"/>
      <c r="X24" s="549"/>
      <c r="Y24" s="550"/>
      <c r="Z24" s="465" t="s">
        <v>152</v>
      </c>
      <c r="AA24" s="445"/>
      <c r="AB24" s="445"/>
      <c r="AC24" s="445"/>
      <c r="AD24" s="445"/>
      <c r="AE24" s="445"/>
      <c r="AF24" s="445"/>
      <c r="AG24" s="446"/>
      <c r="AH24" s="466">
        <v>491</v>
      </c>
      <c r="AI24" s="467"/>
      <c r="AJ24" s="467"/>
      <c r="AK24" s="467"/>
      <c r="AL24" s="506"/>
      <c r="AM24" s="466">
        <v>1578565</v>
      </c>
      <c r="AN24" s="467"/>
      <c r="AO24" s="467"/>
      <c r="AP24" s="467"/>
      <c r="AQ24" s="467"/>
      <c r="AR24" s="506"/>
      <c r="AS24" s="466">
        <v>3215</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22887923</v>
      </c>
      <c r="BO24" s="416"/>
      <c r="BP24" s="416"/>
      <c r="BQ24" s="416"/>
      <c r="BR24" s="416"/>
      <c r="BS24" s="416"/>
      <c r="BT24" s="416"/>
      <c r="BU24" s="417"/>
      <c r="BV24" s="415">
        <v>24767643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3</v>
      </c>
      <c r="M25" s="467"/>
      <c r="N25" s="467"/>
      <c r="O25" s="467"/>
      <c r="P25" s="506"/>
      <c r="Q25" s="466">
        <v>6520</v>
      </c>
      <c r="R25" s="467"/>
      <c r="S25" s="467"/>
      <c r="T25" s="467"/>
      <c r="U25" s="467"/>
      <c r="V25" s="506"/>
      <c r="W25" s="561"/>
      <c r="X25" s="549"/>
      <c r="Y25" s="550"/>
      <c r="Z25" s="465" t="s">
        <v>155</v>
      </c>
      <c r="AA25" s="445"/>
      <c r="AB25" s="445"/>
      <c r="AC25" s="445"/>
      <c r="AD25" s="445"/>
      <c r="AE25" s="445"/>
      <c r="AF25" s="445"/>
      <c r="AG25" s="446"/>
      <c r="AH25" s="466">
        <v>94</v>
      </c>
      <c r="AI25" s="467"/>
      <c r="AJ25" s="467"/>
      <c r="AK25" s="467"/>
      <c r="AL25" s="506"/>
      <c r="AM25" s="466">
        <v>249758</v>
      </c>
      <c r="AN25" s="467"/>
      <c r="AO25" s="467"/>
      <c r="AP25" s="467"/>
      <c r="AQ25" s="467"/>
      <c r="AR25" s="506"/>
      <c r="AS25" s="466">
        <v>2657</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1116493</v>
      </c>
      <c r="BO25" s="379"/>
      <c r="BP25" s="379"/>
      <c r="BQ25" s="379"/>
      <c r="BR25" s="379"/>
      <c r="BS25" s="379"/>
      <c r="BT25" s="379"/>
      <c r="BU25" s="380"/>
      <c r="BV25" s="378">
        <v>1099441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5900</v>
      </c>
      <c r="R26" s="467"/>
      <c r="S26" s="467"/>
      <c r="T26" s="467"/>
      <c r="U26" s="467"/>
      <c r="V26" s="506"/>
      <c r="W26" s="561"/>
      <c r="X26" s="549"/>
      <c r="Y26" s="550"/>
      <c r="Z26" s="465" t="s">
        <v>158</v>
      </c>
      <c r="AA26" s="571"/>
      <c r="AB26" s="571"/>
      <c r="AC26" s="571"/>
      <c r="AD26" s="571"/>
      <c r="AE26" s="571"/>
      <c r="AF26" s="571"/>
      <c r="AG26" s="572"/>
      <c r="AH26" s="466">
        <v>2</v>
      </c>
      <c r="AI26" s="467"/>
      <c r="AJ26" s="467"/>
      <c r="AK26" s="467"/>
      <c r="AL26" s="506"/>
      <c r="AM26" s="466" t="s">
        <v>159</v>
      </c>
      <c r="AN26" s="467"/>
      <c r="AO26" s="467"/>
      <c r="AP26" s="467"/>
      <c r="AQ26" s="467"/>
      <c r="AR26" s="506"/>
      <c r="AS26" s="466" t="s">
        <v>159</v>
      </c>
      <c r="AT26" s="467"/>
      <c r="AU26" s="467"/>
      <c r="AV26" s="467"/>
      <c r="AW26" s="467"/>
      <c r="AX26" s="468"/>
      <c r="AY26" s="418" t="s">
        <v>160</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161</v>
      </c>
      <c r="F27" s="445"/>
      <c r="G27" s="445"/>
      <c r="H27" s="445"/>
      <c r="I27" s="445"/>
      <c r="J27" s="445"/>
      <c r="K27" s="446"/>
      <c r="L27" s="466">
        <v>1</v>
      </c>
      <c r="M27" s="467"/>
      <c r="N27" s="467"/>
      <c r="O27" s="467"/>
      <c r="P27" s="506"/>
      <c r="Q27" s="466">
        <v>3600</v>
      </c>
      <c r="R27" s="467"/>
      <c r="S27" s="467"/>
      <c r="T27" s="467"/>
      <c r="U27" s="467"/>
      <c r="V27" s="506"/>
      <c r="W27" s="561"/>
      <c r="X27" s="549"/>
      <c r="Y27" s="550"/>
      <c r="Z27" s="465" t="s">
        <v>162</v>
      </c>
      <c r="AA27" s="445"/>
      <c r="AB27" s="445"/>
      <c r="AC27" s="445"/>
      <c r="AD27" s="445"/>
      <c r="AE27" s="445"/>
      <c r="AF27" s="445"/>
      <c r="AG27" s="446"/>
      <c r="AH27" s="466">
        <v>16</v>
      </c>
      <c r="AI27" s="467"/>
      <c r="AJ27" s="467"/>
      <c r="AK27" s="467"/>
      <c r="AL27" s="506"/>
      <c r="AM27" s="466">
        <v>60528</v>
      </c>
      <c r="AN27" s="467"/>
      <c r="AO27" s="467"/>
      <c r="AP27" s="467"/>
      <c r="AQ27" s="467"/>
      <c r="AR27" s="506"/>
      <c r="AS27" s="466">
        <v>3783</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817850</v>
      </c>
      <c r="BO27" s="585"/>
      <c r="BP27" s="585"/>
      <c r="BQ27" s="585"/>
      <c r="BR27" s="585"/>
      <c r="BS27" s="585"/>
      <c r="BT27" s="585"/>
      <c r="BU27" s="586"/>
      <c r="BV27" s="584">
        <v>817760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164</v>
      </c>
      <c r="F28" s="445"/>
      <c r="G28" s="445"/>
      <c r="H28" s="445"/>
      <c r="I28" s="445"/>
      <c r="J28" s="445"/>
      <c r="K28" s="446"/>
      <c r="L28" s="466">
        <v>1</v>
      </c>
      <c r="M28" s="467"/>
      <c r="N28" s="467"/>
      <c r="O28" s="467"/>
      <c r="P28" s="506"/>
      <c r="Q28" s="466">
        <v>3060</v>
      </c>
      <c r="R28" s="467"/>
      <c r="S28" s="467"/>
      <c r="T28" s="467"/>
      <c r="U28" s="467"/>
      <c r="V28" s="506"/>
      <c r="W28" s="561"/>
      <c r="X28" s="549"/>
      <c r="Y28" s="550"/>
      <c r="Z28" s="465" t="s">
        <v>165</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2839501</v>
      </c>
      <c r="BO28" s="379"/>
      <c r="BP28" s="379"/>
      <c r="BQ28" s="379"/>
      <c r="BR28" s="379"/>
      <c r="BS28" s="379"/>
      <c r="BT28" s="379"/>
      <c r="BU28" s="380"/>
      <c r="BV28" s="378">
        <v>2621901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168</v>
      </c>
      <c r="F29" s="445"/>
      <c r="G29" s="445"/>
      <c r="H29" s="445"/>
      <c r="I29" s="445"/>
      <c r="J29" s="445"/>
      <c r="K29" s="446"/>
      <c r="L29" s="466">
        <v>19</v>
      </c>
      <c r="M29" s="467"/>
      <c r="N29" s="467"/>
      <c r="O29" s="467"/>
      <c r="P29" s="506"/>
      <c r="Q29" s="466">
        <v>2880</v>
      </c>
      <c r="R29" s="467"/>
      <c r="S29" s="467"/>
      <c r="T29" s="467"/>
      <c r="U29" s="467"/>
      <c r="V29" s="506"/>
      <c r="W29" s="562"/>
      <c r="X29" s="563"/>
      <c r="Y29" s="564"/>
      <c r="Z29" s="465" t="s">
        <v>169</v>
      </c>
      <c r="AA29" s="445"/>
      <c r="AB29" s="445"/>
      <c r="AC29" s="445"/>
      <c r="AD29" s="445"/>
      <c r="AE29" s="445"/>
      <c r="AF29" s="445"/>
      <c r="AG29" s="446"/>
      <c r="AH29" s="466">
        <v>507</v>
      </c>
      <c r="AI29" s="467"/>
      <c r="AJ29" s="467"/>
      <c r="AK29" s="467"/>
      <c r="AL29" s="506"/>
      <c r="AM29" s="466">
        <v>1639093</v>
      </c>
      <c r="AN29" s="467"/>
      <c r="AO29" s="467"/>
      <c r="AP29" s="467"/>
      <c r="AQ29" s="467"/>
      <c r="AR29" s="506"/>
      <c r="AS29" s="466">
        <v>3233</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3027180</v>
      </c>
      <c r="BO29" s="416"/>
      <c r="BP29" s="416"/>
      <c r="BQ29" s="416"/>
      <c r="BR29" s="416"/>
      <c r="BS29" s="416"/>
      <c r="BT29" s="416"/>
      <c r="BU29" s="417"/>
      <c r="BV29" s="415">
        <v>2826380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99.4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8669942</v>
      </c>
      <c r="BO30" s="585"/>
      <c r="BP30" s="585"/>
      <c r="BQ30" s="585"/>
      <c r="BR30" s="585"/>
      <c r="BS30" s="585"/>
      <c r="BT30" s="585"/>
      <c r="BU30" s="586"/>
      <c r="BV30" s="584">
        <v>8517859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長崎県病院企業団（対馬市関係分）</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（一財）対馬市農業振興公社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診療所特別会計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IF('各会計、関係団体の財政状況及び健全化判断比率'!B35="","",'各会計、関係団体の財政状況及び健全化判断比率'!B35)</f>
        <v>旅客定期航路事業特別会計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　うち対馬病院</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（一財）豊玉町振興公社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介護保険地域支援事業特別会計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IF('各会計、関係団体の財政状況及び健全化判断比率'!B36="","",'各会計、関係団体の財政状況及び健全化判断比率'!B36)</f>
        <v>集落排水処理施設特別会計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　うち上対馬病院</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（株）まちづくり厳原</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長崎県市町村総合事務組合</v>
      </c>
      <c r="BZ37" s="597"/>
      <c r="CA37" s="597"/>
      <c r="CB37" s="597"/>
      <c r="CC37" s="597"/>
      <c r="CD37" s="597"/>
      <c r="CE37" s="597"/>
      <c r="CF37" s="597"/>
      <c r="CG37" s="597"/>
      <c r="CH37" s="597"/>
      <c r="CI37" s="597"/>
      <c r="CJ37" s="597"/>
      <c r="CK37" s="597"/>
      <c r="CL37" s="597"/>
      <c r="CM37" s="597"/>
      <c r="CN37" s="165"/>
      <c r="CO37" s="596">
        <f t="shared" si="3"/>
        <v>24</v>
      </c>
      <c r="CP37" s="596"/>
      <c r="CQ37" s="597" t="str">
        <f>IF('各会計、関係団体の財政状況及び健全化判断比率'!BS10="","",'各会計、関係団体の財政状況及び健全化判断比率'!BS10)</f>
        <v>（一財）対馬市国際交流協会</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特別養護老人ホーム特別会計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　うち一般会計</v>
      </c>
      <c r="BZ38" s="597"/>
      <c r="CA38" s="597"/>
      <c r="CB38" s="597"/>
      <c r="CC38" s="597"/>
      <c r="CD38" s="597"/>
      <c r="CE38" s="597"/>
      <c r="CF38" s="597"/>
      <c r="CG38" s="597"/>
      <c r="CH38" s="597"/>
      <c r="CI38" s="597"/>
      <c r="CJ38" s="597"/>
      <c r="CK38" s="597"/>
      <c r="CL38" s="597"/>
      <c r="CM38" s="597"/>
      <c r="CN38" s="165"/>
      <c r="CO38" s="596">
        <f t="shared" si="3"/>
        <v>25</v>
      </c>
      <c r="CP38" s="596"/>
      <c r="CQ38" s="597" t="str">
        <f>IF('各会計、関係団体の財政状況及び健全化判断比率'!BS11="","",'各会計、関係団体の財政状況及び健全化判断比率'!BS11)</f>
        <v>（公財）厳原愛育会</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　うちその他の会計</v>
      </c>
      <c r="BZ39" s="597"/>
      <c r="CA39" s="597"/>
      <c r="CB39" s="597"/>
      <c r="CC39" s="597"/>
      <c r="CD39" s="597"/>
      <c r="CE39" s="597"/>
      <c r="CF39" s="597"/>
      <c r="CG39" s="597"/>
      <c r="CH39" s="597"/>
      <c r="CI39" s="597"/>
      <c r="CJ39" s="597"/>
      <c r="CK39" s="597"/>
      <c r="CL39" s="597"/>
      <c r="CM39" s="597"/>
      <c r="CN39" s="165"/>
      <c r="CO39" s="596">
        <f t="shared" si="3"/>
        <v>26</v>
      </c>
      <c r="CP39" s="596"/>
      <c r="CQ39" s="597" t="str">
        <f>IF('各会計、関係団体の財政状況及び健全化判断比率'!BS12="","",'各会計、関係団体の財政状況及び健全化判断比率'!BS12)</f>
        <v>（公財）対馬栽培漁業振興公社</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長崎県後期高齢者医療広域連合</v>
      </c>
      <c r="BZ40" s="597"/>
      <c r="CA40" s="597"/>
      <c r="CB40" s="597"/>
      <c r="CC40" s="597"/>
      <c r="CD40" s="597"/>
      <c r="CE40" s="597"/>
      <c r="CF40" s="597"/>
      <c r="CG40" s="597"/>
      <c r="CH40" s="597"/>
      <c r="CI40" s="597"/>
      <c r="CJ40" s="597"/>
      <c r="CK40" s="597"/>
      <c r="CL40" s="597"/>
      <c r="CM40" s="597"/>
      <c r="CN40" s="165"/>
      <c r="CO40" s="596">
        <f t="shared" si="3"/>
        <v>27</v>
      </c>
      <c r="CP40" s="596"/>
      <c r="CQ40" s="597" t="str">
        <f>IF('各会計、関係団体の財政状況及び健全化判断比率'!BS13="","",'各会計、関係団体の財政状況及び健全化判断比率'!BS13)</f>
        <v>（公社）長崎県林業公社</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　うち普通会計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　うち事業会計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c r="A34" s="22"/>
      <c r="B34" s="31"/>
      <c r="C34" s="1181" t="s">
        <v>536</v>
      </c>
      <c r="D34" s="1181"/>
      <c r="E34" s="1182"/>
      <c r="F34" s="32">
        <v>2.4700000000000002</v>
      </c>
      <c r="G34" s="33">
        <v>2.67</v>
      </c>
      <c r="H34" s="33">
        <v>2.65</v>
      </c>
      <c r="I34" s="33">
        <v>2.95</v>
      </c>
      <c r="J34" s="34">
        <v>3.05</v>
      </c>
      <c r="K34" s="22"/>
      <c r="L34" s="22"/>
      <c r="M34" s="22"/>
      <c r="N34" s="22"/>
      <c r="O34" s="22"/>
      <c r="P34" s="22"/>
    </row>
    <row r="35" spans="1:16" ht="39" customHeight="1">
      <c r="A35" s="22"/>
      <c r="B35" s="35"/>
      <c r="C35" s="1175" t="s">
        <v>537</v>
      </c>
      <c r="D35" s="1176"/>
      <c r="E35" s="1177"/>
      <c r="F35" s="36">
        <v>2.06</v>
      </c>
      <c r="G35" s="37">
        <v>1.79</v>
      </c>
      <c r="H35" s="37">
        <v>2.02</v>
      </c>
      <c r="I35" s="37">
        <v>2.11</v>
      </c>
      <c r="J35" s="38">
        <v>1.88</v>
      </c>
      <c r="K35" s="22"/>
      <c r="L35" s="22"/>
      <c r="M35" s="22"/>
      <c r="N35" s="22"/>
      <c r="O35" s="22"/>
      <c r="P35" s="22"/>
    </row>
    <row r="36" spans="1:16" ht="39" customHeight="1">
      <c r="A36" s="22"/>
      <c r="B36" s="35"/>
      <c r="C36" s="1175" t="s">
        <v>538</v>
      </c>
      <c r="D36" s="1176"/>
      <c r="E36" s="1177"/>
      <c r="F36" s="36">
        <v>0.6</v>
      </c>
      <c r="G36" s="37">
        <v>1.08</v>
      </c>
      <c r="H36" s="37">
        <v>0.76</v>
      </c>
      <c r="I36" s="37">
        <v>1.02</v>
      </c>
      <c r="J36" s="38">
        <v>0.56999999999999995</v>
      </c>
      <c r="K36" s="22"/>
      <c r="L36" s="22"/>
      <c r="M36" s="22"/>
      <c r="N36" s="22"/>
      <c r="O36" s="22"/>
      <c r="P36" s="22"/>
    </row>
    <row r="37" spans="1:16" ht="39" customHeight="1">
      <c r="A37" s="22"/>
      <c r="B37" s="35"/>
      <c r="C37" s="1175" t="s">
        <v>539</v>
      </c>
      <c r="D37" s="1176"/>
      <c r="E37" s="1177"/>
      <c r="F37" s="36">
        <v>0.38</v>
      </c>
      <c r="G37" s="37">
        <v>0.35</v>
      </c>
      <c r="H37" s="37">
        <v>0.42</v>
      </c>
      <c r="I37" s="37">
        <v>0.17</v>
      </c>
      <c r="J37" s="38">
        <v>0.3</v>
      </c>
      <c r="K37" s="22"/>
      <c r="L37" s="22"/>
      <c r="M37" s="22"/>
      <c r="N37" s="22"/>
      <c r="O37" s="22"/>
      <c r="P37" s="22"/>
    </row>
    <row r="38" spans="1:16" ht="39" customHeight="1">
      <c r="A38" s="22"/>
      <c r="B38" s="35"/>
      <c r="C38" s="1175" t="s">
        <v>540</v>
      </c>
      <c r="D38" s="1176"/>
      <c r="E38" s="1177"/>
      <c r="F38" s="36">
        <v>0.05</v>
      </c>
      <c r="G38" s="37">
        <v>0.01</v>
      </c>
      <c r="H38" s="37" t="s">
        <v>492</v>
      </c>
      <c r="I38" s="37">
        <v>0.02</v>
      </c>
      <c r="J38" s="38">
        <v>0.11</v>
      </c>
      <c r="K38" s="22"/>
      <c r="L38" s="22"/>
      <c r="M38" s="22"/>
      <c r="N38" s="22"/>
      <c r="O38" s="22"/>
      <c r="P38" s="22"/>
    </row>
    <row r="39" spans="1:16" ht="39" customHeight="1">
      <c r="A39" s="22"/>
      <c r="B39" s="35"/>
      <c r="C39" s="1175" t="s">
        <v>541</v>
      </c>
      <c r="D39" s="1176"/>
      <c r="E39" s="1177"/>
      <c r="F39" s="36">
        <v>0.12</v>
      </c>
      <c r="G39" s="37">
        <v>0.14000000000000001</v>
      </c>
      <c r="H39" s="37">
        <v>0.13</v>
      </c>
      <c r="I39" s="37">
        <v>0.03</v>
      </c>
      <c r="J39" s="38">
        <v>0.01</v>
      </c>
      <c r="K39" s="22"/>
      <c r="L39" s="22"/>
      <c r="M39" s="22"/>
      <c r="N39" s="22"/>
      <c r="O39" s="22"/>
      <c r="P39" s="22"/>
    </row>
    <row r="40" spans="1:16" ht="39" customHeight="1">
      <c r="A40" s="22"/>
      <c r="B40" s="35"/>
      <c r="C40" s="1175" t="s">
        <v>542</v>
      </c>
      <c r="D40" s="1176"/>
      <c r="E40" s="1177"/>
      <c r="F40" s="36">
        <v>0.01</v>
      </c>
      <c r="G40" s="37">
        <v>0.01</v>
      </c>
      <c r="H40" s="37">
        <v>0</v>
      </c>
      <c r="I40" s="37">
        <v>0.01</v>
      </c>
      <c r="J40" s="38">
        <v>0.01</v>
      </c>
      <c r="K40" s="22"/>
      <c r="L40" s="22"/>
      <c r="M40" s="22"/>
      <c r="N40" s="22"/>
      <c r="O40" s="22"/>
      <c r="P40" s="22"/>
    </row>
    <row r="41" spans="1:16" ht="39" customHeight="1">
      <c r="A41" s="22"/>
      <c r="B41" s="35"/>
      <c r="C41" s="1175" t="s">
        <v>543</v>
      </c>
      <c r="D41" s="1176"/>
      <c r="E41" s="1177"/>
      <c r="F41" s="36">
        <v>0</v>
      </c>
      <c r="G41" s="37">
        <v>0</v>
      </c>
      <c r="H41" s="37">
        <v>0</v>
      </c>
      <c r="I41" s="37">
        <v>0</v>
      </c>
      <c r="J41" s="38">
        <v>0</v>
      </c>
      <c r="K41" s="22"/>
      <c r="L41" s="22"/>
      <c r="M41" s="22"/>
      <c r="N41" s="22"/>
      <c r="O41" s="22"/>
      <c r="P41" s="22"/>
    </row>
    <row r="42" spans="1:16" ht="39" customHeight="1">
      <c r="A42" s="22"/>
      <c r="B42" s="39"/>
      <c r="C42" s="1175" t="s">
        <v>544</v>
      </c>
      <c r="D42" s="1176"/>
      <c r="E42" s="1177"/>
      <c r="F42" s="36" t="s">
        <v>492</v>
      </c>
      <c r="G42" s="37" t="s">
        <v>492</v>
      </c>
      <c r="H42" s="37" t="s">
        <v>492</v>
      </c>
      <c r="I42" s="37" t="s">
        <v>492</v>
      </c>
      <c r="J42" s="38" t="s">
        <v>492</v>
      </c>
      <c r="K42" s="22"/>
      <c r="L42" s="22"/>
      <c r="M42" s="22"/>
      <c r="N42" s="22"/>
      <c r="O42" s="22"/>
      <c r="P42" s="22"/>
    </row>
    <row r="43" spans="1:16" ht="39" customHeight="1" thickBot="1">
      <c r="A43" s="22"/>
      <c r="B43" s="40"/>
      <c r="C43" s="1178" t="s">
        <v>545</v>
      </c>
      <c r="D43" s="1179"/>
      <c r="E43" s="1180"/>
      <c r="F43" s="41">
        <v>0.12</v>
      </c>
      <c r="G43" s="42">
        <v>0.08</v>
      </c>
      <c r="H43" s="42">
        <v>0.02</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c r="A45" s="48"/>
      <c r="B45" s="1191" t="s">
        <v>11</v>
      </c>
      <c r="C45" s="1192"/>
      <c r="D45" s="58"/>
      <c r="E45" s="1197" t="s">
        <v>12</v>
      </c>
      <c r="F45" s="1197"/>
      <c r="G45" s="1197"/>
      <c r="H45" s="1197"/>
      <c r="I45" s="1197"/>
      <c r="J45" s="1198"/>
      <c r="K45" s="59">
        <v>6193</v>
      </c>
      <c r="L45" s="60">
        <v>6008</v>
      </c>
      <c r="M45" s="60">
        <v>5904</v>
      </c>
      <c r="N45" s="60">
        <v>5654</v>
      </c>
      <c r="O45" s="61">
        <v>5326</v>
      </c>
      <c r="P45" s="48"/>
      <c r="Q45" s="48"/>
      <c r="R45" s="48"/>
      <c r="S45" s="48"/>
      <c r="T45" s="48"/>
      <c r="U45" s="48"/>
    </row>
    <row r="46" spans="1:21" ht="30.75" customHeight="1">
      <c r="A46" s="48"/>
      <c r="B46" s="1193"/>
      <c r="C46" s="1194"/>
      <c r="D46" s="62"/>
      <c r="E46" s="1185" t="s">
        <v>13</v>
      </c>
      <c r="F46" s="1185"/>
      <c r="G46" s="1185"/>
      <c r="H46" s="1185"/>
      <c r="I46" s="1185"/>
      <c r="J46" s="1186"/>
      <c r="K46" s="63" t="s">
        <v>492</v>
      </c>
      <c r="L46" s="64" t="s">
        <v>492</v>
      </c>
      <c r="M46" s="64" t="s">
        <v>492</v>
      </c>
      <c r="N46" s="64" t="s">
        <v>492</v>
      </c>
      <c r="O46" s="65" t="s">
        <v>492</v>
      </c>
      <c r="P46" s="48"/>
      <c r="Q46" s="48"/>
      <c r="R46" s="48"/>
      <c r="S46" s="48"/>
      <c r="T46" s="48"/>
      <c r="U46" s="48"/>
    </row>
    <row r="47" spans="1:21" ht="30.75" customHeight="1">
      <c r="A47" s="48"/>
      <c r="B47" s="1193"/>
      <c r="C47" s="1194"/>
      <c r="D47" s="62"/>
      <c r="E47" s="1185" t="s">
        <v>14</v>
      </c>
      <c r="F47" s="1185"/>
      <c r="G47" s="1185"/>
      <c r="H47" s="1185"/>
      <c r="I47" s="1185"/>
      <c r="J47" s="1186"/>
      <c r="K47" s="63" t="s">
        <v>492</v>
      </c>
      <c r="L47" s="64" t="s">
        <v>492</v>
      </c>
      <c r="M47" s="64" t="s">
        <v>492</v>
      </c>
      <c r="N47" s="64" t="s">
        <v>492</v>
      </c>
      <c r="O47" s="65" t="s">
        <v>492</v>
      </c>
      <c r="P47" s="48"/>
      <c r="Q47" s="48"/>
      <c r="R47" s="48"/>
      <c r="S47" s="48"/>
      <c r="T47" s="48"/>
      <c r="U47" s="48"/>
    </row>
    <row r="48" spans="1:21" ht="30.75" customHeight="1">
      <c r="A48" s="48"/>
      <c r="B48" s="1193"/>
      <c r="C48" s="1194"/>
      <c r="D48" s="62"/>
      <c r="E48" s="1185" t="s">
        <v>15</v>
      </c>
      <c r="F48" s="1185"/>
      <c r="G48" s="1185"/>
      <c r="H48" s="1185"/>
      <c r="I48" s="1185"/>
      <c r="J48" s="1186"/>
      <c r="K48" s="63">
        <v>310</v>
      </c>
      <c r="L48" s="64">
        <v>298</v>
      </c>
      <c r="M48" s="64">
        <v>285</v>
      </c>
      <c r="N48" s="64">
        <v>253</v>
      </c>
      <c r="O48" s="65">
        <v>316</v>
      </c>
      <c r="P48" s="48"/>
      <c r="Q48" s="48"/>
      <c r="R48" s="48"/>
      <c r="S48" s="48"/>
      <c r="T48" s="48"/>
      <c r="U48" s="48"/>
    </row>
    <row r="49" spans="1:21" ht="30.75" customHeight="1">
      <c r="A49" s="48"/>
      <c r="B49" s="1193"/>
      <c r="C49" s="1194"/>
      <c r="D49" s="62"/>
      <c r="E49" s="1185" t="s">
        <v>16</v>
      </c>
      <c r="F49" s="1185"/>
      <c r="G49" s="1185"/>
      <c r="H49" s="1185"/>
      <c r="I49" s="1185"/>
      <c r="J49" s="1186"/>
      <c r="K49" s="63">
        <v>105</v>
      </c>
      <c r="L49" s="64">
        <v>104</v>
      </c>
      <c r="M49" s="64">
        <v>100</v>
      </c>
      <c r="N49" s="64">
        <v>105</v>
      </c>
      <c r="O49" s="65">
        <v>120</v>
      </c>
      <c r="P49" s="48"/>
      <c r="Q49" s="48"/>
      <c r="R49" s="48"/>
      <c r="S49" s="48"/>
      <c r="T49" s="48"/>
      <c r="U49" s="48"/>
    </row>
    <row r="50" spans="1:21" ht="30.75" customHeight="1">
      <c r="A50" s="48"/>
      <c r="B50" s="1193"/>
      <c r="C50" s="1194"/>
      <c r="D50" s="62"/>
      <c r="E50" s="1185" t="s">
        <v>17</v>
      </c>
      <c r="F50" s="1185"/>
      <c r="G50" s="1185"/>
      <c r="H50" s="1185"/>
      <c r="I50" s="1185"/>
      <c r="J50" s="1186"/>
      <c r="K50" s="63">
        <v>2</v>
      </c>
      <c r="L50" s="64">
        <v>1</v>
      </c>
      <c r="M50" s="64">
        <v>0</v>
      </c>
      <c r="N50" s="64">
        <v>0</v>
      </c>
      <c r="O50" s="65">
        <v>0</v>
      </c>
      <c r="P50" s="48"/>
      <c r="Q50" s="48"/>
      <c r="R50" s="48"/>
      <c r="S50" s="48"/>
      <c r="T50" s="48"/>
      <c r="U50" s="48"/>
    </row>
    <row r="51" spans="1:21" ht="30.75" customHeight="1">
      <c r="A51" s="48"/>
      <c r="B51" s="1195"/>
      <c r="C51" s="1196"/>
      <c r="D51" s="66"/>
      <c r="E51" s="1185" t="s">
        <v>18</v>
      </c>
      <c r="F51" s="1185"/>
      <c r="G51" s="1185"/>
      <c r="H51" s="1185"/>
      <c r="I51" s="1185"/>
      <c r="J51" s="1186"/>
      <c r="K51" s="63">
        <v>6</v>
      </c>
      <c r="L51" s="64">
        <v>3</v>
      </c>
      <c r="M51" s="64">
        <v>2</v>
      </c>
      <c r="N51" s="64">
        <v>5</v>
      </c>
      <c r="O51" s="65">
        <v>8</v>
      </c>
      <c r="P51" s="48"/>
      <c r="Q51" s="48"/>
      <c r="R51" s="48"/>
      <c r="S51" s="48"/>
      <c r="T51" s="48"/>
      <c r="U51" s="48"/>
    </row>
    <row r="52" spans="1:21" ht="30.75" customHeight="1">
      <c r="A52" s="48"/>
      <c r="B52" s="1183" t="s">
        <v>19</v>
      </c>
      <c r="C52" s="1184"/>
      <c r="D52" s="66"/>
      <c r="E52" s="1185" t="s">
        <v>20</v>
      </c>
      <c r="F52" s="1185"/>
      <c r="G52" s="1185"/>
      <c r="H52" s="1185"/>
      <c r="I52" s="1185"/>
      <c r="J52" s="1186"/>
      <c r="K52" s="63">
        <v>4800</v>
      </c>
      <c r="L52" s="64">
        <v>4718</v>
      </c>
      <c r="M52" s="64">
        <v>4655</v>
      </c>
      <c r="N52" s="64">
        <v>4570</v>
      </c>
      <c r="O52" s="65">
        <v>4430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1816</v>
      </c>
      <c r="L53" s="69">
        <v>1696</v>
      </c>
      <c r="M53" s="69">
        <v>1636</v>
      </c>
      <c r="N53" s="69">
        <v>1447</v>
      </c>
      <c r="O53" s="70">
        <v>1340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531</v>
      </c>
      <c r="J40" s="79" t="s">
        <v>532</v>
      </c>
      <c r="K40" s="79" t="s">
        <v>533</v>
      </c>
      <c r="L40" s="79" t="s">
        <v>534</v>
      </c>
      <c r="M40" s="80" t="s">
        <v>535</v>
      </c>
    </row>
    <row r="41" spans="2:13" ht="27.75" customHeight="1">
      <c r="B41" s="1199" t="s">
        <v>24</v>
      </c>
      <c r="C41" s="1200"/>
      <c r="D41" s="81"/>
      <c r="E41" s="1205" t="s">
        <v>25</v>
      </c>
      <c r="F41" s="1205"/>
      <c r="G41" s="1205"/>
      <c r="H41" s="1206"/>
      <c r="I41" s="82">
        <v>48784</v>
      </c>
      <c r="J41" s="83">
        <v>46611</v>
      </c>
      <c r="K41" s="83">
        <v>45634</v>
      </c>
      <c r="L41" s="83">
        <v>46746</v>
      </c>
      <c r="M41" s="84">
        <v>45600</v>
      </c>
    </row>
    <row r="42" spans="2:13" ht="27.75" customHeight="1">
      <c r="B42" s="1201"/>
      <c r="C42" s="1202"/>
      <c r="D42" s="85"/>
      <c r="E42" s="1207" t="s">
        <v>26</v>
      </c>
      <c r="F42" s="1207"/>
      <c r="G42" s="1207"/>
      <c r="H42" s="1208"/>
      <c r="I42" s="86" t="s">
        <v>492</v>
      </c>
      <c r="J42" s="87" t="s">
        <v>492</v>
      </c>
      <c r="K42" s="87" t="s">
        <v>492</v>
      </c>
      <c r="L42" s="87" t="s">
        <v>492</v>
      </c>
      <c r="M42" s="88">
        <v>326</v>
      </c>
    </row>
    <row r="43" spans="2:13" ht="27.75" customHeight="1">
      <c r="B43" s="1201"/>
      <c r="C43" s="1202"/>
      <c r="D43" s="85"/>
      <c r="E43" s="1207" t="s">
        <v>27</v>
      </c>
      <c r="F43" s="1207"/>
      <c r="G43" s="1207"/>
      <c r="H43" s="1208"/>
      <c r="I43" s="86">
        <v>3604</v>
      </c>
      <c r="J43" s="87">
        <v>3394</v>
      </c>
      <c r="K43" s="87">
        <v>3184</v>
      </c>
      <c r="L43" s="87">
        <v>2911</v>
      </c>
      <c r="M43" s="88">
        <v>2732</v>
      </c>
    </row>
    <row r="44" spans="2:13" ht="27.75" customHeight="1">
      <c r="B44" s="1201"/>
      <c r="C44" s="1202"/>
      <c r="D44" s="85"/>
      <c r="E44" s="1207" t="s">
        <v>28</v>
      </c>
      <c r="F44" s="1207"/>
      <c r="G44" s="1207"/>
      <c r="H44" s="1208"/>
      <c r="I44" s="86">
        <v>594</v>
      </c>
      <c r="J44" s="87">
        <v>534</v>
      </c>
      <c r="K44" s="87">
        <v>592</v>
      </c>
      <c r="L44" s="87">
        <v>1167</v>
      </c>
      <c r="M44" s="88">
        <v>1306</v>
      </c>
    </row>
    <row r="45" spans="2:13" ht="27.75" customHeight="1">
      <c r="B45" s="1201"/>
      <c r="C45" s="1202"/>
      <c r="D45" s="85"/>
      <c r="E45" s="1207" t="s">
        <v>29</v>
      </c>
      <c r="F45" s="1207"/>
      <c r="G45" s="1207"/>
      <c r="H45" s="1208"/>
      <c r="I45" s="86">
        <v>3309</v>
      </c>
      <c r="J45" s="87">
        <v>2290</v>
      </c>
      <c r="K45" s="87">
        <v>2304</v>
      </c>
      <c r="L45" s="87">
        <v>1360</v>
      </c>
      <c r="M45" s="88">
        <v>1489</v>
      </c>
    </row>
    <row r="46" spans="2:13" ht="27.75" customHeight="1">
      <c r="B46" s="1201"/>
      <c r="C46" s="1202"/>
      <c r="D46" s="85"/>
      <c r="E46" s="1207" t="s">
        <v>30</v>
      </c>
      <c r="F46" s="1207"/>
      <c r="G46" s="1207"/>
      <c r="H46" s="1208"/>
      <c r="I46" s="86">
        <v>161</v>
      </c>
      <c r="J46" s="87">
        <v>156</v>
      </c>
      <c r="K46" s="87">
        <v>152</v>
      </c>
      <c r="L46" s="87">
        <v>145</v>
      </c>
      <c r="M46" s="88">
        <v>138</v>
      </c>
    </row>
    <row r="47" spans="2:13" ht="27.75" customHeight="1">
      <c r="B47" s="1201"/>
      <c r="C47" s="1202"/>
      <c r="D47" s="85"/>
      <c r="E47" s="1207" t="s">
        <v>31</v>
      </c>
      <c r="F47" s="1207"/>
      <c r="G47" s="1207"/>
      <c r="H47" s="1208"/>
      <c r="I47" s="86" t="s">
        <v>492</v>
      </c>
      <c r="J47" s="87" t="s">
        <v>492</v>
      </c>
      <c r="K47" s="87" t="s">
        <v>492</v>
      </c>
      <c r="L47" s="87" t="s">
        <v>492</v>
      </c>
      <c r="M47" s="88" t="s">
        <v>492</v>
      </c>
    </row>
    <row r="48" spans="2:13" ht="27.75" customHeight="1">
      <c r="B48" s="1203"/>
      <c r="C48" s="1204"/>
      <c r="D48" s="85"/>
      <c r="E48" s="1207" t="s">
        <v>32</v>
      </c>
      <c r="F48" s="1207"/>
      <c r="G48" s="1207"/>
      <c r="H48" s="1208"/>
      <c r="I48" s="86" t="s">
        <v>492</v>
      </c>
      <c r="J48" s="87" t="s">
        <v>492</v>
      </c>
      <c r="K48" s="87" t="s">
        <v>492</v>
      </c>
      <c r="L48" s="87" t="s">
        <v>492</v>
      </c>
      <c r="M48" s="88" t="s">
        <v>492</v>
      </c>
    </row>
    <row r="49" spans="2:13" ht="27.75" customHeight="1">
      <c r="B49" s="1209" t="s">
        <v>33</v>
      </c>
      <c r="C49" s="1210"/>
      <c r="D49" s="89"/>
      <c r="E49" s="1207" t="s">
        <v>34</v>
      </c>
      <c r="F49" s="1207"/>
      <c r="G49" s="1207"/>
      <c r="H49" s="1208"/>
      <c r="I49" s="86">
        <v>6883</v>
      </c>
      <c r="J49" s="87">
        <v>8157</v>
      </c>
      <c r="K49" s="87">
        <v>8823</v>
      </c>
      <c r="L49" s="87">
        <v>9914</v>
      </c>
      <c r="M49" s="88">
        <v>10773</v>
      </c>
    </row>
    <row r="50" spans="2:13" ht="27.75" customHeight="1">
      <c r="B50" s="1201"/>
      <c r="C50" s="1202"/>
      <c r="D50" s="85"/>
      <c r="E50" s="1207" t="s">
        <v>35</v>
      </c>
      <c r="F50" s="1207"/>
      <c r="G50" s="1207"/>
      <c r="H50" s="1208"/>
      <c r="I50" s="86">
        <v>1105</v>
      </c>
      <c r="J50" s="87">
        <v>1053</v>
      </c>
      <c r="K50" s="87">
        <v>973</v>
      </c>
      <c r="L50" s="87">
        <v>877</v>
      </c>
      <c r="M50" s="88">
        <v>787</v>
      </c>
    </row>
    <row r="51" spans="2:13" ht="27.75" customHeight="1">
      <c r="B51" s="1203"/>
      <c r="C51" s="1204"/>
      <c r="D51" s="85"/>
      <c r="E51" s="1207" t="s">
        <v>36</v>
      </c>
      <c r="F51" s="1207"/>
      <c r="G51" s="1207"/>
      <c r="H51" s="1208"/>
      <c r="I51" s="86">
        <v>38348</v>
      </c>
      <c r="J51" s="87">
        <v>36897</v>
      </c>
      <c r="K51" s="87">
        <v>37798</v>
      </c>
      <c r="L51" s="87">
        <v>38207</v>
      </c>
      <c r="M51" s="88">
        <v>37965</v>
      </c>
    </row>
    <row r="52" spans="2:13" ht="27.75" customHeight="1" thickBot="1">
      <c r="B52" s="1211" t="s">
        <v>37</v>
      </c>
      <c r="C52" s="1212"/>
      <c r="D52" s="90"/>
      <c r="E52" s="1213" t="s">
        <v>38</v>
      </c>
      <c r="F52" s="1213"/>
      <c r="G52" s="1213"/>
      <c r="H52" s="1214"/>
      <c r="I52" s="91">
        <v>10116</v>
      </c>
      <c r="J52" s="92">
        <v>6879</v>
      </c>
      <c r="K52" s="92">
        <v>4272</v>
      </c>
      <c r="L52" s="92">
        <v>3331</v>
      </c>
      <c r="M52" s="93">
        <v>2067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43" customWidth="1"/>
    <col min="2" max="2" width="18.109375" style="243" customWidth="1"/>
    <col min="3" max="3" width="22.6640625" style="243" customWidth="1"/>
    <col min="4" max="9" width="18.109375" style="243" customWidth="1"/>
    <col min="10" max="10" width="22.77734375" style="243" customWidth="1"/>
    <col min="11" max="15" width="18.109375" style="243" customWidth="1"/>
    <col min="16" max="16" width="6.109375" style="250" customWidth="1"/>
    <col min="17" max="17" width="5.88671875" style="248" customWidth="1"/>
    <col min="18" max="18" width="19.109375" style="243" hidden="1"/>
    <col min="19" max="23" width="12.6640625" style="243" hidden="1"/>
    <col min="24" max="257" width="8.6640625" style="243" hidden="1"/>
    <col min="258" max="263" width="14.88671875" style="243" hidden="1"/>
    <col min="264" max="265" width="15.88671875" style="243" hidden="1"/>
    <col min="266" max="271" width="16.109375" style="243" hidden="1"/>
    <col min="272" max="272" width="6.109375" style="243" hidden="1"/>
    <col min="273" max="273" width="3" style="243" hidden="1"/>
    <col min="274" max="513" width="8.6640625" style="243" hidden="1"/>
    <col min="514" max="519" width="14.88671875" style="243" hidden="1"/>
    <col min="520" max="521" width="15.88671875" style="243" hidden="1"/>
    <col min="522" max="527" width="16.109375" style="243" hidden="1"/>
    <col min="528" max="528" width="6.109375" style="243" hidden="1"/>
    <col min="529" max="529" width="3" style="243" hidden="1"/>
    <col min="530" max="769" width="8.6640625" style="243" hidden="1"/>
    <col min="770" max="775" width="14.88671875" style="243" hidden="1"/>
    <col min="776" max="777" width="15.88671875" style="243" hidden="1"/>
    <col min="778" max="783" width="16.109375" style="243" hidden="1"/>
    <col min="784" max="784" width="6.109375" style="243" hidden="1"/>
    <col min="785" max="785" width="3" style="243" hidden="1"/>
    <col min="786" max="1025" width="8.6640625" style="243" hidden="1"/>
    <col min="1026" max="1031" width="14.88671875" style="243" hidden="1"/>
    <col min="1032" max="1033" width="15.88671875" style="243" hidden="1"/>
    <col min="1034" max="1039" width="16.109375" style="243" hidden="1"/>
    <col min="1040" max="1040" width="6.109375" style="243" hidden="1"/>
    <col min="1041" max="1041" width="3" style="243" hidden="1"/>
    <col min="1042" max="1281" width="8.6640625" style="243" hidden="1"/>
    <col min="1282" max="1287" width="14.88671875" style="243" hidden="1"/>
    <col min="1288" max="1289" width="15.88671875" style="243" hidden="1"/>
    <col min="1290" max="1295" width="16.109375" style="243" hidden="1"/>
    <col min="1296" max="1296" width="6.109375" style="243" hidden="1"/>
    <col min="1297" max="1297" width="3" style="243" hidden="1"/>
    <col min="1298" max="1537" width="8.6640625" style="243" hidden="1"/>
    <col min="1538" max="1543" width="14.88671875" style="243" hidden="1"/>
    <col min="1544" max="1545" width="15.88671875" style="243" hidden="1"/>
    <col min="1546" max="1551" width="16.109375" style="243" hidden="1"/>
    <col min="1552" max="1552" width="6.109375" style="243" hidden="1"/>
    <col min="1553" max="1553" width="3" style="243" hidden="1"/>
    <col min="1554" max="1793" width="8.6640625" style="243" hidden="1"/>
    <col min="1794" max="1799" width="14.88671875" style="243" hidden="1"/>
    <col min="1800" max="1801" width="15.88671875" style="243" hidden="1"/>
    <col min="1802" max="1807" width="16.109375" style="243" hidden="1"/>
    <col min="1808" max="1808" width="6.109375" style="243" hidden="1"/>
    <col min="1809" max="1809" width="3" style="243" hidden="1"/>
    <col min="1810" max="2049" width="8.6640625" style="243" hidden="1"/>
    <col min="2050" max="2055" width="14.88671875" style="243" hidden="1"/>
    <col min="2056" max="2057" width="15.88671875" style="243" hidden="1"/>
    <col min="2058" max="2063" width="16.109375" style="243" hidden="1"/>
    <col min="2064" max="2064" width="6.109375" style="243" hidden="1"/>
    <col min="2065" max="2065" width="3" style="243" hidden="1"/>
    <col min="2066" max="2305" width="8.6640625" style="243" hidden="1"/>
    <col min="2306" max="2311" width="14.88671875" style="243" hidden="1"/>
    <col min="2312" max="2313" width="15.88671875" style="243" hidden="1"/>
    <col min="2314" max="2319" width="16.109375" style="243" hidden="1"/>
    <col min="2320" max="2320" width="6.109375" style="243" hidden="1"/>
    <col min="2321" max="2321" width="3" style="243" hidden="1"/>
    <col min="2322" max="2561" width="8.6640625" style="243" hidden="1"/>
    <col min="2562" max="2567" width="14.88671875" style="243" hidden="1"/>
    <col min="2568" max="2569" width="15.88671875" style="243" hidden="1"/>
    <col min="2570" max="2575" width="16.109375" style="243" hidden="1"/>
    <col min="2576" max="2576" width="6.109375" style="243" hidden="1"/>
    <col min="2577" max="2577" width="3" style="243" hidden="1"/>
    <col min="2578" max="2817" width="8.6640625" style="243" hidden="1"/>
    <col min="2818" max="2823" width="14.88671875" style="243" hidden="1"/>
    <col min="2824" max="2825" width="15.88671875" style="243" hidden="1"/>
    <col min="2826" max="2831" width="16.109375" style="243" hidden="1"/>
    <col min="2832" max="2832" width="6.109375" style="243" hidden="1"/>
    <col min="2833" max="2833" width="3" style="243" hidden="1"/>
    <col min="2834" max="3073" width="8.6640625" style="243" hidden="1"/>
    <col min="3074" max="3079" width="14.88671875" style="243" hidden="1"/>
    <col min="3080" max="3081" width="15.88671875" style="243" hidden="1"/>
    <col min="3082" max="3087" width="16.109375" style="243" hidden="1"/>
    <col min="3088" max="3088" width="6.109375" style="243" hidden="1"/>
    <col min="3089" max="3089" width="3" style="243" hidden="1"/>
    <col min="3090" max="3329" width="8.6640625" style="243" hidden="1"/>
    <col min="3330" max="3335" width="14.88671875" style="243" hidden="1"/>
    <col min="3336" max="3337" width="15.88671875" style="243" hidden="1"/>
    <col min="3338" max="3343" width="16.109375" style="243" hidden="1"/>
    <col min="3344" max="3344" width="6.109375" style="243" hidden="1"/>
    <col min="3345" max="3345" width="3" style="243" hidden="1"/>
    <col min="3346" max="3585" width="8.6640625" style="243" hidden="1"/>
    <col min="3586" max="3591" width="14.88671875" style="243" hidden="1"/>
    <col min="3592" max="3593" width="15.88671875" style="243" hidden="1"/>
    <col min="3594" max="3599" width="16.109375" style="243" hidden="1"/>
    <col min="3600" max="3600" width="6.109375" style="243" hidden="1"/>
    <col min="3601" max="3601" width="3" style="243" hidden="1"/>
    <col min="3602" max="3841" width="8.6640625" style="243" hidden="1"/>
    <col min="3842" max="3847" width="14.88671875" style="243" hidden="1"/>
    <col min="3848" max="3849" width="15.88671875" style="243" hidden="1"/>
    <col min="3850" max="3855" width="16.109375" style="243" hidden="1"/>
    <col min="3856" max="3856" width="6.109375" style="243" hidden="1"/>
    <col min="3857" max="3857" width="3" style="243" hidden="1"/>
    <col min="3858" max="4097" width="8.6640625" style="243" hidden="1"/>
    <col min="4098" max="4103" width="14.88671875" style="243" hidden="1"/>
    <col min="4104" max="4105" width="15.88671875" style="243" hidden="1"/>
    <col min="4106" max="4111" width="16.109375" style="243" hidden="1"/>
    <col min="4112" max="4112" width="6.109375" style="243" hidden="1"/>
    <col min="4113" max="4113" width="3" style="243" hidden="1"/>
    <col min="4114" max="4353" width="8.6640625" style="243" hidden="1"/>
    <col min="4354" max="4359" width="14.88671875" style="243" hidden="1"/>
    <col min="4360" max="4361" width="15.88671875" style="243" hidden="1"/>
    <col min="4362" max="4367" width="16.109375" style="243" hidden="1"/>
    <col min="4368" max="4368" width="6.109375" style="243" hidden="1"/>
    <col min="4369" max="4369" width="3" style="243" hidden="1"/>
    <col min="4370" max="4609" width="8.6640625" style="243" hidden="1"/>
    <col min="4610" max="4615" width="14.88671875" style="243" hidden="1"/>
    <col min="4616" max="4617" width="15.88671875" style="243" hidden="1"/>
    <col min="4618" max="4623" width="16.109375" style="243" hidden="1"/>
    <col min="4624" max="4624" width="6.109375" style="243" hidden="1"/>
    <col min="4625" max="4625" width="3" style="243" hidden="1"/>
    <col min="4626" max="4865" width="8.6640625" style="243" hidden="1"/>
    <col min="4866" max="4871" width="14.88671875" style="243" hidden="1"/>
    <col min="4872" max="4873" width="15.88671875" style="243" hidden="1"/>
    <col min="4874" max="4879" width="16.109375" style="243" hidden="1"/>
    <col min="4880" max="4880" width="6.109375" style="243" hidden="1"/>
    <col min="4881" max="4881" width="3" style="243" hidden="1"/>
    <col min="4882" max="5121" width="8.6640625" style="243" hidden="1"/>
    <col min="5122" max="5127" width="14.88671875" style="243" hidden="1"/>
    <col min="5128" max="5129" width="15.88671875" style="243" hidden="1"/>
    <col min="5130" max="5135" width="16.109375" style="243" hidden="1"/>
    <col min="5136" max="5136" width="6.109375" style="243" hidden="1"/>
    <col min="5137" max="5137" width="3" style="243" hidden="1"/>
    <col min="5138" max="5377" width="8.6640625" style="243" hidden="1"/>
    <col min="5378" max="5383" width="14.88671875" style="243" hidden="1"/>
    <col min="5384" max="5385" width="15.88671875" style="243" hidden="1"/>
    <col min="5386" max="5391" width="16.109375" style="243" hidden="1"/>
    <col min="5392" max="5392" width="6.109375" style="243" hidden="1"/>
    <col min="5393" max="5393" width="3" style="243" hidden="1"/>
    <col min="5394" max="5633" width="8.6640625" style="243" hidden="1"/>
    <col min="5634" max="5639" width="14.88671875" style="243" hidden="1"/>
    <col min="5640" max="5641" width="15.88671875" style="243" hidden="1"/>
    <col min="5642" max="5647" width="16.109375" style="243" hidden="1"/>
    <col min="5648" max="5648" width="6.109375" style="243" hidden="1"/>
    <col min="5649" max="5649" width="3" style="243" hidden="1"/>
    <col min="5650" max="5889" width="8.6640625" style="243" hidden="1"/>
    <col min="5890" max="5895" width="14.88671875" style="243" hidden="1"/>
    <col min="5896" max="5897" width="15.88671875" style="243" hidden="1"/>
    <col min="5898" max="5903" width="16.109375" style="243" hidden="1"/>
    <col min="5904" max="5904" width="6.109375" style="243" hidden="1"/>
    <col min="5905" max="5905" width="3" style="243" hidden="1"/>
    <col min="5906" max="6145" width="8.6640625" style="243" hidden="1"/>
    <col min="6146" max="6151" width="14.88671875" style="243" hidden="1"/>
    <col min="6152" max="6153" width="15.88671875" style="243" hidden="1"/>
    <col min="6154" max="6159" width="16.109375" style="243" hidden="1"/>
    <col min="6160" max="6160" width="6.109375" style="243" hidden="1"/>
    <col min="6161" max="6161" width="3" style="243" hidden="1"/>
    <col min="6162" max="6401" width="8.6640625" style="243" hidden="1"/>
    <col min="6402" max="6407" width="14.88671875" style="243" hidden="1"/>
    <col min="6408" max="6409" width="15.88671875" style="243" hidden="1"/>
    <col min="6410" max="6415" width="16.109375" style="243" hidden="1"/>
    <col min="6416" max="6416" width="6.109375" style="243" hidden="1"/>
    <col min="6417" max="6417" width="3" style="243" hidden="1"/>
    <col min="6418" max="6657" width="8.6640625" style="243" hidden="1"/>
    <col min="6658" max="6663" width="14.88671875" style="243" hidden="1"/>
    <col min="6664" max="6665" width="15.88671875" style="243" hidden="1"/>
    <col min="6666" max="6671" width="16.109375" style="243" hidden="1"/>
    <col min="6672" max="6672" width="6.109375" style="243" hidden="1"/>
    <col min="6673" max="6673" width="3" style="243" hidden="1"/>
    <col min="6674" max="6913" width="8.6640625" style="243" hidden="1"/>
    <col min="6914" max="6919" width="14.88671875" style="243" hidden="1"/>
    <col min="6920" max="6921" width="15.88671875" style="243" hidden="1"/>
    <col min="6922" max="6927" width="16.109375" style="243" hidden="1"/>
    <col min="6928" max="6928" width="6.109375" style="243" hidden="1"/>
    <col min="6929" max="6929" width="3" style="243" hidden="1"/>
    <col min="6930" max="7169" width="8.6640625" style="243" hidden="1"/>
    <col min="7170" max="7175" width="14.88671875" style="243" hidden="1"/>
    <col min="7176" max="7177" width="15.88671875" style="243" hidden="1"/>
    <col min="7178" max="7183" width="16.109375" style="243" hidden="1"/>
    <col min="7184" max="7184" width="6.109375" style="243" hidden="1"/>
    <col min="7185" max="7185" width="3" style="243" hidden="1"/>
    <col min="7186" max="7425" width="8.6640625" style="243" hidden="1"/>
    <col min="7426" max="7431" width="14.88671875" style="243" hidden="1"/>
    <col min="7432" max="7433" width="15.88671875" style="243" hidden="1"/>
    <col min="7434" max="7439" width="16.109375" style="243" hidden="1"/>
    <col min="7440" max="7440" width="6.109375" style="243" hidden="1"/>
    <col min="7441" max="7441" width="3" style="243" hidden="1"/>
    <col min="7442" max="7681" width="8.6640625" style="243" hidden="1"/>
    <col min="7682" max="7687" width="14.88671875" style="243" hidden="1"/>
    <col min="7688" max="7689" width="15.88671875" style="243" hidden="1"/>
    <col min="7690" max="7695" width="16.109375" style="243" hidden="1"/>
    <col min="7696" max="7696" width="6.109375" style="243" hidden="1"/>
    <col min="7697" max="7697" width="3" style="243" hidden="1"/>
    <col min="7698" max="7937" width="8.6640625" style="243" hidden="1"/>
    <col min="7938" max="7943" width="14.88671875" style="243" hidden="1"/>
    <col min="7944" max="7945" width="15.88671875" style="243" hidden="1"/>
    <col min="7946" max="7951" width="16.109375" style="243" hidden="1"/>
    <col min="7952" max="7952" width="6.109375" style="243" hidden="1"/>
    <col min="7953" max="7953" width="3" style="243" hidden="1"/>
    <col min="7954" max="8193" width="8.6640625" style="243" hidden="1"/>
    <col min="8194" max="8199" width="14.88671875" style="243" hidden="1"/>
    <col min="8200" max="8201" width="15.88671875" style="243" hidden="1"/>
    <col min="8202" max="8207" width="16.109375" style="243" hidden="1"/>
    <col min="8208" max="8208" width="6.109375" style="243" hidden="1"/>
    <col min="8209" max="8209" width="3" style="243" hidden="1"/>
    <col min="8210" max="8449" width="8.6640625" style="243" hidden="1"/>
    <col min="8450" max="8455" width="14.88671875" style="243" hidden="1"/>
    <col min="8456" max="8457" width="15.88671875" style="243" hidden="1"/>
    <col min="8458" max="8463" width="16.109375" style="243" hidden="1"/>
    <col min="8464" max="8464" width="6.109375" style="243" hidden="1"/>
    <col min="8465" max="8465" width="3" style="243" hidden="1"/>
    <col min="8466" max="8705" width="8.6640625" style="243" hidden="1"/>
    <col min="8706" max="8711" width="14.88671875" style="243" hidden="1"/>
    <col min="8712" max="8713" width="15.88671875" style="243" hidden="1"/>
    <col min="8714" max="8719" width="16.109375" style="243" hidden="1"/>
    <col min="8720" max="8720" width="6.109375" style="243" hidden="1"/>
    <col min="8721" max="8721" width="3" style="243" hidden="1"/>
    <col min="8722" max="8961" width="8.6640625" style="243" hidden="1"/>
    <col min="8962" max="8967" width="14.88671875" style="243" hidden="1"/>
    <col min="8968" max="8969" width="15.88671875" style="243" hidden="1"/>
    <col min="8970" max="8975" width="16.109375" style="243" hidden="1"/>
    <col min="8976" max="8976" width="6.109375" style="243" hidden="1"/>
    <col min="8977" max="8977" width="3" style="243" hidden="1"/>
    <col min="8978" max="9217" width="8.6640625" style="243" hidden="1"/>
    <col min="9218" max="9223" width="14.88671875" style="243" hidden="1"/>
    <col min="9224" max="9225" width="15.88671875" style="243" hidden="1"/>
    <col min="9226" max="9231" width="16.109375" style="243" hidden="1"/>
    <col min="9232" max="9232" width="6.109375" style="243" hidden="1"/>
    <col min="9233" max="9233" width="3" style="243" hidden="1"/>
    <col min="9234" max="9473" width="8.6640625" style="243" hidden="1"/>
    <col min="9474" max="9479" width="14.88671875" style="243" hidden="1"/>
    <col min="9480" max="9481" width="15.88671875" style="243" hidden="1"/>
    <col min="9482" max="9487" width="16.109375" style="243" hidden="1"/>
    <col min="9488" max="9488" width="6.109375" style="243" hidden="1"/>
    <col min="9489" max="9489" width="3" style="243" hidden="1"/>
    <col min="9490" max="9729" width="8.6640625" style="243" hidden="1"/>
    <col min="9730" max="9735" width="14.88671875" style="243" hidden="1"/>
    <col min="9736" max="9737" width="15.88671875" style="243" hidden="1"/>
    <col min="9738" max="9743" width="16.109375" style="243" hidden="1"/>
    <col min="9744" max="9744" width="6.109375" style="243" hidden="1"/>
    <col min="9745" max="9745" width="3" style="243" hidden="1"/>
    <col min="9746" max="9985" width="8.6640625" style="243" hidden="1"/>
    <col min="9986" max="9991" width="14.88671875" style="243" hidden="1"/>
    <col min="9992" max="9993" width="15.88671875" style="243" hidden="1"/>
    <col min="9994" max="9999" width="16.109375" style="243" hidden="1"/>
    <col min="10000" max="10000" width="6.109375" style="243" hidden="1"/>
    <col min="10001" max="10001" width="3" style="243" hidden="1"/>
    <col min="10002" max="10241" width="8.6640625" style="243" hidden="1"/>
    <col min="10242" max="10247" width="14.88671875" style="243" hidden="1"/>
    <col min="10248" max="10249" width="15.88671875" style="243" hidden="1"/>
    <col min="10250" max="10255" width="16.109375" style="243" hidden="1"/>
    <col min="10256" max="10256" width="6.109375" style="243" hidden="1"/>
    <col min="10257" max="10257" width="3" style="243" hidden="1"/>
    <col min="10258" max="10497" width="8.6640625" style="243" hidden="1"/>
    <col min="10498" max="10503" width="14.88671875" style="243" hidden="1"/>
    <col min="10504" max="10505" width="15.88671875" style="243" hidden="1"/>
    <col min="10506" max="10511" width="16.109375" style="243" hidden="1"/>
    <col min="10512" max="10512" width="6.109375" style="243" hidden="1"/>
    <col min="10513" max="10513" width="3" style="243" hidden="1"/>
    <col min="10514" max="10753" width="8.6640625" style="243" hidden="1"/>
    <col min="10754" max="10759" width="14.88671875" style="243" hidden="1"/>
    <col min="10760" max="10761" width="15.88671875" style="243" hidden="1"/>
    <col min="10762" max="10767" width="16.109375" style="243" hidden="1"/>
    <col min="10768" max="10768" width="6.109375" style="243" hidden="1"/>
    <col min="10769" max="10769" width="3" style="243" hidden="1"/>
    <col min="10770" max="11009" width="8.6640625" style="243" hidden="1"/>
    <col min="11010" max="11015" width="14.88671875" style="243" hidden="1"/>
    <col min="11016" max="11017" width="15.88671875" style="243" hidden="1"/>
    <col min="11018" max="11023" width="16.109375" style="243" hidden="1"/>
    <col min="11024" max="11024" width="6.109375" style="243" hidden="1"/>
    <col min="11025" max="11025" width="3" style="243" hidden="1"/>
    <col min="11026" max="11265" width="8.6640625" style="243" hidden="1"/>
    <col min="11266" max="11271" width="14.88671875" style="243" hidden="1"/>
    <col min="11272" max="11273" width="15.88671875" style="243" hidden="1"/>
    <col min="11274" max="11279" width="16.109375" style="243" hidden="1"/>
    <col min="11280" max="11280" width="6.109375" style="243" hidden="1"/>
    <col min="11281" max="11281" width="3" style="243" hidden="1"/>
    <col min="11282" max="11521" width="8.6640625" style="243" hidden="1"/>
    <col min="11522" max="11527" width="14.88671875" style="243" hidden="1"/>
    <col min="11528" max="11529" width="15.88671875" style="243" hidden="1"/>
    <col min="11530" max="11535" width="16.109375" style="243" hidden="1"/>
    <col min="11536" max="11536" width="6.109375" style="243" hidden="1"/>
    <col min="11537" max="11537" width="3" style="243" hidden="1"/>
    <col min="11538" max="11777" width="8.6640625" style="243" hidden="1"/>
    <col min="11778" max="11783" width="14.88671875" style="243" hidden="1"/>
    <col min="11784" max="11785" width="15.88671875" style="243" hidden="1"/>
    <col min="11786" max="11791" width="16.109375" style="243" hidden="1"/>
    <col min="11792" max="11792" width="6.109375" style="243" hidden="1"/>
    <col min="11793" max="11793" width="3" style="243" hidden="1"/>
    <col min="11794" max="12033" width="8.6640625" style="243" hidden="1"/>
    <col min="12034" max="12039" width="14.88671875" style="243" hidden="1"/>
    <col min="12040" max="12041" width="15.88671875" style="243" hidden="1"/>
    <col min="12042" max="12047" width="16.109375" style="243" hidden="1"/>
    <col min="12048" max="12048" width="6.109375" style="243" hidden="1"/>
    <col min="12049" max="12049" width="3" style="243" hidden="1"/>
    <col min="12050" max="12289" width="8.6640625" style="243" hidden="1"/>
    <col min="12290" max="12295" width="14.88671875" style="243" hidden="1"/>
    <col min="12296" max="12297" width="15.88671875" style="243" hidden="1"/>
    <col min="12298" max="12303" width="16.109375" style="243" hidden="1"/>
    <col min="12304" max="12304" width="6.109375" style="243" hidden="1"/>
    <col min="12305" max="12305" width="3" style="243" hidden="1"/>
    <col min="12306" max="12545" width="8.6640625" style="243" hidden="1"/>
    <col min="12546" max="12551" width="14.88671875" style="243" hidden="1"/>
    <col min="12552" max="12553" width="15.88671875" style="243" hidden="1"/>
    <col min="12554" max="12559" width="16.109375" style="243" hidden="1"/>
    <col min="12560" max="12560" width="6.109375" style="243" hidden="1"/>
    <col min="12561" max="12561" width="3" style="243" hidden="1"/>
    <col min="12562" max="12801" width="8.6640625" style="243" hidden="1"/>
    <col min="12802" max="12807" width="14.88671875" style="243" hidden="1"/>
    <col min="12808" max="12809" width="15.88671875" style="243" hidden="1"/>
    <col min="12810" max="12815" width="16.109375" style="243" hidden="1"/>
    <col min="12816" max="12816" width="6.109375" style="243" hidden="1"/>
    <col min="12817" max="12817" width="3" style="243" hidden="1"/>
    <col min="12818" max="13057" width="8.6640625" style="243" hidden="1"/>
    <col min="13058" max="13063" width="14.88671875" style="243" hidden="1"/>
    <col min="13064" max="13065" width="15.88671875" style="243" hidden="1"/>
    <col min="13066" max="13071" width="16.109375" style="243" hidden="1"/>
    <col min="13072" max="13072" width="6.109375" style="243" hidden="1"/>
    <col min="13073" max="13073" width="3" style="243" hidden="1"/>
    <col min="13074" max="13313" width="8.6640625" style="243" hidden="1"/>
    <col min="13314" max="13319" width="14.88671875" style="243" hidden="1"/>
    <col min="13320" max="13321" width="15.88671875" style="243" hidden="1"/>
    <col min="13322" max="13327" width="16.109375" style="243" hidden="1"/>
    <col min="13328" max="13328" width="6.109375" style="243" hidden="1"/>
    <col min="13329" max="13329" width="3" style="243" hidden="1"/>
    <col min="13330" max="13569" width="8.6640625" style="243" hidden="1"/>
    <col min="13570" max="13575" width="14.88671875" style="243" hidden="1"/>
    <col min="13576" max="13577" width="15.88671875" style="243" hidden="1"/>
    <col min="13578" max="13583" width="16.109375" style="243" hidden="1"/>
    <col min="13584" max="13584" width="6.109375" style="243" hidden="1"/>
    <col min="13585" max="13585" width="3" style="243" hidden="1"/>
    <col min="13586" max="13825" width="8.6640625" style="243" hidden="1"/>
    <col min="13826" max="13831" width="14.88671875" style="243" hidden="1"/>
    <col min="13832" max="13833" width="15.88671875" style="243" hidden="1"/>
    <col min="13834" max="13839" width="16.109375" style="243" hidden="1"/>
    <col min="13840" max="13840" width="6.109375" style="243" hidden="1"/>
    <col min="13841" max="13841" width="3" style="243" hidden="1"/>
    <col min="13842" max="14081" width="8.6640625" style="243" hidden="1"/>
    <col min="14082" max="14087" width="14.88671875" style="243" hidden="1"/>
    <col min="14088" max="14089" width="15.88671875" style="243" hidden="1"/>
    <col min="14090" max="14095" width="16.109375" style="243" hidden="1"/>
    <col min="14096" max="14096" width="6.109375" style="243" hidden="1"/>
    <col min="14097" max="14097" width="3" style="243" hidden="1"/>
    <col min="14098" max="14337" width="8.6640625" style="243" hidden="1"/>
    <col min="14338" max="14343" width="14.88671875" style="243" hidden="1"/>
    <col min="14344" max="14345" width="15.88671875" style="243" hidden="1"/>
    <col min="14346" max="14351" width="16.109375" style="243" hidden="1"/>
    <col min="14352" max="14352" width="6.109375" style="243" hidden="1"/>
    <col min="14353" max="14353" width="3" style="243" hidden="1"/>
    <col min="14354" max="14593" width="8.6640625" style="243" hidden="1"/>
    <col min="14594" max="14599" width="14.88671875" style="243" hidden="1"/>
    <col min="14600" max="14601" width="15.88671875" style="243" hidden="1"/>
    <col min="14602" max="14607" width="16.109375" style="243" hidden="1"/>
    <col min="14608" max="14608" width="6.109375" style="243" hidden="1"/>
    <col min="14609" max="14609" width="3" style="243" hidden="1"/>
    <col min="14610" max="14849" width="8.6640625" style="243" hidden="1"/>
    <col min="14850" max="14855" width="14.88671875" style="243" hidden="1"/>
    <col min="14856" max="14857" width="15.88671875" style="243" hidden="1"/>
    <col min="14858" max="14863" width="16.109375" style="243" hidden="1"/>
    <col min="14864" max="14864" width="6.109375" style="243" hidden="1"/>
    <col min="14865" max="14865" width="3" style="243" hidden="1"/>
    <col min="14866" max="15105" width="8.6640625" style="243" hidden="1"/>
    <col min="15106" max="15111" width="14.88671875" style="243" hidden="1"/>
    <col min="15112" max="15113" width="15.88671875" style="243" hidden="1"/>
    <col min="15114" max="15119" width="16.109375" style="243" hidden="1"/>
    <col min="15120" max="15120" width="6.109375" style="243" hidden="1"/>
    <col min="15121" max="15121" width="3" style="243" hidden="1"/>
    <col min="15122" max="15361" width="8.6640625" style="243" hidden="1"/>
    <col min="15362" max="15367" width="14.88671875" style="243" hidden="1"/>
    <col min="15368" max="15369" width="15.88671875" style="243" hidden="1"/>
    <col min="15370" max="15375" width="16.109375" style="243" hidden="1"/>
    <col min="15376" max="15376" width="6.109375" style="243" hidden="1"/>
    <col min="15377" max="15377" width="3" style="243" hidden="1"/>
    <col min="15378" max="15617" width="8.6640625" style="243" hidden="1"/>
    <col min="15618" max="15623" width="14.88671875" style="243" hidden="1"/>
    <col min="15624" max="15625" width="15.88671875" style="243" hidden="1"/>
    <col min="15626" max="15631" width="16.109375" style="243" hidden="1"/>
    <col min="15632" max="15632" width="6.109375" style="243" hidden="1"/>
    <col min="15633" max="15633" width="3" style="243" hidden="1"/>
    <col min="15634" max="15873" width="8.6640625" style="243" hidden="1"/>
    <col min="15874" max="15879" width="14.88671875" style="243" hidden="1"/>
    <col min="15880" max="15881" width="15.88671875" style="243" hidden="1"/>
    <col min="15882" max="15887" width="16.109375" style="243" hidden="1"/>
    <col min="15888" max="15888" width="6.109375" style="243" hidden="1"/>
    <col min="15889" max="15889" width="3" style="243" hidden="1"/>
    <col min="15890" max="16129" width="8.6640625" style="243" hidden="1"/>
    <col min="16130" max="16135" width="14.88671875" style="243" hidden="1"/>
    <col min="16136" max="16137" width="15.88671875" style="243" hidden="1"/>
    <col min="16138" max="16143" width="16.109375" style="243" hidden="1"/>
    <col min="16144" max="16144" width="6.109375" style="243" hidden="1"/>
    <col min="16145" max="16145" width="3" style="243" hidden="1"/>
    <col min="16146" max="16384" width="8.6640625" style="243" hidden="1"/>
  </cols>
  <sheetData>
    <row r="1" spans="1:51" ht="42.75" customHeight="1">
      <c r="A1" s="342"/>
      <c r="B1" s="343"/>
      <c r="P1" s="244"/>
      <c r="Q1" s="244"/>
    </row>
    <row r="2" spans="1:51" ht="25.8">
      <c r="A2" s="342"/>
      <c r="C2" s="344"/>
      <c r="P2" s="244"/>
      <c r="Q2" s="244"/>
    </row>
    <row r="3" spans="1:51" ht="25.8">
      <c r="A3" s="342"/>
      <c r="C3" s="344"/>
      <c r="P3" s="244"/>
      <c r="Q3" s="244"/>
    </row>
    <row r="4" spans="1:51" s="345" customFormat="1" ht="13.2">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ht="13.2">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ht="13.2">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ht="13.2">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ht="13.2">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ht="13.2">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2">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568</v>
      </c>
    </row>
    <row r="11" spans="1:51" s="345" customFormat="1" ht="13.2">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2">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568</v>
      </c>
    </row>
    <row r="13" spans="1:51" s="345" customFormat="1" ht="13.2">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ht="13.2">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ht="13.2">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ht="13.2">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ht="13.2">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ht="13.2">
      <c r="P19" s="244"/>
      <c r="Q19" s="244"/>
    </row>
    <row r="20" spans="1:259" ht="13.2">
      <c r="P20" s="244"/>
      <c r="Q20" s="244"/>
    </row>
    <row r="21" spans="1:259" ht="16.2">
      <c r="B21" s="346"/>
      <c r="C21" s="246"/>
      <c r="D21" s="246"/>
      <c r="E21" s="246"/>
      <c r="F21" s="246"/>
      <c r="G21" s="246"/>
      <c r="H21" s="246"/>
      <c r="I21" s="246"/>
      <c r="J21" s="246"/>
      <c r="K21" s="246"/>
      <c r="L21" s="246"/>
      <c r="M21" s="246"/>
      <c r="N21" s="347"/>
      <c r="O21" s="246"/>
      <c r="P21" s="247"/>
      <c r="Q21" s="244"/>
      <c r="IY21" s="348"/>
    </row>
    <row r="22" spans="1:259" ht="16.2">
      <c r="B22" s="248"/>
      <c r="IY22" s="349"/>
    </row>
    <row r="23" spans="1:259" ht="13.2">
      <c r="B23" s="248"/>
    </row>
    <row r="24" spans="1:259" ht="13.2">
      <c r="B24" s="248"/>
    </row>
    <row r="25" spans="1:259" ht="13.2">
      <c r="B25" s="248"/>
    </row>
    <row r="26" spans="1:259" ht="13.2">
      <c r="B26" s="248"/>
    </row>
    <row r="27" spans="1:259" ht="13.2">
      <c r="B27" s="248"/>
    </row>
    <row r="28" spans="1:259" ht="13.2">
      <c r="B28" s="248"/>
    </row>
    <row r="29" spans="1:259" ht="13.2">
      <c r="B29" s="248"/>
    </row>
    <row r="30" spans="1:259" ht="13.2">
      <c r="B30" s="248"/>
    </row>
    <row r="31" spans="1:259" ht="13.2">
      <c r="B31" s="248"/>
    </row>
    <row r="32" spans="1:259" ht="13.2">
      <c r="B32" s="248"/>
    </row>
    <row r="33" spans="2:17" ht="13.2">
      <c r="B33" s="248"/>
    </row>
    <row r="34" spans="2:17" ht="13.2">
      <c r="B34" s="248"/>
    </row>
    <row r="35" spans="2:17" ht="13.2">
      <c r="B35" s="248"/>
    </row>
    <row r="36" spans="2:17" ht="13.2">
      <c r="B36" s="248"/>
    </row>
    <row r="37" spans="2:17" ht="13.2">
      <c r="B37" s="248"/>
    </row>
    <row r="38" spans="2:17" ht="13.2">
      <c r="B38" s="248"/>
    </row>
    <row r="39" spans="2:17" ht="13.2">
      <c r="B39" s="340"/>
      <c r="C39" s="306"/>
      <c r="D39" s="306"/>
      <c r="E39" s="306"/>
      <c r="F39" s="306"/>
      <c r="G39" s="306"/>
      <c r="H39" s="306"/>
      <c r="I39" s="306"/>
      <c r="J39" s="306"/>
      <c r="K39" s="306"/>
      <c r="L39" s="306"/>
      <c r="M39" s="306"/>
      <c r="N39" s="306"/>
      <c r="O39" s="306"/>
      <c r="P39" s="341"/>
    </row>
    <row r="40" spans="2:17" ht="13.2">
      <c r="B40" s="350"/>
      <c r="C40" s="244"/>
      <c r="D40" s="244"/>
      <c r="E40" s="244"/>
      <c r="F40" s="244"/>
      <c r="G40" s="244"/>
      <c r="H40" s="244"/>
      <c r="I40" s="244"/>
      <c r="J40" s="244"/>
      <c r="K40" s="244"/>
      <c r="L40" s="244"/>
      <c r="M40" s="244"/>
      <c r="N40" s="244"/>
      <c r="O40" s="244"/>
      <c r="P40" s="350"/>
      <c r="Q40" s="244"/>
    </row>
    <row r="41" spans="2:17" ht="16.2">
      <c r="B41" s="245" t="s">
        <v>569</v>
      </c>
      <c r="C41" s="246"/>
      <c r="D41" s="246"/>
      <c r="E41" s="246"/>
      <c r="F41" s="246"/>
      <c r="G41" s="246"/>
      <c r="H41" s="246"/>
      <c r="I41" s="246"/>
      <c r="J41" s="246"/>
      <c r="K41" s="246"/>
      <c r="L41" s="246"/>
      <c r="M41" s="246"/>
      <c r="N41" s="246"/>
      <c r="O41" s="246"/>
      <c r="P41" s="247"/>
    </row>
    <row r="42" spans="2:17" ht="13.2">
      <c r="B42" s="248"/>
      <c r="C42" s="244"/>
      <c r="D42" s="244"/>
      <c r="E42" s="244"/>
      <c r="F42" s="244"/>
      <c r="G42" s="351" t="s">
        <v>570</v>
      </c>
      <c r="I42" s="352"/>
      <c r="J42" s="352"/>
      <c r="K42" s="352"/>
      <c r="L42" s="244"/>
      <c r="M42" s="244"/>
      <c r="N42" s="244"/>
      <c r="O42" s="244"/>
    </row>
    <row r="43" spans="2:17" ht="13.2">
      <c r="B43" s="248"/>
      <c r="C43" s="244"/>
      <c r="D43" s="244"/>
      <c r="E43" s="244"/>
      <c r="F43" s="244"/>
      <c r="G43" s="1251"/>
      <c r="H43" s="1230"/>
      <c r="I43" s="1230"/>
      <c r="J43" s="1230"/>
      <c r="K43" s="1230"/>
      <c r="L43" s="1230"/>
      <c r="M43" s="1230"/>
      <c r="N43" s="1230"/>
      <c r="O43" s="1231"/>
    </row>
    <row r="44" spans="2:17" ht="13.2">
      <c r="B44" s="248"/>
      <c r="C44" s="244"/>
      <c r="D44" s="244"/>
      <c r="E44" s="244"/>
      <c r="F44" s="244"/>
      <c r="G44" s="1232"/>
      <c r="H44" s="1233"/>
      <c r="I44" s="1233"/>
      <c r="J44" s="1233"/>
      <c r="K44" s="1233"/>
      <c r="L44" s="1233"/>
      <c r="M44" s="1233"/>
      <c r="N44" s="1233"/>
      <c r="O44" s="1234"/>
    </row>
    <row r="45" spans="2:17" ht="13.2">
      <c r="B45" s="248"/>
      <c r="C45" s="244"/>
      <c r="D45" s="244"/>
      <c r="E45" s="244"/>
      <c r="F45" s="244"/>
      <c r="G45" s="1232"/>
      <c r="H45" s="1233"/>
      <c r="I45" s="1233"/>
      <c r="J45" s="1233"/>
      <c r="K45" s="1233"/>
      <c r="L45" s="1233"/>
      <c r="M45" s="1233"/>
      <c r="N45" s="1233"/>
      <c r="O45" s="1234"/>
    </row>
    <row r="46" spans="2:17" ht="13.2">
      <c r="B46" s="248"/>
      <c r="C46" s="244"/>
      <c r="D46" s="244"/>
      <c r="E46" s="244"/>
      <c r="F46" s="244"/>
      <c r="G46" s="1232"/>
      <c r="H46" s="1233"/>
      <c r="I46" s="1233"/>
      <c r="J46" s="1233"/>
      <c r="K46" s="1233"/>
      <c r="L46" s="1233"/>
      <c r="M46" s="1233"/>
      <c r="N46" s="1233"/>
      <c r="O46" s="1234"/>
    </row>
    <row r="47" spans="2:17" ht="13.2">
      <c r="B47" s="248"/>
      <c r="C47" s="244"/>
      <c r="D47" s="244"/>
      <c r="E47" s="244"/>
      <c r="F47" s="244"/>
      <c r="G47" s="1235"/>
      <c r="H47" s="1236"/>
      <c r="I47" s="1236"/>
      <c r="J47" s="1236"/>
      <c r="K47" s="1236"/>
      <c r="L47" s="1236"/>
      <c r="M47" s="1236"/>
      <c r="N47" s="1236"/>
      <c r="O47" s="1237"/>
    </row>
    <row r="48" spans="2:17" ht="13.2">
      <c r="B48" s="248"/>
      <c r="C48" s="244"/>
      <c r="D48" s="244"/>
      <c r="E48" s="244"/>
      <c r="F48" s="244"/>
      <c r="G48" s="244"/>
      <c r="H48" s="353"/>
      <c r="I48" s="353"/>
      <c r="J48" s="353"/>
    </row>
    <row r="49" spans="1:17" ht="13.2">
      <c r="B49" s="248"/>
      <c r="C49" s="244"/>
      <c r="D49" s="244"/>
      <c r="E49" s="244"/>
      <c r="F49" s="244"/>
      <c r="G49" s="243" t="s">
        <v>571</v>
      </c>
    </row>
    <row r="50" spans="1:17" ht="13.2">
      <c r="B50" s="248"/>
      <c r="C50" s="244"/>
      <c r="D50" s="244"/>
      <c r="E50" s="244"/>
      <c r="F50" s="244"/>
      <c r="G50" s="1238"/>
      <c r="H50" s="1239"/>
      <c r="I50" s="1239"/>
      <c r="J50" s="1240"/>
      <c r="K50" s="354" t="s">
        <v>531</v>
      </c>
      <c r="L50" s="354" t="s">
        <v>532</v>
      </c>
      <c r="M50" s="354" t="s">
        <v>533</v>
      </c>
      <c r="N50" s="354" t="s">
        <v>534</v>
      </c>
      <c r="O50" s="354" t="s">
        <v>535</v>
      </c>
    </row>
    <row r="51" spans="1:17" ht="13.2">
      <c r="B51" s="248"/>
      <c r="C51" s="244"/>
      <c r="D51" s="244"/>
      <c r="E51" s="244"/>
      <c r="F51" s="244"/>
      <c r="G51" s="1241" t="s">
        <v>572</v>
      </c>
      <c r="H51" s="1242"/>
      <c r="I51" s="1247" t="s">
        <v>573</v>
      </c>
      <c r="J51" s="1247"/>
      <c r="K51" s="1249"/>
      <c r="L51" s="1249"/>
      <c r="M51" s="1249"/>
      <c r="N51" s="1249"/>
      <c r="O51" s="1249"/>
    </row>
    <row r="52" spans="1:17" ht="13.2">
      <c r="B52" s="248"/>
      <c r="C52" s="244"/>
      <c r="D52" s="244"/>
      <c r="E52" s="244"/>
      <c r="F52" s="244"/>
      <c r="G52" s="1243"/>
      <c r="H52" s="1244"/>
      <c r="I52" s="1248"/>
      <c r="J52" s="1248"/>
      <c r="K52" s="1215"/>
      <c r="L52" s="1215"/>
      <c r="M52" s="1215"/>
      <c r="N52" s="1215"/>
      <c r="O52" s="1215"/>
    </row>
    <row r="53" spans="1:17" ht="13.2">
      <c r="A53" s="355"/>
      <c r="B53" s="248"/>
      <c r="C53" s="244"/>
      <c r="D53" s="244"/>
      <c r="E53" s="244"/>
      <c r="F53" s="244"/>
      <c r="G53" s="1243"/>
      <c r="H53" s="1244"/>
      <c r="I53" s="1227" t="s">
        <v>574</v>
      </c>
      <c r="J53" s="1227"/>
      <c r="K53" s="1250"/>
      <c r="L53" s="1250"/>
      <c r="M53" s="1250"/>
      <c r="N53" s="1250"/>
      <c r="O53" s="1250"/>
    </row>
    <row r="54" spans="1:17" ht="13.2">
      <c r="A54" s="355"/>
      <c r="B54" s="248"/>
      <c r="C54" s="244"/>
      <c r="D54" s="244"/>
      <c r="E54" s="244"/>
      <c r="F54" s="244"/>
      <c r="G54" s="1245"/>
      <c r="H54" s="1246"/>
      <c r="I54" s="1227"/>
      <c r="J54" s="1227"/>
      <c r="K54" s="1220"/>
      <c r="L54" s="1220"/>
      <c r="M54" s="1220"/>
      <c r="N54" s="1220"/>
      <c r="O54" s="1220"/>
    </row>
    <row r="55" spans="1:17" ht="13.2">
      <c r="A55" s="355"/>
      <c r="B55" s="248"/>
      <c r="C55" s="244"/>
      <c r="D55" s="244"/>
      <c r="E55" s="244"/>
      <c r="F55" s="244"/>
      <c r="G55" s="1221" t="s">
        <v>575</v>
      </c>
      <c r="H55" s="1222"/>
      <c r="I55" s="1227" t="s">
        <v>573</v>
      </c>
      <c r="J55" s="1227"/>
      <c r="K55" s="1249"/>
      <c r="L55" s="1249"/>
      <c r="M55" s="1249"/>
      <c r="N55" s="1249"/>
      <c r="O55" s="1249"/>
    </row>
    <row r="56" spans="1:17" ht="13.2">
      <c r="A56" s="355"/>
      <c r="B56" s="248"/>
      <c r="C56" s="244"/>
      <c r="D56" s="244"/>
      <c r="E56" s="244"/>
      <c r="F56" s="244"/>
      <c r="G56" s="1223"/>
      <c r="H56" s="1224"/>
      <c r="I56" s="1227"/>
      <c r="J56" s="1227"/>
      <c r="K56" s="1215"/>
      <c r="L56" s="1215"/>
      <c r="M56" s="1215"/>
      <c r="N56" s="1215"/>
      <c r="O56" s="1215"/>
    </row>
    <row r="57" spans="1:17" s="355" customFormat="1" ht="13.2">
      <c r="B57" s="356"/>
      <c r="C57" s="352"/>
      <c r="D57" s="352"/>
      <c r="E57" s="352"/>
      <c r="F57" s="352"/>
      <c r="G57" s="1223"/>
      <c r="H57" s="1224"/>
      <c r="I57" s="1217" t="s">
        <v>576</v>
      </c>
      <c r="J57" s="1217"/>
      <c r="K57" s="1250"/>
      <c r="L57" s="1250"/>
      <c r="M57" s="1250"/>
      <c r="N57" s="1250"/>
      <c r="O57" s="1250"/>
      <c r="P57" s="357"/>
      <c r="Q57" s="356"/>
    </row>
    <row r="58" spans="1:17" s="355" customFormat="1" ht="13.2">
      <c r="A58" s="243"/>
      <c r="B58" s="356"/>
      <c r="C58" s="352"/>
      <c r="D58" s="352"/>
      <c r="E58" s="352"/>
      <c r="F58" s="352"/>
      <c r="G58" s="1225"/>
      <c r="H58" s="1226"/>
      <c r="I58" s="1217"/>
      <c r="J58" s="1217"/>
      <c r="K58" s="1220"/>
      <c r="L58" s="1220"/>
      <c r="M58" s="1220"/>
      <c r="N58" s="1220"/>
      <c r="O58" s="1220"/>
      <c r="P58" s="357"/>
      <c r="Q58" s="356"/>
    </row>
    <row r="59" spans="1:17" s="355" customFormat="1" ht="13.2">
      <c r="A59" s="243"/>
      <c r="B59" s="356"/>
      <c r="C59" s="352"/>
      <c r="D59" s="352"/>
      <c r="E59" s="352"/>
      <c r="F59" s="352"/>
      <c r="G59" s="352"/>
      <c r="H59" s="352"/>
      <c r="I59" s="352"/>
      <c r="J59" s="352"/>
      <c r="K59" s="358"/>
      <c r="L59" s="358"/>
      <c r="M59" s="358"/>
      <c r="N59" s="358"/>
      <c r="O59" s="358"/>
      <c r="P59" s="357"/>
      <c r="Q59" s="356"/>
    </row>
    <row r="60" spans="1:17" s="355" customFormat="1" ht="13.2">
      <c r="A60" s="243"/>
      <c r="B60" s="356"/>
      <c r="C60" s="352"/>
      <c r="D60" s="352"/>
      <c r="E60" s="352"/>
      <c r="F60" s="352"/>
      <c r="G60" s="352"/>
      <c r="H60" s="352"/>
      <c r="I60" s="352"/>
      <c r="J60" s="352"/>
      <c r="K60" s="358"/>
      <c r="L60" s="358"/>
      <c r="M60" s="358"/>
      <c r="N60" s="358"/>
      <c r="O60" s="358"/>
      <c r="P60" s="357"/>
      <c r="Q60" s="356"/>
    </row>
    <row r="61" spans="1:17" s="355" customFormat="1" ht="13.2">
      <c r="A61" s="243"/>
      <c r="B61" s="359"/>
      <c r="C61" s="360"/>
      <c r="D61" s="360"/>
      <c r="E61" s="360"/>
      <c r="F61" s="360"/>
      <c r="G61" s="360"/>
      <c r="H61" s="360"/>
      <c r="I61" s="360"/>
      <c r="J61" s="360"/>
      <c r="K61" s="360"/>
      <c r="L61" s="360"/>
      <c r="M61" s="361"/>
      <c r="N61" s="361"/>
      <c r="O61" s="361"/>
      <c r="P61" s="362"/>
      <c r="Q61" s="356"/>
    </row>
    <row r="62" spans="1:17" ht="13.2">
      <c r="B62" s="350"/>
      <c r="C62" s="350"/>
      <c r="D62" s="350"/>
      <c r="E62" s="350"/>
      <c r="F62" s="350"/>
      <c r="G62" s="350"/>
      <c r="H62" s="350"/>
      <c r="I62" s="350"/>
      <c r="J62" s="350"/>
      <c r="K62" s="350"/>
      <c r="L62" s="350"/>
      <c r="M62" s="350"/>
      <c r="N62" s="350"/>
      <c r="O62" s="350"/>
      <c r="P62" s="350"/>
      <c r="Q62" s="244"/>
    </row>
    <row r="63" spans="1:17" ht="16.2">
      <c r="B63" s="307" t="s">
        <v>577</v>
      </c>
      <c r="C63" s="244"/>
      <c r="D63" s="244"/>
      <c r="E63" s="244"/>
      <c r="F63" s="244"/>
      <c r="G63" s="244"/>
      <c r="H63" s="244"/>
      <c r="I63" s="244"/>
      <c r="J63" s="244"/>
      <c r="K63" s="244"/>
      <c r="L63" s="244"/>
      <c r="M63" s="244"/>
      <c r="N63" s="244"/>
      <c r="O63" s="244"/>
    </row>
    <row r="64" spans="1:17" ht="13.2">
      <c r="B64" s="248"/>
      <c r="C64" s="244"/>
      <c r="D64" s="244"/>
      <c r="E64" s="244"/>
      <c r="F64" s="244"/>
      <c r="G64" s="351" t="s">
        <v>570</v>
      </c>
      <c r="I64" s="352"/>
      <c r="J64" s="352"/>
      <c r="K64" s="352"/>
      <c r="L64" s="244"/>
      <c r="M64" s="244"/>
      <c r="N64" s="244"/>
      <c r="O64" s="244"/>
    </row>
    <row r="65" spans="2:30" ht="13.2">
      <c r="B65" s="248"/>
      <c r="C65" s="244"/>
      <c r="D65" s="244"/>
      <c r="E65" s="244"/>
      <c r="F65" s="244"/>
      <c r="G65" s="1229" t="s">
        <v>580</v>
      </c>
      <c r="H65" s="1230"/>
      <c r="I65" s="1230"/>
      <c r="J65" s="1230"/>
      <c r="K65" s="1230"/>
      <c r="L65" s="1230"/>
      <c r="M65" s="1230"/>
      <c r="N65" s="1230"/>
      <c r="O65" s="1231"/>
    </row>
    <row r="66" spans="2:30" ht="13.2">
      <c r="B66" s="248"/>
      <c r="C66" s="244"/>
      <c r="D66" s="244"/>
      <c r="E66" s="244"/>
      <c r="F66" s="244"/>
      <c r="G66" s="1232"/>
      <c r="H66" s="1233"/>
      <c r="I66" s="1233"/>
      <c r="J66" s="1233"/>
      <c r="K66" s="1233"/>
      <c r="L66" s="1233"/>
      <c r="M66" s="1233"/>
      <c r="N66" s="1233"/>
      <c r="O66" s="1234"/>
    </row>
    <row r="67" spans="2:30" ht="13.2">
      <c r="B67" s="248"/>
      <c r="C67" s="244"/>
      <c r="D67" s="244"/>
      <c r="E67" s="244"/>
      <c r="F67" s="244"/>
      <c r="G67" s="1232"/>
      <c r="H67" s="1233"/>
      <c r="I67" s="1233"/>
      <c r="J67" s="1233"/>
      <c r="K67" s="1233"/>
      <c r="L67" s="1233"/>
      <c r="M67" s="1233"/>
      <c r="N67" s="1233"/>
      <c r="O67" s="1234"/>
    </row>
    <row r="68" spans="2:30" ht="13.2">
      <c r="B68" s="248"/>
      <c r="C68" s="244"/>
      <c r="D68" s="244"/>
      <c r="E68" s="244"/>
      <c r="F68" s="244"/>
      <c r="G68" s="1232"/>
      <c r="H68" s="1233"/>
      <c r="I68" s="1233"/>
      <c r="J68" s="1233"/>
      <c r="K68" s="1233"/>
      <c r="L68" s="1233"/>
      <c r="M68" s="1233"/>
      <c r="N68" s="1233"/>
      <c r="O68" s="1234"/>
    </row>
    <row r="69" spans="2:30" ht="13.2">
      <c r="B69" s="248"/>
      <c r="C69" s="244"/>
      <c r="D69" s="244"/>
      <c r="E69" s="244"/>
      <c r="F69" s="244"/>
      <c r="G69" s="1235"/>
      <c r="H69" s="1236"/>
      <c r="I69" s="1236"/>
      <c r="J69" s="1236"/>
      <c r="K69" s="1236"/>
      <c r="L69" s="1236"/>
      <c r="M69" s="1236"/>
      <c r="N69" s="1236"/>
      <c r="O69" s="1237"/>
    </row>
    <row r="70" spans="2:30" ht="13.2">
      <c r="B70" s="248"/>
      <c r="C70" s="244"/>
      <c r="D70" s="244"/>
      <c r="E70" s="244"/>
      <c r="F70" s="244"/>
      <c r="G70" s="244"/>
      <c r="H70" s="363"/>
      <c r="I70" s="363"/>
      <c r="J70" s="364"/>
      <c r="K70" s="364"/>
      <c r="L70" s="365"/>
      <c r="M70" s="364"/>
      <c r="N70" s="365"/>
      <c r="O70" s="366"/>
    </row>
    <row r="71" spans="2:30" ht="13.2">
      <c r="B71" s="248"/>
      <c r="C71" s="244"/>
      <c r="D71" s="244"/>
      <c r="E71" s="244"/>
      <c r="F71" s="244"/>
      <c r="G71" s="367" t="s">
        <v>578</v>
      </c>
      <c r="I71" s="368"/>
      <c r="J71" s="364"/>
      <c r="K71" s="364"/>
      <c r="L71" s="365"/>
      <c r="M71" s="364"/>
      <c r="N71" s="365"/>
      <c r="O71" s="366"/>
    </row>
    <row r="72" spans="2:30" ht="13.2">
      <c r="B72" s="248"/>
      <c r="C72" s="244"/>
      <c r="D72" s="244"/>
      <c r="E72" s="244"/>
      <c r="F72" s="244"/>
      <c r="G72" s="1238"/>
      <c r="H72" s="1239"/>
      <c r="I72" s="1239"/>
      <c r="J72" s="1240"/>
      <c r="K72" s="354" t="s">
        <v>531</v>
      </c>
      <c r="L72" s="354" t="s">
        <v>532</v>
      </c>
      <c r="M72" s="354" t="s">
        <v>533</v>
      </c>
      <c r="N72" s="354" t="s">
        <v>534</v>
      </c>
      <c r="O72" s="354" t="s">
        <v>535</v>
      </c>
    </row>
    <row r="73" spans="2:30" ht="13.2">
      <c r="B73" s="248"/>
      <c r="C73" s="244"/>
      <c r="D73" s="244"/>
      <c r="E73" s="244"/>
      <c r="F73" s="244"/>
      <c r="G73" s="1241" t="s">
        <v>572</v>
      </c>
      <c r="H73" s="1242"/>
      <c r="I73" s="1247" t="s">
        <v>573</v>
      </c>
      <c r="J73" s="1247"/>
      <c r="K73" s="1228">
        <v>64.099999999999994</v>
      </c>
      <c r="L73" s="1228">
        <v>44.2</v>
      </c>
      <c r="M73" s="1215">
        <v>27.6</v>
      </c>
      <c r="N73" s="1215">
        <v>22.4</v>
      </c>
      <c r="O73" s="1215">
        <v>14.1</v>
      </c>
      <c r="S73" s="243">
        <v>9.9</v>
      </c>
    </row>
    <row r="74" spans="2:30" ht="13.2">
      <c r="B74" s="248"/>
      <c r="C74" s="244"/>
      <c r="D74" s="244"/>
      <c r="E74" s="244"/>
      <c r="F74" s="244"/>
      <c r="G74" s="1243"/>
      <c r="H74" s="1244"/>
      <c r="I74" s="1248"/>
      <c r="J74" s="1248"/>
      <c r="K74" s="1228"/>
      <c r="L74" s="1228"/>
      <c r="M74" s="1215"/>
      <c r="N74" s="1215"/>
      <c r="O74" s="1215"/>
    </row>
    <row r="75" spans="2:30" ht="13.2">
      <c r="B75" s="248"/>
      <c r="C75" s="244"/>
      <c r="D75" s="244"/>
      <c r="E75" s="244"/>
      <c r="F75" s="244"/>
      <c r="G75" s="1243"/>
      <c r="H75" s="1244"/>
      <c r="I75" s="1227" t="s">
        <v>579</v>
      </c>
      <c r="J75" s="1227"/>
      <c r="K75" s="1219">
        <v>12</v>
      </c>
      <c r="L75" s="1219">
        <v>11.4</v>
      </c>
      <c r="M75" s="1219">
        <v>11</v>
      </c>
      <c r="N75" s="1219">
        <v>10.4</v>
      </c>
      <c r="O75" s="1219">
        <v>9.8000000000000007</v>
      </c>
      <c r="U75" s="243">
        <v>81.2</v>
      </c>
      <c r="W75" s="243">
        <v>87.2</v>
      </c>
      <c r="Y75" s="243">
        <v>99.8</v>
      </c>
      <c r="AA75" s="243">
        <v>109.5</v>
      </c>
      <c r="AC75" s="243">
        <v>115.2</v>
      </c>
    </row>
    <row r="76" spans="2:30" ht="13.2">
      <c r="B76" s="248"/>
      <c r="C76" s="244"/>
      <c r="D76" s="244"/>
      <c r="E76" s="244"/>
      <c r="F76" s="244"/>
      <c r="G76" s="1245"/>
      <c r="H76" s="1246"/>
      <c r="I76" s="1227"/>
      <c r="J76" s="1227"/>
      <c r="K76" s="1220"/>
      <c r="L76" s="1220"/>
      <c r="M76" s="1220"/>
      <c r="N76" s="1220"/>
      <c r="O76" s="1220"/>
    </row>
    <row r="77" spans="2:30" ht="13.2">
      <c r="B77" s="248"/>
      <c r="C77" s="244"/>
      <c r="D77" s="244"/>
      <c r="E77" s="244"/>
      <c r="F77" s="244"/>
      <c r="G77" s="1221" t="s">
        <v>575</v>
      </c>
      <c r="H77" s="1222"/>
      <c r="I77" s="1227" t="s">
        <v>573</v>
      </c>
      <c r="J77" s="1227"/>
      <c r="K77" s="1228">
        <v>88.3</v>
      </c>
      <c r="L77" s="1228">
        <v>76.2</v>
      </c>
      <c r="M77" s="1215">
        <v>65.3</v>
      </c>
      <c r="N77" s="1215">
        <v>60.8</v>
      </c>
      <c r="O77" s="1215">
        <v>58.5</v>
      </c>
      <c r="R77" s="243">
        <v>12.3</v>
      </c>
      <c r="T77" s="243">
        <v>11.1</v>
      </c>
    </row>
    <row r="78" spans="2:30" ht="13.2">
      <c r="B78" s="248"/>
      <c r="C78" s="244"/>
      <c r="D78" s="244"/>
      <c r="E78" s="244"/>
      <c r="F78" s="244"/>
      <c r="G78" s="1223"/>
      <c r="H78" s="1224"/>
      <c r="I78" s="1227"/>
      <c r="J78" s="1227"/>
      <c r="K78" s="1228"/>
      <c r="L78" s="1228"/>
      <c r="M78" s="1215"/>
      <c r="N78" s="1215"/>
      <c r="O78" s="1215"/>
    </row>
    <row r="79" spans="2:30" ht="13.2">
      <c r="B79" s="248"/>
      <c r="C79" s="244"/>
      <c r="D79" s="244"/>
      <c r="E79" s="244"/>
      <c r="F79" s="244"/>
      <c r="G79" s="1223"/>
      <c r="H79" s="1224"/>
      <c r="I79" s="1216" t="s">
        <v>579</v>
      </c>
      <c r="J79" s="1217"/>
      <c r="K79" s="1218">
        <v>13.8</v>
      </c>
      <c r="L79" s="1218">
        <v>12.8</v>
      </c>
      <c r="M79" s="1218">
        <v>12</v>
      </c>
      <c r="N79" s="1218">
        <v>11.1</v>
      </c>
      <c r="O79" s="1218">
        <v>10.7</v>
      </c>
      <c r="V79" s="243">
        <v>53.5</v>
      </c>
      <c r="X79" s="243">
        <v>48.2</v>
      </c>
      <c r="Z79" s="243">
        <v>34.200000000000003</v>
      </c>
      <c r="AB79" s="243">
        <v>30.3</v>
      </c>
      <c r="AD79" s="243">
        <v>28.9</v>
      </c>
    </row>
    <row r="80" spans="2:30" ht="13.2">
      <c r="B80" s="248"/>
      <c r="C80" s="244"/>
      <c r="D80" s="244"/>
      <c r="E80" s="244"/>
      <c r="F80" s="244"/>
      <c r="G80" s="1225"/>
      <c r="H80" s="1226"/>
      <c r="I80" s="1217"/>
      <c r="J80" s="1217"/>
      <c r="K80" s="1218"/>
      <c r="L80" s="1218"/>
      <c r="M80" s="1218"/>
      <c r="N80" s="1218"/>
      <c r="O80" s="1218"/>
    </row>
    <row r="81" spans="2:17" ht="13.2">
      <c r="B81" s="248"/>
      <c r="C81" s="244"/>
      <c r="D81" s="244"/>
      <c r="E81" s="244"/>
      <c r="F81" s="244"/>
      <c r="G81" s="244"/>
      <c r="H81" s="244"/>
      <c r="I81" s="244"/>
      <c r="J81" s="244"/>
      <c r="K81" s="369"/>
      <c r="L81" s="244"/>
      <c r="M81" s="244"/>
      <c r="N81" s="244"/>
      <c r="O81" s="244"/>
    </row>
    <row r="82" spans="2:17" ht="16.2">
      <c r="B82" s="248"/>
      <c r="C82" s="244"/>
      <c r="D82" s="244"/>
      <c r="E82" s="244"/>
      <c r="F82" s="244"/>
      <c r="G82" s="244"/>
      <c r="H82" s="244"/>
      <c r="I82" s="244"/>
      <c r="J82" s="244"/>
      <c r="K82" s="370"/>
      <c r="L82" s="370"/>
      <c r="M82" s="370"/>
      <c r="N82" s="370"/>
      <c r="O82" s="370"/>
    </row>
    <row r="83" spans="2:17" ht="13.2">
      <c r="B83" s="340"/>
      <c r="C83" s="306"/>
      <c r="D83" s="306"/>
      <c r="E83" s="306"/>
      <c r="F83" s="306"/>
      <c r="G83" s="306"/>
      <c r="H83" s="306"/>
      <c r="I83" s="306"/>
      <c r="J83" s="306"/>
      <c r="K83" s="306"/>
      <c r="L83" s="306"/>
      <c r="M83" s="306"/>
      <c r="N83" s="306"/>
      <c r="O83" s="306"/>
      <c r="P83" s="341"/>
    </row>
    <row r="84" spans="2:17" ht="13.2">
      <c r="H84" s="244"/>
      <c r="I84" s="244"/>
      <c r="J84" s="244"/>
      <c r="K84" s="244"/>
      <c r="L84" s="244"/>
      <c r="M84" s="244"/>
      <c r="N84" s="244"/>
      <c r="O84" s="244"/>
      <c r="P84" s="244"/>
      <c r="Q84" s="244"/>
    </row>
    <row r="85" spans="2:17" ht="13.2">
      <c r="B85" s="244"/>
      <c r="C85" s="244"/>
      <c r="D85" s="244"/>
      <c r="E85" s="244"/>
      <c r="F85" s="244"/>
      <c r="G85" s="244"/>
      <c r="H85" s="244"/>
      <c r="I85" s="244"/>
      <c r="J85" s="244"/>
      <c r="K85" s="244"/>
      <c r="L85" s="244"/>
      <c r="M85" s="244"/>
      <c r="N85" s="244"/>
      <c r="O85" s="244"/>
      <c r="P85" s="244"/>
      <c r="Q85" s="244"/>
    </row>
    <row r="86" spans="2:17" ht="13.2" hidden="1">
      <c r="B86" s="244"/>
      <c r="C86" s="244"/>
      <c r="D86" s="244"/>
      <c r="E86" s="244"/>
      <c r="F86" s="244"/>
      <c r="G86" s="244"/>
      <c r="H86" s="244"/>
      <c r="I86" s="244"/>
      <c r="J86" s="244"/>
      <c r="K86" s="244"/>
      <c r="L86" s="244"/>
      <c r="M86" s="244"/>
      <c r="N86" s="244"/>
      <c r="O86" s="244"/>
      <c r="P86" s="244"/>
      <c r="Q86" s="244"/>
    </row>
    <row r="87" spans="2:17" ht="13.2" hidden="1">
      <c r="B87" s="244"/>
      <c r="C87" s="244"/>
      <c r="D87" s="244"/>
      <c r="E87" s="244"/>
      <c r="F87" s="244"/>
      <c r="G87" s="244"/>
      <c r="H87" s="244"/>
      <c r="I87" s="244"/>
      <c r="J87" s="244"/>
      <c r="K87" s="371"/>
      <c r="L87" s="244"/>
      <c r="M87" s="244"/>
      <c r="N87" s="244"/>
      <c r="O87" s="244"/>
      <c r="P87" s="244"/>
      <c r="Q87" s="244"/>
    </row>
    <row r="88" spans="2:17" ht="13.2" hidden="1">
      <c r="B88" s="244"/>
      <c r="C88" s="244"/>
      <c r="D88" s="244"/>
      <c r="E88" s="244"/>
      <c r="F88" s="244"/>
      <c r="G88" s="244"/>
      <c r="H88" s="244"/>
      <c r="I88" s="244"/>
      <c r="J88" s="244"/>
      <c r="K88" s="244"/>
      <c r="L88" s="244"/>
      <c r="M88" s="244"/>
      <c r="N88" s="244"/>
      <c r="O88" s="244"/>
      <c r="P88" s="244"/>
      <c r="Q88" s="244"/>
    </row>
    <row r="89" spans="2:17" ht="13.2" hidden="1">
      <c r="B89" s="244"/>
      <c r="C89" s="244"/>
      <c r="D89" s="244"/>
      <c r="E89" s="244"/>
      <c r="F89" s="244"/>
      <c r="G89" s="244"/>
      <c r="H89" s="244"/>
      <c r="I89" s="244"/>
      <c r="J89" s="244"/>
      <c r="K89" s="244"/>
      <c r="L89" s="244"/>
      <c r="M89" s="244"/>
      <c r="N89" s="244"/>
      <c r="O89" s="244"/>
      <c r="P89" s="244"/>
      <c r="Q89" s="244"/>
    </row>
    <row r="90" spans="2:17" ht="13.2" hidden="1">
      <c r="B90" s="244"/>
      <c r="C90" s="244"/>
      <c r="D90" s="244"/>
      <c r="E90" s="244"/>
      <c r="F90" s="244"/>
      <c r="G90" s="244"/>
      <c r="H90" s="244"/>
      <c r="I90" s="244"/>
      <c r="J90" s="244"/>
      <c r="K90" s="244"/>
      <c r="L90" s="244"/>
      <c r="M90" s="244"/>
      <c r="N90" s="244"/>
      <c r="O90" s="244"/>
      <c r="P90" s="244"/>
      <c r="Q90" s="244"/>
    </row>
    <row r="91" spans="2:17" ht="13.2"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c r="AG59" s="241"/>
      <c r="AH59" s="241"/>
    </row>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530</v>
      </c>
      <c r="G2" s="111"/>
      <c r="H2" s="112"/>
    </row>
    <row r="3" spans="1:8">
      <c r="A3" s="108" t="s">
        <v>523</v>
      </c>
      <c r="B3" s="113"/>
      <c r="C3" s="114"/>
      <c r="D3" s="115">
        <v>136059</v>
      </c>
      <c r="E3" s="116"/>
      <c r="F3" s="117">
        <v>67201</v>
      </c>
      <c r="G3" s="118"/>
      <c r="H3" s="119"/>
    </row>
    <row r="4" spans="1:8">
      <c r="A4" s="120"/>
      <c r="B4" s="121"/>
      <c r="C4" s="122"/>
      <c r="D4" s="123">
        <v>64695</v>
      </c>
      <c r="E4" s="124"/>
      <c r="F4" s="125">
        <v>35210</v>
      </c>
      <c r="G4" s="126"/>
      <c r="H4" s="127"/>
    </row>
    <row r="5" spans="1:8">
      <c r="A5" s="108" t="s">
        <v>525</v>
      </c>
      <c r="B5" s="113"/>
      <c r="C5" s="114"/>
      <c r="D5" s="115">
        <v>123713</v>
      </c>
      <c r="E5" s="116"/>
      <c r="F5" s="117">
        <v>75709</v>
      </c>
      <c r="G5" s="118"/>
      <c r="H5" s="119"/>
    </row>
    <row r="6" spans="1:8">
      <c r="A6" s="120"/>
      <c r="B6" s="121"/>
      <c r="C6" s="122"/>
      <c r="D6" s="123">
        <v>42502</v>
      </c>
      <c r="E6" s="124"/>
      <c r="F6" s="125">
        <v>35212</v>
      </c>
      <c r="G6" s="126"/>
      <c r="H6" s="127"/>
    </row>
    <row r="7" spans="1:8">
      <c r="A7" s="108" t="s">
        <v>526</v>
      </c>
      <c r="B7" s="113"/>
      <c r="C7" s="114"/>
      <c r="D7" s="115">
        <v>202906</v>
      </c>
      <c r="E7" s="116"/>
      <c r="F7" s="117">
        <v>90961</v>
      </c>
      <c r="G7" s="118"/>
      <c r="H7" s="119"/>
    </row>
    <row r="8" spans="1:8">
      <c r="A8" s="120"/>
      <c r="B8" s="121"/>
      <c r="C8" s="122"/>
      <c r="D8" s="123">
        <v>62906</v>
      </c>
      <c r="E8" s="124"/>
      <c r="F8" s="125">
        <v>37720</v>
      </c>
      <c r="G8" s="126"/>
      <c r="H8" s="127"/>
    </row>
    <row r="9" spans="1:8">
      <c r="A9" s="108" t="s">
        <v>527</v>
      </c>
      <c r="B9" s="113"/>
      <c r="C9" s="114"/>
      <c r="D9" s="115">
        <v>241812</v>
      </c>
      <c r="E9" s="116"/>
      <c r="F9" s="117">
        <v>106614</v>
      </c>
      <c r="G9" s="118"/>
      <c r="H9" s="119"/>
    </row>
    <row r="10" spans="1:8">
      <c r="A10" s="120"/>
      <c r="B10" s="121"/>
      <c r="C10" s="122"/>
      <c r="D10" s="123">
        <v>91345</v>
      </c>
      <c r="E10" s="124"/>
      <c r="F10" s="125">
        <v>45545</v>
      </c>
      <c r="G10" s="126"/>
      <c r="H10" s="127"/>
    </row>
    <row r="11" spans="1:8">
      <c r="A11" s="108" t="s">
        <v>528</v>
      </c>
      <c r="B11" s="113"/>
      <c r="C11" s="114"/>
      <c r="D11" s="115">
        <v>195417</v>
      </c>
      <c r="E11" s="116"/>
      <c r="F11" s="117">
        <v>85459</v>
      </c>
      <c r="G11" s="118"/>
      <c r="H11" s="119"/>
    </row>
    <row r="12" spans="1:8">
      <c r="A12" s="120"/>
      <c r="B12" s="121"/>
      <c r="C12" s="128"/>
      <c r="D12" s="123">
        <v>66443</v>
      </c>
      <c r="E12" s="124"/>
      <c r="F12" s="125">
        <v>44378</v>
      </c>
      <c r="G12" s="126"/>
      <c r="H12" s="127"/>
    </row>
    <row r="13" spans="1:8">
      <c r="A13" s="108"/>
      <c r="B13" s="113"/>
      <c r="C13" s="129"/>
      <c r="D13" s="130">
        <v>179981</v>
      </c>
      <c r="E13" s="131"/>
      <c r="F13" s="132">
        <v>85189</v>
      </c>
      <c r="G13" s="133"/>
      <c r="H13" s="119"/>
    </row>
    <row r="14" spans="1:8">
      <c r="A14" s="120"/>
      <c r="B14" s="121"/>
      <c r="C14" s="122"/>
      <c r="D14" s="123">
        <v>65578</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2.08</v>
      </c>
      <c r="C19" s="134">
        <f>ROUND(VALUE(SUBSTITUTE(実質収支比率等に係る経年分析!G$48,"▲","-")),2)</f>
        <v>1.8</v>
      </c>
      <c r="D19" s="134">
        <f>ROUND(VALUE(SUBSTITUTE(実質収支比率等に係る経年分析!H$48,"▲","-")),2)</f>
        <v>2.0299999999999998</v>
      </c>
      <c r="E19" s="134">
        <f>ROUND(VALUE(SUBSTITUTE(実質収支比率等に係る経年分析!I$48,"▲","-")),2)</f>
        <v>2.12</v>
      </c>
      <c r="F19" s="134">
        <f>ROUND(VALUE(SUBSTITUTE(実質収支比率等に係る経年分析!J$48,"▲","-")),2)</f>
        <v>1.89</v>
      </c>
    </row>
    <row r="20" spans="1:11">
      <c r="A20" s="134" t="s">
        <v>43</v>
      </c>
      <c r="B20" s="134">
        <f>ROUND(VALUE(SUBSTITUTE(実質収支比率等に係る経年分析!F$47,"▲","-")),2)</f>
        <v>5.36</v>
      </c>
      <c r="C20" s="134">
        <f>ROUND(VALUE(SUBSTITUTE(実質収支比率等に係る経年分析!G$47,"▲","-")),2)</f>
        <v>6.53</v>
      </c>
      <c r="D20" s="134">
        <f>ROUND(VALUE(SUBSTITUTE(実質収支比率等に係る経年分析!H$47,"▲","-")),2)</f>
        <v>7.54</v>
      </c>
      <c r="E20" s="134">
        <f>ROUND(VALUE(SUBSTITUTE(実質収支比率等に係る経年分析!I$47,"▲","-")),2)</f>
        <v>13.58</v>
      </c>
      <c r="F20" s="134">
        <f>ROUND(VALUE(SUBSTITUTE(実質収支比率等に係る経年分析!J$47,"▲","-")),2)</f>
        <v>15.02</v>
      </c>
    </row>
    <row r="21" spans="1:11">
      <c r="A21" s="134" t="s">
        <v>44</v>
      </c>
      <c r="B21" s="134">
        <f>IF(ISNUMBER(VALUE(SUBSTITUTE(実質収支比率等に係る経年分析!F$49,"▲","-"))),ROUND(VALUE(SUBSTITUTE(実質収支比率等に係る経年分析!F$49,"▲","-")),2),NA())</f>
        <v>5.88</v>
      </c>
      <c r="C21" s="134">
        <f>IF(ISNUMBER(VALUE(SUBSTITUTE(実質収支比率等に係る経年分析!G$49,"▲","-"))),ROUND(VALUE(SUBSTITUTE(実質収支比率等に係る経年分析!G$49,"▲","-")),2),NA())</f>
        <v>1.19</v>
      </c>
      <c r="D21" s="134">
        <f>IF(ISNUMBER(VALUE(SUBSTITUTE(実質収支比率等に係る経年分析!H$49,"▲","-"))),ROUND(VALUE(SUBSTITUTE(実質収支比率等に係る経年分析!H$49,"▲","-")),2),NA())</f>
        <v>5.22</v>
      </c>
      <c r="E21" s="134">
        <f>IF(ISNUMBER(VALUE(SUBSTITUTE(実質収支比率等に係る経年分析!I$49,"▲","-"))),ROUND(VALUE(SUBSTITUTE(実質収支比率等に係る経年分析!I$49,"▲","-")),2),NA())</f>
        <v>7.3</v>
      </c>
      <c r="F21" s="134">
        <f>IF(ISNUMBER(VALUE(SUBSTITUTE(実質収支比率等に係る経年分析!J$49,"▲","-"))),ROUND(VALUE(SUBSTITUTE(実質収支比率等に係る経年分析!J$49,"▲","-")),2),NA())</f>
        <v>2.41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介護保険地域支援事業特別会計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0.56999999999999995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2.4700000000000002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3.05</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4800</v>
      </c>
      <c r="E42" s="136"/>
      <c r="F42" s="136"/>
      <c r="G42" s="136">
        <f>'実質公債費比率（分子）の構造'!L$52</f>
        <v>4718</v>
      </c>
      <c r="H42" s="136"/>
      <c r="I42" s="136"/>
      <c r="J42" s="136">
        <f>'実質公債費比率（分子）の構造'!M$52</f>
        <v>4655</v>
      </c>
      <c r="K42" s="136"/>
      <c r="L42" s="136"/>
      <c r="M42" s="136">
        <f>'実質公債費比率（分子）の構造'!N$52</f>
        <v>4570</v>
      </c>
      <c r="N42" s="136"/>
      <c r="O42" s="136"/>
      <c r="P42" s="136">
        <f>'実質公債費比率（分子）の構造'!O$52</f>
        <v>4430</v>
      </c>
    </row>
    <row r="43" spans="1:16">
      <c r="A43" s="136" t="s">
        <v>52</v>
      </c>
      <c r="B43" s="136">
        <f>'実質公債費比率（分子）の構造'!K$51</f>
        <v>6</v>
      </c>
      <c r="C43" s="136"/>
      <c r="D43" s="136"/>
      <c r="E43" s="136">
        <f>'実質公債費比率（分子）の構造'!L$51</f>
        <v>3</v>
      </c>
      <c r="F43" s="136"/>
      <c r="G43" s="136"/>
      <c r="H43" s="136">
        <f>'実質公債費比率（分子）の構造'!M$51</f>
        <v>2</v>
      </c>
      <c r="I43" s="136"/>
      <c r="J43" s="136"/>
      <c r="K43" s="136">
        <f>'実質公債費比率（分子）の構造'!N$51</f>
        <v>5</v>
      </c>
      <c r="L43" s="136"/>
      <c r="M43" s="136"/>
      <c r="N43" s="136">
        <f>'実質公債費比率（分子）の構造'!O$51</f>
        <v>8</v>
      </c>
      <c r="O43" s="136"/>
      <c r="P43" s="136"/>
    </row>
    <row r="44" spans="1:16">
      <c r="A44" s="136" t="s">
        <v>53</v>
      </c>
      <c r="B44" s="136">
        <f>'実質公債費比率（分子）の構造'!K$50</f>
        <v>2</v>
      </c>
      <c r="C44" s="136"/>
      <c r="D44" s="136"/>
      <c r="E44" s="136">
        <f>'実質公債費比率（分子）の構造'!L$50</f>
        <v>1</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105</v>
      </c>
      <c r="C45" s="136"/>
      <c r="D45" s="136"/>
      <c r="E45" s="136">
        <f>'実質公債費比率（分子）の構造'!L$49</f>
        <v>104</v>
      </c>
      <c r="F45" s="136"/>
      <c r="G45" s="136"/>
      <c r="H45" s="136">
        <f>'実質公債費比率（分子）の構造'!M$49</f>
        <v>100</v>
      </c>
      <c r="I45" s="136"/>
      <c r="J45" s="136"/>
      <c r="K45" s="136">
        <f>'実質公債費比率（分子）の構造'!N$49</f>
        <v>105</v>
      </c>
      <c r="L45" s="136"/>
      <c r="M45" s="136"/>
      <c r="N45" s="136">
        <f>'実質公債費比率（分子）の構造'!O$49</f>
        <v>120</v>
      </c>
      <c r="O45" s="136"/>
      <c r="P45" s="136"/>
    </row>
    <row r="46" spans="1:16">
      <c r="A46" s="136" t="s">
        <v>55</v>
      </c>
      <c r="B46" s="136">
        <f>'実質公債費比率（分子）の構造'!K$48</f>
        <v>310</v>
      </c>
      <c r="C46" s="136"/>
      <c r="D46" s="136"/>
      <c r="E46" s="136">
        <f>'実質公債費比率（分子）の構造'!L$48</f>
        <v>298</v>
      </c>
      <c r="F46" s="136"/>
      <c r="G46" s="136"/>
      <c r="H46" s="136">
        <f>'実質公債費比率（分子）の構造'!M$48</f>
        <v>285</v>
      </c>
      <c r="I46" s="136"/>
      <c r="J46" s="136"/>
      <c r="K46" s="136">
        <f>'実質公債費比率（分子）の構造'!N$48</f>
        <v>253</v>
      </c>
      <c r="L46" s="136"/>
      <c r="M46" s="136"/>
      <c r="N46" s="136">
        <f>'実質公債費比率（分子）の構造'!O$48</f>
        <v>316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6193</v>
      </c>
      <c r="C49" s="136"/>
      <c r="D49" s="136"/>
      <c r="E49" s="136">
        <f>'実質公債費比率（分子）の構造'!L$45</f>
        <v>6008</v>
      </c>
      <c r="F49" s="136"/>
      <c r="G49" s="136"/>
      <c r="H49" s="136">
        <f>'実質公債費比率（分子）の構造'!M$45</f>
        <v>5904</v>
      </c>
      <c r="I49" s="136"/>
      <c r="J49" s="136"/>
      <c r="K49" s="136">
        <f>'実質公債費比率（分子）の構造'!N$45</f>
        <v>5654</v>
      </c>
      <c r="L49" s="136"/>
      <c r="M49" s="136"/>
      <c r="N49" s="136">
        <f>'実質公債費比率（分子）の構造'!O$45</f>
        <v>5326</v>
      </c>
      <c r="O49" s="136"/>
      <c r="P49" s="136"/>
    </row>
    <row r="50" spans="1:16">
      <c r="A50" s="136" t="s">
        <v>59</v>
      </c>
      <c r="B50" s="136" t="e">
        <f>NA()</f>
        <v>#N/A</v>
      </c>
      <c r="C50" s="136">
        <f>IF(ISNUMBER('実質公債費比率（分子）の構造'!K$53),'実質公債費比率（分子）の構造'!K$53,NA())</f>
        <v>1816</v>
      </c>
      <c r="D50" s="136" t="e">
        <f>NA()</f>
        <v>#N/A</v>
      </c>
      <c r="E50" s="136" t="e">
        <f>NA()</f>
        <v>#N/A</v>
      </c>
      <c r="F50" s="136">
        <f>IF(ISNUMBER('実質公債費比率（分子）の構造'!L$53),'実質公債費比率（分子）の構造'!L$53,NA())</f>
        <v>1696</v>
      </c>
      <c r="G50" s="136" t="e">
        <f>NA()</f>
        <v>#N/A</v>
      </c>
      <c r="H50" s="136" t="e">
        <f>NA()</f>
        <v>#N/A</v>
      </c>
      <c r="I50" s="136">
        <f>IF(ISNUMBER('実質公債費比率（分子）の構造'!M$53),'実質公債費比率（分子）の構造'!M$53,NA())</f>
        <v>1636</v>
      </c>
      <c r="J50" s="136" t="e">
        <f>NA()</f>
        <v>#N/A</v>
      </c>
      <c r="K50" s="136" t="e">
        <f>NA()</f>
        <v>#N/A</v>
      </c>
      <c r="L50" s="136">
        <f>IF(ISNUMBER('実質公債費比率（分子）の構造'!N$53),'実質公債費比率（分子）の構造'!N$53,NA())</f>
        <v>1447</v>
      </c>
      <c r="M50" s="136" t="e">
        <f>NA()</f>
        <v>#N/A</v>
      </c>
      <c r="N50" s="136" t="e">
        <f>NA()</f>
        <v>#N/A</v>
      </c>
      <c r="O50" s="136">
        <f>IF(ISNUMBER('実質公債費比率（分子）の構造'!O$53),'実質公債費比率（分子）の構造'!O$53,NA())</f>
        <v>1340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38348</v>
      </c>
      <c r="E56" s="135"/>
      <c r="F56" s="135"/>
      <c r="G56" s="135">
        <f>'将来負担比率（分子）の構造'!J$51</f>
        <v>36897</v>
      </c>
      <c r="H56" s="135"/>
      <c r="I56" s="135"/>
      <c r="J56" s="135">
        <f>'将来負担比率（分子）の構造'!K$51</f>
        <v>37798</v>
      </c>
      <c r="K56" s="135"/>
      <c r="L56" s="135"/>
      <c r="M56" s="135">
        <f>'将来負担比率（分子）の構造'!L$51</f>
        <v>38207</v>
      </c>
      <c r="N56" s="135"/>
      <c r="O56" s="135"/>
      <c r="P56" s="135">
        <f>'将来負担比率（分子）の構造'!M$51</f>
        <v>37965</v>
      </c>
    </row>
    <row r="57" spans="1:16">
      <c r="A57" s="135" t="s">
        <v>35</v>
      </c>
      <c r="B57" s="135"/>
      <c r="C57" s="135"/>
      <c r="D57" s="135">
        <f>'将来負担比率（分子）の構造'!I$50</f>
        <v>1105</v>
      </c>
      <c r="E57" s="135"/>
      <c r="F57" s="135"/>
      <c r="G57" s="135">
        <f>'将来負担比率（分子）の構造'!J$50</f>
        <v>1053</v>
      </c>
      <c r="H57" s="135"/>
      <c r="I57" s="135"/>
      <c r="J57" s="135">
        <f>'将来負担比率（分子）の構造'!K$50</f>
        <v>973</v>
      </c>
      <c r="K57" s="135"/>
      <c r="L57" s="135"/>
      <c r="M57" s="135">
        <f>'将来負担比率（分子）の構造'!L$50</f>
        <v>877</v>
      </c>
      <c r="N57" s="135"/>
      <c r="O57" s="135"/>
      <c r="P57" s="135">
        <f>'将来負担比率（分子）の構造'!M$50</f>
        <v>787</v>
      </c>
    </row>
    <row r="58" spans="1:16">
      <c r="A58" s="135" t="s">
        <v>34</v>
      </c>
      <c r="B58" s="135"/>
      <c r="C58" s="135"/>
      <c r="D58" s="135">
        <f>'将来負担比率（分子）の構造'!I$49</f>
        <v>6883</v>
      </c>
      <c r="E58" s="135"/>
      <c r="F58" s="135"/>
      <c r="G58" s="135">
        <f>'将来負担比率（分子）の構造'!J$49</f>
        <v>8157</v>
      </c>
      <c r="H58" s="135"/>
      <c r="I58" s="135"/>
      <c r="J58" s="135">
        <f>'将来負担比率（分子）の構造'!K$49</f>
        <v>8823</v>
      </c>
      <c r="K58" s="135"/>
      <c r="L58" s="135"/>
      <c r="M58" s="135">
        <f>'将来負担比率（分子）の構造'!L$49</f>
        <v>9914</v>
      </c>
      <c r="N58" s="135"/>
      <c r="O58" s="135"/>
      <c r="P58" s="135">
        <f>'将来負担比率（分子）の構造'!M$49</f>
        <v>10773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161</v>
      </c>
      <c r="C61" s="135"/>
      <c r="D61" s="135"/>
      <c r="E61" s="135">
        <f>'将来負担比率（分子）の構造'!J$46</f>
        <v>156</v>
      </c>
      <c r="F61" s="135"/>
      <c r="G61" s="135"/>
      <c r="H61" s="135">
        <f>'将来負担比率（分子）の構造'!K$46</f>
        <v>152</v>
      </c>
      <c r="I61" s="135"/>
      <c r="J61" s="135"/>
      <c r="K61" s="135">
        <f>'将来負担比率（分子）の構造'!L$46</f>
        <v>145</v>
      </c>
      <c r="L61" s="135"/>
      <c r="M61" s="135"/>
      <c r="N61" s="135">
        <f>'将来負担比率（分子）の構造'!M$46</f>
        <v>138</v>
      </c>
      <c r="O61" s="135"/>
      <c r="P61" s="135"/>
    </row>
    <row r="62" spans="1:16">
      <c r="A62" s="135" t="s">
        <v>29</v>
      </c>
      <c r="B62" s="135">
        <f>'将来負担比率（分子）の構造'!I$45</f>
        <v>3309</v>
      </c>
      <c r="C62" s="135"/>
      <c r="D62" s="135"/>
      <c r="E62" s="135">
        <f>'将来負担比率（分子）の構造'!J$45</f>
        <v>2290</v>
      </c>
      <c r="F62" s="135"/>
      <c r="G62" s="135"/>
      <c r="H62" s="135">
        <f>'将来負担比率（分子）の構造'!K$45</f>
        <v>2304</v>
      </c>
      <c r="I62" s="135"/>
      <c r="J62" s="135"/>
      <c r="K62" s="135">
        <f>'将来負担比率（分子）の構造'!L$45</f>
        <v>1360</v>
      </c>
      <c r="L62" s="135"/>
      <c r="M62" s="135"/>
      <c r="N62" s="135">
        <f>'将来負担比率（分子）の構造'!M$45</f>
        <v>1489</v>
      </c>
      <c r="O62" s="135"/>
      <c r="P62" s="135"/>
    </row>
    <row r="63" spans="1:16">
      <c r="A63" s="135" t="s">
        <v>28</v>
      </c>
      <c r="B63" s="135">
        <f>'将来負担比率（分子）の構造'!I$44</f>
        <v>594</v>
      </c>
      <c r="C63" s="135"/>
      <c r="D63" s="135"/>
      <c r="E63" s="135">
        <f>'将来負担比率（分子）の構造'!J$44</f>
        <v>534</v>
      </c>
      <c r="F63" s="135"/>
      <c r="G63" s="135"/>
      <c r="H63" s="135">
        <f>'将来負担比率（分子）の構造'!K$44</f>
        <v>592</v>
      </c>
      <c r="I63" s="135"/>
      <c r="J63" s="135"/>
      <c r="K63" s="135">
        <f>'将来負担比率（分子）の構造'!L$44</f>
        <v>1167</v>
      </c>
      <c r="L63" s="135"/>
      <c r="M63" s="135"/>
      <c r="N63" s="135">
        <f>'将来負担比率（分子）の構造'!M$44</f>
        <v>1306</v>
      </c>
      <c r="O63" s="135"/>
      <c r="P63" s="135"/>
    </row>
    <row r="64" spans="1:16">
      <c r="A64" s="135" t="s">
        <v>27</v>
      </c>
      <c r="B64" s="135">
        <f>'将来負担比率（分子）の構造'!I$43</f>
        <v>3604</v>
      </c>
      <c r="C64" s="135"/>
      <c r="D64" s="135"/>
      <c r="E64" s="135">
        <f>'将来負担比率（分子）の構造'!J$43</f>
        <v>3394</v>
      </c>
      <c r="F64" s="135"/>
      <c r="G64" s="135"/>
      <c r="H64" s="135">
        <f>'将来負担比率（分子）の構造'!K$43</f>
        <v>3184</v>
      </c>
      <c r="I64" s="135"/>
      <c r="J64" s="135"/>
      <c r="K64" s="135">
        <f>'将来負担比率（分子）の構造'!L$43</f>
        <v>2911</v>
      </c>
      <c r="L64" s="135"/>
      <c r="M64" s="135"/>
      <c r="N64" s="135">
        <f>'将来負担比率（分子）の構造'!M$43</f>
        <v>2732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f>'将来負担比率（分子）の構造'!M$42</f>
        <v>326</v>
      </c>
      <c r="O65" s="135"/>
      <c r="P65" s="135"/>
    </row>
    <row r="66" spans="1:16">
      <c r="A66" s="135" t="s">
        <v>25</v>
      </c>
      <c r="B66" s="135">
        <f>'将来負担比率（分子）の構造'!I$41</f>
        <v>48784</v>
      </c>
      <c r="C66" s="135"/>
      <c r="D66" s="135"/>
      <c r="E66" s="135">
        <f>'将来負担比率（分子）の構造'!J$41</f>
        <v>46611</v>
      </c>
      <c r="F66" s="135"/>
      <c r="G66" s="135"/>
      <c r="H66" s="135">
        <f>'将来負担比率（分子）の構造'!K$41</f>
        <v>45634</v>
      </c>
      <c r="I66" s="135"/>
      <c r="J66" s="135"/>
      <c r="K66" s="135">
        <f>'将来負担比率（分子）の構造'!L$41</f>
        <v>46746</v>
      </c>
      <c r="L66" s="135"/>
      <c r="M66" s="135"/>
      <c r="N66" s="135">
        <f>'将来負担比率（分子）の構造'!M$41</f>
        <v>45600</v>
      </c>
      <c r="O66" s="135"/>
      <c r="P66" s="135"/>
    </row>
    <row r="67" spans="1:16">
      <c r="A67" s="135" t="s">
        <v>63</v>
      </c>
      <c r="B67" s="135" t="e">
        <f>NA()</f>
        <v>#N/A</v>
      </c>
      <c r="C67" s="135">
        <f>IF(ISNUMBER('将来負担比率（分子）の構造'!I$52), IF('将来負担比率（分子）の構造'!I$52 &lt; 0, 0, '将来負担比率（分子）の構造'!I$52), NA())</f>
        <v>10116</v>
      </c>
      <c r="D67" s="135" t="e">
        <f>NA()</f>
        <v>#N/A</v>
      </c>
      <c r="E67" s="135" t="e">
        <f>NA()</f>
        <v>#N/A</v>
      </c>
      <c r="F67" s="135">
        <f>IF(ISNUMBER('将来負担比率（分子）の構造'!J$52), IF('将来負担比率（分子）の構造'!J$52 &lt; 0, 0, '将来負担比率（分子）の構造'!J$52), NA())</f>
        <v>6879</v>
      </c>
      <c r="G67" s="135" t="e">
        <f>NA()</f>
        <v>#N/A</v>
      </c>
      <c r="H67" s="135" t="e">
        <f>NA()</f>
        <v>#N/A</v>
      </c>
      <c r="I67" s="135">
        <f>IF(ISNUMBER('将来負担比率（分子）の構造'!K$52), IF('将来負担比率（分子）の構造'!K$52 &lt; 0, 0, '将来負担比率（分子）の構造'!K$52), NA())</f>
        <v>4272</v>
      </c>
      <c r="J67" s="135" t="e">
        <f>NA()</f>
        <v>#N/A</v>
      </c>
      <c r="K67" s="135" t="e">
        <f>NA()</f>
        <v>#N/A</v>
      </c>
      <c r="L67" s="135">
        <f>IF(ISNUMBER('将来負担比率（分子）の構造'!L$52), IF('将来負担比率（分子）の構造'!L$52 &lt; 0, 0, '将来負担比率（分子）の構造'!L$52), NA())</f>
        <v>3331</v>
      </c>
      <c r="M67" s="135" t="e">
        <f>NA()</f>
        <v>#N/A</v>
      </c>
      <c r="N67" s="135" t="e">
        <f>NA()</f>
        <v>#N/A</v>
      </c>
      <c r="O67" s="135">
        <f>IF(ISNUMBER('将来負担比率（分子）の構造'!M$52), IF('将来負担比率（分子）の構造'!M$52 &lt; 0, 0, '将来負担比率（分子）の構造'!M$52), NA())</f>
        <v>2067</v>
      </c>
      <c r="P67" s="135" t="e">
        <f>NA()</f>
        <v>#N/A</v>
      </c>
    </row>
  </sheetData>
  <sheetProtection password="A7FD"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207</v>
      </c>
      <c r="C5" s="610"/>
      <c r="D5" s="610"/>
      <c r="E5" s="610"/>
      <c r="F5" s="610"/>
      <c r="G5" s="610"/>
      <c r="H5" s="610"/>
      <c r="I5" s="610"/>
      <c r="J5" s="610"/>
      <c r="K5" s="610"/>
      <c r="L5" s="610"/>
      <c r="M5" s="610"/>
      <c r="N5" s="610"/>
      <c r="O5" s="610"/>
      <c r="P5" s="610"/>
      <c r="Q5" s="611"/>
      <c r="R5" s="612">
        <v>2889957</v>
      </c>
      <c r="S5" s="613"/>
      <c r="T5" s="613"/>
      <c r="U5" s="613"/>
      <c r="V5" s="613"/>
      <c r="W5" s="613"/>
      <c r="X5" s="613"/>
      <c r="Y5" s="614"/>
      <c r="Z5" s="615">
        <v>8.6</v>
      </c>
      <c r="AA5" s="615"/>
      <c r="AB5" s="615"/>
      <c r="AC5" s="615"/>
      <c r="AD5" s="616">
        <v>2889957</v>
      </c>
      <c r="AE5" s="616"/>
      <c r="AF5" s="616"/>
      <c r="AG5" s="616"/>
      <c r="AH5" s="616"/>
      <c r="AI5" s="616"/>
      <c r="AJ5" s="616"/>
      <c r="AK5" s="616"/>
      <c r="AL5" s="617">
        <v>15.8</v>
      </c>
      <c r="AM5" s="618"/>
      <c r="AN5" s="618"/>
      <c r="AO5" s="619"/>
      <c r="AP5" s="609" t="s">
        <v>208</v>
      </c>
      <c r="AQ5" s="610"/>
      <c r="AR5" s="610"/>
      <c r="AS5" s="610"/>
      <c r="AT5" s="610"/>
      <c r="AU5" s="610"/>
      <c r="AV5" s="610"/>
      <c r="AW5" s="610"/>
      <c r="AX5" s="610"/>
      <c r="AY5" s="610"/>
      <c r="AZ5" s="610"/>
      <c r="BA5" s="610"/>
      <c r="BB5" s="610"/>
      <c r="BC5" s="610"/>
      <c r="BD5" s="610"/>
      <c r="BE5" s="610"/>
      <c r="BF5" s="611"/>
      <c r="BG5" s="623">
        <v>2874732</v>
      </c>
      <c r="BH5" s="624"/>
      <c r="BI5" s="624"/>
      <c r="BJ5" s="624"/>
      <c r="BK5" s="624"/>
      <c r="BL5" s="624"/>
      <c r="BM5" s="624"/>
      <c r="BN5" s="625"/>
      <c r="BO5" s="626">
        <v>99.5</v>
      </c>
      <c r="BP5" s="626"/>
      <c r="BQ5" s="626"/>
      <c r="BR5" s="626"/>
      <c r="BS5" s="627">
        <v>32837</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201</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216178</v>
      </c>
      <c r="S6" s="624"/>
      <c r="T6" s="624"/>
      <c r="U6" s="624"/>
      <c r="V6" s="624"/>
      <c r="W6" s="624"/>
      <c r="X6" s="624"/>
      <c r="Y6" s="625"/>
      <c r="Z6" s="626">
        <v>0.6</v>
      </c>
      <c r="AA6" s="626"/>
      <c r="AB6" s="626"/>
      <c r="AC6" s="626"/>
      <c r="AD6" s="627">
        <v>216178</v>
      </c>
      <c r="AE6" s="627"/>
      <c r="AF6" s="627"/>
      <c r="AG6" s="627"/>
      <c r="AH6" s="627"/>
      <c r="AI6" s="627"/>
      <c r="AJ6" s="627"/>
      <c r="AK6" s="627"/>
      <c r="AL6" s="628">
        <v>1.2</v>
      </c>
      <c r="AM6" s="629"/>
      <c r="AN6" s="629"/>
      <c r="AO6" s="630"/>
      <c r="AP6" s="620" t="s">
        <v>213</v>
      </c>
      <c r="AQ6" s="621"/>
      <c r="AR6" s="621"/>
      <c r="AS6" s="621"/>
      <c r="AT6" s="621"/>
      <c r="AU6" s="621"/>
      <c r="AV6" s="621"/>
      <c r="AW6" s="621"/>
      <c r="AX6" s="621"/>
      <c r="AY6" s="621"/>
      <c r="AZ6" s="621"/>
      <c r="BA6" s="621"/>
      <c r="BB6" s="621"/>
      <c r="BC6" s="621"/>
      <c r="BD6" s="621"/>
      <c r="BE6" s="621"/>
      <c r="BF6" s="622"/>
      <c r="BG6" s="623">
        <v>2874732</v>
      </c>
      <c r="BH6" s="624"/>
      <c r="BI6" s="624"/>
      <c r="BJ6" s="624"/>
      <c r="BK6" s="624"/>
      <c r="BL6" s="624"/>
      <c r="BM6" s="624"/>
      <c r="BN6" s="625"/>
      <c r="BO6" s="626">
        <v>99.5</v>
      </c>
      <c r="BP6" s="626"/>
      <c r="BQ6" s="626"/>
      <c r="BR6" s="626"/>
      <c r="BS6" s="627">
        <v>32837</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202562</v>
      </c>
      <c r="CS6" s="624"/>
      <c r="CT6" s="624"/>
      <c r="CU6" s="624"/>
      <c r="CV6" s="624"/>
      <c r="CW6" s="624"/>
      <c r="CX6" s="624"/>
      <c r="CY6" s="625"/>
      <c r="CZ6" s="626">
        <v>0.6</v>
      </c>
      <c r="DA6" s="626"/>
      <c r="DB6" s="626"/>
      <c r="DC6" s="626"/>
      <c r="DD6" s="632" t="s">
        <v>215</v>
      </c>
      <c r="DE6" s="624"/>
      <c r="DF6" s="624"/>
      <c r="DG6" s="624"/>
      <c r="DH6" s="624"/>
      <c r="DI6" s="624"/>
      <c r="DJ6" s="624"/>
      <c r="DK6" s="624"/>
      <c r="DL6" s="624"/>
      <c r="DM6" s="624"/>
      <c r="DN6" s="624"/>
      <c r="DO6" s="624"/>
      <c r="DP6" s="625"/>
      <c r="DQ6" s="632">
        <v>202562</v>
      </c>
      <c r="DR6" s="624"/>
      <c r="DS6" s="624"/>
      <c r="DT6" s="624"/>
      <c r="DU6" s="624"/>
      <c r="DV6" s="624"/>
      <c r="DW6" s="624"/>
      <c r="DX6" s="624"/>
      <c r="DY6" s="624"/>
      <c r="DZ6" s="624"/>
      <c r="EA6" s="624"/>
      <c r="EB6" s="624"/>
      <c r="EC6" s="633"/>
    </row>
    <row r="7" spans="2:143" ht="11.25" customHeight="1">
      <c r="B7" s="620" t="s">
        <v>216</v>
      </c>
      <c r="C7" s="621"/>
      <c r="D7" s="621"/>
      <c r="E7" s="621"/>
      <c r="F7" s="621"/>
      <c r="G7" s="621"/>
      <c r="H7" s="621"/>
      <c r="I7" s="621"/>
      <c r="J7" s="621"/>
      <c r="K7" s="621"/>
      <c r="L7" s="621"/>
      <c r="M7" s="621"/>
      <c r="N7" s="621"/>
      <c r="O7" s="621"/>
      <c r="P7" s="621"/>
      <c r="Q7" s="622"/>
      <c r="R7" s="623">
        <v>4548</v>
      </c>
      <c r="S7" s="624"/>
      <c r="T7" s="624"/>
      <c r="U7" s="624"/>
      <c r="V7" s="624"/>
      <c r="W7" s="624"/>
      <c r="X7" s="624"/>
      <c r="Y7" s="625"/>
      <c r="Z7" s="626">
        <v>0</v>
      </c>
      <c r="AA7" s="626"/>
      <c r="AB7" s="626"/>
      <c r="AC7" s="626"/>
      <c r="AD7" s="627">
        <v>4548</v>
      </c>
      <c r="AE7" s="627"/>
      <c r="AF7" s="627"/>
      <c r="AG7" s="627"/>
      <c r="AH7" s="627"/>
      <c r="AI7" s="627"/>
      <c r="AJ7" s="627"/>
      <c r="AK7" s="627"/>
      <c r="AL7" s="628">
        <v>0</v>
      </c>
      <c r="AM7" s="629"/>
      <c r="AN7" s="629"/>
      <c r="AO7" s="630"/>
      <c r="AP7" s="620" t="s">
        <v>217</v>
      </c>
      <c r="AQ7" s="621"/>
      <c r="AR7" s="621"/>
      <c r="AS7" s="621"/>
      <c r="AT7" s="621"/>
      <c r="AU7" s="621"/>
      <c r="AV7" s="621"/>
      <c r="AW7" s="621"/>
      <c r="AX7" s="621"/>
      <c r="AY7" s="621"/>
      <c r="AZ7" s="621"/>
      <c r="BA7" s="621"/>
      <c r="BB7" s="621"/>
      <c r="BC7" s="621"/>
      <c r="BD7" s="621"/>
      <c r="BE7" s="621"/>
      <c r="BF7" s="622"/>
      <c r="BG7" s="623">
        <v>1345487</v>
      </c>
      <c r="BH7" s="624"/>
      <c r="BI7" s="624"/>
      <c r="BJ7" s="624"/>
      <c r="BK7" s="624"/>
      <c r="BL7" s="624"/>
      <c r="BM7" s="624"/>
      <c r="BN7" s="625"/>
      <c r="BO7" s="626">
        <v>46.6</v>
      </c>
      <c r="BP7" s="626"/>
      <c r="BQ7" s="626"/>
      <c r="BR7" s="626"/>
      <c r="BS7" s="627">
        <v>32837</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4235959</v>
      </c>
      <c r="CS7" s="624"/>
      <c r="CT7" s="624"/>
      <c r="CU7" s="624"/>
      <c r="CV7" s="624"/>
      <c r="CW7" s="624"/>
      <c r="CX7" s="624"/>
      <c r="CY7" s="625"/>
      <c r="CZ7" s="626">
        <v>12.8</v>
      </c>
      <c r="DA7" s="626"/>
      <c r="DB7" s="626"/>
      <c r="DC7" s="626"/>
      <c r="DD7" s="632">
        <v>89323</v>
      </c>
      <c r="DE7" s="624"/>
      <c r="DF7" s="624"/>
      <c r="DG7" s="624"/>
      <c r="DH7" s="624"/>
      <c r="DI7" s="624"/>
      <c r="DJ7" s="624"/>
      <c r="DK7" s="624"/>
      <c r="DL7" s="624"/>
      <c r="DM7" s="624"/>
      <c r="DN7" s="624"/>
      <c r="DO7" s="624"/>
      <c r="DP7" s="625"/>
      <c r="DQ7" s="632">
        <v>3308773</v>
      </c>
      <c r="DR7" s="624"/>
      <c r="DS7" s="624"/>
      <c r="DT7" s="624"/>
      <c r="DU7" s="624"/>
      <c r="DV7" s="624"/>
      <c r="DW7" s="624"/>
      <c r="DX7" s="624"/>
      <c r="DY7" s="624"/>
      <c r="DZ7" s="624"/>
      <c r="EA7" s="624"/>
      <c r="EB7" s="624"/>
      <c r="EC7" s="633"/>
    </row>
    <row r="8" spans="2:143" ht="11.25" customHeight="1">
      <c r="B8" s="620" t="s">
        <v>219</v>
      </c>
      <c r="C8" s="621"/>
      <c r="D8" s="621"/>
      <c r="E8" s="621"/>
      <c r="F8" s="621"/>
      <c r="G8" s="621"/>
      <c r="H8" s="621"/>
      <c r="I8" s="621"/>
      <c r="J8" s="621"/>
      <c r="K8" s="621"/>
      <c r="L8" s="621"/>
      <c r="M8" s="621"/>
      <c r="N8" s="621"/>
      <c r="O8" s="621"/>
      <c r="P8" s="621"/>
      <c r="Q8" s="622"/>
      <c r="R8" s="623">
        <v>12574</v>
      </c>
      <c r="S8" s="624"/>
      <c r="T8" s="624"/>
      <c r="U8" s="624"/>
      <c r="V8" s="624"/>
      <c r="W8" s="624"/>
      <c r="X8" s="624"/>
      <c r="Y8" s="625"/>
      <c r="Z8" s="626">
        <v>0</v>
      </c>
      <c r="AA8" s="626"/>
      <c r="AB8" s="626"/>
      <c r="AC8" s="626"/>
      <c r="AD8" s="627">
        <v>12574</v>
      </c>
      <c r="AE8" s="627"/>
      <c r="AF8" s="627"/>
      <c r="AG8" s="627"/>
      <c r="AH8" s="627"/>
      <c r="AI8" s="627"/>
      <c r="AJ8" s="627"/>
      <c r="AK8" s="627"/>
      <c r="AL8" s="628">
        <v>0.1</v>
      </c>
      <c r="AM8" s="629"/>
      <c r="AN8" s="629"/>
      <c r="AO8" s="630"/>
      <c r="AP8" s="620" t="s">
        <v>220</v>
      </c>
      <c r="AQ8" s="621"/>
      <c r="AR8" s="621"/>
      <c r="AS8" s="621"/>
      <c r="AT8" s="621"/>
      <c r="AU8" s="621"/>
      <c r="AV8" s="621"/>
      <c r="AW8" s="621"/>
      <c r="AX8" s="621"/>
      <c r="AY8" s="621"/>
      <c r="AZ8" s="621"/>
      <c r="BA8" s="621"/>
      <c r="BB8" s="621"/>
      <c r="BC8" s="621"/>
      <c r="BD8" s="621"/>
      <c r="BE8" s="621"/>
      <c r="BF8" s="622"/>
      <c r="BG8" s="623">
        <v>42436</v>
      </c>
      <c r="BH8" s="624"/>
      <c r="BI8" s="624"/>
      <c r="BJ8" s="624"/>
      <c r="BK8" s="624"/>
      <c r="BL8" s="624"/>
      <c r="BM8" s="624"/>
      <c r="BN8" s="625"/>
      <c r="BO8" s="626">
        <v>1.5</v>
      </c>
      <c r="BP8" s="626"/>
      <c r="BQ8" s="626"/>
      <c r="BR8" s="626"/>
      <c r="BS8" s="632" t="s">
        <v>110</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7215128</v>
      </c>
      <c r="CS8" s="624"/>
      <c r="CT8" s="624"/>
      <c r="CU8" s="624"/>
      <c r="CV8" s="624"/>
      <c r="CW8" s="624"/>
      <c r="CX8" s="624"/>
      <c r="CY8" s="625"/>
      <c r="CZ8" s="626">
        <v>21.8</v>
      </c>
      <c r="DA8" s="626"/>
      <c r="DB8" s="626"/>
      <c r="DC8" s="626"/>
      <c r="DD8" s="632">
        <v>249705</v>
      </c>
      <c r="DE8" s="624"/>
      <c r="DF8" s="624"/>
      <c r="DG8" s="624"/>
      <c r="DH8" s="624"/>
      <c r="DI8" s="624"/>
      <c r="DJ8" s="624"/>
      <c r="DK8" s="624"/>
      <c r="DL8" s="624"/>
      <c r="DM8" s="624"/>
      <c r="DN8" s="624"/>
      <c r="DO8" s="624"/>
      <c r="DP8" s="625"/>
      <c r="DQ8" s="632">
        <v>3780269</v>
      </c>
      <c r="DR8" s="624"/>
      <c r="DS8" s="624"/>
      <c r="DT8" s="624"/>
      <c r="DU8" s="624"/>
      <c r="DV8" s="624"/>
      <c r="DW8" s="624"/>
      <c r="DX8" s="624"/>
      <c r="DY8" s="624"/>
      <c r="DZ8" s="624"/>
      <c r="EA8" s="624"/>
      <c r="EB8" s="624"/>
      <c r="EC8" s="633"/>
    </row>
    <row r="9" spans="2:143" ht="11.25" customHeight="1">
      <c r="B9" s="620" t="s">
        <v>222</v>
      </c>
      <c r="C9" s="621"/>
      <c r="D9" s="621"/>
      <c r="E9" s="621"/>
      <c r="F9" s="621"/>
      <c r="G9" s="621"/>
      <c r="H9" s="621"/>
      <c r="I9" s="621"/>
      <c r="J9" s="621"/>
      <c r="K9" s="621"/>
      <c r="L9" s="621"/>
      <c r="M9" s="621"/>
      <c r="N9" s="621"/>
      <c r="O9" s="621"/>
      <c r="P9" s="621"/>
      <c r="Q9" s="622"/>
      <c r="R9" s="623">
        <v>10462</v>
      </c>
      <c r="S9" s="624"/>
      <c r="T9" s="624"/>
      <c r="U9" s="624"/>
      <c r="V9" s="624"/>
      <c r="W9" s="624"/>
      <c r="X9" s="624"/>
      <c r="Y9" s="625"/>
      <c r="Z9" s="626">
        <v>0</v>
      </c>
      <c r="AA9" s="626"/>
      <c r="AB9" s="626"/>
      <c r="AC9" s="626"/>
      <c r="AD9" s="627">
        <v>10462</v>
      </c>
      <c r="AE9" s="627"/>
      <c r="AF9" s="627"/>
      <c r="AG9" s="627"/>
      <c r="AH9" s="627"/>
      <c r="AI9" s="627"/>
      <c r="AJ9" s="627"/>
      <c r="AK9" s="627"/>
      <c r="AL9" s="628">
        <v>0.1</v>
      </c>
      <c r="AM9" s="629"/>
      <c r="AN9" s="629"/>
      <c r="AO9" s="630"/>
      <c r="AP9" s="620" t="s">
        <v>223</v>
      </c>
      <c r="AQ9" s="621"/>
      <c r="AR9" s="621"/>
      <c r="AS9" s="621"/>
      <c r="AT9" s="621"/>
      <c r="AU9" s="621"/>
      <c r="AV9" s="621"/>
      <c r="AW9" s="621"/>
      <c r="AX9" s="621"/>
      <c r="AY9" s="621"/>
      <c r="AZ9" s="621"/>
      <c r="BA9" s="621"/>
      <c r="BB9" s="621"/>
      <c r="BC9" s="621"/>
      <c r="BD9" s="621"/>
      <c r="BE9" s="621"/>
      <c r="BF9" s="622"/>
      <c r="BG9" s="623">
        <v>1109264</v>
      </c>
      <c r="BH9" s="624"/>
      <c r="BI9" s="624"/>
      <c r="BJ9" s="624"/>
      <c r="BK9" s="624"/>
      <c r="BL9" s="624"/>
      <c r="BM9" s="624"/>
      <c r="BN9" s="625"/>
      <c r="BO9" s="626">
        <v>38.4</v>
      </c>
      <c r="BP9" s="626"/>
      <c r="BQ9" s="626"/>
      <c r="BR9" s="626"/>
      <c r="BS9" s="632" t="s">
        <v>110</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4183874</v>
      </c>
      <c r="CS9" s="624"/>
      <c r="CT9" s="624"/>
      <c r="CU9" s="624"/>
      <c r="CV9" s="624"/>
      <c r="CW9" s="624"/>
      <c r="CX9" s="624"/>
      <c r="CY9" s="625"/>
      <c r="CZ9" s="626">
        <v>12.6</v>
      </c>
      <c r="DA9" s="626"/>
      <c r="DB9" s="626"/>
      <c r="DC9" s="626"/>
      <c r="DD9" s="632">
        <v>389673</v>
      </c>
      <c r="DE9" s="624"/>
      <c r="DF9" s="624"/>
      <c r="DG9" s="624"/>
      <c r="DH9" s="624"/>
      <c r="DI9" s="624"/>
      <c r="DJ9" s="624"/>
      <c r="DK9" s="624"/>
      <c r="DL9" s="624"/>
      <c r="DM9" s="624"/>
      <c r="DN9" s="624"/>
      <c r="DO9" s="624"/>
      <c r="DP9" s="625"/>
      <c r="DQ9" s="632">
        <v>3030610</v>
      </c>
      <c r="DR9" s="624"/>
      <c r="DS9" s="624"/>
      <c r="DT9" s="624"/>
      <c r="DU9" s="624"/>
      <c r="DV9" s="624"/>
      <c r="DW9" s="624"/>
      <c r="DX9" s="624"/>
      <c r="DY9" s="624"/>
      <c r="DZ9" s="624"/>
      <c r="EA9" s="624"/>
      <c r="EB9" s="624"/>
      <c r="EC9" s="633"/>
    </row>
    <row r="10" spans="2:143" ht="11.25" customHeight="1">
      <c r="B10" s="620" t="s">
        <v>225</v>
      </c>
      <c r="C10" s="621"/>
      <c r="D10" s="621"/>
      <c r="E10" s="621"/>
      <c r="F10" s="621"/>
      <c r="G10" s="621"/>
      <c r="H10" s="621"/>
      <c r="I10" s="621"/>
      <c r="J10" s="621"/>
      <c r="K10" s="621"/>
      <c r="L10" s="621"/>
      <c r="M10" s="621"/>
      <c r="N10" s="621"/>
      <c r="O10" s="621"/>
      <c r="P10" s="621"/>
      <c r="Q10" s="622"/>
      <c r="R10" s="623">
        <v>616061</v>
      </c>
      <c r="S10" s="624"/>
      <c r="T10" s="624"/>
      <c r="U10" s="624"/>
      <c r="V10" s="624"/>
      <c r="W10" s="624"/>
      <c r="X10" s="624"/>
      <c r="Y10" s="625"/>
      <c r="Z10" s="626">
        <v>1.8</v>
      </c>
      <c r="AA10" s="626"/>
      <c r="AB10" s="626"/>
      <c r="AC10" s="626"/>
      <c r="AD10" s="627">
        <v>616061</v>
      </c>
      <c r="AE10" s="627"/>
      <c r="AF10" s="627"/>
      <c r="AG10" s="627"/>
      <c r="AH10" s="627"/>
      <c r="AI10" s="627"/>
      <c r="AJ10" s="627"/>
      <c r="AK10" s="627"/>
      <c r="AL10" s="628">
        <v>3.4</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79140</v>
      </c>
      <c r="BH10" s="624"/>
      <c r="BI10" s="624"/>
      <c r="BJ10" s="624"/>
      <c r="BK10" s="624"/>
      <c r="BL10" s="624"/>
      <c r="BM10" s="624"/>
      <c r="BN10" s="625"/>
      <c r="BO10" s="626">
        <v>2.7</v>
      </c>
      <c r="BP10" s="626"/>
      <c r="BQ10" s="626"/>
      <c r="BR10" s="626"/>
      <c r="BS10" s="632">
        <v>12956</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v>44009</v>
      </c>
      <c r="CS10" s="624"/>
      <c r="CT10" s="624"/>
      <c r="CU10" s="624"/>
      <c r="CV10" s="624"/>
      <c r="CW10" s="624"/>
      <c r="CX10" s="624"/>
      <c r="CY10" s="625"/>
      <c r="CZ10" s="626">
        <v>0.1</v>
      </c>
      <c r="DA10" s="626"/>
      <c r="DB10" s="626"/>
      <c r="DC10" s="626"/>
      <c r="DD10" s="632" t="s">
        <v>110</v>
      </c>
      <c r="DE10" s="624"/>
      <c r="DF10" s="624"/>
      <c r="DG10" s="624"/>
      <c r="DH10" s="624"/>
      <c r="DI10" s="624"/>
      <c r="DJ10" s="624"/>
      <c r="DK10" s="624"/>
      <c r="DL10" s="624"/>
      <c r="DM10" s="624"/>
      <c r="DN10" s="624"/>
      <c r="DO10" s="624"/>
      <c r="DP10" s="625"/>
      <c r="DQ10" s="632" t="s">
        <v>110</v>
      </c>
      <c r="DR10" s="624"/>
      <c r="DS10" s="624"/>
      <c r="DT10" s="624"/>
      <c r="DU10" s="624"/>
      <c r="DV10" s="624"/>
      <c r="DW10" s="624"/>
      <c r="DX10" s="624"/>
      <c r="DY10" s="624"/>
      <c r="DZ10" s="624"/>
      <c r="EA10" s="624"/>
      <c r="EB10" s="624"/>
      <c r="EC10" s="633"/>
    </row>
    <row r="11" spans="2:143" ht="11.25" customHeight="1">
      <c r="B11" s="620" t="s">
        <v>228</v>
      </c>
      <c r="C11" s="621"/>
      <c r="D11" s="621"/>
      <c r="E11" s="621"/>
      <c r="F11" s="621"/>
      <c r="G11" s="621"/>
      <c r="H11" s="621"/>
      <c r="I11" s="621"/>
      <c r="J11" s="621"/>
      <c r="K11" s="621"/>
      <c r="L11" s="621"/>
      <c r="M11" s="621"/>
      <c r="N11" s="621"/>
      <c r="O11" s="621"/>
      <c r="P11" s="621"/>
      <c r="Q11" s="622"/>
      <c r="R11" s="623" t="s">
        <v>110</v>
      </c>
      <c r="S11" s="624"/>
      <c r="T11" s="624"/>
      <c r="U11" s="624"/>
      <c r="V11" s="624"/>
      <c r="W11" s="624"/>
      <c r="X11" s="624"/>
      <c r="Y11" s="625"/>
      <c r="Z11" s="626" t="s">
        <v>110</v>
      </c>
      <c r="AA11" s="626"/>
      <c r="AB11" s="626"/>
      <c r="AC11" s="626"/>
      <c r="AD11" s="627" t="s">
        <v>110</v>
      </c>
      <c r="AE11" s="627"/>
      <c r="AF11" s="627"/>
      <c r="AG11" s="627"/>
      <c r="AH11" s="627"/>
      <c r="AI11" s="627"/>
      <c r="AJ11" s="627"/>
      <c r="AK11" s="627"/>
      <c r="AL11" s="628" t="s">
        <v>110</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114647</v>
      </c>
      <c r="BH11" s="624"/>
      <c r="BI11" s="624"/>
      <c r="BJ11" s="624"/>
      <c r="BK11" s="624"/>
      <c r="BL11" s="624"/>
      <c r="BM11" s="624"/>
      <c r="BN11" s="625"/>
      <c r="BO11" s="626">
        <v>4</v>
      </c>
      <c r="BP11" s="626"/>
      <c r="BQ11" s="626"/>
      <c r="BR11" s="626"/>
      <c r="BS11" s="632">
        <v>19881</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3891855</v>
      </c>
      <c r="CS11" s="624"/>
      <c r="CT11" s="624"/>
      <c r="CU11" s="624"/>
      <c r="CV11" s="624"/>
      <c r="CW11" s="624"/>
      <c r="CX11" s="624"/>
      <c r="CY11" s="625"/>
      <c r="CZ11" s="626">
        <v>11.8</v>
      </c>
      <c r="DA11" s="626"/>
      <c r="DB11" s="626"/>
      <c r="DC11" s="626"/>
      <c r="DD11" s="632">
        <v>2412690</v>
      </c>
      <c r="DE11" s="624"/>
      <c r="DF11" s="624"/>
      <c r="DG11" s="624"/>
      <c r="DH11" s="624"/>
      <c r="DI11" s="624"/>
      <c r="DJ11" s="624"/>
      <c r="DK11" s="624"/>
      <c r="DL11" s="624"/>
      <c r="DM11" s="624"/>
      <c r="DN11" s="624"/>
      <c r="DO11" s="624"/>
      <c r="DP11" s="625"/>
      <c r="DQ11" s="632">
        <v>750423</v>
      </c>
      <c r="DR11" s="624"/>
      <c r="DS11" s="624"/>
      <c r="DT11" s="624"/>
      <c r="DU11" s="624"/>
      <c r="DV11" s="624"/>
      <c r="DW11" s="624"/>
      <c r="DX11" s="624"/>
      <c r="DY11" s="624"/>
      <c r="DZ11" s="624"/>
      <c r="EA11" s="624"/>
      <c r="EB11" s="624"/>
      <c r="EC11" s="633"/>
    </row>
    <row r="12" spans="2:143" ht="11.25" customHeight="1">
      <c r="B12" s="620" t="s">
        <v>231</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1141548</v>
      </c>
      <c r="BH12" s="624"/>
      <c r="BI12" s="624"/>
      <c r="BJ12" s="624"/>
      <c r="BK12" s="624"/>
      <c r="BL12" s="624"/>
      <c r="BM12" s="624"/>
      <c r="BN12" s="625"/>
      <c r="BO12" s="626">
        <v>39.5</v>
      </c>
      <c r="BP12" s="626"/>
      <c r="BQ12" s="626"/>
      <c r="BR12" s="626"/>
      <c r="BS12" s="632" t="s">
        <v>110</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973222</v>
      </c>
      <c r="CS12" s="624"/>
      <c r="CT12" s="624"/>
      <c r="CU12" s="624"/>
      <c r="CV12" s="624"/>
      <c r="CW12" s="624"/>
      <c r="CX12" s="624"/>
      <c r="CY12" s="625"/>
      <c r="CZ12" s="626">
        <v>2.9</v>
      </c>
      <c r="DA12" s="626"/>
      <c r="DB12" s="626"/>
      <c r="DC12" s="626"/>
      <c r="DD12" s="632">
        <v>70001</v>
      </c>
      <c r="DE12" s="624"/>
      <c r="DF12" s="624"/>
      <c r="DG12" s="624"/>
      <c r="DH12" s="624"/>
      <c r="DI12" s="624"/>
      <c r="DJ12" s="624"/>
      <c r="DK12" s="624"/>
      <c r="DL12" s="624"/>
      <c r="DM12" s="624"/>
      <c r="DN12" s="624"/>
      <c r="DO12" s="624"/>
      <c r="DP12" s="625"/>
      <c r="DQ12" s="632">
        <v>584046</v>
      </c>
      <c r="DR12" s="624"/>
      <c r="DS12" s="624"/>
      <c r="DT12" s="624"/>
      <c r="DU12" s="624"/>
      <c r="DV12" s="624"/>
      <c r="DW12" s="624"/>
      <c r="DX12" s="624"/>
      <c r="DY12" s="624"/>
      <c r="DZ12" s="624"/>
      <c r="EA12" s="624"/>
      <c r="EB12" s="624"/>
      <c r="EC12" s="633"/>
    </row>
    <row r="13" spans="2:143" ht="11.25" customHeight="1">
      <c r="B13" s="620" t="s">
        <v>234</v>
      </c>
      <c r="C13" s="621"/>
      <c r="D13" s="621"/>
      <c r="E13" s="621"/>
      <c r="F13" s="621"/>
      <c r="G13" s="621"/>
      <c r="H13" s="621"/>
      <c r="I13" s="621"/>
      <c r="J13" s="621"/>
      <c r="K13" s="621"/>
      <c r="L13" s="621"/>
      <c r="M13" s="621"/>
      <c r="N13" s="621"/>
      <c r="O13" s="621"/>
      <c r="P13" s="621"/>
      <c r="Q13" s="622"/>
      <c r="R13" s="623">
        <v>25679</v>
      </c>
      <c r="S13" s="624"/>
      <c r="T13" s="624"/>
      <c r="U13" s="624"/>
      <c r="V13" s="624"/>
      <c r="W13" s="624"/>
      <c r="X13" s="624"/>
      <c r="Y13" s="625"/>
      <c r="Z13" s="626">
        <v>0.1</v>
      </c>
      <c r="AA13" s="626"/>
      <c r="AB13" s="626"/>
      <c r="AC13" s="626"/>
      <c r="AD13" s="627">
        <v>25679</v>
      </c>
      <c r="AE13" s="627"/>
      <c r="AF13" s="627"/>
      <c r="AG13" s="627"/>
      <c r="AH13" s="627"/>
      <c r="AI13" s="627"/>
      <c r="AJ13" s="627"/>
      <c r="AK13" s="627"/>
      <c r="AL13" s="628">
        <v>0.1</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1122161</v>
      </c>
      <c r="BH13" s="624"/>
      <c r="BI13" s="624"/>
      <c r="BJ13" s="624"/>
      <c r="BK13" s="624"/>
      <c r="BL13" s="624"/>
      <c r="BM13" s="624"/>
      <c r="BN13" s="625"/>
      <c r="BO13" s="626">
        <v>38.799999999999997</v>
      </c>
      <c r="BP13" s="626"/>
      <c r="BQ13" s="626"/>
      <c r="BR13" s="626"/>
      <c r="BS13" s="632" t="s">
        <v>110</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2620995</v>
      </c>
      <c r="CS13" s="624"/>
      <c r="CT13" s="624"/>
      <c r="CU13" s="624"/>
      <c r="CV13" s="624"/>
      <c r="CW13" s="624"/>
      <c r="CX13" s="624"/>
      <c r="CY13" s="625"/>
      <c r="CZ13" s="626">
        <v>7.9</v>
      </c>
      <c r="DA13" s="626"/>
      <c r="DB13" s="626"/>
      <c r="DC13" s="626"/>
      <c r="DD13" s="632">
        <v>2289432</v>
      </c>
      <c r="DE13" s="624"/>
      <c r="DF13" s="624"/>
      <c r="DG13" s="624"/>
      <c r="DH13" s="624"/>
      <c r="DI13" s="624"/>
      <c r="DJ13" s="624"/>
      <c r="DK13" s="624"/>
      <c r="DL13" s="624"/>
      <c r="DM13" s="624"/>
      <c r="DN13" s="624"/>
      <c r="DO13" s="624"/>
      <c r="DP13" s="625"/>
      <c r="DQ13" s="632">
        <v>507323</v>
      </c>
      <c r="DR13" s="624"/>
      <c r="DS13" s="624"/>
      <c r="DT13" s="624"/>
      <c r="DU13" s="624"/>
      <c r="DV13" s="624"/>
      <c r="DW13" s="624"/>
      <c r="DX13" s="624"/>
      <c r="DY13" s="624"/>
      <c r="DZ13" s="624"/>
      <c r="EA13" s="624"/>
      <c r="EB13" s="624"/>
      <c r="EC13" s="633"/>
    </row>
    <row r="14" spans="2:143" ht="11.25" customHeight="1">
      <c r="B14" s="620" t="s">
        <v>237</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97078</v>
      </c>
      <c r="BH14" s="624"/>
      <c r="BI14" s="624"/>
      <c r="BJ14" s="624"/>
      <c r="BK14" s="624"/>
      <c r="BL14" s="624"/>
      <c r="BM14" s="624"/>
      <c r="BN14" s="625"/>
      <c r="BO14" s="626">
        <v>3.4</v>
      </c>
      <c r="BP14" s="626"/>
      <c r="BQ14" s="626"/>
      <c r="BR14" s="626"/>
      <c r="BS14" s="632" t="s">
        <v>110</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918112</v>
      </c>
      <c r="CS14" s="624"/>
      <c r="CT14" s="624"/>
      <c r="CU14" s="624"/>
      <c r="CV14" s="624"/>
      <c r="CW14" s="624"/>
      <c r="CX14" s="624"/>
      <c r="CY14" s="625"/>
      <c r="CZ14" s="626">
        <v>2.8</v>
      </c>
      <c r="DA14" s="626"/>
      <c r="DB14" s="626"/>
      <c r="DC14" s="626"/>
      <c r="DD14" s="632">
        <v>65946</v>
      </c>
      <c r="DE14" s="624"/>
      <c r="DF14" s="624"/>
      <c r="DG14" s="624"/>
      <c r="DH14" s="624"/>
      <c r="DI14" s="624"/>
      <c r="DJ14" s="624"/>
      <c r="DK14" s="624"/>
      <c r="DL14" s="624"/>
      <c r="DM14" s="624"/>
      <c r="DN14" s="624"/>
      <c r="DO14" s="624"/>
      <c r="DP14" s="625"/>
      <c r="DQ14" s="632">
        <v>821022</v>
      </c>
      <c r="DR14" s="624"/>
      <c r="DS14" s="624"/>
      <c r="DT14" s="624"/>
      <c r="DU14" s="624"/>
      <c r="DV14" s="624"/>
      <c r="DW14" s="624"/>
      <c r="DX14" s="624"/>
      <c r="DY14" s="624"/>
      <c r="DZ14" s="624"/>
      <c r="EA14" s="624"/>
      <c r="EB14" s="624"/>
      <c r="EC14" s="633"/>
    </row>
    <row r="15" spans="2:143" ht="11.25" customHeight="1">
      <c r="B15" s="620" t="s">
        <v>240</v>
      </c>
      <c r="C15" s="621"/>
      <c r="D15" s="621"/>
      <c r="E15" s="621"/>
      <c r="F15" s="621"/>
      <c r="G15" s="621"/>
      <c r="H15" s="621"/>
      <c r="I15" s="621"/>
      <c r="J15" s="621"/>
      <c r="K15" s="621"/>
      <c r="L15" s="621"/>
      <c r="M15" s="621"/>
      <c r="N15" s="621"/>
      <c r="O15" s="621"/>
      <c r="P15" s="621"/>
      <c r="Q15" s="622"/>
      <c r="R15" s="623">
        <v>1930</v>
      </c>
      <c r="S15" s="624"/>
      <c r="T15" s="624"/>
      <c r="U15" s="624"/>
      <c r="V15" s="624"/>
      <c r="W15" s="624"/>
      <c r="X15" s="624"/>
      <c r="Y15" s="625"/>
      <c r="Z15" s="626">
        <v>0</v>
      </c>
      <c r="AA15" s="626"/>
      <c r="AB15" s="626"/>
      <c r="AC15" s="626"/>
      <c r="AD15" s="627">
        <v>1930</v>
      </c>
      <c r="AE15" s="627"/>
      <c r="AF15" s="627"/>
      <c r="AG15" s="627"/>
      <c r="AH15" s="627"/>
      <c r="AI15" s="627"/>
      <c r="AJ15" s="627"/>
      <c r="AK15" s="627"/>
      <c r="AL15" s="628">
        <v>0</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290519</v>
      </c>
      <c r="BH15" s="624"/>
      <c r="BI15" s="624"/>
      <c r="BJ15" s="624"/>
      <c r="BK15" s="624"/>
      <c r="BL15" s="624"/>
      <c r="BM15" s="624"/>
      <c r="BN15" s="625"/>
      <c r="BO15" s="626">
        <v>10.1</v>
      </c>
      <c r="BP15" s="626"/>
      <c r="BQ15" s="626"/>
      <c r="BR15" s="626"/>
      <c r="BS15" s="632" t="s">
        <v>110</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2655142</v>
      </c>
      <c r="CS15" s="624"/>
      <c r="CT15" s="624"/>
      <c r="CU15" s="624"/>
      <c r="CV15" s="624"/>
      <c r="CW15" s="624"/>
      <c r="CX15" s="624"/>
      <c r="CY15" s="625"/>
      <c r="CZ15" s="626">
        <v>8</v>
      </c>
      <c r="DA15" s="626"/>
      <c r="DB15" s="626"/>
      <c r="DC15" s="626"/>
      <c r="DD15" s="632">
        <v>788776</v>
      </c>
      <c r="DE15" s="624"/>
      <c r="DF15" s="624"/>
      <c r="DG15" s="624"/>
      <c r="DH15" s="624"/>
      <c r="DI15" s="624"/>
      <c r="DJ15" s="624"/>
      <c r="DK15" s="624"/>
      <c r="DL15" s="624"/>
      <c r="DM15" s="624"/>
      <c r="DN15" s="624"/>
      <c r="DO15" s="624"/>
      <c r="DP15" s="625"/>
      <c r="DQ15" s="632">
        <v>1854689</v>
      </c>
      <c r="DR15" s="624"/>
      <c r="DS15" s="624"/>
      <c r="DT15" s="624"/>
      <c r="DU15" s="624"/>
      <c r="DV15" s="624"/>
      <c r="DW15" s="624"/>
      <c r="DX15" s="624"/>
      <c r="DY15" s="624"/>
      <c r="DZ15" s="624"/>
      <c r="EA15" s="624"/>
      <c r="EB15" s="624"/>
      <c r="EC15" s="633"/>
    </row>
    <row r="16" spans="2:143" ht="11.25" customHeight="1">
      <c r="B16" s="620" t="s">
        <v>243</v>
      </c>
      <c r="C16" s="621"/>
      <c r="D16" s="621"/>
      <c r="E16" s="621"/>
      <c r="F16" s="621"/>
      <c r="G16" s="621"/>
      <c r="H16" s="621"/>
      <c r="I16" s="621"/>
      <c r="J16" s="621"/>
      <c r="K16" s="621"/>
      <c r="L16" s="621"/>
      <c r="M16" s="621"/>
      <c r="N16" s="621"/>
      <c r="O16" s="621"/>
      <c r="P16" s="621"/>
      <c r="Q16" s="622"/>
      <c r="R16" s="623">
        <v>15642107</v>
      </c>
      <c r="S16" s="624"/>
      <c r="T16" s="624"/>
      <c r="U16" s="624"/>
      <c r="V16" s="624"/>
      <c r="W16" s="624"/>
      <c r="X16" s="624"/>
      <c r="Y16" s="625"/>
      <c r="Z16" s="626">
        <v>46.3</v>
      </c>
      <c r="AA16" s="626"/>
      <c r="AB16" s="626"/>
      <c r="AC16" s="626"/>
      <c r="AD16" s="627">
        <v>14449365</v>
      </c>
      <c r="AE16" s="627"/>
      <c r="AF16" s="627"/>
      <c r="AG16" s="627"/>
      <c r="AH16" s="627"/>
      <c r="AI16" s="627"/>
      <c r="AJ16" s="627"/>
      <c r="AK16" s="627"/>
      <c r="AL16" s="628">
        <v>79</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v>100</v>
      </c>
      <c r="BH16" s="624"/>
      <c r="BI16" s="624"/>
      <c r="BJ16" s="624"/>
      <c r="BK16" s="624"/>
      <c r="BL16" s="624"/>
      <c r="BM16" s="624"/>
      <c r="BN16" s="625"/>
      <c r="BO16" s="626">
        <v>0</v>
      </c>
      <c r="BP16" s="626"/>
      <c r="BQ16" s="626"/>
      <c r="BR16" s="626"/>
      <c r="BS16" s="632" t="s">
        <v>110</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v>278540</v>
      </c>
      <c r="CS16" s="624"/>
      <c r="CT16" s="624"/>
      <c r="CU16" s="624"/>
      <c r="CV16" s="624"/>
      <c r="CW16" s="624"/>
      <c r="CX16" s="624"/>
      <c r="CY16" s="625"/>
      <c r="CZ16" s="626">
        <v>0.8</v>
      </c>
      <c r="DA16" s="626"/>
      <c r="DB16" s="626"/>
      <c r="DC16" s="626"/>
      <c r="DD16" s="632" t="s">
        <v>110</v>
      </c>
      <c r="DE16" s="624"/>
      <c r="DF16" s="624"/>
      <c r="DG16" s="624"/>
      <c r="DH16" s="624"/>
      <c r="DI16" s="624"/>
      <c r="DJ16" s="624"/>
      <c r="DK16" s="624"/>
      <c r="DL16" s="624"/>
      <c r="DM16" s="624"/>
      <c r="DN16" s="624"/>
      <c r="DO16" s="624"/>
      <c r="DP16" s="625"/>
      <c r="DQ16" s="632">
        <v>164675</v>
      </c>
      <c r="DR16" s="624"/>
      <c r="DS16" s="624"/>
      <c r="DT16" s="624"/>
      <c r="DU16" s="624"/>
      <c r="DV16" s="624"/>
      <c r="DW16" s="624"/>
      <c r="DX16" s="624"/>
      <c r="DY16" s="624"/>
      <c r="DZ16" s="624"/>
      <c r="EA16" s="624"/>
      <c r="EB16" s="624"/>
      <c r="EC16" s="633"/>
    </row>
    <row r="17" spans="2:133" ht="11.25" customHeight="1">
      <c r="B17" s="620" t="s">
        <v>246</v>
      </c>
      <c r="C17" s="621"/>
      <c r="D17" s="621"/>
      <c r="E17" s="621"/>
      <c r="F17" s="621"/>
      <c r="G17" s="621"/>
      <c r="H17" s="621"/>
      <c r="I17" s="621"/>
      <c r="J17" s="621"/>
      <c r="K17" s="621"/>
      <c r="L17" s="621"/>
      <c r="M17" s="621"/>
      <c r="N17" s="621"/>
      <c r="O17" s="621"/>
      <c r="P17" s="621"/>
      <c r="Q17" s="622"/>
      <c r="R17" s="623">
        <v>14449365</v>
      </c>
      <c r="S17" s="624"/>
      <c r="T17" s="624"/>
      <c r="U17" s="624"/>
      <c r="V17" s="624"/>
      <c r="W17" s="624"/>
      <c r="X17" s="624"/>
      <c r="Y17" s="625"/>
      <c r="Z17" s="626">
        <v>42.8</v>
      </c>
      <c r="AA17" s="626"/>
      <c r="AB17" s="626"/>
      <c r="AC17" s="626"/>
      <c r="AD17" s="627">
        <v>14449365</v>
      </c>
      <c r="AE17" s="627"/>
      <c r="AF17" s="627"/>
      <c r="AG17" s="627"/>
      <c r="AH17" s="627"/>
      <c r="AI17" s="627"/>
      <c r="AJ17" s="627"/>
      <c r="AK17" s="627"/>
      <c r="AL17" s="628">
        <v>79</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5834152</v>
      </c>
      <c r="CS17" s="624"/>
      <c r="CT17" s="624"/>
      <c r="CU17" s="624"/>
      <c r="CV17" s="624"/>
      <c r="CW17" s="624"/>
      <c r="CX17" s="624"/>
      <c r="CY17" s="625"/>
      <c r="CZ17" s="626">
        <v>17.600000000000001</v>
      </c>
      <c r="DA17" s="626"/>
      <c r="DB17" s="626"/>
      <c r="DC17" s="626"/>
      <c r="DD17" s="632" t="s">
        <v>110</v>
      </c>
      <c r="DE17" s="624"/>
      <c r="DF17" s="624"/>
      <c r="DG17" s="624"/>
      <c r="DH17" s="624"/>
      <c r="DI17" s="624"/>
      <c r="DJ17" s="624"/>
      <c r="DK17" s="624"/>
      <c r="DL17" s="624"/>
      <c r="DM17" s="624"/>
      <c r="DN17" s="624"/>
      <c r="DO17" s="624"/>
      <c r="DP17" s="625"/>
      <c r="DQ17" s="632">
        <v>5728135</v>
      </c>
      <c r="DR17" s="624"/>
      <c r="DS17" s="624"/>
      <c r="DT17" s="624"/>
      <c r="DU17" s="624"/>
      <c r="DV17" s="624"/>
      <c r="DW17" s="624"/>
      <c r="DX17" s="624"/>
      <c r="DY17" s="624"/>
      <c r="DZ17" s="624"/>
      <c r="EA17" s="624"/>
      <c r="EB17" s="624"/>
      <c r="EC17" s="633"/>
    </row>
    <row r="18" spans="2:133" ht="11.25" customHeight="1">
      <c r="B18" s="620" t="s">
        <v>249</v>
      </c>
      <c r="C18" s="621"/>
      <c r="D18" s="621"/>
      <c r="E18" s="621"/>
      <c r="F18" s="621"/>
      <c r="G18" s="621"/>
      <c r="H18" s="621"/>
      <c r="I18" s="621"/>
      <c r="J18" s="621"/>
      <c r="K18" s="621"/>
      <c r="L18" s="621"/>
      <c r="M18" s="621"/>
      <c r="N18" s="621"/>
      <c r="O18" s="621"/>
      <c r="P18" s="621"/>
      <c r="Q18" s="622"/>
      <c r="R18" s="623">
        <v>1192742</v>
      </c>
      <c r="S18" s="624"/>
      <c r="T18" s="624"/>
      <c r="U18" s="624"/>
      <c r="V18" s="624"/>
      <c r="W18" s="624"/>
      <c r="X18" s="624"/>
      <c r="Y18" s="625"/>
      <c r="Z18" s="626">
        <v>3.5</v>
      </c>
      <c r="AA18" s="626"/>
      <c r="AB18" s="626"/>
      <c r="AC18" s="626"/>
      <c r="AD18" s="627" t="s">
        <v>110</v>
      </c>
      <c r="AE18" s="627"/>
      <c r="AF18" s="627"/>
      <c r="AG18" s="627"/>
      <c r="AH18" s="627"/>
      <c r="AI18" s="627"/>
      <c r="AJ18" s="627"/>
      <c r="AK18" s="627"/>
      <c r="AL18" s="628" t="s">
        <v>110</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v>59533</v>
      </c>
      <c r="CS18" s="624"/>
      <c r="CT18" s="624"/>
      <c r="CU18" s="624"/>
      <c r="CV18" s="624"/>
      <c r="CW18" s="624"/>
      <c r="CX18" s="624"/>
      <c r="CY18" s="625"/>
      <c r="CZ18" s="626">
        <v>0.2</v>
      </c>
      <c r="DA18" s="626"/>
      <c r="DB18" s="626"/>
      <c r="DC18" s="626"/>
      <c r="DD18" s="632" t="s">
        <v>110</v>
      </c>
      <c r="DE18" s="624"/>
      <c r="DF18" s="624"/>
      <c r="DG18" s="624"/>
      <c r="DH18" s="624"/>
      <c r="DI18" s="624"/>
      <c r="DJ18" s="624"/>
      <c r="DK18" s="624"/>
      <c r="DL18" s="624"/>
      <c r="DM18" s="624"/>
      <c r="DN18" s="624"/>
      <c r="DO18" s="624"/>
      <c r="DP18" s="625"/>
      <c r="DQ18" s="632">
        <v>7455</v>
      </c>
      <c r="DR18" s="624"/>
      <c r="DS18" s="624"/>
      <c r="DT18" s="624"/>
      <c r="DU18" s="624"/>
      <c r="DV18" s="624"/>
      <c r="DW18" s="624"/>
      <c r="DX18" s="624"/>
      <c r="DY18" s="624"/>
      <c r="DZ18" s="624"/>
      <c r="EA18" s="624"/>
      <c r="EB18" s="624"/>
      <c r="EC18" s="633"/>
    </row>
    <row r="19" spans="2:133" ht="11.25" customHeight="1">
      <c r="B19" s="620" t="s">
        <v>252</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v>15225</v>
      </c>
      <c r="BH19" s="624"/>
      <c r="BI19" s="624"/>
      <c r="BJ19" s="624"/>
      <c r="BK19" s="624"/>
      <c r="BL19" s="624"/>
      <c r="BM19" s="624"/>
      <c r="BN19" s="625"/>
      <c r="BO19" s="626">
        <v>0.5</v>
      </c>
      <c r="BP19" s="626"/>
      <c r="BQ19" s="626"/>
      <c r="BR19" s="626"/>
      <c r="BS19" s="632" t="s">
        <v>110</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255</v>
      </c>
      <c r="C20" s="621"/>
      <c r="D20" s="621"/>
      <c r="E20" s="621"/>
      <c r="F20" s="621"/>
      <c r="G20" s="621"/>
      <c r="H20" s="621"/>
      <c r="I20" s="621"/>
      <c r="J20" s="621"/>
      <c r="K20" s="621"/>
      <c r="L20" s="621"/>
      <c r="M20" s="621"/>
      <c r="N20" s="621"/>
      <c r="O20" s="621"/>
      <c r="P20" s="621"/>
      <c r="Q20" s="622"/>
      <c r="R20" s="623">
        <v>19419496</v>
      </c>
      <c r="S20" s="624"/>
      <c r="T20" s="624"/>
      <c r="U20" s="624"/>
      <c r="V20" s="624"/>
      <c r="W20" s="624"/>
      <c r="X20" s="624"/>
      <c r="Y20" s="625"/>
      <c r="Z20" s="626">
        <v>57.5</v>
      </c>
      <c r="AA20" s="626"/>
      <c r="AB20" s="626"/>
      <c r="AC20" s="626"/>
      <c r="AD20" s="627">
        <v>18226754</v>
      </c>
      <c r="AE20" s="627"/>
      <c r="AF20" s="627"/>
      <c r="AG20" s="627"/>
      <c r="AH20" s="627"/>
      <c r="AI20" s="627"/>
      <c r="AJ20" s="627"/>
      <c r="AK20" s="627"/>
      <c r="AL20" s="628">
        <v>99.7</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v>15225</v>
      </c>
      <c r="BH20" s="624"/>
      <c r="BI20" s="624"/>
      <c r="BJ20" s="624"/>
      <c r="BK20" s="624"/>
      <c r="BL20" s="624"/>
      <c r="BM20" s="624"/>
      <c r="BN20" s="625"/>
      <c r="BO20" s="626">
        <v>0.5</v>
      </c>
      <c r="BP20" s="626"/>
      <c r="BQ20" s="626"/>
      <c r="BR20" s="626"/>
      <c r="BS20" s="632" t="s">
        <v>110</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33113083</v>
      </c>
      <c r="CS20" s="624"/>
      <c r="CT20" s="624"/>
      <c r="CU20" s="624"/>
      <c r="CV20" s="624"/>
      <c r="CW20" s="624"/>
      <c r="CX20" s="624"/>
      <c r="CY20" s="625"/>
      <c r="CZ20" s="626">
        <v>100</v>
      </c>
      <c r="DA20" s="626"/>
      <c r="DB20" s="626"/>
      <c r="DC20" s="626"/>
      <c r="DD20" s="632">
        <v>6355546</v>
      </c>
      <c r="DE20" s="624"/>
      <c r="DF20" s="624"/>
      <c r="DG20" s="624"/>
      <c r="DH20" s="624"/>
      <c r="DI20" s="624"/>
      <c r="DJ20" s="624"/>
      <c r="DK20" s="624"/>
      <c r="DL20" s="624"/>
      <c r="DM20" s="624"/>
      <c r="DN20" s="624"/>
      <c r="DO20" s="624"/>
      <c r="DP20" s="625"/>
      <c r="DQ20" s="632">
        <v>20739982</v>
      </c>
      <c r="DR20" s="624"/>
      <c r="DS20" s="624"/>
      <c r="DT20" s="624"/>
      <c r="DU20" s="624"/>
      <c r="DV20" s="624"/>
      <c r="DW20" s="624"/>
      <c r="DX20" s="624"/>
      <c r="DY20" s="624"/>
      <c r="DZ20" s="624"/>
      <c r="EA20" s="624"/>
      <c r="EB20" s="624"/>
      <c r="EC20" s="633"/>
    </row>
    <row r="21" spans="2:133" ht="11.25" customHeight="1">
      <c r="B21" s="620" t="s">
        <v>258</v>
      </c>
      <c r="C21" s="621"/>
      <c r="D21" s="621"/>
      <c r="E21" s="621"/>
      <c r="F21" s="621"/>
      <c r="G21" s="621"/>
      <c r="H21" s="621"/>
      <c r="I21" s="621"/>
      <c r="J21" s="621"/>
      <c r="K21" s="621"/>
      <c r="L21" s="621"/>
      <c r="M21" s="621"/>
      <c r="N21" s="621"/>
      <c r="O21" s="621"/>
      <c r="P21" s="621"/>
      <c r="Q21" s="622"/>
      <c r="R21" s="623">
        <v>2789</v>
      </c>
      <c r="S21" s="624"/>
      <c r="T21" s="624"/>
      <c r="U21" s="624"/>
      <c r="V21" s="624"/>
      <c r="W21" s="624"/>
      <c r="X21" s="624"/>
      <c r="Y21" s="625"/>
      <c r="Z21" s="626">
        <v>0</v>
      </c>
      <c r="AA21" s="626"/>
      <c r="AB21" s="626"/>
      <c r="AC21" s="626"/>
      <c r="AD21" s="627">
        <v>2789</v>
      </c>
      <c r="AE21" s="627"/>
      <c r="AF21" s="627"/>
      <c r="AG21" s="627"/>
      <c r="AH21" s="627"/>
      <c r="AI21" s="627"/>
      <c r="AJ21" s="627"/>
      <c r="AK21" s="627"/>
      <c r="AL21" s="628">
        <v>0</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v>15225</v>
      </c>
      <c r="BH21" s="624"/>
      <c r="BI21" s="624"/>
      <c r="BJ21" s="624"/>
      <c r="BK21" s="624"/>
      <c r="BL21" s="624"/>
      <c r="BM21" s="624"/>
      <c r="BN21" s="625"/>
      <c r="BO21" s="626">
        <v>0.5</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260</v>
      </c>
      <c r="C22" s="621"/>
      <c r="D22" s="621"/>
      <c r="E22" s="621"/>
      <c r="F22" s="621"/>
      <c r="G22" s="621"/>
      <c r="H22" s="621"/>
      <c r="I22" s="621"/>
      <c r="J22" s="621"/>
      <c r="K22" s="621"/>
      <c r="L22" s="621"/>
      <c r="M22" s="621"/>
      <c r="N22" s="621"/>
      <c r="O22" s="621"/>
      <c r="P22" s="621"/>
      <c r="Q22" s="622"/>
      <c r="R22" s="623">
        <v>86034</v>
      </c>
      <c r="S22" s="624"/>
      <c r="T22" s="624"/>
      <c r="U22" s="624"/>
      <c r="V22" s="624"/>
      <c r="W22" s="624"/>
      <c r="X22" s="624"/>
      <c r="Y22" s="625"/>
      <c r="Z22" s="626">
        <v>0.3</v>
      </c>
      <c r="AA22" s="626"/>
      <c r="AB22" s="626"/>
      <c r="AC22" s="626"/>
      <c r="AD22" s="627" t="s">
        <v>110</v>
      </c>
      <c r="AE22" s="627"/>
      <c r="AF22" s="627"/>
      <c r="AG22" s="627"/>
      <c r="AH22" s="627"/>
      <c r="AI22" s="627"/>
      <c r="AJ22" s="627"/>
      <c r="AK22" s="627"/>
      <c r="AL22" s="628" t="s">
        <v>110</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263</v>
      </c>
      <c r="C23" s="621"/>
      <c r="D23" s="621"/>
      <c r="E23" s="621"/>
      <c r="F23" s="621"/>
      <c r="G23" s="621"/>
      <c r="H23" s="621"/>
      <c r="I23" s="621"/>
      <c r="J23" s="621"/>
      <c r="K23" s="621"/>
      <c r="L23" s="621"/>
      <c r="M23" s="621"/>
      <c r="N23" s="621"/>
      <c r="O23" s="621"/>
      <c r="P23" s="621"/>
      <c r="Q23" s="622"/>
      <c r="R23" s="623">
        <v>349847</v>
      </c>
      <c r="S23" s="624"/>
      <c r="T23" s="624"/>
      <c r="U23" s="624"/>
      <c r="V23" s="624"/>
      <c r="W23" s="624"/>
      <c r="X23" s="624"/>
      <c r="Y23" s="625"/>
      <c r="Z23" s="626">
        <v>1</v>
      </c>
      <c r="AA23" s="626"/>
      <c r="AB23" s="626"/>
      <c r="AC23" s="626"/>
      <c r="AD23" s="627">
        <v>4054</v>
      </c>
      <c r="AE23" s="627"/>
      <c r="AF23" s="627"/>
      <c r="AG23" s="627"/>
      <c r="AH23" s="627"/>
      <c r="AI23" s="627"/>
      <c r="AJ23" s="627"/>
      <c r="AK23" s="627"/>
      <c r="AL23" s="628">
        <v>0</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6" t="s">
        <v>268</v>
      </c>
      <c r="DM23" s="647"/>
      <c r="DN23" s="647"/>
      <c r="DO23" s="647"/>
      <c r="DP23" s="647"/>
      <c r="DQ23" s="647"/>
      <c r="DR23" s="647"/>
      <c r="DS23" s="647"/>
      <c r="DT23" s="647"/>
      <c r="DU23" s="647"/>
      <c r="DV23" s="648"/>
      <c r="DW23" s="605" t="s">
        <v>269</v>
      </c>
      <c r="DX23" s="606"/>
      <c r="DY23" s="606"/>
      <c r="DZ23" s="606"/>
      <c r="EA23" s="606"/>
      <c r="EB23" s="606"/>
      <c r="EC23" s="607"/>
    </row>
    <row r="24" spans="2:133" ht="11.25" customHeight="1">
      <c r="B24" s="620" t="s">
        <v>270</v>
      </c>
      <c r="C24" s="621"/>
      <c r="D24" s="621"/>
      <c r="E24" s="621"/>
      <c r="F24" s="621"/>
      <c r="G24" s="621"/>
      <c r="H24" s="621"/>
      <c r="I24" s="621"/>
      <c r="J24" s="621"/>
      <c r="K24" s="621"/>
      <c r="L24" s="621"/>
      <c r="M24" s="621"/>
      <c r="N24" s="621"/>
      <c r="O24" s="621"/>
      <c r="P24" s="621"/>
      <c r="Q24" s="622"/>
      <c r="R24" s="623">
        <v>109504</v>
      </c>
      <c r="S24" s="624"/>
      <c r="T24" s="624"/>
      <c r="U24" s="624"/>
      <c r="V24" s="624"/>
      <c r="W24" s="624"/>
      <c r="X24" s="624"/>
      <c r="Y24" s="625"/>
      <c r="Z24" s="626">
        <v>0.3</v>
      </c>
      <c r="AA24" s="626"/>
      <c r="AB24" s="626"/>
      <c r="AC24" s="626"/>
      <c r="AD24" s="627" t="s">
        <v>110</v>
      </c>
      <c r="AE24" s="627"/>
      <c r="AF24" s="627"/>
      <c r="AG24" s="627"/>
      <c r="AH24" s="627"/>
      <c r="AI24" s="627"/>
      <c r="AJ24" s="627"/>
      <c r="AK24" s="627"/>
      <c r="AL24" s="628" t="s">
        <v>110</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14562705</v>
      </c>
      <c r="CS24" s="613"/>
      <c r="CT24" s="613"/>
      <c r="CU24" s="613"/>
      <c r="CV24" s="613"/>
      <c r="CW24" s="613"/>
      <c r="CX24" s="613"/>
      <c r="CY24" s="614"/>
      <c r="CZ24" s="650">
        <v>44</v>
      </c>
      <c r="DA24" s="651"/>
      <c r="DB24" s="651"/>
      <c r="DC24" s="652"/>
      <c r="DD24" s="649">
        <v>11543821</v>
      </c>
      <c r="DE24" s="613"/>
      <c r="DF24" s="613"/>
      <c r="DG24" s="613"/>
      <c r="DH24" s="613"/>
      <c r="DI24" s="613"/>
      <c r="DJ24" s="613"/>
      <c r="DK24" s="614"/>
      <c r="DL24" s="649">
        <v>10879801</v>
      </c>
      <c r="DM24" s="613"/>
      <c r="DN24" s="613"/>
      <c r="DO24" s="613"/>
      <c r="DP24" s="613"/>
      <c r="DQ24" s="613"/>
      <c r="DR24" s="613"/>
      <c r="DS24" s="613"/>
      <c r="DT24" s="613"/>
      <c r="DU24" s="613"/>
      <c r="DV24" s="614"/>
      <c r="DW24" s="617">
        <v>56.8</v>
      </c>
      <c r="DX24" s="618"/>
      <c r="DY24" s="618"/>
      <c r="DZ24" s="618"/>
      <c r="EA24" s="618"/>
      <c r="EB24" s="618"/>
      <c r="EC24" s="619"/>
    </row>
    <row r="25" spans="2:133" ht="11.25" customHeight="1">
      <c r="B25" s="620" t="s">
        <v>273</v>
      </c>
      <c r="C25" s="621"/>
      <c r="D25" s="621"/>
      <c r="E25" s="621"/>
      <c r="F25" s="621"/>
      <c r="G25" s="621"/>
      <c r="H25" s="621"/>
      <c r="I25" s="621"/>
      <c r="J25" s="621"/>
      <c r="K25" s="621"/>
      <c r="L25" s="621"/>
      <c r="M25" s="621"/>
      <c r="N25" s="621"/>
      <c r="O25" s="621"/>
      <c r="P25" s="621"/>
      <c r="Q25" s="622"/>
      <c r="R25" s="623">
        <v>4233955</v>
      </c>
      <c r="S25" s="624"/>
      <c r="T25" s="624"/>
      <c r="U25" s="624"/>
      <c r="V25" s="624"/>
      <c r="W25" s="624"/>
      <c r="X25" s="624"/>
      <c r="Y25" s="625"/>
      <c r="Z25" s="626">
        <v>12.5</v>
      </c>
      <c r="AA25" s="626"/>
      <c r="AB25" s="626"/>
      <c r="AC25" s="626"/>
      <c r="AD25" s="627" t="s">
        <v>110</v>
      </c>
      <c r="AE25" s="627"/>
      <c r="AF25" s="627"/>
      <c r="AG25" s="627"/>
      <c r="AH25" s="627"/>
      <c r="AI25" s="627"/>
      <c r="AJ25" s="627"/>
      <c r="AK25" s="627"/>
      <c r="AL25" s="628" t="s">
        <v>110</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4912101</v>
      </c>
      <c r="CS25" s="655"/>
      <c r="CT25" s="655"/>
      <c r="CU25" s="655"/>
      <c r="CV25" s="655"/>
      <c r="CW25" s="655"/>
      <c r="CX25" s="655"/>
      <c r="CY25" s="656"/>
      <c r="CZ25" s="657">
        <v>14.8</v>
      </c>
      <c r="DA25" s="658"/>
      <c r="DB25" s="658"/>
      <c r="DC25" s="659"/>
      <c r="DD25" s="632">
        <v>4596849</v>
      </c>
      <c r="DE25" s="655"/>
      <c r="DF25" s="655"/>
      <c r="DG25" s="655"/>
      <c r="DH25" s="655"/>
      <c r="DI25" s="655"/>
      <c r="DJ25" s="655"/>
      <c r="DK25" s="656"/>
      <c r="DL25" s="632">
        <v>4434193</v>
      </c>
      <c r="DM25" s="655"/>
      <c r="DN25" s="655"/>
      <c r="DO25" s="655"/>
      <c r="DP25" s="655"/>
      <c r="DQ25" s="655"/>
      <c r="DR25" s="655"/>
      <c r="DS25" s="655"/>
      <c r="DT25" s="655"/>
      <c r="DU25" s="655"/>
      <c r="DV25" s="656"/>
      <c r="DW25" s="628">
        <v>23.1</v>
      </c>
      <c r="DX25" s="653"/>
      <c r="DY25" s="653"/>
      <c r="DZ25" s="653"/>
      <c r="EA25" s="653"/>
      <c r="EB25" s="653"/>
      <c r="EC25" s="654"/>
    </row>
    <row r="26" spans="2:133" ht="11.25" customHeight="1">
      <c r="B26" s="660" t="s">
        <v>276</v>
      </c>
      <c r="C26" s="661"/>
      <c r="D26" s="661"/>
      <c r="E26" s="661"/>
      <c r="F26" s="661"/>
      <c r="G26" s="661"/>
      <c r="H26" s="661"/>
      <c r="I26" s="661"/>
      <c r="J26" s="661"/>
      <c r="K26" s="661"/>
      <c r="L26" s="661"/>
      <c r="M26" s="661"/>
      <c r="N26" s="661"/>
      <c r="O26" s="661"/>
      <c r="P26" s="661"/>
      <c r="Q26" s="662"/>
      <c r="R26" s="623">
        <v>14521</v>
      </c>
      <c r="S26" s="624"/>
      <c r="T26" s="624"/>
      <c r="U26" s="624"/>
      <c r="V26" s="624"/>
      <c r="W26" s="624"/>
      <c r="X26" s="624"/>
      <c r="Y26" s="625"/>
      <c r="Z26" s="626">
        <v>0</v>
      </c>
      <c r="AA26" s="626"/>
      <c r="AB26" s="626"/>
      <c r="AC26" s="626"/>
      <c r="AD26" s="627">
        <v>14521</v>
      </c>
      <c r="AE26" s="627"/>
      <c r="AF26" s="627"/>
      <c r="AG26" s="627"/>
      <c r="AH26" s="627"/>
      <c r="AI26" s="627"/>
      <c r="AJ26" s="627"/>
      <c r="AK26" s="627"/>
      <c r="AL26" s="628">
        <v>0.1</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3105512</v>
      </c>
      <c r="CS26" s="624"/>
      <c r="CT26" s="624"/>
      <c r="CU26" s="624"/>
      <c r="CV26" s="624"/>
      <c r="CW26" s="624"/>
      <c r="CX26" s="624"/>
      <c r="CY26" s="625"/>
      <c r="CZ26" s="657">
        <v>9.4</v>
      </c>
      <c r="DA26" s="658"/>
      <c r="DB26" s="658"/>
      <c r="DC26" s="659"/>
      <c r="DD26" s="632">
        <v>2914947</v>
      </c>
      <c r="DE26" s="624"/>
      <c r="DF26" s="624"/>
      <c r="DG26" s="624"/>
      <c r="DH26" s="624"/>
      <c r="DI26" s="624"/>
      <c r="DJ26" s="624"/>
      <c r="DK26" s="625"/>
      <c r="DL26" s="632" t="s">
        <v>215</v>
      </c>
      <c r="DM26" s="624"/>
      <c r="DN26" s="624"/>
      <c r="DO26" s="624"/>
      <c r="DP26" s="624"/>
      <c r="DQ26" s="624"/>
      <c r="DR26" s="624"/>
      <c r="DS26" s="624"/>
      <c r="DT26" s="624"/>
      <c r="DU26" s="624"/>
      <c r="DV26" s="625"/>
      <c r="DW26" s="628" t="s">
        <v>215</v>
      </c>
      <c r="DX26" s="653"/>
      <c r="DY26" s="653"/>
      <c r="DZ26" s="653"/>
      <c r="EA26" s="653"/>
      <c r="EB26" s="653"/>
      <c r="EC26" s="654"/>
    </row>
    <row r="27" spans="2:133" ht="11.25" customHeight="1">
      <c r="B27" s="620" t="s">
        <v>279</v>
      </c>
      <c r="C27" s="621"/>
      <c r="D27" s="621"/>
      <c r="E27" s="621"/>
      <c r="F27" s="621"/>
      <c r="G27" s="621"/>
      <c r="H27" s="621"/>
      <c r="I27" s="621"/>
      <c r="J27" s="621"/>
      <c r="K27" s="621"/>
      <c r="L27" s="621"/>
      <c r="M27" s="621"/>
      <c r="N27" s="621"/>
      <c r="O27" s="621"/>
      <c r="P27" s="621"/>
      <c r="Q27" s="622"/>
      <c r="R27" s="623">
        <v>3080670</v>
      </c>
      <c r="S27" s="624"/>
      <c r="T27" s="624"/>
      <c r="U27" s="624"/>
      <c r="V27" s="624"/>
      <c r="W27" s="624"/>
      <c r="X27" s="624"/>
      <c r="Y27" s="625"/>
      <c r="Z27" s="626">
        <v>9.1</v>
      </c>
      <c r="AA27" s="626"/>
      <c r="AB27" s="626"/>
      <c r="AC27" s="626"/>
      <c r="AD27" s="627" t="s">
        <v>110</v>
      </c>
      <c r="AE27" s="627"/>
      <c r="AF27" s="627"/>
      <c r="AG27" s="627"/>
      <c r="AH27" s="627"/>
      <c r="AI27" s="627"/>
      <c r="AJ27" s="627"/>
      <c r="AK27" s="627"/>
      <c r="AL27" s="628" t="s">
        <v>110</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2889957</v>
      </c>
      <c r="BH27" s="624"/>
      <c r="BI27" s="624"/>
      <c r="BJ27" s="624"/>
      <c r="BK27" s="624"/>
      <c r="BL27" s="624"/>
      <c r="BM27" s="624"/>
      <c r="BN27" s="625"/>
      <c r="BO27" s="626">
        <v>100</v>
      </c>
      <c r="BP27" s="626"/>
      <c r="BQ27" s="626"/>
      <c r="BR27" s="626"/>
      <c r="BS27" s="632">
        <v>32837</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3816452</v>
      </c>
      <c r="CS27" s="655"/>
      <c r="CT27" s="655"/>
      <c r="CU27" s="655"/>
      <c r="CV27" s="655"/>
      <c r="CW27" s="655"/>
      <c r="CX27" s="655"/>
      <c r="CY27" s="656"/>
      <c r="CZ27" s="657">
        <v>11.5</v>
      </c>
      <c r="DA27" s="658"/>
      <c r="DB27" s="658"/>
      <c r="DC27" s="659"/>
      <c r="DD27" s="632">
        <v>1218837</v>
      </c>
      <c r="DE27" s="655"/>
      <c r="DF27" s="655"/>
      <c r="DG27" s="655"/>
      <c r="DH27" s="655"/>
      <c r="DI27" s="655"/>
      <c r="DJ27" s="655"/>
      <c r="DK27" s="656"/>
      <c r="DL27" s="632">
        <v>1217473</v>
      </c>
      <c r="DM27" s="655"/>
      <c r="DN27" s="655"/>
      <c r="DO27" s="655"/>
      <c r="DP27" s="655"/>
      <c r="DQ27" s="655"/>
      <c r="DR27" s="655"/>
      <c r="DS27" s="655"/>
      <c r="DT27" s="655"/>
      <c r="DU27" s="655"/>
      <c r="DV27" s="656"/>
      <c r="DW27" s="628">
        <v>6.4</v>
      </c>
      <c r="DX27" s="653"/>
      <c r="DY27" s="653"/>
      <c r="DZ27" s="653"/>
      <c r="EA27" s="653"/>
      <c r="EB27" s="653"/>
      <c r="EC27" s="654"/>
    </row>
    <row r="28" spans="2:133" ht="11.25" customHeight="1">
      <c r="B28" s="620" t="s">
        <v>282</v>
      </c>
      <c r="C28" s="621"/>
      <c r="D28" s="621"/>
      <c r="E28" s="621"/>
      <c r="F28" s="621"/>
      <c r="G28" s="621"/>
      <c r="H28" s="621"/>
      <c r="I28" s="621"/>
      <c r="J28" s="621"/>
      <c r="K28" s="621"/>
      <c r="L28" s="621"/>
      <c r="M28" s="621"/>
      <c r="N28" s="621"/>
      <c r="O28" s="621"/>
      <c r="P28" s="621"/>
      <c r="Q28" s="622"/>
      <c r="R28" s="623">
        <v>223694</v>
      </c>
      <c r="S28" s="624"/>
      <c r="T28" s="624"/>
      <c r="U28" s="624"/>
      <c r="V28" s="624"/>
      <c r="W28" s="624"/>
      <c r="X28" s="624"/>
      <c r="Y28" s="625"/>
      <c r="Z28" s="626">
        <v>0.7</v>
      </c>
      <c r="AA28" s="626"/>
      <c r="AB28" s="626"/>
      <c r="AC28" s="626"/>
      <c r="AD28" s="627">
        <v>30010</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5834152</v>
      </c>
      <c r="CS28" s="624"/>
      <c r="CT28" s="624"/>
      <c r="CU28" s="624"/>
      <c r="CV28" s="624"/>
      <c r="CW28" s="624"/>
      <c r="CX28" s="624"/>
      <c r="CY28" s="625"/>
      <c r="CZ28" s="657">
        <v>17.600000000000001</v>
      </c>
      <c r="DA28" s="658"/>
      <c r="DB28" s="658"/>
      <c r="DC28" s="659"/>
      <c r="DD28" s="632">
        <v>5728135</v>
      </c>
      <c r="DE28" s="624"/>
      <c r="DF28" s="624"/>
      <c r="DG28" s="624"/>
      <c r="DH28" s="624"/>
      <c r="DI28" s="624"/>
      <c r="DJ28" s="624"/>
      <c r="DK28" s="625"/>
      <c r="DL28" s="632">
        <v>5228135</v>
      </c>
      <c r="DM28" s="624"/>
      <c r="DN28" s="624"/>
      <c r="DO28" s="624"/>
      <c r="DP28" s="624"/>
      <c r="DQ28" s="624"/>
      <c r="DR28" s="624"/>
      <c r="DS28" s="624"/>
      <c r="DT28" s="624"/>
      <c r="DU28" s="624"/>
      <c r="DV28" s="625"/>
      <c r="DW28" s="628">
        <v>27.3</v>
      </c>
      <c r="DX28" s="653"/>
      <c r="DY28" s="653"/>
      <c r="DZ28" s="653"/>
      <c r="EA28" s="653"/>
      <c r="EB28" s="653"/>
      <c r="EC28" s="654"/>
    </row>
    <row r="29" spans="2:133" ht="11.25" customHeight="1">
      <c r="B29" s="620" t="s">
        <v>284</v>
      </c>
      <c r="C29" s="621"/>
      <c r="D29" s="621"/>
      <c r="E29" s="621"/>
      <c r="F29" s="621"/>
      <c r="G29" s="621"/>
      <c r="H29" s="621"/>
      <c r="I29" s="621"/>
      <c r="J29" s="621"/>
      <c r="K29" s="621"/>
      <c r="L29" s="621"/>
      <c r="M29" s="621"/>
      <c r="N29" s="621"/>
      <c r="O29" s="621"/>
      <c r="P29" s="621"/>
      <c r="Q29" s="622"/>
      <c r="R29" s="623">
        <v>12117</v>
      </c>
      <c r="S29" s="624"/>
      <c r="T29" s="624"/>
      <c r="U29" s="624"/>
      <c r="V29" s="624"/>
      <c r="W29" s="624"/>
      <c r="X29" s="624"/>
      <c r="Y29" s="625"/>
      <c r="Z29" s="626">
        <v>0</v>
      </c>
      <c r="AA29" s="626"/>
      <c r="AB29" s="626"/>
      <c r="AC29" s="626"/>
      <c r="AD29" s="627" t="s">
        <v>110</v>
      </c>
      <c r="AE29" s="627"/>
      <c r="AF29" s="627"/>
      <c r="AG29" s="627"/>
      <c r="AH29" s="627"/>
      <c r="AI29" s="627"/>
      <c r="AJ29" s="627"/>
      <c r="AK29" s="627"/>
      <c r="AL29" s="628" t="s">
        <v>110</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288</v>
      </c>
      <c r="CG29" s="638"/>
      <c r="CH29" s="638"/>
      <c r="CI29" s="638"/>
      <c r="CJ29" s="638"/>
      <c r="CK29" s="638"/>
      <c r="CL29" s="638"/>
      <c r="CM29" s="638"/>
      <c r="CN29" s="638"/>
      <c r="CO29" s="638"/>
      <c r="CP29" s="638"/>
      <c r="CQ29" s="639"/>
      <c r="CR29" s="623">
        <v>5831133</v>
      </c>
      <c r="CS29" s="655"/>
      <c r="CT29" s="655"/>
      <c r="CU29" s="655"/>
      <c r="CV29" s="655"/>
      <c r="CW29" s="655"/>
      <c r="CX29" s="655"/>
      <c r="CY29" s="656"/>
      <c r="CZ29" s="657">
        <v>17.600000000000001</v>
      </c>
      <c r="DA29" s="658"/>
      <c r="DB29" s="658"/>
      <c r="DC29" s="659"/>
      <c r="DD29" s="632">
        <v>5725116</v>
      </c>
      <c r="DE29" s="655"/>
      <c r="DF29" s="655"/>
      <c r="DG29" s="655"/>
      <c r="DH29" s="655"/>
      <c r="DI29" s="655"/>
      <c r="DJ29" s="655"/>
      <c r="DK29" s="656"/>
      <c r="DL29" s="632">
        <v>5225116</v>
      </c>
      <c r="DM29" s="655"/>
      <c r="DN29" s="655"/>
      <c r="DO29" s="655"/>
      <c r="DP29" s="655"/>
      <c r="DQ29" s="655"/>
      <c r="DR29" s="655"/>
      <c r="DS29" s="655"/>
      <c r="DT29" s="655"/>
      <c r="DU29" s="655"/>
      <c r="DV29" s="656"/>
      <c r="DW29" s="628">
        <v>27.3</v>
      </c>
      <c r="DX29" s="653"/>
      <c r="DY29" s="653"/>
      <c r="DZ29" s="653"/>
      <c r="EA29" s="653"/>
      <c r="EB29" s="653"/>
      <c r="EC29" s="654"/>
    </row>
    <row r="30" spans="2:133" ht="11.25" customHeight="1">
      <c r="B30" s="620" t="s">
        <v>289</v>
      </c>
      <c r="C30" s="621"/>
      <c r="D30" s="621"/>
      <c r="E30" s="621"/>
      <c r="F30" s="621"/>
      <c r="G30" s="621"/>
      <c r="H30" s="621"/>
      <c r="I30" s="621"/>
      <c r="J30" s="621"/>
      <c r="K30" s="621"/>
      <c r="L30" s="621"/>
      <c r="M30" s="621"/>
      <c r="N30" s="621"/>
      <c r="O30" s="621"/>
      <c r="P30" s="621"/>
      <c r="Q30" s="622"/>
      <c r="R30" s="623">
        <v>888788</v>
      </c>
      <c r="S30" s="624"/>
      <c r="T30" s="624"/>
      <c r="U30" s="624"/>
      <c r="V30" s="624"/>
      <c r="W30" s="624"/>
      <c r="X30" s="624"/>
      <c r="Y30" s="625"/>
      <c r="Z30" s="626">
        <v>2.6</v>
      </c>
      <c r="AA30" s="626"/>
      <c r="AB30" s="626"/>
      <c r="AC30" s="626"/>
      <c r="AD30" s="627" t="s">
        <v>110</v>
      </c>
      <c r="AE30" s="627"/>
      <c r="AF30" s="627"/>
      <c r="AG30" s="627"/>
      <c r="AH30" s="627"/>
      <c r="AI30" s="627"/>
      <c r="AJ30" s="627"/>
      <c r="AK30" s="627"/>
      <c r="AL30" s="628" t="s">
        <v>110</v>
      </c>
      <c r="AM30" s="629"/>
      <c r="AN30" s="629"/>
      <c r="AO30" s="630"/>
      <c r="AP30" s="669" t="s">
        <v>290</v>
      </c>
      <c r="AQ30" s="670"/>
      <c r="AR30" s="670"/>
      <c r="AS30" s="670"/>
      <c r="AT30" s="675" t="s">
        <v>291</v>
      </c>
      <c r="AU30" s="182"/>
      <c r="AV30" s="182"/>
      <c r="AW30" s="182"/>
      <c r="AX30" s="609" t="s">
        <v>169</v>
      </c>
      <c r="AY30" s="610"/>
      <c r="AZ30" s="610"/>
      <c r="BA30" s="610"/>
      <c r="BB30" s="610"/>
      <c r="BC30" s="610"/>
      <c r="BD30" s="610"/>
      <c r="BE30" s="610"/>
      <c r="BF30" s="611"/>
      <c r="BG30" s="681">
        <v>97.6</v>
      </c>
      <c r="BH30" s="682"/>
      <c r="BI30" s="682"/>
      <c r="BJ30" s="682"/>
      <c r="BK30" s="682"/>
      <c r="BL30" s="682"/>
      <c r="BM30" s="618">
        <v>83.8</v>
      </c>
      <c r="BN30" s="682"/>
      <c r="BO30" s="682"/>
      <c r="BP30" s="682"/>
      <c r="BQ30" s="683"/>
      <c r="BR30" s="681">
        <v>97.3</v>
      </c>
      <c r="BS30" s="682"/>
      <c r="BT30" s="682"/>
      <c r="BU30" s="682"/>
      <c r="BV30" s="682"/>
      <c r="BW30" s="682"/>
      <c r="BX30" s="618">
        <v>82.3</v>
      </c>
      <c r="BY30" s="682"/>
      <c r="BZ30" s="682"/>
      <c r="CA30" s="682"/>
      <c r="CB30" s="683"/>
      <c r="CD30" s="686"/>
      <c r="CE30" s="687"/>
      <c r="CF30" s="637" t="s">
        <v>292</v>
      </c>
      <c r="CG30" s="638"/>
      <c r="CH30" s="638"/>
      <c r="CI30" s="638"/>
      <c r="CJ30" s="638"/>
      <c r="CK30" s="638"/>
      <c r="CL30" s="638"/>
      <c r="CM30" s="638"/>
      <c r="CN30" s="638"/>
      <c r="CO30" s="638"/>
      <c r="CP30" s="638"/>
      <c r="CQ30" s="639"/>
      <c r="CR30" s="623">
        <v>5427133</v>
      </c>
      <c r="CS30" s="624"/>
      <c r="CT30" s="624"/>
      <c r="CU30" s="624"/>
      <c r="CV30" s="624"/>
      <c r="CW30" s="624"/>
      <c r="CX30" s="624"/>
      <c r="CY30" s="625"/>
      <c r="CZ30" s="657">
        <v>16.399999999999999</v>
      </c>
      <c r="DA30" s="658"/>
      <c r="DB30" s="658"/>
      <c r="DC30" s="659"/>
      <c r="DD30" s="632">
        <v>5342241</v>
      </c>
      <c r="DE30" s="624"/>
      <c r="DF30" s="624"/>
      <c r="DG30" s="624"/>
      <c r="DH30" s="624"/>
      <c r="DI30" s="624"/>
      <c r="DJ30" s="624"/>
      <c r="DK30" s="625"/>
      <c r="DL30" s="632">
        <v>4842241</v>
      </c>
      <c r="DM30" s="624"/>
      <c r="DN30" s="624"/>
      <c r="DO30" s="624"/>
      <c r="DP30" s="624"/>
      <c r="DQ30" s="624"/>
      <c r="DR30" s="624"/>
      <c r="DS30" s="624"/>
      <c r="DT30" s="624"/>
      <c r="DU30" s="624"/>
      <c r="DV30" s="625"/>
      <c r="DW30" s="628">
        <v>25.3</v>
      </c>
      <c r="DX30" s="653"/>
      <c r="DY30" s="653"/>
      <c r="DZ30" s="653"/>
      <c r="EA30" s="653"/>
      <c r="EB30" s="653"/>
      <c r="EC30" s="654"/>
    </row>
    <row r="31" spans="2:133" ht="11.25" customHeight="1">
      <c r="B31" s="620" t="s">
        <v>293</v>
      </c>
      <c r="C31" s="621"/>
      <c r="D31" s="621"/>
      <c r="E31" s="621"/>
      <c r="F31" s="621"/>
      <c r="G31" s="621"/>
      <c r="H31" s="621"/>
      <c r="I31" s="621"/>
      <c r="J31" s="621"/>
      <c r="K31" s="621"/>
      <c r="L31" s="621"/>
      <c r="M31" s="621"/>
      <c r="N31" s="621"/>
      <c r="O31" s="621"/>
      <c r="P31" s="621"/>
      <c r="Q31" s="622"/>
      <c r="R31" s="623">
        <v>455630</v>
      </c>
      <c r="S31" s="624"/>
      <c r="T31" s="624"/>
      <c r="U31" s="624"/>
      <c r="V31" s="624"/>
      <c r="W31" s="624"/>
      <c r="X31" s="624"/>
      <c r="Y31" s="625"/>
      <c r="Z31" s="626">
        <v>1.3</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294</v>
      </c>
      <c r="AV31" s="181"/>
      <c r="AW31" s="181"/>
      <c r="AX31" s="620" t="s">
        <v>295</v>
      </c>
      <c r="AY31" s="621"/>
      <c r="AZ31" s="621"/>
      <c r="BA31" s="621"/>
      <c r="BB31" s="621"/>
      <c r="BC31" s="621"/>
      <c r="BD31" s="621"/>
      <c r="BE31" s="621"/>
      <c r="BF31" s="622"/>
      <c r="BG31" s="678">
        <v>97.7</v>
      </c>
      <c r="BH31" s="655"/>
      <c r="BI31" s="655"/>
      <c r="BJ31" s="655"/>
      <c r="BK31" s="655"/>
      <c r="BL31" s="655"/>
      <c r="BM31" s="629">
        <v>88</v>
      </c>
      <c r="BN31" s="679"/>
      <c r="BO31" s="679"/>
      <c r="BP31" s="679"/>
      <c r="BQ31" s="680"/>
      <c r="BR31" s="678">
        <v>97.5</v>
      </c>
      <c r="BS31" s="655"/>
      <c r="BT31" s="655"/>
      <c r="BU31" s="655"/>
      <c r="BV31" s="655"/>
      <c r="BW31" s="655"/>
      <c r="BX31" s="629">
        <v>86.7</v>
      </c>
      <c r="BY31" s="679"/>
      <c r="BZ31" s="679"/>
      <c r="CA31" s="679"/>
      <c r="CB31" s="680"/>
      <c r="CD31" s="686"/>
      <c r="CE31" s="687"/>
      <c r="CF31" s="637" t="s">
        <v>296</v>
      </c>
      <c r="CG31" s="638"/>
      <c r="CH31" s="638"/>
      <c r="CI31" s="638"/>
      <c r="CJ31" s="638"/>
      <c r="CK31" s="638"/>
      <c r="CL31" s="638"/>
      <c r="CM31" s="638"/>
      <c r="CN31" s="638"/>
      <c r="CO31" s="638"/>
      <c r="CP31" s="638"/>
      <c r="CQ31" s="639"/>
      <c r="CR31" s="623">
        <v>404000</v>
      </c>
      <c r="CS31" s="655"/>
      <c r="CT31" s="655"/>
      <c r="CU31" s="655"/>
      <c r="CV31" s="655"/>
      <c r="CW31" s="655"/>
      <c r="CX31" s="655"/>
      <c r="CY31" s="656"/>
      <c r="CZ31" s="657">
        <v>1.2</v>
      </c>
      <c r="DA31" s="658"/>
      <c r="DB31" s="658"/>
      <c r="DC31" s="659"/>
      <c r="DD31" s="632">
        <v>382875</v>
      </c>
      <c r="DE31" s="655"/>
      <c r="DF31" s="655"/>
      <c r="DG31" s="655"/>
      <c r="DH31" s="655"/>
      <c r="DI31" s="655"/>
      <c r="DJ31" s="655"/>
      <c r="DK31" s="656"/>
      <c r="DL31" s="632">
        <v>382875</v>
      </c>
      <c r="DM31" s="655"/>
      <c r="DN31" s="655"/>
      <c r="DO31" s="655"/>
      <c r="DP31" s="655"/>
      <c r="DQ31" s="655"/>
      <c r="DR31" s="655"/>
      <c r="DS31" s="655"/>
      <c r="DT31" s="655"/>
      <c r="DU31" s="655"/>
      <c r="DV31" s="656"/>
      <c r="DW31" s="628">
        <v>2</v>
      </c>
      <c r="DX31" s="653"/>
      <c r="DY31" s="653"/>
      <c r="DZ31" s="653"/>
      <c r="EA31" s="653"/>
      <c r="EB31" s="653"/>
      <c r="EC31" s="654"/>
    </row>
    <row r="32" spans="2:133" ht="11.25" customHeight="1">
      <c r="B32" s="620" t="s">
        <v>297</v>
      </c>
      <c r="C32" s="621"/>
      <c r="D32" s="621"/>
      <c r="E32" s="621"/>
      <c r="F32" s="621"/>
      <c r="G32" s="621"/>
      <c r="H32" s="621"/>
      <c r="I32" s="621"/>
      <c r="J32" s="621"/>
      <c r="K32" s="621"/>
      <c r="L32" s="621"/>
      <c r="M32" s="621"/>
      <c r="N32" s="621"/>
      <c r="O32" s="621"/>
      <c r="P32" s="621"/>
      <c r="Q32" s="622"/>
      <c r="R32" s="623">
        <v>610293</v>
      </c>
      <c r="S32" s="624"/>
      <c r="T32" s="624"/>
      <c r="U32" s="624"/>
      <c r="V32" s="624"/>
      <c r="W32" s="624"/>
      <c r="X32" s="624"/>
      <c r="Y32" s="625"/>
      <c r="Z32" s="626">
        <v>1.8</v>
      </c>
      <c r="AA32" s="626"/>
      <c r="AB32" s="626"/>
      <c r="AC32" s="626"/>
      <c r="AD32" s="627">
        <v>797</v>
      </c>
      <c r="AE32" s="627"/>
      <c r="AF32" s="627"/>
      <c r="AG32" s="627"/>
      <c r="AH32" s="627"/>
      <c r="AI32" s="627"/>
      <c r="AJ32" s="627"/>
      <c r="AK32" s="627"/>
      <c r="AL32" s="628">
        <v>0</v>
      </c>
      <c r="AM32" s="629"/>
      <c r="AN32" s="629"/>
      <c r="AO32" s="630"/>
      <c r="AP32" s="673"/>
      <c r="AQ32" s="674"/>
      <c r="AR32" s="674"/>
      <c r="AS32" s="674"/>
      <c r="AT32" s="677"/>
      <c r="AU32" s="183"/>
      <c r="AV32" s="183"/>
      <c r="AW32" s="183"/>
      <c r="AX32" s="666" t="s">
        <v>298</v>
      </c>
      <c r="AY32" s="667"/>
      <c r="AZ32" s="667"/>
      <c r="BA32" s="667"/>
      <c r="BB32" s="667"/>
      <c r="BC32" s="667"/>
      <c r="BD32" s="667"/>
      <c r="BE32" s="667"/>
      <c r="BF32" s="668"/>
      <c r="BG32" s="690">
        <v>96.8</v>
      </c>
      <c r="BH32" s="691"/>
      <c r="BI32" s="691"/>
      <c r="BJ32" s="691"/>
      <c r="BK32" s="691"/>
      <c r="BL32" s="691"/>
      <c r="BM32" s="692">
        <v>75.599999999999994</v>
      </c>
      <c r="BN32" s="691"/>
      <c r="BO32" s="691"/>
      <c r="BP32" s="691"/>
      <c r="BQ32" s="693"/>
      <c r="BR32" s="690">
        <v>96.3</v>
      </c>
      <c r="BS32" s="691"/>
      <c r="BT32" s="691"/>
      <c r="BU32" s="691"/>
      <c r="BV32" s="691"/>
      <c r="BW32" s="691"/>
      <c r="BX32" s="692">
        <v>73.900000000000006</v>
      </c>
      <c r="BY32" s="691"/>
      <c r="BZ32" s="691"/>
      <c r="CA32" s="691"/>
      <c r="CB32" s="693"/>
      <c r="CD32" s="688"/>
      <c r="CE32" s="689"/>
      <c r="CF32" s="637" t="s">
        <v>299</v>
      </c>
      <c r="CG32" s="638"/>
      <c r="CH32" s="638"/>
      <c r="CI32" s="638"/>
      <c r="CJ32" s="638"/>
      <c r="CK32" s="638"/>
      <c r="CL32" s="638"/>
      <c r="CM32" s="638"/>
      <c r="CN32" s="638"/>
      <c r="CO32" s="638"/>
      <c r="CP32" s="638"/>
      <c r="CQ32" s="639"/>
      <c r="CR32" s="623">
        <v>3019</v>
      </c>
      <c r="CS32" s="624"/>
      <c r="CT32" s="624"/>
      <c r="CU32" s="624"/>
      <c r="CV32" s="624"/>
      <c r="CW32" s="624"/>
      <c r="CX32" s="624"/>
      <c r="CY32" s="625"/>
      <c r="CZ32" s="657">
        <v>0</v>
      </c>
      <c r="DA32" s="658"/>
      <c r="DB32" s="658"/>
      <c r="DC32" s="659"/>
      <c r="DD32" s="632">
        <v>3019</v>
      </c>
      <c r="DE32" s="624"/>
      <c r="DF32" s="624"/>
      <c r="DG32" s="624"/>
      <c r="DH32" s="624"/>
      <c r="DI32" s="624"/>
      <c r="DJ32" s="624"/>
      <c r="DK32" s="625"/>
      <c r="DL32" s="632">
        <v>3019</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300</v>
      </c>
      <c r="C33" s="621"/>
      <c r="D33" s="621"/>
      <c r="E33" s="621"/>
      <c r="F33" s="621"/>
      <c r="G33" s="621"/>
      <c r="H33" s="621"/>
      <c r="I33" s="621"/>
      <c r="J33" s="621"/>
      <c r="K33" s="621"/>
      <c r="L33" s="621"/>
      <c r="M33" s="621"/>
      <c r="N33" s="621"/>
      <c r="O33" s="621"/>
      <c r="P33" s="621"/>
      <c r="Q33" s="622"/>
      <c r="R33" s="623">
        <v>4281700</v>
      </c>
      <c r="S33" s="624"/>
      <c r="T33" s="624"/>
      <c r="U33" s="624"/>
      <c r="V33" s="624"/>
      <c r="W33" s="624"/>
      <c r="X33" s="624"/>
      <c r="Y33" s="625"/>
      <c r="Z33" s="626">
        <v>12.7</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301</v>
      </c>
      <c r="CE33" s="638"/>
      <c r="CF33" s="638"/>
      <c r="CG33" s="638"/>
      <c r="CH33" s="638"/>
      <c r="CI33" s="638"/>
      <c r="CJ33" s="638"/>
      <c r="CK33" s="638"/>
      <c r="CL33" s="638"/>
      <c r="CM33" s="638"/>
      <c r="CN33" s="638"/>
      <c r="CO33" s="638"/>
      <c r="CP33" s="638"/>
      <c r="CQ33" s="639"/>
      <c r="CR33" s="623">
        <v>11916292</v>
      </c>
      <c r="CS33" s="655"/>
      <c r="CT33" s="655"/>
      <c r="CU33" s="655"/>
      <c r="CV33" s="655"/>
      <c r="CW33" s="655"/>
      <c r="CX33" s="655"/>
      <c r="CY33" s="656"/>
      <c r="CZ33" s="657">
        <v>36</v>
      </c>
      <c r="DA33" s="658"/>
      <c r="DB33" s="658"/>
      <c r="DC33" s="659"/>
      <c r="DD33" s="632">
        <v>8025559</v>
      </c>
      <c r="DE33" s="655"/>
      <c r="DF33" s="655"/>
      <c r="DG33" s="655"/>
      <c r="DH33" s="655"/>
      <c r="DI33" s="655"/>
      <c r="DJ33" s="655"/>
      <c r="DK33" s="656"/>
      <c r="DL33" s="632">
        <v>5160415</v>
      </c>
      <c r="DM33" s="655"/>
      <c r="DN33" s="655"/>
      <c r="DO33" s="655"/>
      <c r="DP33" s="655"/>
      <c r="DQ33" s="655"/>
      <c r="DR33" s="655"/>
      <c r="DS33" s="655"/>
      <c r="DT33" s="655"/>
      <c r="DU33" s="655"/>
      <c r="DV33" s="656"/>
      <c r="DW33" s="628">
        <v>26.9</v>
      </c>
      <c r="DX33" s="653"/>
      <c r="DY33" s="653"/>
      <c r="DZ33" s="653"/>
      <c r="EA33" s="653"/>
      <c r="EB33" s="653"/>
      <c r="EC33" s="654"/>
    </row>
    <row r="34" spans="2:133" ht="11.25" customHeight="1">
      <c r="B34" s="620" t="s">
        <v>302</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303</v>
      </c>
      <c r="AR34" s="603"/>
      <c r="AS34" s="603"/>
      <c r="AT34" s="603"/>
      <c r="AU34" s="603"/>
      <c r="AV34" s="603"/>
      <c r="AW34" s="603"/>
      <c r="AX34" s="603"/>
      <c r="AY34" s="603"/>
      <c r="AZ34" s="603"/>
      <c r="BA34" s="603"/>
      <c r="BB34" s="603"/>
      <c r="BC34" s="603"/>
      <c r="BD34" s="603"/>
      <c r="BE34" s="603"/>
      <c r="BF34" s="604"/>
      <c r="BG34" s="602" t="s">
        <v>304</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305</v>
      </c>
      <c r="CE34" s="638"/>
      <c r="CF34" s="638"/>
      <c r="CG34" s="638"/>
      <c r="CH34" s="638"/>
      <c r="CI34" s="638"/>
      <c r="CJ34" s="638"/>
      <c r="CK34" s="638"/>
      <c r="CL34" s="638"/>
      <c r="CM34" s="638"/>
      <c r="CN34" s="638"/>
      <c r="CO34" s="638"/>
      <c r="CP34" s="638"/>
      <c r="CQ34" s="639"/>
      <c r="CR34" s="623">
        <v>4585852</v>
      </c>
      <c r="CS34" s="624"/>
      <c r="CT34" s="624"/>
      <c r="CU34" s="624"/>
      <c r="CV34" s="624"/>
      <c r="CW34" s="624"/>
      <c r="CX34" s="624"/>
      <c r="CY34" s="625"/>
      <c r="CZ34" s="657">
        <v>13.8</v>
      </c>
      <c r="DA34" s="658"/>
      <c r="DB34" s="658"/>
      <c r="DC34" s="659"/>
      <c r="DD34" s="632">
        <v>3056302</v>
      </c>
      <c r="DE34" s="624"/>
      <c r="DF34" s="624"/>
      <c r="DG34" s="624"/>
      <c r="DH34" s="624"/>
      <c r="DI34" s="624"/>
      <c r="DJ34" s="624"/>
      <c r="DK34" s="625"/>
      <c r="DL34" s="632">
        <v>2592942</v>
      </c>
      <c r="DM34" s="624"/>
      <c r="DN34" s="624"/>
      <c r="DO34" s="624"/>
      <c r="DP34" s="624"/>
      <c r="DQ34" s="624"/>
      <c r="DR34" s="624"/>
      <c r="DS34" s="624"/>
      <c r="DT34" s="624"/>
      <c r="DU34" s="624"/>
      <c r="DV34" s="625"/>
      <c r="DW34" s="628">
        <v>13.5</v>
      </c>
      <c r="DX34" s="653"/>
      <c r="DY34" s="653"/>
      <c r="DZ34" s="653"/>
      <c r="EA34" s="653"/>
      <c r="EB34" s="653"/>
      <c r="EC34" s="654"/>
    </row>
    <row r="35" spans="2:133" ht="11.25" customHeight="1">
      <c r="B35" s="620" t="s">
        <v>306</v>
      </c>
      <c r="C35" s="621"/>
      <c r="D35" s="621"/>
      <c r="E35" s="621"/>
      <c r="F35" s="621"/>
      <c r="G35" s="621"/>
      <c r="H35" s="621"/>
      <c r="I35" s="621"/>
      <c r="J35" s="621"/>
      <c r="K35" s="621"/>
      <c r="L35" s="621"/>
      <c r="M35" s="621"/>
      <c r="N35" s="621"/>
      <c r="O35" s="621"/>
      <c r="P35" s="621"/>
      <c r="Q35" s="622"/>
      <c r="R35" s="623">
        <v>891300</v>
      </c>
      <c r="S35" s="624"/>
      <c r="T35" s="624"/>
      <c r="U35" s="624"/>
      <c r="V35" s="624"/>
      <c r="W35" s="624"/>
      <c r="X35" s="624"/>
      <c r="Y35" s="625"/>
      <c r="Z35" s="626">
        <v>2.6</v>
      </c>
      <c r="AA35" s="626"/>
      <c r="AB35" s="626"/>
      <c r="AC35" s="626"/>
      <c r="AD35" s="627" t="s">
        <v>110</v>
      </c>
      <c r="AE35" s="627"/>
      <c r="AF35" s="627"/>
      <c r="AG35" s="627"/>
      <c r="AH35" s="627"/>
      <c r="AI35" s="627"/>
      <c r="AJ35" s="627"/>
      <c r="AK35" s="627"/>
      <c r="AL35" s="628" t="s">
        <v>110</v>
      </c>
      <c r="AM35" s="629"/>
      <c r="AN35" s="629"/>
      <c r="AO35" s="630"/>
      <c r="AP35" s="186"/>
      <c r="AQ35" s="634" t="s">
        <v>307</v>
      </c>
      <c r="AR35" s="635"/>
      <c r="AS35" s="635"/>
      <c r="AT35" s="635"/>
      <c r="AU35" s="635"/>
      <c r="AV35" s="635"/>
      <c r="AW35" s="635"/>
      <c r="AX35" s="635"/>
      <c r="AY35" s="636"/>
      <c r="AZ35" s="612">
        <v>3698492</v>
      </c>
      <c r="BA35" s="613"/>
      <c r="BB35" s="613"/>
      <c r="BC35" s="613"/>
      <c r="BD35" s="613"/>
      <c r="BE35" s="613"/>
      <c r="BF35" s="694"/>
      <c r="BG35" s="634" t="s">
        <v>308</v>
      </c>
      <c r="BH35" s="635"/>
      <c r="BI35" s="635"/>
      <c r="BJ35" s="635"/>
      <c r="BK35" s="635"/>
      <c r="BL35" s="635"/>
      <c r="BM35" s="635"/>
      <c r="BN35" s="635"/>
      <c r="BO35" s="635"/>
      <c r="BP35" s="635"/>
      <c r="BQ35" s="635"/>
      <c r="BR35" s="635"/>
      <c r="BS35" s="635"/>
      <c r="BT35" s="635"/>
      <c r="BU35" s="636"/>
      <c r="BV35" s="612">
        <v>108869</v>
      </c>
      <c r="BW35" s="613"/>
      <c r="BX35" s="613"/>
      <c r="BY35" s="613"/>
      <c r="BZ35" s="613"/>
      <c r="CA35" s="613"/>
      <c r="CB35" s="694"/>
      <c r="CD35" s="637" t="s">
        <v>309</v>
      </c>
      <c r="CE35" s="638"/>
      <c r="CF35" s="638"/>
      <c r="CG35" s="638"/>
      <c r="CH35" s="638"/>
      <c r="CI35" s="638"/>
      <c r="CJ35" s="638"/>
      <c r="CK35" s="638"/>
      <c r="CL35" s="638"/>
      <c r="CM35" s="638"/>
      <c r="CN35" s="638"/>
      <c r="CO35" s="638"/>
      <c r="CP35" s="638"/>
      <c r="CQ35" s="639"/>
      <c r="CR35" s="623">
        <v>151163</v>
      </c>
      <c r="CS35" s="655"/>
      <c r="CT35" s="655"/>
      <c r="CU35" s="655"/>
      <c r="CV35" s="655"/>
      <c r="CW35" s="655"/>
      <c r="CX35" s="655"/>
      <c r="CY35" s="656"/>
      <c r="CZ35" s="657">
        <v>0.5</v>
      </c>
      <c r="DA35" s="658"/>
      <c r="DB35" s="658"/>
      <c r="DC35" s="659"/>
      <c r="DD35" s="632">
        <v>135208</v>
      </c>
      <c r="DE35" s="655"/>
      <c r="DF35" s="655"/>
      <c r="DG35" s="655"/>
      <c r="DH35" s="655"/>
      <c r="DI35" s="655"/>
      <c r="DJ35" s="655"/>
      <c r="DK35" s="656"/>
      <c r="DL35" s="632">
        <v>135208</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66" t="s">
        <v>310</v>
      </c>
      <c r="C36" s="667"/>
      <c r="D36" s="667"/>
      <c r="E36" s="667"/>
      <c r="F36" s="667"/>
      <c r="G36" s="667"/>
      <c r="H36" s="667"/>
      <c r="I36" s="667"/>
      <c r="J36" s="667"/>
      <c r="K36" s="667"/>
      <c r="L36" s="667"/>
      <c r="M36" s="667"/>
      <c r="N36" s="667"/>
      <c r="O36" s="667"/>
      <c r="P36" s="667"/>
      <c r="Q36" s="668"/>
      <c r="R36" s="695">
        <v>33769038</v>
      </c>
      <c r="S36" s="696"/>
      <c r="T36" s="696"/>
      <c r="U36" s="696"/>
      <c r="V36" s="696"/>
      <c r="W36" s="696"/>
      <c r="X36" s="696"/>
      <c r="Y36" s="697"/>
      <c r="Z36" s="698">
        <v>100</v>
      </c>
      <c r="AA36" s="698"/>
      <c r="AB36" s="698"/>
      <c r="AC36" s="698"/>
      <c r="AD36" s="699">
        <v>18278925</v>
      </c>
      <c r="AE36" s="699"/>
      <c r="AF36" s="699"/>
      <c r="AG36" s="699"/>
      <c r="AH36" s="699"/>
      <c r="AI36" s="699"/>
      <c r="AJ36" s="699"/>
      <c r="AK36" s="699"/>
      <c r="AL36" s="700">
        <v>100</v>
      </c>
      <c r="AM36" s="692"/>
      <c r="AN36" s="692"/>
      <c r="AO36" s="701"/>
      <c r="AQ36" s="702" t="s">
        <v>311</v>
      </c>
      <c r="AR36" s="703"/>
      <c r="AS36" s="703"/>
      <c r="AT36" s="703"/>
      <c r="AU36" s="703"/>
      <c r="AV36" s="703"/>
      <c r="AW36" s="703"/>
      <c r="AX36" s="703"/>
      <c r="AY36" s="704"/>
      <c r="AZ36" s="623">
        <v>1250380</v>
      </c>
      <c r="BA36" s="624"/>
      <c r="BB36" s="624"/>
      <c r="BC36" s="624"/>
      <c r="BD36" s="655"/>
      <c r="BE36" s="655"/>
      <c r="BF36" s="680"/>
      <c r="BG36" s="637" t="s">
        <v>312</v>
      </c>
      <c r="BH36" s="638"/>
      <c r="BI36" s="638"/>
      <c r="BJ36" s="638"/>
      <c r="BK36" s="638"/>
      <c r="BL36" s="638"/>
      <c r="BM36" s="638"/>
      <c r="BN36" s="638"/>
      <c r="BO36" s="638"/>
      <c r="BP36" s="638"/>
      <c r="BQ36" s="638"/>
      <c r="BR36" s="638"/>
      <c r="BS36" s="638"/>
      <c r="BT36" s="638"/>
      <c r="BU36" s="639"/>
      <c r="BV36" s="623">
        <v>-31577</v>
      </c>
      <c r="BW36" s="624"/>
      <c r="BX36" s="624"/>
      <c r="BY36" s="624"/>
      <c r="BZ36" s="624"/>
      <c r="CA36" s="624"/>
      <c r="CB36" s="633"/>
      <c r="CD36" s="637" t="s">
        <v>313</v>
      </c>
      <c r="CE36" s="638"/>
      <c r="CF36" s="638"/>
      <c r="CG36" s="638"/>
      <c r="CH36" s="638"/>
      <c r="CI36" s="638"/>
      <c r="CJ36" s="638"/>
      <c r="CK36" s="638"/>
      <c r="CL36" s="638"/>
      <c r="CM36" s="638"/>
      <c r="CN36" s="638"/>
      <c r="CO36" s="638"/>
      <c r="CP36" s="638"/>
      <c r="CQ36" s="639"/>
      <c r="CR36" s="623">
        <v>3524211</v>
      </c>
      <c r="CS36" s="624"/>
      <c r="CT36" s="624"/>
      <c r="CU36" s="624"/>
      <c r="CV36" s="624"/>
      <c r="CW36" s="624"/>
      <c r="CX36" s="624"/>
      <c r="CY36" s="625"/>
      <c r="CZ36" s="657">
        <v>10.6</v>
      </c>
      <c r="DA36" s="658"/>
      <c r="DB36" s="658"/>
      <c r="DC36" s="659"/>
      <c r="DD36" s="632">
        <v>2056572</v>
      </c>
      <c r="DE36" s="624"/>
      <c r="DF36" s="624"/>
      <c r="DG36" s="624"/>
      <c r="DH36" s="624"/>
      <c r="DI36" s="624"/>
      <c r="DJ36" s="624"/>
      <c r="DK36" s="625"/>
      <c r="DL36" s="632">
        <v>1050051</v>
      </c>
      <c r="DM36" s="624"/>
      <c r="DN36" s="624"/>
      <c r="DO36" s="624"/>
      <c r="DP36" s="624"/>
      <c r="DQ36" s="624"/>
      <c r="DR36" s="624"/>
      <c r="DS36" s="624"/>
      <c r="DT36" s="624"/>
      <c r="DU36" s="624"/>
      <c r="DV36" s="625"/>
      <c r="DW36" s="628">
        <v>5.5</v>
      </c>
      <c r="DX36" s="653"/>
      <c r="DY36" s="653"/>
      <c r="DZ36" s="653"/>
      <c r="EA36" s="653"/>
      <c r="EB36" s="653"/>
      <c r="EC36" s="654"/>
    </row>
    <row r="37" spans="2:133" ht="11.25" customHeight="1">
      <c r="AQ37" s="702" t="s">
        <v>314</v>
      </c>
      <c r="AR37" s="703"/>
      <c r="AS37" s="703"/>
      <c r="AT37" s="703"/>
      <c r="AU37" s="703"/>
      <c r="AV37" s="703"/>
      <c r="AW37" s="703"/>
      <c r="AX37" s="703"/>
      <c r="AY37" s="704"/>
      <c r="AZ37" s="623">
        <v>451431</v>
      </c>
      <c r="BA37" s="624"/>
      <c r="BB37" s="624"/>
      <c r="BC37" s="624"/>
      <c r="BD37" s="655"/>
      <c r="BE37" s="655"/>
      <c r="BF37" s="680"/>
      <c r="BG37" s="637" t="s">
        <v>315</v>
      </c>
      <c r="BH37" s="638"/>
      <c r="BI37" s="638"/>
      <c r="BJ37" s="638"/>
      <c r="BK37" s="638"/>
      <c r="BL37" s="638"/>
      <c r="BM37" s="638"/>
      <c r="BN37" s="638"/>
      <c r="BO37" s="638"/>
      <c r="BP37" s="638"/>
      <c r="BQ37" s="638"/>
      <c r="BR37" s="638"/>
      <c r="BS37" s="638"/>
      <c r="BT37" s="638"/>
      <c r="BU37" s="639"/>
      <c r="BV37" s="623">
        <v>6366</v>
      </c>
      <c r="BW37" s="624"/>
      <c r="BX37" s="624"/>
      <c r="BY37" s="624"/>
      <c r="BZ37" s="624"/>
      <c r="CA37" s="624"/>
      <c r="CB37" s="633"/>
      <c r="CD37" s="637" t="s">
        <v>316</v>
      </c>
      <c r="CE37" s="638"/>
      <c r="CF37" s="638"/>
      <c r="CG37" s="638"/>
      <c r="CH37" s="638"/>
      <c r="CI37" s="638"/>
      <c r="CJ37" s="638"/>
      <c r="CK37" s="638"/>
      <c r="CL37" s="638"/>
      <c r="CM37" s="638"/>
      <c r="CN37" s="638"/>
      <c r="CO37" s="638"/>
      <c r="CP37" s="638"/>
      <c r="CQ37" s="639"/>
      <c r="CR37" s="623">
        <v>47121</v>
      </c>
      <c r="CS37" s="655"/>
      <c r="CT37" s="655"/>
      <c r="CU37" s="655"/>
      <c r="CV37" s="655"/>
      <c r="CW37" s="655"/>
      <c r="CX37" s="655"/>
      <c r="CY37" s="656"/>
      <c r="CZ37" s="657">
        <v>0.1</v>
      </c>
      <c r="DA37" s="658"/>
      <c r="DB37" s="658"/>
      <c r="DC37" s="659"/>
      <c r="DD37" s="632">
        <v>47121</v>
      </c>
      <c r="DE37" s="655"/>
      <c r="DF37" s="655"/>
      <c r="DG37" s="655"/>
      <c r="DH37" s="655"/>
      <c r="DI37" s="655"/>
      <c r="DJ37" s="655"/>
      <c r="DK37" s="656"/>
      <c r="DL37" s="632">
        <v>46100</v>
      </c>
      <c r="DM37" s="655"/>
      <c r="DN37" s="655"/>
      <c r="DO37" s="655"/>
      <c r="DP37" s="655"/>
      <c r="DQ37" s="655"/>
      <c r="DR37" s="655"/>
      <c r="DS37" s="655"/>
      <c r="DT37" s="655"/>
      <c r="DU37" s="655"/>
      <c r="DV37" s="656"/>
      <c r="DW37" s="628">
        <v>0.2</v>
      </c>
      <c r="DX37" s="653"/>
      <c r="DY37" s="653"/>
      <c r="DZ37" s="653"/>
      <c r="EA37" s="653"/>
      <c r="EB37" s="653"/>
      <c r="EC37" s="654"/>
    </row>
    <row r="38" spans="2:133" ht="11.25" customHeight="1">
      <c r="AQ38" s="702" t="s">
        <v>317</v>
      </c>
      <c r="AR38" s="703"/>
      <c r="AS38" s="703"/>
      <c r="AT38" s="703"/>
      <c r="AU38" s="703"/>
      <c r="AV38" s="703"/>
      <c r="AW38" s="703"/>
      <c r="AX38" s="703"/>
      <c r="AY38" s="704"/>
      <c r="AZ38" s="623">
        <v>296277</v>
      </c>
      <c r="BA38" s="624"/>
      <c r="BB38" s="624"/>
      <c r="BC38" s="624"/>
      <c r="BD38" s="655"/>
      <c r="BE38" s="655"/>
      <c r="BF38" s="680"/>
      <c r="BG38" s="637" t="s">
        <v>318</v>
      </c>
      <c r="BH38" s="638"/>
      <c r="BI38" s="638"/>
      <c r="BJ38" s="638"/>
      <c r="BK38" s="638"/>
      <c r="BL38" s="638"/>
      <c r="BM38" s="638"/>
      <c r="BN38" s="638"/>
      <c r="BO38" s="638"/>
      <c r="BP38" s="638"/>
      <c r="BQ38" s="638"/>
      <c r="BR38" s="638"/>
      <c r="BS38" s="638"/>
      <c r="BT38" s="638"/>
      <c r="BU38" s="639"/>
      <c r="BV38" s="623">
        <v>11343</v>
      </c>
      <c r="BW38" s="624"/>
      <c r="BX38" s="624"/>
      <c r="BY38" s="624"/>
      <c r="BZ38" s="624"/>
      <c r="CA38" s="624"/>
      <c r="CB38" s="633"/>
      <c r="CD38" s="637" t="s">
        <v>319</v>
      </c>
      <c r="CE38" s="638"/>
      <c r="CF38" s="638"/>
      <c r="CG38" s="638"/>
      <c r="CH38" s="638"/>
      <c r="CI38" s="638"/>
      <c r="CJ38" s="638"/>
      <c r="CK38" s="638"/>
      <c r="CL38" s="638"/>
      <c r="CM38" s="638"/>
      <c r="CN38" s="638"/>
      <c r="CO38" s="638"/>
      <c r="CP38" s="638"/>
      <c r="CQ38" s="639"/>
      <c r="CR38" s="623">
        <v>2388536</v>
      </c>
      <c r="CS38" s="624"/>
      <c r="CT38" s="624"/>
      <c r="CU38" s="624"/>
      <c r="CV38" s="624"/>
      <c r="CW38" s="624"/>
      <c r="CX38" s="624"/>
      <c r="CY38" s="625"/>
      <c r="CZ38" s="657">
        <v>7.2</v>
      </c>
      <c r="DA38" s="658"/>
      <c r="DB38" s="658"/>
      <c r="DC38" s="659"/>
      <c r="DD38" s="632">
        <v>1978289</v>
      </c>
      <c r="DE38" s="624"/>
      <c r="DF38" s="624"/>
      <c r="DG38" s="624"/>
      <c r="DH38" s="624"/>
      <c r="DI38" s="624"/>
      <c r="DJ38" s="624"/>
      <c r="DK38" s="625"/>
      <c r="DL38" s="632">
        <v>1382214</v>
      </c>
      <c r="DM38" s="624"/>
      <c r="DN38" s="624"/>
      <c r="DO38" s="624"/>
      <c r="DP38" s="624"/>
      <c r="DQ38" s="624"/>
      <c r="DR38" s="624"/>
      <c r="DS38" s="624"/>
      <c r="DT38" s="624"/>
      <c r="DU38" s="624"/>
      <c r="DV38" s="625"/>
      <c r="DW38" s="628">
        <v>7.2</v>
      </c>
      <c r="DX38" s="653"/>
      <c r="DY38" s="653"/>
      <c r="DZ38" s="653"/>
      <c r="EA38" s="653"/>
      <c r="EB38" s="653"/>
      <c r="EC38" s="654"/>
    </row>
    <row r="39" spans="2:133" ht="11.25" customHeight="1">
      <c r="AQ39" s="702" t="s">
        <v>320</v>
      </c>
      <c r="AR39" s="703"/>
      <c r="AS39" s="703"/>
      <c r="AT39" s="703"/>
      <c r="AU39" s="703"/>
      <c r="AV39" s="703"/>
      <c r="AW39" s="703"/>
      <c r="AX39" s="703"/>
      <c r="AY39" s="704"/>
      <c r="AZ39" s="623">
        <v>59576</v>
      </c>
      <c r="BA39" s="624"/>
      <c r="BB39" s="624"/>
      <c r="BC39" s="624"/>
      <c r="BD39" s="655"/>
      <c r="BE39" s="655"/>
      <c r="BF39" s="680"/>
      <c r="BG39" s="708" t="s">
        <v>321</v>
      </c>
      <c r="BH39" s="709"/>
      <c r="BI39" s="709"/>
      <c r="BJ39" s="709"/>
      <c r="BK39" s="709"/>
      <c r="BL39" s="187"/>
      <c r="BM39" s="638" t="s">
        <v>322</v>
      </c>
      <c r="BN39" s="638"/>
      <c r="BO39" s="638"/>
      <c r="BP39" s="638"/>
      <c r="BQ39" s="638"/>
      <c r="BR39" s="638"/>
      <c r="BS39" s="638"/>
      <c r="BT39" s="638"/>
      <c r="BU39" s="639"/>
      <c r="BV39" s="623">
        <v>95</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1249271</v>
      </c>
      <c r="CS39" s="655"/>
      <c r="CT39" s="655"/>
      <c r="CU39" s="655"/>
      <c r="CV39" s="655"/>
      <c r="CW39" s="655"/>
      <c r="CX39" s="655"/>
      <c r="CY39" s="656"/>
      <c r="CZ39" s="657">
        <v>3.8</v>
      </c>
      <c r="DA39" s="658"/>
      <c r="DB39" s="658"/>
      <c r="DC39" s="659"/>
      <c r="DD39" s="632">
        <v>781929</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510897</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116</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17259</v>
      </c>
      <c r="CS40" s="624"/>
      <c r="CT40" s="624"/>
      <c r="CU40" s="624"/>
      <c r="CV40" s="624"/>
      <c r="CW40" s="624"/>
      <c r="CX40" s="624"/>
      <c r="CY40" s="625"/>
      <c r="CZ40" s="657">
        <v>0.1</v>
      </c>
      <c r="DA40" s="658"/>
      <c r="DB40" s="658"/>
      <c r="DC40" s="659"/>
      <c r="DD40" s="632">
        <v>17259</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327</v>
      </c>
      <c r="AR41" s="644"/>
      <c r="AS41" s="644"/>
      <c r="AT41" s="644"/>
      <c r="AU41" s="644"/>
      <c r="AV41" s="644"/>
      <c r="AW41" s="644"/>
      <c r="AX41" s="644"/>
      <c r="AY41" s="645"/>
      <c r="AZ41" s="695">
        <v>1129931</v>
      </c>
      <c r="BA41" s="696"/>
      <c r="BB41" s="696"/>
      <c r="BC41" s="696"/>
      <c r="BD41" s="691"/>
      <c r="BE41" s="691"/>
      <c r="BF41" s="693"/>
      <c r="BG41" s="710"/>
      <c r="BH41" s="711"/>
      <c r="BI41" s="711"/>
      <c r="BJ41" s="711"/>
      <c r="BK41" s="711"/>
      <c r="BL41" s="189"/>
      <c r="BM41" s="644" t="s">
        <v>328</v>
      </c>
      <c r="BN41" s="644"/>
      <c r="BO41" s="644"/>
      <c r="BP41" s="644"/>
      <c r="BQ41" s="644"/>
      <c r="BR41" s="644"/>
      <c r="BS41" s="644"/>
      <c r="BT41" s="644"/>
      <c r="BU41" s="645"/>
      <c r="BV41" s="695">
        <v>283</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215</v>
      </c>
      <c r="CS41" s="655"/>
      <c r="CT41" s="655"/>
      <c r="CU41" s="655"/>
      <c r="CV41" s="655"/>
      <c r="CW41" s="655"/>
      <c r="CX41" s="655"/>
      <c r="CY41" s="656"/>
      <c r="CZ41" s="657" t="s">
        <v>215</v>
      </c>
      <c r="DA41" s="658"/>
      <c r="DB41" s="658"/>
      <c r="DC41" s="659"/>
      <c r="DD41" s="632" t="s">
        <v>215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6634086</v>
      </c>
      <c r="CS42" s="624"/>
      <c r="CT42" s="624"/>
      <c r="CU42" s="624"/>
      <c r="CV42" s="624"/>
      <c r="CW42" s="624"/>
      <c r="CX42" s="624"/>
      <c r="CY42" s="625"/>
      <c r="CZ42" s="657">
        <v>20</v>
      </c>
      <c r="DA42" s="706"/>
      <c r="DB42" s="706"/>
      <c r="DC42" s="707"/>
      <c r="DD42" s="632">
        <v>1170602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180112</v>
      </c>
      <c r="CS43" s="655"/>
      <c r="CT43" s="655"/>
      <c r="CU43" s="655"/>
      <c r="CV43" s="655"/>
      <c r="CW43" s="655"/>
      <c r="CX43" s="655"/>
      <c r="CY43" s="656"/>
      <c r="CZ43" s="657">
        <v>0.5</v>
      </c>
      <c r="DA43" s="658"/>
      <c r="DB43" s="658"/>
      <c r="DC43" s="659"/>
      <c r="DD43" s="632">
        <v>180112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334</v>
      </c>
      <c r="CD44" s="729" t="s">
        <v>287</v>
      </c>
      <c r="CE44" s="730"/>
      <c r="CF44" s="620" t="s">
        <v>335</v>
      </c>
      <c r="CG44" s="621"/>
      <c r="CH44" s="621"/>
      <c r="CI44" s="621"/>
      <c r="CJ44" s="621"/>
      <c r="CK44" s="621"/>
      <c r="CL44" s="621"/>
      <c r="CM44" s="621"/>
      <c r="CN44" s="621"/>
      <c r="CO44" s="621"/>
      <c r="CP44" s="621"/>
      <c r="CQ44" s="622"/>
      <c r="CR44" s="623">
        <v>6355546</v>
      </c>
      <c r="CS44" s="624"/>
      <c r="CT44" s="624"/>
      <c r="CU44" s="624"/>
      <c r="CV44" s="624"/>
      <c r="CW44" s="624"/>
      <c r="CX44" s="624"/>
      <c r="CY44" s="625"/>
      <c r="CZ44" s="657">
        <v>19.2</v>
      </c>
      <c r="DA44" s="706"/>
      <c r="DB44" s="706"/>
      <c r="DC44" s="707"/>
      <c r="DD44" s="632">
        <v>1005927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336</v>
      </c>
      <c r="CG45" s="621"/>
      <c r="CH45" s="621"/>
      <c r="CI45" s="621"/>
      <c r="CJ45" s="621"/>
      <c r="CK45" s="621"/>
      <c r="CL45" s="621"/>
      <c r="CM45" s="621"/>
      <c r="CN45" s="621"/>
      <c r="CO45" s="621"/>
      <c r="CP45" s="621"/>
      <c r="CQ45" s="622"/>
      <c r="CR45" s="623">
        <v>4103503</v>
      </c>
      <c r="CS45" s="655"/>
      <c r="CT45" s="655"/>
      <c r="CU45" s="655"/>
      <c r="CV45" s="655"/>
      <c r="CW45" s="655"/>
      <c r="CX45" s="655"/>
      <c r="CY45" s="656"/>
      <c r="CZ45" s="657">
        <v>12.4</v>
      </c>
      <c r="DA45" s="658"/>
      <c r="DB45" s="658"/>
      <c r="DC45" s="659"/>
      <c r="DD45" s="632">
        <v>93946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337</v>
      </c>
      <c r="CG46" s="621"/>
      <c r="CH46" s="621"/>
      <c r="CI46" s="621"/>
      <c r="CJ46" s="621"/>
      <c r="CK46" s="621"/>
      <c r="CL46" s="621"/>
      <c r="CM46" s="621"/>
      <c r="CN46" s="621"/>
      <c r="CO46" s="621"/>
      <c r="CP46" s="621"/>
      <c r="CQ46" s="622"/>
      <c r="CR46" s="623">
        <v>2160920</v>
      </c>
      <c r="CS46" s="624"/>
      <c r="CT46" s="624"/>
      <c r="CU46" s="624"/>
      <c r="CV46" s="624"/>
      <c r="CW46" s="624"/>
      <c r="CX46" s="624"/>
      <c r="CY46" s="625"/>
      <c r="CZ46" s="657">
        <v>6.5</v>
      </c>
      <c r="DA46" s="706"/>
      <c r="DB46" s="706"/>
      <c r="DC46" s="707"/>
      <c r="DD46" s="632">
        <v>880772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338</v>
      </c>
      <c r="CG47" s="621"/>
      <c r="CH47" s="621"/>
      <c r="CI47" s="621"/>
      <c r="CJ47" s="621"/>
      <c r="CK47" s="621"/>
      <c r="CL47" s="621"/>
      <c r="CM47" s="621"/>
      <c r="CN47" s="621"/>
      <c r="CO47" s="621"/>
      <c r="CP47" s="621"/>
      <c r="CQ47" s="622"/>
      <c r="CR47" s="623">
        <v>278540</v>
      </c>
      <c r="CS47" s="655"/>
      <c r="CT47" s="655"/>
      <c r="CU47" s="655"/>
      <c r="CV47" s="655"/>
      <c r="CW47" s="655"/>
      <c r="CX47" s="655"/>
      <c r="CY47" s="656"/>
      <c r="CZ47" s="657">
        <v>0.8</v>
      </c>
      <c r="DA47" s="658"/>
      <c r="DB47" s="658"/>
      <c r="DC47" s="659"/>
      <c r="DD47" s="632">
        <v>164675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ht="10.8">
      <c r="CD48" s="733"/>
      <c r="CE48" s="734"/>
      <c r="CF48" s="620" t="s">
        <v>339</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340</v>
      </c>
      <c r="CE49" s="667"/>
      <c r="CF49" s="667"/>
      <c r="CG49" s="667"/>
      <c r="CH49" s="667"/>
      <c r="CI49" s="667"/>
      <c r="CJ49" s="667"/>
      <c r="CK49" s="667"/>
      <c r="CL49" s="667"/>
      <c r="CM49" s="667"/>
      <c r="CN49" s="667"/>
      <c r="CO49" s="667"/>
      <c r="CP49" s="667"/>
      <c r="CQ49" s="668"/>
      <c r="CR49" s="695">
        <v>33113083</v>
      </c>
      <c r="CS49" s="691"/>
      <c r="CT49" s="691"/>
      <c r="CU49" s="691"/>
      <c r="CV49" s="691"/>
      <c r="CW49" s="691"/>
      <c r="CX49" s="691"/>
      <c r="CY49" s="718"/>
      <c r="CZ49" s="719">
        <v>100</v>
      </c>
      <c r="DA49" s="720"/>
      <c r="DB49" s="720"/>
      <c r="DC49" s="721"/>
      <c r="DD49" s="722">
        <v>20739982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t="10.8" hidden="1"/>
    <row r="51" spans="82:133" ht="10.8"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363</v>
      </c>
      <c r="C7" s="750"/>
      <c r="D7" s="750"/>
      <c r="E7" s="750"/>
      <c r="F7" s="750"/>
      <c r="G7" s="750"/>
      <c r="H7" s="750"/>
      <c r="I7" s="750"/>
      <c r="J7" s="750"/>
      <c r="K7" s="750"/>
      <c r="L7" s="750"/>
      <c r="M7" s="750"/>
      <c r="N7" s="750"/>
      <c r="O7" s="750"/>
      <c r="P7" s="751"/>
      <c r="Q7" s="752">
        <v>33591</v>
      </c>
      <c r="R7" s="753"/>
      <c r="S7" s="753"/>
      <c r="T7" s="753"/>
      <c r="U7" s="753"/>
      <c r="V7" s="753">
        <v>32936</v>
      </c>
      <c r="W7" s="753"/>
      <c r="X7" s="753"/>
      <c r="Y7" s="753"/>
      <c r="Z7" s="753"/>
      <c r="AA7" s="753">
        <v>654</v>
      </c>
      <c r="AB7" s="753"/>
      <c r="AC7" s="753"/>
      <c r="AD7" s="753"/>
      <c r="AE7" s="754"/>
      <c r="AF7" s="755">
        <v>356</v>
      </c>
      <c r="AG7" s="756"/>
      <c r="AH7" s="756"/>
      <c r="AI7" s="756"/>
      <c r="AJ7" s="757"/>
      <c r="AK7" s="792" t="s">
        <v>546</v>
      </c>
      <c r="AL7" s="793"/>
      <c r="AM7" s="793"/>
      <c r="AN7" s="793"/>
      <c r="AO7" s="793"/>
      <c r="AP7" s="793">
        <v>45600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557</v>
      </c>
      <c r="BT7" s="797"/>
      <c r="BU7" s="797"/>
      <c r="BV7" s="797"/>
      <c r="BW7" s="797"/>
      <c r="BX7" s="797"/>
      <c r="BY7" s="797"/>
      <c r="BZ7" s="797"/>
      <c r="CA7" s="797"/>
      <c r="CB7" s="797"/>
      <c r="CC7" s="797"/>
      <c r="CD7" s="797"/>
      <c r="CE7" s="797"/>
      <c r="CF7" s="797"/>
      <c r="CG7" s="798"/>
      <c r="CH7" s="789">
        <v>7</v>
      </c>
      <c r="CI7" s="790"/>
      <c r="CJ7" s="790"/>
      <c r="CK7" s="790"/>
      <c r="CL7" s="791"/>
      <c r="CM7" s="789">
        <v>156</v>
      </c>
      <c r="CN7" s="790"/>
      <c r="CO7" s="790"/>
      <c r="CP7" s="790"/>
      <c r="CQ7" s="791"/>
      <c r="CR7" s="789">
        <v>70</v>
      </c>
      <c r="CS7" s="790"/>
      <c r="CT7" s="790"/>
      <c r="CU7" s="790"/>
      <c r="CV7" s="791"/>
      <c r="CW7" s="789">
        <v>18</v>
      </c>
      <c r="CX7" s="790"/>
      <c r="CY7" s="790"/>
      <c r="CZ7" s="790"/>
      <c r="DA7" s="791"/>
      <c r="DB7" s="789" t="s">
        <v>566</v>
      </c>
      <c r="DC7" s="790"/>
      <c r="DD7" s="790"/>
      <c r="DE7" s="790"/>
      <c r="DF7" s="791"/>
      <c r="DG7" s="789" t="s">
        <v>566</v>
      </c>
      <c r="DH7" s="790"/>
      <c r="DI7" s="790"/>
      <c r="DJ7" s="790"/>
      <c r="DK7" s="791"/>
      <c r="DL7" s="789" t="s">
        <v>566</v>
      </c>
      <c r="DM7" s="790"/>
      <c r="DN7" s="790"/>
      <c r="DO7" s="790"/>
      <c r="DP7" s="791"/>
      <c r="DQ7" s="789" t="s">
        <v>566</v>
      </c>
      <c r="DR7" s="790"/>
      <c r="DS7" s="790"/>
      <c r="DT7" s="790"/>
      <c r="DU7" s="791"/>
      <c r="DV7" s="770"/>
      <c r="DW7" s="771"/>
      <c r="DX7" s="771"/>
      <c r="DY7" s="771"/>
      <c r="DZ7" s="772"/>
      <c r="EA7" s="205"/>
    </row>
    <row r="8" spans="1:131" s="206" customFormat="1" ht="26.25" customHeight="1">
      <c r="A8" s="212">
        <v>2</v>
      </c>
      <c r="B8" s="773" t="s">
        <v>364</v>
      </c>
      <c r="C8" s="774"/>
      <c r="D8" s="774"/>
      <c r="E8" s="774"/>
      <c r="F8" s="774"/>
      <c r="G8" s="774"/>
      <c r="H8" s="774"/>
      <c r="I8" s="774"/>
      <c r="J8" s="774"/>
      <c r="K8" s="774"/>
      <c r="L8" s="774"/>
      <c r="M8" s="774"/>
      <c r="N8" s="774"/>
      <c r="O8" s="774"/>
      <c r="P8" s="775"/>
      <c r="Q8" s="776">
        <v>383</v>
      </c>
      <c r="R8" s="777"/>
      <c r="S8" s="777"/>
      <c r="T8" s="777"/>
      <c r="U8" s="777"/>
      <c r="V8" s="777">
        <v>382</v>
      </c>
      <c r="W8" s="777"/>
      <c r="X8" s="777"/>
      <c r="Y8" s="777"/>
      <c r="Z8" s="777"/>
      <c r="AA8" s="777">
        <v>2</v>
      </c>
      <c r="AB8" s="777"/>
      <c r="AC8" s="777"/>
      <c r="AD8" s="777"/>
      <c r="AE8" s="778"/>
      <c r="AF8" s="779">
        <v>2</v>
      </c>
      <c r="AG8" s="780"/>
      <c r="AH8" s="780"/>
      <c r="AI8" s="780"/>
      <c r="AJ8" s="781"/>
      <c r="AK8" s="782">
        <v>107</v>
      </c>
      <c r="AL8" s="783"/>
      <c r="AM8" s="783"/>
      <c r="AN8" s="783"/>
      <c r="AO8" s="783"/>
      <c r="AP8" s="783" t="s">
        <v>546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558</v>
      </c>
      <c r="BT8" s="787"/>
      <c r="BU8" s="787"/>
      <c r="BV8" s="787"/>
      <c r="BW8" s="787"/>
      <c r="BX8" s="787"/>
      <c r="BY8" s="787"/>
      <c r="BZ8" s="787"/>
      <c r="CA8" s="787"/>
      <c r="CB8" s="787"/>
      <c r="CC8" s="787"/>
      <c r="CD8" s="787"/>
      <c r="CE8" s="787"/>
      <c r="CF8" s="787"/>
      <c r="CG8" s="788"/>
      <c r="CH8" s="799">
        <v>3</v>
      </c>
      <c r="CI8" s="800"/>
      <c r="CJ8" s="800"/>
      <c r="CK8" s="800"/>
      <c r="CL8" s="801"/>
      <c r="CM8" s="799">
        <v>15</v>
      </c>
      <c r="CN8" s="800"/>
      <c r="CO8" s="800"/>
      <c r="CP8" s="800"/>
      <c r="CQ8" s="801"/>
      <c r="CR8" s="799">
        <v>5</v>
      </c>
      <c r="CS8" s="800"/>
      <c r="CT8" s="800"/>
      <c r="CU8" s="800"/>
      <c r="CV8" s="801"/>
      <c r="CW8" s="799" t="s">
        <v>566</v>
      </c>
      <c r="CX8" s="800"/>
      <c r="CY8" s="800"/>
      <c r="CZ8" s="800"/>
      <c r="DA8" s="801"/>
      <c r="DB8" s="799" t="s">
        <v>566</v>
      </c>
      <c r="DC8" s="800"/>
      <c r="DD8" s="800"/>
      <c r="DE8" s="800"/>
      <c r="DF8" s="801"/>
      <c r="DG8" s="799" t="s">
        <v>566</v>
      </c>
      <c r="DH8" s="800"/>
      <c r="DI8" s="800"/>
      <c r="DJ8" s="800"/>
      <c r="DK8" s="801"/>
      <c r="DL8" s="799" t="s">
        <v>566</v>
      </c>
      <c r="DM8" s="800"/>
      <c r="DN8" s="800"/>
      <c r="DO8" s="800"/>
      <c r="DP8" s="801"/>
      <c r="DQ8" s="799" t="s">
        <v>566</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559</v>
      </c>
      <c r="BT9" s="787"/>
      <c r="BU9" s="787"/>
      <c r="BV9" s="787"/>
      <c r="BW9" s="787"/>
      <c r="BX9" s="787"/>
      <c r="BY9" s="787"/>
      <c r="BZ9" s="787"/>
      <c r="CA9" s="787"/>
      <c r="CB9" s="787"/>
      <c r="CC9" s="787"/>
      <c r="CD9" s="787"/>
      <c r="CE9" s="787"/>
      <c r="CF9" s="787"/>
      <c r="CG9" s="788"/>
      <c r="CH9" s="799">
        <v>14</v>
      </c>
      <c r="CI9" s="800"/>
      <c r="CJ9" s="800"/>
      <c r="CK9" s="800"/>
      <c r="CL9" s="801"/>
      <c r="CM9" s="799">
        <v>178</v>
      </c>
      <c r="CN9" s="800"/>
      <c r="CO9" s="800"/>
      <c r="CP9" s="800"/>
      <c r="CQ9" s="801"/>
      <c r="CR9" s="799">
        <v>50</v>
      </c>
      <c r="CS9" s="800"/>
      <c r="CT9" s="800"/>
      <c r="CU9" s="800"/>
      <c r="CV9" s="801"/>
      <c r="CW9" s="799" t="s">
        <v>566</v>
      </c>
      <c r="CX9" s="800"/>
      <c r="CY9" s="800"/>
      <c r="CZ9" s="800"/>
      <c r="DA9" s="801"/>
      <c r="DB9" s="799" t="s">
        <v>566</v>
      </c>
      <c r="DC9" s="800"/>
      <c r="DD9" s="800"/>
      <c r="DE9" s="800"/>
      <c r="DF9" s="801"/>
      <c r="DG9" s="799" t="s">
        <v>566</v>
      </c>
      <c r="DH9" s="800"/>
      <c r="DI9" s="800"/>
      <c r="DJ9" s="800"/>
      <c r="DK9" s="801"/>
      <c r="DL9" s="799" t="s">
        <v>566</v>
      </c>
      <c r="DM9" s="800"/>
      <c r="DN9" s="800"/>
      <c r="DO9" s="800"/>
      <c r="DP9" s="801"/>
      <c r="DQ9" s="799" t="s">
        <v>566</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560</v>
      </c>
      <c r="BT10" s="787"/>
      <c r="BU10" s="787"/>
      <c r="BV10" s="787"/>
      <c r="BW10" s="787"/>
      <c r="BX10" s="787"/>
      <c r="BY10" s="787"/>
      <c r="BZ10" s="787"/>
      <c r="CA10" s="787"/>
      <c r="CB10" s="787"/>
      <c r="CC10" s="787"/>
      <c r="CD10" s="787"/>
      <c r="CE10" s="787"/>
      <c r="CF10" s="787"/>
      <c r="CG10" s="788"/>
      <c r="CH10" s="799">
        <v>0</v>
      </c>
      <c r="CI10" s="800"/>
      <c r="CJ10" s="800"/>
      <c r="CK10" s="800"/>
      <c r="CL10" s="801"/>
      <c r="CM10" s="799">
        <v>5</v>
      </c>
      <c r="CN10" s="800"/>
      <c r="CO10" s="800"/>
      <c r="CP10" s="800"/>
      <c r="CQ10" s="801"/>
      <c r="CR10" s="799">
        <v>3</v>
      </c>
      <c r="CS10" s="800"/>
      <c r="CT10" s="800"/>
      <c r="CU10" s="800"/>
      <c r="CV10" s="801"/>
      <c r="CW10" s="799">
        <v>16</v>
      </c>
      <c r="CX10" s="800"/>
      <c r="CY10" s="800"/>
      <c r="CZ10" s="800"/>
      <c r="DA10" s="801"/>
      <c r="DB10" s="799" t="s">
        <v>566</v>
      </c>
      <c r="DC10" s="800"/>
      <c r="DD10" s="800"/>
      <c r="DE10" s="800"/>
      <c r="DF10" s="801"/>
      <c r="DG10" s="799" t="s">
        <v>566</v>
      </c>
      <c r="DH10" s="800"/>
      <c r="DI10" s="800"/>
      <c r="DJ10" s="800"/>
      <c r="DK10" s="801"/>
      <c r="DL10" s="799" t="s">
        <v>566</v>
      </c>
      <c r="DM10" s="800"/>
      <c r="DN10" s="800"/>
      <c r="DO10" s="800"/>
      <c r="DP10" s="801"/>
      <c r="DQ10" s="799" t="s">
        <v>566</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561</v>
      </c>
      <c r="BT11" s="787"/>
      <c r="BU11" s="787"/>
      <c r="BV11" s="787"/>
      <c r="BW11" s="787"/>
      <c r="BX11" s="787"/>
      <c r="BY11" s="787"/>
      <c r="BZ11" s="787"/>
      <c r="CA11" s="787"/>
      <c r="CB11" s="787"/>
      <c r="CC11" s="787"/>
      <c r="CD11" s="787"/>
      <c r="CE11" s="787"/>
      <c r="CF11" s="787"/>
      <c r="CG11" s="788"/>
      <c r="CH11" s="799" t="s">
        <v>566</v>
      </c>
      <c r="CI11" s="800"/>
      <c r="CJ11" s="800"/>
      <c r="CK11" s="800"/>
      <c r="CL11" s="801"/>
      <c r="CM11" s="799">
        <v>3</v>
      </c>
      <c r="CN11" s="800"/>
      <c r="CO11" s="800"/>
      <c r="CP11" s="800"/>
      <c r="CQ11" s="801"/>
      <c r="CR11" s="799">
        <v>3</v>
      </c>
      <c r="CS11" s="800"/>
      <c r="CT11" s="800"/>
      <c r="CU11" s="800"/>
      <c r="CV11" s="801"/>
      <c r="CW11" s="799">
        <v>44</v>
      </c>
      <c r="CX11" s="800"/>
      <c r="CY11" s="800"/>
      <c r="CZ11" s="800"/>
      <c r="DA11" s="801"/>
      <c r="DB11" s="799" t="s">
        <v>566</v>
      </c>
      <c r="DC11" s="800"/>
      <c r="DD11" s="800"/>
      <c r="DE11" s="800"/>
      <c r="DF11" s="801"/>
      <c r="DG11" s="799" t="s">
        <v>566</v>
      </c>
      <c r="DH11" s="800"/>
      <c r="DI11" s="800"/>
      <c r="DJ11" s="800"/>
      <c r="DK11" s="801"/>
      <c r="DL11" s="799" t="s">
        <v>566</v>
      </c>
      <c r="DM11" s="800"/>
      <c r="DN11" s="800"/>
      <c r="DO11" s="800"/>
      <c r="DP11" s="801"/>
      <c r="DQ11" s="799" t="s">
        <v>566</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562</v>
      </c>
      <c r="BT12" s="787"/>
      <c r="BU12" s="787"/>
      <c r="BV12" s="787"/>
      <c r="BW12" s="787"/>
      <c r="BX12" s="787"/>
      <c r="BY12" s="787"/>
      <c r="BZ12" s="787"/>
      <c r="CA12" s="787"/>
      <c r="CB12" s="787"/>
      <c r="CC12" s="787"/>
      <c r="CD12" s="787"/>
      <c r="CE12" s="787"/>
      <c r="CF12" s="787"/>
      <c r="CG12" s="788"/>
      <c r="CH12" s="799">
        <v>-7</v>
      </c>
      <c r="CI12" s="800"/>
      <c r="CJ12" s="800"/>
      <c r="CK12" s="800"/>
      <c r="CL12" s="801"/>
      <c r="CM12" s="799">
        <v>992</v>
      </c>
      <c r="CN12" s="800"/>
      <c r="CO12" s="800"/>
      <c r="CP12" s="800"/>
      <c r="CQ12" s="801"/>
      <c r="CR12" s="799">
        <v>509</v>
      </c>
      <c r="CS12" s="800"/>
      <c r="CT12" s="800"/>
      <c r="CU12" s="800"/>
      <c r="CV12" s="801"/>
      <c r="CW12" s="799" t="s">
        <v>566</v>
      </c>
      <c r="CX12" s="800"/>
      <c r="CY12" s="800"/>
      <c r="CZ12" s="800"/>
      <c r="DA12" s="801"/>
      <c r="DB12" s="799" t="s">
        <v>566</v>
      </c>
      <c r="DC12" s="800"/>
      <c r="DD12" s="800"/>
      <c r="DE12" s="800"/>
      <c r="DF12" s="801"/>
      <c r="DG12" s="799" t="s">
        <v>566</v>
      </c>
      <c r="DH12" s="800"/>
      <c r="DI12" s="800"/>
      <c r="DJ12" s="800"/>
      <c r="DK12" s="801"/>
      <c r="DL12" s="799" t="s">
        <v>566</v>
      </c>
      <c r="DM12" s="800"/>
      <c r="DN12" s="800"/>
      <c r="DO12" s="800"/>
      <c r="DP12" s="801"/>
      <c r="DQ12" s="799" t="s">
        <v>566</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t="s">
        <v>564</v>
      </c>
      <c r="BS13" s="786" t="s">
        <v>563</v>
      </c>
      <c r="BT13" s="787"/>
      <c r="BU13" s="787"/>
      <c r="BV13" s="787"/>
      <c r="BW13" s="787"/>
      <c r="BX13" s="787"/>
      <c r="BY13" s="787"/>
      <c r="BZ13" s="787"/>
      <c r="CA13" s="787"/>
      <c r="CB13" s="787"/>
      <c r="CC13" s="787"/>
      <c r="CD13" s="787"/>
      <c r="CE13" s="787"/>
      <c r="CF13" s="787"/>
      <c r="CG13" s="788"/>
      <c r="CH13" s="799">
        <v>120</v>
      </c>
      <c r="CI13" s="800"/>
      <c r="CJ13" s="800"/>
      <c r="CK13" s="800"/>
      <c r="CL13" s="801"/>
      <c r="CM13" s="799">
        <v>7398</v>
      </c>
      <c r="CN13" s="800"/>
      <c r="CO13" s="800"/>
      <c r="CP13" s="800"/>
      <c r="CQ13" s="801"/>
      <c r="CR13" s="799">
        <v>0</v>
      </c>
      <c r="CS13" s="800"/>
      <c r="CT13" s="800"/>
      <c r="CU13" s="800"/>
      <c r="CV13" s="801"/>
      <c r="CW13" s="799" t="s">
        <v>567</v>
      </c>
      <c r="CX13" s="800"/>
      <c r="CY13" s="800"/>
      <c r="CZ13" s="800"/>
      <c r="DA13" s="801"/>
      <c r="DB13" s="799">
        <v>1389</v>
      </c>
      <c r="DC13" s="800"/>
      <c r="DD13" s="800"/>
      <c r="DE13" s="800"/>
      <c r="DF13" s="801"/>
      <c r="DG13" s="799" t="s">
        <v>567</v>
      </c>
      <c r="DH13" s="800"/>
      <c r="DI13" s="800"/>
      <c r="DJ13" s="800"/>
      <c r="DK13" s="801"/>
      <c r="DL13" s="799">
        <v>1376</v>
      </c>
      <c r="DM13" s="800"/>
      <c r="DN13" s="800"/>
      <c r="DO13" s="800"/>
      <c r="DP13" s="801"/>
      <c r="DQ13" s="799">
        <v>138</v>
      </c>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v>33769</v>
      </c>
      <c r="R23" s="812"/>
      <c r="S23" s="812"/>
      <c r="T23" s="812"/>
      <c r="U23" s="812"/>
      <c r="V23" s="812">
        <v>33113</v>
      </c>
      <c r="W23" s="812"/>
      <c r="X23" s="812"/>
      <c r="Y23" s="812"/>
      <c r="Z23" s="812"/>
      <c r="AA23" s="812">
        <v>656</v>
      </c>
      <c r="AB23" s="812"/>
      <c r="AC23" s="812"/>
      <c r="AD23" s="812"/>
      <c r="AE23" s="813"/>
      <c r="AF23" s="814">
        <v>358</v>
      </c>
      <c r="AG23" s="812"/>
      <c r="AH23" s="812"/>
      <c r="AI23" s="812"/>
      <c r="AJ23" s="815"/>
      <c r="AK23" s="816"/>
      <c r="AL23" s="817"/>
      <c r="AM23" s="817"/>
      <c r="AN23" s="817"/>
      <c r="AO23" s="817"/>
      <c r="AP23" s="812">
        <v>45600</v>
      </c>
      <c r="AQ23" s="812"/>
      <c r="AR23" s="812"/>
      <c r="AS23" s="812"/>
      <c r="AT23" s="812"/>
      <c r="AU23" s="818"/>
      <c r="AV23" s="818"/>
      <c r="AW23" s="818"/>
      <c r="AX23" s="818"/>
      <c r="AY23" s="819"/>
      <c r="AZ23" s="827" t="s">
        <v>368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346</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379</v>
      </c>
      <c r="C28" s="750"/>
      <c r="D28" s="750"/>
      <c r="E28" s="750"/>
      <c r="F28" s="750"/>
      <c r="G28" s="750"/>
      <c r="H28" s="750"/>
      <c r="I28" s="750"/>
      <c r="J28" s="750"/>
      <c r="K28" s="750"/>
      <c r="L28" s="750"/>
      <c r="M28" s="750"/>
      <c r="N28" s="750"/>
      <c r="O28" s="750"/>
      <c r="P28" s="751"/>
      <c r="Q28" s="840">
        <v>6142</v>
      </c>
      <c r="R28" s="841"/>
      <c r="S28" s="841"/>
      <c r="T28" s="841"/>
      <c r="U28" s="841"/>
      <c r="V28" s="841">
        <v>6033</v>
      </c>
      <c r="W28" s="841"/>
      <c r="X28" s="841"/>
      <c r="Y28" s="841"/>
      <c r="Z28" s="841"/>
      <c r="AA28" s="841">
        <v>109</v>
      </c>
      <c r="AB28" s="841"/>
      <c r="AC28" s="841"/>
      <c r="AD28" s="841"/>
      <c r="AE28" s="842"/>
      <c r="AF28" s="843">
        <v>109</v>
      </c>
      <c r="AG28" s="841"/>
      <c r="AH28" s="841"/>
      <c r="AI28" s="841"/>
      <c r="AJ28" s="844"/>
      <c r="AK28" s="845">
        <v>445</v>
      </c>
      <c r="AL28" s="836"/>
      <c r="AM28" s="836"/>
      <c r="AN28" s="836"/>
      <c r="AO28" s="836"/>
      <c r="AP28" s="836" t="s">
        <v>547</v>
      </c>
      <c r="AQ28" s="836"/>
      <c r="AR28" s="836"/>
      <c r="AS28" s="836"/>
      <c r="AT28" s="836"/>
      <c r="AU28" s="836" t="s">
        <v>547</v>
      </c>
      <c r="AV28" s="836"/>
      <c r="AW28" s="836"/>
      <c r="AX28" s="836"/>
      <c r="AY28" s="836"/>
      <c r="AZ28" s="837" t="s">
        <v>492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380</v>
      </c>
      <c r="C29" s="774"/>
      <c r="D29" s="774"/>
      <c r="E29" s="774"/>
      <c r="F29" s="774"/>
      <c r="G29" s="774"/>
      <c r="H29" s="774"/>
      <c r="I29" s="774"/>
      <c r="J29" s="774"/>
      <c r="K29" s="774"/>
      <c r="L29" s="774"/>
      <c r="M29" s="774"/>
      <c r="N29" s="774"/>
      <c r="O29" s="774"/>
      <c r="P29" s="775"/>
      <c r="Q29" s="776">
        <v>3570</v>
      </c>
      <c r="R29" s="777"/>
      <c r="S29" s="777"/>
      <c r="T29" s="777"/>
      <c r="U29" s="777"/>
      <c r="V29" s="777">
        <v>3512</v>
      </c>
      <c r="W29" s="777"/>
      <c r="X29" s="777"/>
      <c r="Y29" s="777"/>
      <c r="Z29" s="777"/>
      <c r="AA29" s="777">
        <v>58</v>
      </c>
      <c r="AB29" s="777"/>
      <c r="AC29" s="777"/>
      <c r="AD29" s="777"/>
      <c r="AE29" s="778"/>
      <c r="AF29" s="779">
        <v>58</v>
      </c>
      <c r="AG29" s="780"/>
      <c r="AH29" s="780"/>
      <c r="AI29" s="780"/>
      <c r="AJ29" s="781"/>
      <c r="AK29" s="848">
        <v>556</v>
      </c>
      <c r="AL29" s="849"/>
      <c r="AM29" s="849"/>
      <c r="AN29" s="849"/>
      <c r="AO29" s="849"/>
      <c r="AP29" s="849" t="s">
        <v>547</v>
      </c>
      <c r="AQ29" s="849"/>
      <c r="AR29" s="849"/>
      <c r="AS29" s="849"/>
      <c r="AT29" s="849"/>
      <c r="AU29" s="849" t="s">
        <v>547</v>
      </c>
      <c r="AV29" s="849"/>
      <c r="AW29" s="849"/>
      <c r="AX29" s="849"/>
      <c r="AY29" s="849"/>
      <c r="AZ29" s="850" t="s">
        <v>492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381</v>
      </c>
      <c r="C30" s="774"/>
      <c r="D30" s="774"/>
      <c r="E30" s="774"/>
      <c r="F30" s="774"/>
      <c r="G30" s="774"/>
      <c r="H30" s="774"/>
      <c r="I30" s="774"/>
      <c r="J30" s="774"/>
      <c r="K30" s="774"/>
      <c r="L30" s="774"/>
      <c r="M30" s="774"/>
      <c r="N30" s="774"/>
      <c r="O30" s="774"/>
      <c r="P30" s="775"/>
      <c r="Q30" s="776">
        <v>139</v>
      </c>
      <c r="R30" s="777"/>
      <c r="S30" s="777"/>
      <c r="T30" s="777"/>
      <c r="U30" s="777"/>
      <c r="V30" s="777">
        <v>135</v>
      </c>
      <c r="W30" s="777"/>
      <c r="X30" s="777"/>
      <c r="Y30" s="777"/>
      <c r="Z30" s="777"/>
      <c r="AA30" s="777">
        <v>4</v>
      </c>
      <c r="AB30" s="777"/>
      <c r="AC30" s="777"/>
      <c r="AD30" s="777"/>
      <c r="AE30" s="778"/>
      <c r="AF30" s="779">
        <v>4</v>
      </c>
      <c r="AG30" s="780"/>
      <c r="AH30" s="780"/>
      <c r="AI30" s="780"/>
      <c r="AJ30" s="781"/>
      <c r="AK30" s="848">
        <v>96</v>
      </c>
      <c r="AL30" s="849"/>
      <c r="AM30" s="849"/>
      <c r="AN30" s="849"/>
      <c r="AO30" s="849"/>
      <c r="AP30" s="849" t="s">
        <v>547</v>
      </c>
      <c r="AQ30" s="849"/>
      <c r="AR30" s="849"/>
      <c r="AS30" s="849"/>
      <c r="AT30" s="849"/>
      <c r="AU30" s="849" t="s">
        <v>547</v>
      </c>
      <c r="AV30" s="849"/>
      <c r="AW30" s="849"/>
      <c r="AX30" s="849"/>
      <c r="AY30" s="849"/>
      <c r="AZ30" s="850" t="s">
        <v>492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382</v>
      </c>
      <c r="C31" s="774"/>
      <c r="D31" s="774"/>
      <c r="E31" s="774"/>
      <c r="F31" s="774"/>
      <c r="G31" s="774"/>
      <c r="H31" s="774"/>
      <c r="I31" s="774"/>
      <c r="J31" s="774"/>
      <c r="K31" s="774"/>
      <c r="L31" s="774"/>
      <c r="M31" s="774"/>
      <c r="N31" s="774"/>
      <c r="O31" s="774"/>
      <c r="P31" s="775"/>
      <c r="Q31" s="776">
        <v>361</v>
      </c>
      <c r="R31" s="777"/>
      <c r="S31" s="777"/>
      <c r="T31" s="777"/>
      <c r="U31" s="777"/>
      <c r="V31" s="777">
        <v>358</v>
      </c>
      <c r="W31" s="777"/>
      <c r="X31" s="777"/>
      <c r="Y31" s="777"/>
      <c r="Z31" s="777"/>
      <c r="AA31" s="777">
        <v>4</v>
      </c>
      <c r="AB31" s="777"/>
      <c r="AC31" s="777"/>
      <c r="AD31" s="777"/>
      <c r="AE31" s="778"/>
      <c r="AF31" s="779">
        <v>4</v>
      </c>
      <c r="AG31" s="780"/>
      <c r="AH31" s="780"/>
      <c r="AI31" s="780"/>
      <c r="AJ31" s="781"/>
      <c r="AK31" s="848">
        <v>164</v>
      </c>
      <c r="AL31" s="849"/>
      <c r="AM31" s="849"/>
      <c r="AN31" s="849"/>
      <c r="AO31" s="849"/>
      <c r="AP31" s="849" t="s">
        <v>547</v>
      </c>
      <c r="AQ31" s="849"/>
      <c r="AR31" s="849"/>
      <c r="AS31" s="849"/>
      <c r="AT31" s="849"/>
      <c r="AU31" s="849" t="s">
        <v>547</v>
      </c>
      <c r="AV31" s="849"/>
      <c r="AW31" s="849"/>
      <c r="AX31" s="849"/>
      <c r="AY31" s="849"/>
      <c r="AZ31" s="850" t="s">
        <v>492</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468</v>
      </c>
      <c r="R32" s="777"/>
      <c r="S32" s="777"/>
      <c r="T32" s="777"/>
      <c r="U32" s="777"/>
      <c r="V32" s="777">
        <v>468</v>
      </c>
      <c r="W32" s="777"/>
      <c r="X32" s="777"/>
      <c r="Y32" s="777"/>
      <c r="Z32" s="777"/>
      <c r="AA32" s="777" t="s">
        <v>546</v>
      </c>
      <c r="AB32" s="777"/>
      <c r="AC32" s="777"/>
      <c r="AD32" s="777"/>
      <c r="AE32" s="778"/>
      <c r="AF32" s="779" t="s">
        <v>384</v>
      </c>
      <c r="AG32" s="780"/>
      <c r="AH32" s="780"/>
      <c r="AI32" s="780"/>
      <c r="AJ32" s="781"/>
      <c r="AK32" s="848">
        <v>451</v>
      </c>
      <c r="AL32" s="849"/>
      <c r="AM32" s="849"/>
      <c r="AN32" s="849"/>
      <c r="AO32" s="849"/>
      <c r="AP32" s="849">
        <v>15</v>
      </c>
      <c r="AQ32" s="849"/>
      <c r="AR32" s="849"/>
      <c r="AS32" s="849"/>
      <c r="AT32" s="849"/>
      <c r="AU32" s="849">
        <v>7</v>
      </c>
      <c r="AV32" s="849"/>
      <c r="AW32" s="849"/>
      <c r="AX32" s="849"/>
      <c r="AY32" s="849"/>
      <c r="AZ32" s="850" t="s">
        <v>492</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385</v>
      </c>
      <c r="C33" s="774"/>
      <c r="D33" s="774"/>
      <c r="E33" s="774"/>
      <c r="F33" s="774"/>
      <c r="G33" s="774"/>
      <c r="H33" s="774"/>
      <c r="I33" s="774"/>
      <c r="J33" s="774"/>
      <c r="K33" s="774"/>
      <c r="L33" s="774"/>
      <c r="M33" s="774"/>
      <c r="N33" s="774"/>
      <c r="O33" s="774"/>
      <c r="P33" s="775"/>
      <c r="Q33" s="776">
        <v>671</v>
      </c>
      <c r="R33" s="777"/>
      <c r="S33" s="777"/>
      <c r="T33" s="777"/>
      <c r="U33" s="777"/>
      <c r="V33" s="777">
        <v>661</v>
      </c>
      <c r="W33" s="777"/>
      <c r="X33" s="777"/>
      <c r="Y33" s="777"/>
      <c r="Z33" s="777"/>
      <c r="AA33" s="777">
        <v>10</v>
      </c>
      <c r="AB33" s="777"/>
      <c r="AC33" s="777"/>
      <c r="AD33" s="777"/>
      <c r="AE33" s="778"/>
      <c r="AF33" s="779">
        <v>578</v>
      </c>
      <c r="AG33" s="780"/>
      <c r="AH33" s="780"/>
      <c r="AI33" s="780"/>
      <c r="AJ33" s="781"/>
      <c r="AK33" s="848">
        <v>60</v>
      </c>
      <c r="AL33" s="849"/>
      <c r="AM33" s="849"/>
      <c r="AN33" s="849"/>
      <c r="AO33" s="849"/>
      <c r="AP33" s="849">
        <v>823</v>
      </c>
      <c r="AQ33" s="849"/>
      <c r="AR33" s="849"/>
      <c r="AS33" s="849"/>
      <c r="AT33" s="849"/>
      <c r="AU33" s="849">
        <v>468</v>
      </c>
      <c r="AV33" s="849"/>
      <c r="AW33" s="849"/>
      <c r="AX33" s="849"/>
      <c r="AY33" s="849"/>
      <c r="AZ33" s="850" t="s">
        <v>492</v>
      </c>
      <c r="BA33" s="850"/>
      <c r="BB33" s="850"/>
      <c r="BC33" s="850"/>
      <c r="BD33" s="850"/>
      <c r="BE33" s="846" t="s">
        <v>386</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387</v>
      </c>
      <c r="C34" s="774"/>
      <c r="D34" s="774"/>
      <c r="E34" s="774"/>
      <c r="F34" s="774"/>
      <c r="G34" s="774"/>
      <c r="H34" s="774"/>
      <c r="I34" s="774"/>
      <c r="J34" s="774"/>
      <c r="K34" s="774"/>
      <c r="L34" s="774"/>
      <c r="M34" s="774"/>
      <c r="N34" s="774"/>
      <c r="O34" s="774"/>
      <c r="P34" s="775"/>
      <c r="Q34" s="776">
        <v>884</v>
      </c>
      <c r="R34" s="777"/>
      <c r="S34" s="777"/>
      <c r="T34" s="777"/>
      <c r="U34" s="777"/>
      <c r="V34" s="777">
        <v>862</v>
      </c>
      <c r="W34" s="777"/>
      <c r="X34" s="777"/>
      <c r="Y34" s="777"/>
      <c r="Z34" s="777"/>
      <c r="AA34" s="777">
        <v>22</v>
      </c>
      <c r="AB34" s="777"/>
      <c r="AC34" s="777"/>
      <c r="AD34" s="777"/>
      <c r="AE34" s="778"/>
      <c r="AF34" s="779">
        <v>22</v>
      </c>
      <c r="AG34" s="780"/>
      <c r="AH34" s="780"/>
      <c r="AI34" s="780"/>
      <c r="AJ34" s="781"/>
      <c r="AK34" s="848">
        <v>296</v>
      </c>
      <c r="AL34" s="849"/>
      <c r="AM34" s="849"/>
      <c r="AN34" s="849"/>
      <c r="AO34" s="849"/>
      <c r="AP34" s="849">
        <v>4190</v>
      </c>
      <c r="AQ34" s="849"/>
      <c r="AR34" s="849"/>
      <c r="AS34" s="849"/>
      <c r="AT34" s="849"/>
      <c r="AU34" s="849">
        <v>2070</v>
      </c>
      <c r="AV34" s="849"/>
      <c r="AW34" s="849"/>
      <c r="AX34" s="849"/>
      <c r="AY34" s="849"/>
      <c r="AZ34" s="850" t="s">
        <v>492</v>
      </c>
      <c r="BA34" s="850"/>
      <c r="BB34" s="850"/>
      <c r="BC34" s="850"/>
      <c r="BD34" s="850"/>
      <c r="BE34" s="846" t="s">
        <v>388</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389</v>
      </c>
      <c r="C35" s="774"/>
      <c r="D35" s="774"/>
      <c r="E35" s="774"/>
      <c r="F35" s="774"/>
      <c r="G35" s="774"/>
      <c r="H35" s="774"/>
      <c r="I35" s="774"/>
      <c r="J35" s="774"/>
      <c r="K35" s="774"/>
      <c r="L35" s="774"/>
      <c r="M35" s="774"/>
      <c r="N35" s="774"/>
      <c r="O35" s="774"/>
      <c r="P35" s="775"/>
      <c r="Q35" s="776">
        <v>146</v>
      </c>
      <c r="R35" s="777"/>
      <c r="S35" s="777"/>
      <c r="T35" s="777"/>
      <c r="U35" s="777"/>
      <c r="V35" s="777">
        <v>146</v>
      </c>
      <c r="W35" s="777"/>
      <c r="X35" s="777"/>
      <c r="Y35" s="777"/>
      <c r="Z35" s="777"/>
      <c r="AA35" s="777">
        <v>0</v>
      </c>
      <c r="AB35" s="777"/>
      <c r="AC35" s="777"/>
      <c r="AD35" s="777"/>
      <c r="AE35" s="778"/>
      <c r="AF35" s="779">
        <v>0</v>
      </c>
      <c r="AG35" s="780"/>
      <c r="AH35" s="780"/>
      <c r="AI35" s="780"/>
      <c r="AJ35" s="781"/>
      <c r="AK35" s="848">
        <v>60</v>
      </c>
      <c r="AL35" s="849"/>
      <c r="AM35" s="849"/>
      <c r="AN35" s="849"/>
      <c r="AO35" s="849"/>
      <c r="AP35" s="849">
        <v>76</v>
      </c>
      <c r="AQ35" s="849"/>
      <c r="AR35" s="849"/>
      <c r="AS35" s="849"/>
      <c r="AT35" s="849"/>
      <c r="AU35" s="849" t="s">
        <v>547</v>
      </c>
      <c r="AV35" s="849"/>
      <c r="AW35" s="849"/>
      <c r="AX35" s="849"/>
      <c r="AY35" s="849"/>
      <c r="AZ35" s="850" t="s">
        <v>492</v>
      </c>
      <c r="BA35" s="850"/>
      <c r="BB35" s="850"/>
      <c r="BC35" s="850"/>
      <c r="BD35" s="850"/>
      <c r="BE35" s="846" t="s">
        <v>388</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390</v>
      </c>
      <c r="C36" s="774"/>
      <c r="D36" s="774"/>
      <c r="E36" s="774"/>
      <c r="F36" s="774"/>
      <c r="G36" s="774"/>
      <c r="H36" s="774"/>
      <c r="I36" s="774"/>
      <c r="J36" s="774"/>
      <c r="K36" s="774"/>
      <c r="L36" s="774"/>
      <c r="M36" s="774"/>
      <c r="N36" s="774"/>
      <c r="O36" s="774"/>
      <c r="P36" s="775"/>
      <c r="Q36" s="776">
        <v>22</v>
      </c>
      <c r="R36" s="777"/>
      <c r="S36" s="777"/>
      <c r="T36" s="777"/>
      <c r="U36" s="777"/>
      <c r="V36" s="777">
        <v>22</v>
      </c>
      <c r="W36" s="777"/>
      <c r="X36" s="777"/>
      <c r="Y36" s="777"/>
      <c r="Z36" s="777"/>
      <c r="AA36" s="777" t="s">
        <v>547</v>
      </c>
      <c r="AB36" s="777"/>
      <c r="AC36" s="777"/>
      <c r="AD36" s="777"/>
      <c r="AE36" s="778"/>
      <c r="AF36" s="779" t="s">
        <v>384</v>
      </c>
      <c r="AG36" s="780"/>
      <c r="AH36" s="780"/>
      <c r="AI36" s="780"/>
      <c r="AJ36" s="781"/>
      <c r="AK36" s="848">
        <v>20</v>
      </c>
      <c r="AL36" s="849"/>
      <c r="AM36" s="849"/>
      <c r="AN36" s="849"/>
      <c r="AO36" s="849"/>
      <c r="AP36" s="849">
        <v>211</v>
      </c>
      <c r="AQ36" s="849"/>
      <c r="AR36" s="849"/>
      <c r="AS36" s="849"/>
      <c r="AT36" s="849"/>
      <c r="AU36" s="849">
        <v>188</v>
      </c>
      <c r="AV36" s="849"/>
      <c r="AW36" s="849"/>
      <c r="AX36" s="849"/>
      <c r="AY36" s="849"/>
      <c r="AZ36" s="850" t="s">
        <v>492</v>
      </c>
      <c r="BA36" s="850"/>
      <c r="BB36" s="850"/>
      <c r="BC36" s="850"/>
      <c r="BD36" s="850"/>
      <c r="BE36" s="846" t="s">
        <v>388</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392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774</v>
      </c>
      <c r="AG63" s="860"/>
      <c r="AH63" s="860"/>
      <c r="AI63" s="860"/>
      <c r="AJ63" s="861"/>
      <c r="AK63" s="862"/>
      <c r="AL63" s="857"/>
      <c r="AM63" s="857"/>
      <c r="AN63" s="857"/>
      <c r="AO63" s="857"/>
      <c r="AP63" s="860">
        <v>5315</v>
      </c>
      <c r="AQ63" s="860"/>
      <c r="AR63" s="860"/>
      <c r="AS63" s="860"/>
      <c r="AT63" s="860"/>
      <c r="AU63" s="860">
        <v>2732</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394</v>
      </c>
      <c r="B66" s="759"/>
      <c r="C66" s="759"/>
      <c r="D66" s="759"/>
      <c r="E66" s="759"/>
      <c r="F66" s="759"/>
      <c r="G66" s="759"/>
      <c r="H66" s="759"/>
      <c r="I66" s="759"/>
      <c r="J66" s="759"/>
      <c r="K66" s="759"/>
      <c r="L66" s="759"/>
      <c r="M66" s="759"/>
      <c r="N66" s="759"/>
      <c r="O66" s="759"/>
      <c r="P66" s="760"/>
      <c r="Q66" s="735" t="s">
        <v>395</v>
      </c>
      <c r="R66" s="736"/>
      <c r="S66" s="736"/>
      <c r="T66" s="736"/>
      <c r="U66" s="737"/>
      <c r="V66" s="735" t="s">
        <v>396</v>
      </c>
      <c r="W66" s="736"/>
      <c r="X66" s="736"/>
      <c r="Y66" s="736"/>
      <c r="Z66" s="737"/>
      <c r="AA66" s="735" t="s">
        <v>397</v>
      </c>
      <c r="AB66" s="736"/>
      <c r="AC66" s="736"/>
      <c r="AD66" s="736"/>
      <c r="AE66" s="737"/>
      <c r="AF66" s="870" t="s">
        <v>398</v>
      </c>
      <c r="AG66" s="831"/>
      <c r="AH66" s="831"/>
      <c r="AI66" s="831"/>
      <c r="AJ66" s="871"/>
      <c r="AK66" s="735" t="s">
        <v>399</v>
      </c>
      <c r="AL66" s="759"/>
      <c r="AM66" s="759"/>
      <c r="AN66" s="759"/>
      <c r="AO66" s="760"/>
      <c r="AP66" s="735" t="s">
        <v>400</v>
      </c>
      <c r="AQ66" s="736"/>
      <c r="AR66" s="736"/>
      <c r="AS66" s="736"/>
      <c r="AT66" s="737"/>
      <c r="AU66" s="735" t="s">
        <v>401</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548</v>
      </c>
      <c r="C68" s="888"/>
      <c r="D68" s="888"/>
      <c r="E68" s="888"/>
      <c r="F68" s="888"/>
      <c r="G68" s="888"/>
      <c r="H68" s="888"/>
      <c r="I68" s="888"/>
      <c r="J68" s="888"/>
      <c r="K68" s="888"/>
      <c r="L68" s="888"/>
      <c r="M68" s="888"/>
      <c r="N68" s="888"/>
      <c r="O68" s="888"/>
      <c r="P68" s="889"/>
      <c r="Q68" s="890">
        <v>6858</v>
      </c>
      <c r="R68" s="884"/>
      <c r="S68" s="884"/>
      <c r="T68" s="884"/>
      <c r="U68" s="884"/>
      <c r="V68" s="884">
        <v>9320</v>
      </c>
      <c r="W68" s="884"/>
      <c r="X68" s="884"/>
      <c r="Y68" s="884"/>
      <c r="Z68" s="884"/>
      <c r="AA68" s="884">
        <v>-2462</v>
      </c>
      <c r="AB68" s="884"/>
      <c r="AC68" s="884"/>
      <c r="AD68" s="884"/>
      <c r="AE68" s="884"/>
      <c r="AF68" s="884">
        <v>2166</v>
      </c>
      <c r="AG68" s="884"/>
      <c r="AH68" s="884"/>
      <c r="AI68" s="884"/>
      <c r="AJ68" s="884"/>
      <c r="AK68" s="884" t="s">
        <v>565</v>
      </c>
      <c r="AL68" s="884"/>
      <c r="AM68" s="884"/>
      <c r="AN68" s="884"/>
      <c r="AO68" s="884"/>
      <c r="AP68" s="884">
        <v>5052</v>
      </c>
      <c r="AQ68" s="884"/>
      <c r="AR68" s="884"/>
      <c r="AS68" s="884"/>
      <c r="AT68" s="884"/>
      <c r="AU68" s="884">
        <v>1306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556</v>
      </c>
      <c r="C69" s="892"/>
      <c r="D69" s="892"/>
      <c r="E69" s="892"/>
      <c r="F69" s="892"/>
      <c r="G69" s="892"/>
      <c r="H69" s="892"/>
      <c r="I69" s="892"/>
      <c r="J69" s="892"/>
      <c r="K69" s="892"/>
      <c r="L69" s="892"/>
      <c r="M69" s="892"/>
      <c r="N69" s="892"/>
      <c r="O69" s="892"/>
      <c r="P69" s="893"/>
      <c r="Q69" s="894">
        <v>5863</v>
      </c>
      <c r="R69" s="849"/>
      <c r="S69" s="849"/>
      <c r="T69" s="849"/>
      <c r="U69" s="849"/>
      <c r="V69" s="849">
        <v>8233</v>
      </c>
      <c r="W69" s="849"/>
      <c r="X69" s="849"/>
      <c r="Y69" s="849"/>
      <c r="Z69" s="849"/>
      <c r="AA69" s="849">
        <v>-2369</v>
      </c>
      <c r="AB69" s="849"/>
      <c r="AC69" s="849"/>
      <c r="AD69" s="849"/>
      <c r="AE69" s="849"/>
      <c r="AF69" s="849">
        <v>1933</v>
      </c>
      <c r="AG69" s="849"/>
      <c r="AH69" s="849"/>
      <c r="AI69" s="849"/>
      <c r="AJ69" s="849"/>
      <c r="AK69" s="849" t="s">
        <v>565</v>
      </c>
      <c r="AL69" s="849"/>
      <c r="AM69" s="849"/>
      <c r="AN69" s="849"/>
      <c r="AO69" s="849"/>
      <c r="AP69" s="849">
        <v>4661</v>
      </c>
      <c r="AQ69" s="849"/>
      <c r="AR69" s="849"/>
      <c r="AS69" s="849"/>
      <c r="AT69" s="849"/>
      <c r="AU69" s="849">
        <v>1201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549</v>
      </c>
      <c r="C70" s="892"/>
      <c r="D70" s="892"/>
      <c r="E70" s="892"/>
      <c r="F70" s="892"/>
      <c r="G70" s="892"/>
      <c r="H70" s="892"/>
      <c r="I70" s="892"/>
      <c r="J70" s="892"/>
      <c r="K70" s="892"/>
      <c r="L70" s="892"/>
      <c r="M70" s="892"/>
      <c r="N70" s="892"/>
      <c r="O70" s="892"/>
      <c r="P70" s="893"/>
      <c r="Q70" s="894">
        <v>995</v>
      </c>
      <c r="R70" s="849"/>
      <c r="S70" s="849"/>
      <c r="T70" s="849"/>
      <c r="U70" s="849"/>
      <c r="V70" s="849">
        <v>1087</v>
      </c>
      <c r="W70" s="849"/>
      <c r="X70" s="849"/>
      <c r="Y70" s="849"/>
      <c r="Z70" s="849"/>
      <c r="AA70" s="849">
        <v>-93</v>
      </c>
      <c r="AB70" s="849"/>
      <c r="AC70" s="849"/>
      <c r="AD70" s="849"/>
      <c r="AE70" s="849"/>
      <c r="AF70" s="849">
        <v>234</v>
      </c>
      <c r="AG70" s="849"/>
      <c r="AH70" s="849"/>
      <c r="AI70" s="849"/>
      <c r="AJ70" s="849"/>
      <c r="AK70" s="849" t="s">
        <v>565</v>
      </c>
      <c r="AL70" s="849"/>
      <c r="AM70" s="849"/>
      <c r="AN70" s="849"/>
      <c r="AO70" s="849"/>
      <c r="AP70" s="849">
        <v>390</v>
      </c>
      <c r="AQ70" s="849"/>
      <c r="AR70" s="849"/>
      <c r="AS70" s="849"/>
      <c r="AT70" s="849"/>
      <c r="AU70" s="849">
        <v>105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550</v>
      </c>
      <c r="C71" s="892"/>
      <c r="D71" s="892"/>
      <c r="E71" s="892"/>
      <c r="F71" s="892"/>
      <c r="G71" s="892"/>
      <c r="H71" s="892"/>
      <c r="I71" s="892"/>
      <c r="J71" s="892"/>
      <c r="K71" s="892"/>
      <c r="L71" s="892"/>
      <c r="M71" s="892"/>
      <c r="N71" s="892"/>
      <c r="O71" s="892"/>
      <c r="P71" s="893"/>
      <c r="Q71" s="894">
        <v>14373</v>
      </c>
      <c r="R71" s="849"/>
      <c r="S71" s="849"/>
      <c r="T71" s="849"/>
      <c r="U71" s="849"/>
      <c r="V71" s="849">
        <v>13090</v>
      </c>
      <c r="W71" s="849"/>
      <c r="X71" s="849"/>
      <c r="Y71" s="849"/>
      <c r="Z71" s="849"/>
      <c r="AA71" s="849">
        <v>1284</v>
      </c>
      <c r="AB71" s="849"/>
      <c r="AC71" s="849"/>
      <c r="AD71" s="849"/>
      <c r="AE71" s="849"/>
      <c r="AF71" s="849">
        <v>1284</v>
      </c>
      <c r="AG71" s="849"/>
      <c r="AH71" s="849"/>
      <c r="AI71" s="849"/>
      <c r="AJ71" s="849"/>
      <c r="AK71" s="849">
        <v>2125</v>
      </c>
      <c r="AL71" s="849"/>
      <c r="AM71" s="849"/>
      <c r="AN71" s="849"/>
      <c r="AO71" s="849"/>
      <c r="AP71" s="849" t="s">
        <v>565</v>
      </c>
      <c r="AQ71" s="849"/>
      <c r="AR71" s="849"/>
      <c r="AS71" s="849"/>
      <c r="AT71" s="849"/>
      <c r="AU71" s="849" t="s">
        <v>565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551</v>
      </c>
      <c r="C72" s="892"/>
      <c r="D72" s="892"/>
      <c r="E72" s="892"/>
      <c r="F72" s="892"/>
      <c r="G72" s="892"/>
      <c r="H72" s="892"/>
      <c r="I72" s="892"/>
      <c r="J72" s="892"/>
      <c r="K72" s="892"/>
      <c r="L72" s="892"/>
      <c r="M72" s="892"/>
      <c r="N72" s="892"/>
      <c r="O72" s="892"/>
      <c r="P72" s="893"/>
      <c r="Q72" s="894">
        <v>14266</v>
      </c>
      <c r="R72" s="849"/>
      <c r="S72" s="849"/>
      <c r="T72" s="849"/>
      <c r="U72" s="849"/>
      <c r="V72" s="849">
        <v>13003</v>
      </c>
      <c r="W72" s="849"/>
      <c r="X72" s="849"/>
      <c r="Y72" s="849"/>
      <c r="Z72" s="849"/>
      <c r="AA72" s="849">
        <v>1263</v>
      </c>
      <c r="AB72" s="849"/>
      <c r="AC72" s="849"/>
      <c r="AD72" s="849"/>
      <c r="AE72" s="849"/>
      <c r="AF72" s="849">
        <v>1263</v>
      </c>
      <c r="AG72" s="849"/>
      <c r="AH72" s="849"/>
      <c r="AI72" s="849"/>
      <c r="AJ72" s="849"/>
      <c r="AK72" s="849">
        <v>2125</v>
      </c>
      <c r="AL72" s="849"/>
      <c r="AM72" s="849"/>
      <c r="AN72" s="849"/>
      <c r="AO72" s="849"/>
      <c r="AP72" s="849" t="s">
        <v>492</v>
      </c>
      <c r="AQ72" s="849"/>
      <c r="AR72" s="849"/>
      <c r="AS72" s="849"/>
      <c r="AT72" s="849"/>
      <c r="AU72" s="849" t="s">
        <v>492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552</v>
      </c>
      <c r="C73" s="892"/>
      <c r="D73" s="892"/>
      <c r="E73" s="892"/>
      <c r="F73" s="892"/>
      <c r="G73" s="892"/>
      <c r="H73" s="892"/>
      <c r="I73" s="892"/>
      <c r="J73" s="892"/>
      <c r="K73" s="892"/>
      <c r="L73" s="892"/>
      <c r="M73" s="892"/>
      <c r="N73" s="892"/>
      <c r="O73" s="892"/>
      <c r="P73" s="893"/>
      <c r="Q73" s="894">
        <v>108</v>
      </c>
      <c r="R73" s="849"/>
      <c r="S73" s="849"/>
      <c r="T73" s="849"/>
      <c r="U73" s="849"/>
      <c r="V73" s="849">
        <v>87</v>
      </c>
      <c r="W73" s="849"/>
      <c r="X73" s="849"/>
      <c r="Y73" s="849"/>
      <c r="Z73" s="849"/>
      <c r="AA73" s="849">
        <v>21</v>
      </c>
      <c r="AB73" s="849"/>
      <c r="AC73" s="849"/>
      <c r="AD73" s="849"/>
      <c r="AE73" s="849"/>
      <c r="AF73" s="849">
        <v>21</v>
      </c>
      <c r="AG73" s="849"/>
      <c r="AH73" s="849"/>
      <c r="AI73" s="849"/>
      <c r="AJ73" s="849"/>
      <c r="AK73" s="849" t="s">
        <v>565</v>
      </c>
      <c r="AL73" s="849"/>
      <c r="AM73" s="849"/>
      <c r="AN73" s="849"/>
      <c r="AO73" s="849"/>
      <c r="AP73" s="849" t="s">
        <v>492</v>
      </c>
      <c r="AQ73" s="849"/>
      <c r="AR73" s="849"/>
      <c r="AS73" s="849"/>
      <c r="AT73" s="849"/>
      <c r="AU73" s="849" t="s">
        <v>492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553</v>
      </c>
      <c r="C74" s="892"/>
      <c r="D74" s="892"/>
      <c r="E74" s="892"/>
      <c r="F74" s="892"/>
      <c r="G74" s="892"/>
      <c r="H74" s="892"/>
      <c r="I74" s="892"/>
      <c r="J74" s="892"/>
      <c r="K74" s="892"/>
      <c r="L74" s="892"/>
      <c r="M74" s="892"/>
      <c r="N74" s="892"/>
      <c r="O74" s="892"/>
      <c r="P74" s="893"/>
      <c r="Q74" s="894">
        <v>226075</v>
      </c>
      <c r="R74" s="849"/>
      <c r="S74" s="849"/>
      <c r="T74" s="849"/>
      <c r="U74" s="849"/>
      <c r="V74" s="849">
        <v>216762</v>
      </c>
      <c r="W74" s="849"/>
      <c r="X74" s="849"/>
      <c r="Y74" s="849"/>
      <c r="Z74" s="849"/>
      <c r="AA74" s="849">
        <v>9313</v>
      </c>
      <c r="AB74" s="849"/>
      <c r="AC74" s="849"/>
      <c r="AD74" s="849"/>
      <c r="AE74" s="849"/>
      <c r="AF74" s="849">
        <v>9313</v>
      </c>
      <c r="AG74" s="849"/>
      <c r="AH74" s="849"/>
      <c r="AI74" s="849"/>
      <c r="AJ74" s="849"/>
      <c r="AK74" s="849">
        <v>2412</v>
      </c>
      <c r="AL74" s="849"/>
      <c r="AM74" s="849"/>
      <c r="AN74" s="849"/>
      <c r="AO74" s="849"/>
      <c r="AP74" s="849" t="s">
        <v>565</v>
      </c>
      <c r="AQ74" s="849"/>
      <c r="AR74" s="849"/>
      <c r="AS74" s="849"/>
      <c r="AT74" s="849"/>
      <c r="AU74" s="849" t="s">
        <v>565</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554</v>
      </c>
      <c r="C75" s="892"/>
      <c r="D75" s="892"/>
      <c r="E75" s="892"/>
      <c r="F75" s="892"/>
      <c r="G75" s="892"/>
      <c r="H75" s="892"/>
      <c r="I75" s="892"/>
      <c r="J75" s="892"/>
      <c r="K75" s="892"/>
      <c r="L75" s="892"/>
      <c r="M75" s="892"/>
      <c r="N75" s="892"/>
      <c r="O75" s="892"/>
      <c r="P75" s="893"/>
      <c r="Q75" s="897">
        <v>304</v>
      </c>
      <c r="R75" s="898"/>
      <c r="S75" s="898"/>
      <c r="T75" s="898"/>
      <c r="U75" s="848"/>
      <c r="V75" s="899">
        <v>289</v>
      </c>
      <c r="W75" s="898"/>
      <c r="X75" s="898"/>
      <c r="Y75" s="898"/>
      <c r="Z75" s="848"/>
      <c r="AA75" s="899">
        <v>15</v>
      </c>
      <c r="AB75" s="898"/>
      <c r="AC75" s="898"/>
      <c r="AD75" s="898"/>
      <c r="AE75" s="848"/>
      <c r="AF75" s="899">
        <v>15</v>
      </c>
      <c r="AG75" s="898"/>
      <c r="AH75" s="898"/>
      <c r="AI75" s="898"/>
      <c r="AJ75" s="848"/>
      <c r="AK75" s="899">
        <v>133</v>
      </c>
      <c r="AL75" s="898"/>
      <c r="AM75" s="898"/>
      <c r="AN75" s="898"/>
      <c r="AO75" s="848"/>
      <c r="AP75" s="899" t="s">
        <v>492</v>
      </c>
      <c r="AQ75" s="898"/>
      <c r="AR75" s="898"/>
      <c r="AS75" s="898"/>
      <c r="AT75" s="848"/>
      <c r="AU75" s="899" t="s">
        <v>492</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555</v>
      </c>
      <c r="C76" s="892"/>
      <c r="D76" s="892"/>
      <c r="E76" s="892"/>
      <c r="F76" s="892"/>
      <c r="G76" s="892"/>
      <c r="H76" s="892"/>
      <c r="I76" s="892"/>
      <c r="J76" s="892"/>
      <c r="K76" s="892"/>
      <c r="L76" s="892"/>
      <c r="M76" s="892"/>
      <c r="N76" s="892"/>
      <c r="O76" s="892"/>
      <c r="P76" s="893"/>
      <c r="Q76" s="897">
        <v>225771</v>
      </c>
      <c r="R76" s="898"/>
      <c r="S76" s="898"/>
      <c r="T76" s="898"/>
      <c r="U76" s="848"/>
      <c r="V76" s="899">
        <v>216473</v>
      </c>
      <c r="W76" s="898"/>
      <c r="X76" s="898"/>
      <c r="Y76" s="898"/>
      <c r="Z76" s="848"/>
      <c r="AA76" s="899">
        <v>9298</v>
      </c>
      <c r="AB76" s="898"/>
      <c r="AC76" s="898"/>
      <c r="AD76" s="898"/>
      <c r="AE76" s="848"/>
      <c r="AF76" s="899">
        <v>9298</v>
      </c>
      <c r="AG76" s="898"/>
      <c r="AH76" s="898"/>
      <c r="AI76" s="898"/>
      <c r="AJ76" s="848"/>
      <c r="AK76" s="899">
        <v>2279</v>
      </c>
      <c r="AL76" s="898"/>
      <c r="AM76" s="898"/>
      <c r="AN76" s="898"/>
      <c r="AO76" s="848"/>
      <c r="AP76" s="899" t="s">
        <v>492</v>
      </c>
      <c r="AQ76" s="898"/>
      <c r="AR76" s="898"/>
      <c r="AS76" s="898"/>
      <c r="AT76" s="848"/>
      <c r="AU76" s="899" t="s">
        <v>492</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366</v>
      </c>
      <c r="B88" s="808" t="s">
        <v>402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12763</v>
      </c>
      <c r="AG88" s="860"/>
      <c r="AH88" s="860"/>
      <c r="AI88" s="860"/>
      <c r="AJ88" s="860"/>
      <c r="AK88" s="857"/>
      <c r="AL88" s="857"/>
      <c r="AM88" s="857"/>
      <c r="AN88" s="857"/>
      <c r="AO88" s="857"/>
      <c r="AP88" s="860">
        <v>5052</v>
      </c>
      <c r="AQ88" s="860"/>
      <c r="AR88" s="860"/>
      <c r="AS88" s="860"/>
      <c r="AT88" s="860"/>
      <c r="AU88" s="860">
        <v>1306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403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640</v>
      </c>
      <c r="CS102" s="868"/>
      <c r="CT102" s="868"/>
      <c r="CU102" s="868"/>
      <c r="CV102" s="911"/>
      <c r="CW102" s="910">
        <v>77</v>
      </c>
      <c r="CX102" s="868"/>
      <c r="CY102" s="868"/>
      <c r="CZ102" s="868"/>
      <c r="DA102" s="911"/>
      <c r="DB102" s="910">
        <v>1389</v>
      </c>
      <c r="DC102" s="868"/>
      <c r="DD102" s="868"/>
      <c r="DE102" s="868"/>
      <c r="DF102" s="911"/>
      <c r="DG102" s="910" t="s">
        <v>492</v>
      </c>
      <c r="DH102" s="868"/>
      <c r="DI102" s="868"/>
      <c r="DJ102" s="868"/>
      <c r="DK102" s="911"/>
      <c r="DL102" s="910">
        <v>1376</v>
      </c>
      <c r="DM102" s="868"/>
      <c r="DN102" s="868"/>
      <c r="DO102" s="868"/>
      <c r="DP102" s="911"/>
      <c r="DQ102" s="910">
        <v>138</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410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411</v>
      </c>
      <c r="AB109" s="913"/>
      <c r="AC109" s="913"/>
      <c r="AD109" s="913"/>
      <c r="AE109" s="914"/>
      <c r="AF109" s="912" t="s">
        <v>286</v>
      </c>
      <c r="AG109" s="913"/>
      <c r="AH109" s="913"/>
      <c r="AI109" s="913"/>
      <c r="AJ109" s="914"/>
      <c r="AK109" s="912" t="s">
        <v>285</v>
      </c>
      <c r="AL109" s="913"/>
      <c r="AM109" s="913"/>
      <c r="AN109" s="913"/>
      <c r="AO109" s="914"/>
      <c r="AP109" s="912" t="s">
        <v>412</v>
      </c>
      <c r="AQ109" s="913"/>
      <c r="AR109" s="913"/>
      <c r="AS109" s="913"/>
      <c r="AT109" s="915"/>
      <c r="AU109" s="934" t="s">
        <v>410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411</v>
      </c>
      <c r="BR109" s="913"/>
      <c r="BS109" s="913"/>
      <c r="BT109" s="913"/>
      <c r="BU109" s="914"/>
      <c r="BV109" s="912" t="s">
        <v>286</v>
      </c>
      <c r="BW109" s="913"/>
      <c r="BX109" s="913"/>
      <c r="BY109" s="913"/>
      <c r="BZ109" s="914"/>
      <c r="CA109" s="912" t="s">
        <v>285</v>
      </c>
      <c r="CB109" s="913"/>
      <c r="CC109" s="913"/>
      <c r="CD109" s="913"/>
      <c r="CE109" s="914"/>
      <c r="CF109" s="935" t="s">
        <v>412</v>
      </c>
      <c r="CG109" s="935"/>
      <c r="CH109" s="935"/>
      <c r="CI109" s="935"/>
      <c r="CJ109" s="935"/>
      <c r="CK109" s="912" t="s">
        <v>413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411</v>
      </c>
      <c r="DH109" s="913"/>
      <c r="DI109" s="913"/>
      <c r="DJ109" s="913"/>
      <c r="DK109" s="914"/>
      <c r="DL109" s="912" t="s">
        <v>286</v>
      </c>
      <c r="DM109" s="913"/>
      <c r="DN109" s="913"/>
      <c r="DO109" s="913"/>
      <c r="DP109" s="914"/>
      <c r="DQ109" s="912" t="s">
        <v>285</v>
      </c>
      <c r="DR109" s="913"/>
      <c r="DS109" s="913"/>
      <c r="DT109" s="913"/>
      <c r="DU109" s="914"/>
      <c r="DV109" s="912" t="s">
        <v>412</v>
      </c>
      <c r="DW109" s="913"/>
      <c r="DX109" s="913"/>
      <c r="DY109" s="913"/>
      <c r="DZ109" s="915"/>
    </row>
    <row r="110" spans="1:131" s="197" customFormat="1" ht="26.25" customHeight="1">
      <c r="A110" s="916" t="s">
        <v>414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5904371</v>
      </c>
      <c r="AB110" s="920"/>
      <c r="AC110" s="920"/>
      <c r="AD110" s="920"/>
      <c r="AE110" s="921"/>
      <c r="AF110" s="922">
        <v>5653971</v>
      </c>
      <c r="AG110" s="920"/>
      <c r="AH110" s="920"/>
      <c r="AI110" s="920"/>
      <c r="AJ110" s="921"/>
      <c r="AK110" s="922">
        <v>5326217</v>
      </c>
      <c r="AL110" s="920"/>
      <c r="AM110" s="920"/>
      <c r="AN110" s="920"/>
      <c r="AO110" s="921"/>
      <c r="AP110" s="923">
        <v>36.5</v>
      </c>
      <c r="AQ110" s="924"/>
      <c r="AR110" s="924"/>
      <c r="AS110" s="924"/>
      <c r="AT110" s="925"/>
      <c r="AU110" s="926" t="s">
        <v>61</v>
      </c>
      <c r="AV110" s="927"/>
      <c r="AW110" s="927"/>
      <c r="AX110" s="927"/>
      <c r="AY110" s="928"/>
      <c r="AZ110" s="970" t="s">
        <v>415</v>
      </c>
      <c r="BA110" s="917"/>
      <c r="BB110" s="917"/>
      <c r="BC110" s="917"/>
      <c r="BD110" s="917"/>
      <c r="BE110" s="917"/>
      <c r="BF110" s="917"/>
      <c r="BG110" s="917"/>
      <c r="BH110" s="917"/>
      <c r="BI110" s="917"/>
      <c r="BJ110" s="917"/>
      <c r="BK110" s="917"/>
      <c r="BL110" s="917"/>
      <c r="BM110" s="917"/>
      <c r="BN110" s="917"/>
      <c r="BO110" s="917"/>
      <c r="BP110" s="918"/>
      <c r="BQ110" s="956">
        <v>45633821</v>
      </c>
      <c r="BR110" s="957"/>
      <c r="BS110" s="957"/>
      <c r="BT110" s="957"/>
      <c r="BU110" s="957"/>
      <c r="BV110" s="957">
        <v>46745918</v>
      </c>
      <c r="BW110" s="957"/>
      <c r="BX110" s="957"/>
      <c r="BY110" s="957"/>
      <c r="BZ110" s="957"/>
      <c r="CA110" s="957">
        <v>45600485</v>
      </c>
      <c r="CB110" s="957"/>
      <c r="CC110" s="957"/>
      <c r="CD110" s="957"/>
      <c r="CE110" s="957"/>
      <c r="CF110" s="971">
        <v>312.60000000000002</v>
      </c>
      <c r="CG110" s="972"/>
      <c r="CH110" s="972"/>
      <c r="CI110" s="972"/>
      <c r="CJ110" s="972"/>
      <c r="CK110" s="973" t="s">
        <v>416</v>
      </c>
      <c r="CL110" s="974"/>
      <c r="CM110" s="953" t="s">
        <v>417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418</v>
      </c>
      <c r="DH110" s="957"/>
      <c r="DI110" s="957"/>
      <c r="DJ110" s="957"/>
      <c r="DK110" s="957"/>
      <c r="DL110" s="957" t="s">
        <v>418</v>
      </c>
      <c r="DM110" s="957"/>
      <c r="DN110" s="957"/>
      <c r="DO110" s="957"/>
      <c r="DP110" s="957"/>
      <c r="DQ110" s="957" t="s">
        <v>418</v>
      </c>
      <c r="DR110" s="957"/>
      <c r="DS110" s="957"/>
      <c r="DT110" s="957"/>
      <c r="DU110" s="957"/>
      <c r="DV110" s="958" t="s">
        <v>418</v>
      </c>
      <c r="DW110" s="958"/>
      <c r="DX110" s="958"/>
      <c r="DY110" s="958"/>
      <c r="DZ110" s="959"/>
    </row>
    <row r="111" spans="1:131" s="197" customFormat="1" ht="26.25" customHeight="1">
      <c r="A111" s="960" t="s">
        <v>419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418</v>
      </c>
      <c r="AB111" s="964"/>
      <c r="AC111" s="964"/>
      <c r="AD111" s="964"/>
      <c r="AE111" s="965"/>
      <c r="AF111" s="966" t="s">
        <v>418</v>
      </c>
      <c r="AG111" s="964"/>
      <c r="AH111" s="964"/>
      <c r="AI111" s="964"/>
      <c r="AJ111" s="965"/>
      <c r="AK111" s="966" t="s">
        <v>418</v>
      </c>
      <c r="AL111" s="964"/>
      <c r="AM111" s="964"/>
      <c r="AN111" s="964"/>
      <c r="AO111" s="965"/>
      <c r="AP111" s="967" t="s">
        <v>418</v>
      </c>
      <c r="AQ111" s="968"/>
      <c r="AR111" s="968"/>
      <c r="AS111" s="968"/>
      <c r="AT111" s="969"/>
      <c r="AU111" s="929"/>
      <c r="AV111" s="930"/>
      <c r="AW111" s="930"/>
      <c r="AX111" s="930"/>
      <c r="AY111" s="931"/>
      <c r="AZ111" s="979" t="s">
        <v>420</v>
      </c>
      <c r="BA111" s="980"/>
      <c r="BB111" s="980"/>
      <c r="BC111" s="980"/>
      <c r="BD111" s="980"/>
      <c r="BE111" s="980"/>
      <c r="BF111" s="980"/>
      <c r="BG111" s="980"/>
      <c r="BH111" s="980"/>
      <c r="BI111" s="980"/>
      <c r="BJ111" s="980"/>
      <c r="BK111" s="980"/>
      <c r="BL111" s="980"/>
      <c r="BM111" s="980"/>
      <c r="BN111" s="980"/>
      <c r="BO111" s="980"/>
      <c r="BP111" s="981"/>
      <c r="BQ111" s="949" t="s">
        <v>418</v>
      </c>
      <c r="BR111" s="950"/>
      <c r="BS111" s="950"/>
      <c r="BT111" s="950"/>
      <c r="BU111" s="950"/>
      <c r="BV111" s="950" t="s">
        <v>418</v>
      </c>
      <c r="BW111" s="950"/>
      <c r="BX111" s="950"/>
      <c r="BY111" s="950"/>
      <c r="BZ111" s="950"/>
      <c r="CA111" s="950">
        <v>325563</v>
      </c>
      <c r="CB111" s="950"/>
      <c r="CC111" s="950"/>
      <c r="CD111" s="950"/>
      <c r="CE111" s="950"/>
      <c r="CF111" s="944">
        <v>2.2000000000000002</v>
      </c>
      <c r="CG111" s="945"/>
      <c r="CH111" s="945"/>
      <c r="CI111" s="945"/>
      <c r="CJ111" s="945"/>
      <c r="CK111" s="975"/>
      <c r="CL111" s="976"/>
      <c r="CM111" s="946" t="s">
        <v>421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418</v>
      </c>
      <c r="DH111" s="950"/>
      <c r="DI111" s="950"/>
      <c r="DJ111" s="950"/>
      <c r="DK111" s="950"/>
      <c r="DL111" s="950" t="s">
        <v>418</v>
      </c>
      <c r="DM111" s="950"/>
      <c r="DN111" s="950"/>
      <c r="DO111" s="950"/>
      <c r="DP111" s="950"/>
      <c r="DQ111" s="950" t="s">
        <v>418</v>
      </c>
      <c r="DR111" s="950"/>
      <c r="DS111" s="950"/>
      <c r="DT111" s="950"/>
      <c r="DU111" s="950"/>
      <c r="DV111" s="951" t="s">
        <v>418</v>
      </c>
      <c r="DW111" s="951"/>
      <c r="DX111" s="951"/>
      <c r="DY111" s="951"/>
      <c r="DZ111" s="952"/>
    </row>
    <row r="112" spans="1:131" s="197" customFormat="1" ht="26.25" customHeight="1">
      <c r="A112" s="982" t="s">
        <v>422</v>
      </c>
      <c r="B112" s="983"/>
      <c r="C112" s="980" t="s">
        <v>423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424</v>
      </c>
      <c r="BA112" s="980"/>
      <c r="BB112" s="980"/>
      <c r="BC112" s="980"/>
      <c r="BD112" s="980"/>
      <c r="BE112" s="980"/>
      <c r="BF112" s="980"/>
      <c r="BG112" s="980"/>
      <c r="BH112" s="980"/>
      <c r="BI112" s="980"/>
      <c r="BJ112" s="980"/>
      <c r="BK112" s="980"/>
      <c r="BL112" s="980"/>
      <c r="BM112" s="980"/>
      <c r="BN112" s="980"/>
      <c r="BO112" s="980"/>
      <c r="BP112" s="981"/>
      <c r="BQ112" s="949">
        <v>3183511</v>
      </c>
      <c r="BR112" s="950"/>
      <c r="BS112" s="950"/>
      <c r="BT112" s="950"/>
      <c r="BU112" s="950"/>
      <c r="BV112" s="950">
        <v>2911209</v>
      </c>
      <c r="BW112" s="950"/>
      <c r="BX112" s="950"/>
      <c r="BY112" s="950"/>
      <c r="BZ112" s="950"/>
      <c r="CA112" s="950">
        <v>2732042</v>
      </c>
      <c r="CB112" s="950"/>
      <c r="CC112" s="950"/>
      <c r="CD112" s="950"/>
      <c r="CE112" s="950"/>
      <c r="CF112" s="944">
        <v>18.7</v>
      </c>
      <c r="CG112" s="945"/>
      <c r="CH112" s="945"/>
      <c r="CI112" s="945"/>
      <c r="CJ112" s="945"/>
      <c r="CK112" s="975"/>
      <c r="CL112" s="976"/>
      <c r="CM112" s="946" t="s">
        <v>425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c r="A113" s="984"/>
      <c r="B113" s="985"/>
      <c r="C113" s="980" t="s">
        <v>426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284767</v>
      </c>
      <c r="AB113" s="964"/>
      <c r="AC113" s="964"/>
      <c r="AD113" s="964"/>
      <c r="AE113" s="965"/>
      <c r="AF113" s="966">
        <v>253367</v>
      </c>
      <c r="AG113" s="964"/>
      <c r="AH113" s="964"/>
      <c r="AI113" s="964"/>
      <c r="AJ113" s="965"/>
      <c r="AK113" s="966">
        <v>316380</v>
      </c>
      <c r="AL113" s="964"/>
      <c r="AM113" s="964"/>
      <c r="AN113" s="964"/>
      <c r="AO113" s="965"/>
      <c r="AP113" s="967">
        <v>2.2000000000000002</v>
      </c>
      <c r="AQ113" s="968"/>
      <c r="AR113" s="968"/>
      <c r="AS113" s="968"/>
      <c r="AT113" s="969"/>
      <c r="AU113" s="929"/>
      <c r="AV113" s="930"/>
      <c r="AW113" s="930"/>
      <c r="AX113" s="930"/>
      <c r="AY113" s="931"/>
      <c r="AZ113" s="979" t="s">
        <v>427</v>
      </c>
      <c r="BA113" s="980"/>
      <c r="BB113" s="980"/>
      <c r="BC113" s="980"/>
      <c r="BD113" s="980"/>
      <c r="BE113" s="980"/>
      <c r="BF113" s="980"/>
      <c r="BG113" s="980"/>
      <c r="BH113" s="980"/>
      <c r="BI113" s="980"/>
      <c r="BJ113" s="980"/>
      <c r="BK113" s="980"/>
      <c r="BL113" s="980"/>
      <c r="BM113" s="980"/>
      <c r="BN113" s="980"/>
      <c r="BO113" s="980"/>
      <c r="BP113" s="981"/>
      <c r="BQ113" s="949">
        <v>592029</v>
      </c>
      <c r="BR113" s="950"/>
      <c r="BS113" s="950"/>
      <c r="BT113" s="950"/>
      <c r="BU113" s="950"/>
      <c r="BV113" s="950">
        <v>1166855</v>
      </c>
      <c r="BW113" s="950"/>
      <c r="BX113" s="950"/>
      <c r="BY113" s="950"/>
      <c r="BZ113" s="950"/>
      <c r="CA113" s="950">
        <v>1306448</v>
      </c>
      <c r="CB113" s="950"/>
      <c r="CC113" s="950"/>
      <c r="CD113" s="950"/>
      <c r="CE113" s="950"/>
      <c r="CF113" s="944">
        <v>9</v>
      </c>
      <c r="CG113" s="945"/>
      <c r="CH113" s="945"/>
      <c r="CI113" s="945"/>
      <c r="CJ113" s="945"/>
      <c r="CK113" s="975"/>
      <c r="CL113" s="976"/>
      <c r="CM113" s="946" t="s">
        <v>428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c r="A114" s="984"/>
      <c r="B114" s="985"/>
      <c r="C114" s="980" t="s">
        <v>429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99809</v>
      </c>
      <c r="AB114" s="989"/>
      <c r="AC114" s="989"/>
      <c r="AD114" s="989"/>
      <c r="AE114" s="990"/>
      <c r="AF114" s="991">
        <v>105092</v>
      </c>
      <c r="AG114" s="989"/>
      <c r="AH114" s="989"/>
      <c r="AI114" s="989"/>
      <c r="AJ114" s="990"/>
      <c r="AK114" s="991">
        <v>120086</v>
      </c>
      <c r="AL114" s="989"/>
      <c r="AM114" s="989"/>
      <c r="AN114" s="989"/>
      <c r="AO114" s="990"/>
      <c r="AP114" s="992">
        <v>0.8</v>
      </c>
      <c r="AQ114" s="993"/>
      <c r="AR114" s="993"/>
      <c r="AS114" s="993"/>
      <c r="AT114" s="994"/>
      <c r="AU114" s="929"/>
      <c r="AV114" s="930"/>
      <c r="AW114" s="930"/>
      <c r="AX114" s="930"/>
      <c r="AY114" s="931"/>
      <c r="AZ114" s="979" t="s">
        <v>430</v>
      </c>
      <c r="BA114" s="980"/>
      <c r="BB114" s="980"/>
      <c r="BC114" s="980"/>
      <c r="BD114" s="980"/>
      <c r="BE114" s="980"/>
      <c r="BF114" s="980"/>
      <c r="BG114" s="980"/>
      <c r="BH114" s="980"/>
      <c r="BI114" s="980"/>
      <c r="BJ114" s="980"/>
      <c r="BK114" s="980"/>
      <c r="BL114" s="980"/>
      <c r="BM114" s="980"/>
      <c r="BN114" s="980"/>
      <c r="BO114" s="980"/>
      <c r="BP114" s="981"/>
      <c r="BQ114" s="949">
        <v>2304447</v>
      </c>
      <c r="BR114" s="950"/>
      <c r="BS114" s="950"/>
      <c r="BT114" s="950"/>
      <c r="BU114" s="950"/>
      <c r="BV114" s="950">
        <v>1360295</v>
      </c>
      <c r="BW114" s="950"/>
      <c r="BX114" s="950"/>
      <c r="BY114" s="950"/>
      <c r="BZ114" s="950"/>
      <c r="CA114" s="950">
        <v>1488903</v>
      </c>
      <c r="CB114" s="950"/>
      <c r="CC114" s="950"/>
      <c r="CD114" s="950"/>
      <c r="CE114" s="950"/>
      <c r="CF114" s="944">
        <v>10.199999999999999</v>
      </c>
      <c r="CG114" s="945"/>
      <c r="CH114" s="945"/>
      <c r="CI114" s="945"/>
      <c r="CJ114" s="945"/>
      <c r="CK114" s="975"/>
      <c r="CL114" s="976"/>
      <c r="CM114" s="946" t="s">
        <v>431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c r="A115" s="984"/>
      <c r="B115" s="985"/>
      <c r="C115" s="980" t="s">
        <v>432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380</v>
      </c>
      <c r="AB115" s="964"/>
      <c r="AC115" s="964"/>
      <c r="AD115" s="964"/>
      <c r="AE115" s="965"/>
      <c r="AF115" s="966">
        <v>233</v>
      </c>
      <c r="AG115" s="964"/>
      <c r="AH115" s="964"/>
      <c r="AI115" s="964"/>
      <c r="AJ115" s="965"/>
      <c r="AK115" s="966">
        <v>105</v>
      </c>
      <c r="AL115" s="964"/>
      <c r="AM115" s="964"/>
      <c r="AN115" s="964"/>
      <c r="AO115" s="965"/>
      <c r="AP115" s="967">
        <v>0</v>
      </c>
      <c r="AQ115" s="968"/>
      <c r="AR115" s="968"/>
      <c r="AS115" s="968"/>
      <c r="AT115" s="969"/>
      <c r="AU115" s="929"/>
      <c r="AV115" s="930"/>
      <c r="AW115" s="930"/>
      <c r="AX115" s="930"/>
      <c r="AY115" s="931"/>
      <c r="AZ115" s="979" t="s">
        <v>433</v>
      </c>
      <c r="BA115" s="980"/>
      <c r="BB115" s="980"/>
      <c r="BC115" s="980"/>
      <c r="BD115" s="980"/>
      <c r="BE115" s="980"/>
      <c r="BF115" s="980"/>
      <c r="BG115" s="980"/>
      <c r="BH115" s="980"/>
      <c r="BI115" s="980"/>
      <c r="BJ115" s="980"/>
      <c r="BK115" s="980"/>
      <c r="BL115" s="980"/>
      <c r="BM115" s="980"/>
      <c r="BN115" s="980"/>
      <c r="BO115" s="980"/>
      <c r="BP115" s="981"/>
      <c r="BQ115" s="949">
        <v>151579</v>
      </c>
      <c r="BR115" s="950"/>
      <c r="BS115" s="950"/>
      <c r="BT115" s="950"/>
      <c r="BU115" s="950"/>
      <c r="BV115" s="950">
        <v>144641</v>
      </c>
      <c r="BW115" s="950"/>
      <c r="BX115" s="950"/>
      <c r="BY115" s="950"/>
      <c r="BZ115" s="950"/>
      <c r="CA115" s="950">
        <v>137569</v>
      </c>
      <c r="CB115" s="950"/>
      <c r="CC115" s="950"/>
      <c r="CD115" s="950"/>
      <c r="CE115" s="950"/>
      <c r="CF115" s="944">
        <v>0.9</v>
      </c>
      <c r="CG115" s="945"/>
      <c r="CH115" s="945"/>
      <c r="CI115" s="945"/>
      <c r="CJ115" s="945"/>
      <c r="CK115" s="975"/>
      <c r="CL115" s="976"/>
      <c r="CM115" s="979" t="s">
        <v>434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7" customFormat="1" ht="26.25" customHeight="1">
      <c r="A116" s="986"/>
      <c r="B116" s="987"/>
      <c r="C116" s="1001" t="s">
        <v>435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2159</v>
      </c>
      <c r="AB116" s="989"/>
      <c r="AC116" s="989"/>
      <c r="AD116" s="989"/>
      <c r="AE116" s="990"/>
      <c r="AF116" s="991">
        <v>5060</v>
      </c>
      <c r="AG116" s="989"/>
      <c r="AH116" s="989"/>
      <c r="AI116" s="989"/>
      <c r="AJ116" s="990"/>
      <c r="AK116" s="991">
        <v>7935</v>
      </c>
      <c r="AL116" s="989"/>
      <c r="AM116" s="989"/>
      <c r="AN116" s="989"/>
      <c r="AO116" s="990"/>
      <c r="AP116" s="992">
        <v>0.1</v>
      </c>
      <c r="AQ116" s="993"/>
      <c r="AR116" s="993"/>
      <c r="AS116" s="993"/>
      <c r="AT116" s="994"/>
      <c r="AU116" s="929"/>
      <c r="AV116" s="930"/>
      <c r="AW116" s="930"/>
      <c r="AX116" s="930"/>
      <c r="AY116" s="931"/>
      <c r="AZ116" s="979" t="s">
        <v>436</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437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7" customFormat="1" ht="26.25" customHeight="1">
      <c r="A117" s="934" t="s">
        <v>169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438</v>
      </c>
      <c r="Z117" s="914"/>
      <c r="AA117" s="1026">
        <v>6291486</v>
      </c>
      <c r="AB117" s="996"/>
      <c r="AC117" s="996"/>
      <c r="AD117" s="996"/>
      <c r="AE117" s="997"/>
      <c r="AF117" s="995">
        <v>6017723</v>
      </c>
      <c r="AG117" s="996"/>
      <c r="AH117" s="996"/>
      <c r="AI117" s="996"/>
      <c r="AJ117" s="997"/>
      <c r="AK117" s="995">
        <v>5770723</v>
      </c>
      <c r="AL117" s="996"/>
      <c r="AM117" s="996"/>
      <c r="AN117" s="996"/>
      <c r="AO117" s="997"/>
      <c r="AP117" s="998"/>
      <c r="AQ117" s="999"/>
      <c r="AR117" s="999"/>
      <c r="AS117" s="999"/>
      <c r="AT117" s="1000"/>
      <c r="AU117" s="929"/>
      <c r="AV117" s="930"/>
      <c r="AW117" s="930"/>
      <c r="AX117" s="930"/>
      <c r="AY117" s="931"/>
      <c r="AZ117" s="1025" t="s">
        <v>439</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440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413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411</v>
      </c>
      <c r="AB118" s="913"/>
      <c r="AC118" s="913"/>
      <c r="AD118" s="913"/>
      <c r="AE118" s="914"/>
      <c r="AF118" s="912" t="s">
        <v>286</v>
      </c>
      <c r="AG118" s="913"/>
      <c r="AH118" s="913"/>
      <c r="AI118" s="913"/>
      <c r="AJ118" s="914"/>
      <c r="AK118" s="912" t="s">
        <v>285</v>
      </c>
      <c r="AL118" s="913"/>
      <c r="AM118" s="913"/>
      <c r="AN118" s="913"/>
      <c r="AO118" s="914"/>
      <c r="AP118" s="1020" t="s">
        <v>412</v>
      </c>
      <c r="AQ118" s="1021"/>
      <c r="AR118" s="1021"/>
      <c r="AS118" s="1021"/>
      <c r="AT118" s="1022"/>
      <c r="AU118" s="932"/>
      <c r="AV118" s="933"/>
      <c r="AW118" s="933"/>
      <c r="AX118" s="933"/>
      <c r="AY118" s="933"/>
      <c r="AZ118" s="228" t="s">
        <v>169</v>
      </c>
      <c r="BA118" s="228"/>
      <c r="BB118" s="228"/>
      <c r="BC118" s="228"/>
      <c r="BD118" s="228"/>
      <c r="BE118" s="228"/>
      <c r="BF118" s="228"/>
      <c r="BG118" s="228"/>
      <c r="BH118" s="228"/>
      <c r="BI118" s="228"/>
      <c r="BJ118" s="228"/>
      <c r="BK118" s="228"/>
      <c r="BL118" s="228"/>
      <c r="BM118" s="228"/>
      <c r="BN118" s="228"/>
      <c r="BO118" s="1023" t="s">
        <v>441</v>
      </c>
      <c r="BP118" s="1024"/>
      <c r="BQ118" s="1015">
        <v>51865387</v>
      </c>
      <c r="BR118" s="1016"/>
      <c r="BS118" s="1016"/>
      <c r="BT118" s="1016"/>
      <c r="BU118" s="1016"/>
      <c r="BV118" s="1016">
        <v>52328918</v>
      </c>
      <c r="BW118" s="1016"/>
      <c r="BX118" s="1016"/>
      <c r="BY118" s="1016"/>
      <c r="BZ118" s="1016"/>
      <c r="CA118" s="1016">
        <v>51591010</v>
      </c>
      <c r="CB118" s="1016"/>
      <c r="CC118" s="1016"/>
      <c r="CD118" s="1016"/>
      <c r="CE118" s="1016"/>
      <c r="CF118" s="1017"/>
      <c r="CG118" s="1018"/>
      <c r="CH118" s="1018"/>
      <c r="CI118" s="1018"/>
      <c r="CJ118" s="1019"/>
      <c r="CK118" s="975"/>
      <c r="CL118" s="976"/>
      <c r="CM118" s="946" t="s">
        <v>442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v>325563</v>
      </c>
      <c r="DR118" s="989"/>
      <c r="DS118" s="989"/>
      <c r="DT118" s="989"/>
      <c r="DU118" s="990"/>
      <c r="DV118" s="992">
        <v>2.2000000000000002</v>
      </c>
      <c r="DW118" s="993"/>
      <c r="DX118" s="993"/>
      <c r="DY118" s="993"/>
      <c r="DZ118" s="994"/>
    </row>
    <row r="119" spans="1:130" s="197" customFormat="1" ht="26.25" customHeight="1">
      <c r="A119" s="1004" t="s">
        <v>416</v>
      </c>
      <c r="B119" s="974"/>
      <c r="C119" s="953" t="s">
        <v>417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443</v>
      </c>
      <c r="AV119" s="1008"/>
      <c r="AW119" s="1008"/>
      <c r="AX119" s="1008"/>
      <c r="AY119" s="1009"/>
      <c r="AZ119" s="970" t="s">
        <v>444</v>
      </c>
      <c r="BA119" s="917"/>
      <c r="BB119" s="917"/>
      <c r="BC119" s="917"/>
      <c r="BD119" s="917"/>
      <c r="BE119" s="917"/>
      <c r="BF119" s="917"/>
      <c r="BG119" s="917"/>
      <c r="BH119" s="917"/>
      <c r="BI119" s="917"/>
      <c r="BJ119" s="917"/>
      <c r="BK119" s="917"/>
      <c r="BL119" s="917"/>
      <c r="BM119" s="917"/>
      <c r="BN119" s="917"/>
      <c r="BO119" s="917"/>
      <c r="BP119" s="918"/>
      <c r="BQ119" s="956">
        <v>8822585</v>
      </c>
      <c r="BR119" s="957"/>
      <c r="BS119" s="957"/>
      <c r="BT119" s="957"/>
      <c r="BU119" s="957"/>
      <c r="BV119" s="957">
        <v>9914281</v>
      </c>
      <c r="BW119" s="957"/>
      <c r="BX119" s="957"/>
      <c r="BY119" s="957"/>
      <c r="BZ119" s="957"/>
      <c r="CA119" s="957">
        <v>10772847</v>
      </c>
      <c r="CB119" s="957"/>
      <c r="CC119" s="957"/>
      <c r="CD119" s="957"/>
      <c r="CE119" s="957"/>
      <c r="CF119" s="971">
        <v>73.900000000000006</v>
      </c>
      <c r="CG119" s="972"/>
      <c r="CH119" s="972"/>
      <c r="CI119" s="972"/>
      <c r="CJ119" s="972"/>
      <c r="CK119" s="977"/>
      <c r="CL119" s="978"/>
      <c r="CM119" s="1034" t="s">
        <v>445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110</v>
      </c>
      <c r="DH119" s="1028"/>
      <c r="DI119" s="1028"/>
      <c r="DJ119" s="1028"/>
      <c r="DK119" s="1029"/>
      <c r="DL119" s="1030" t="s">
        <v>110</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c r="A120" s="1005"/>
      <c r="B120" s="976"/>
      <c r="C120" s="946" t="s">
        <v>421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446</v>
      </c>
      <c r="BA120" s="980"/>
      <c r="BB120" s="980"/>
      <c r="BC120" s="980"/>
      <c r="BD120" s="980"/>
      <c r="BE120" s="980"/>
      <c r="BF120" s="980"/>
      <c r="BG120" s="980"/>
      <c r="BH120" s="980"/>
      <c r="BI120" s="980"/>
      <c r="BJ120" s="980"/>
      <c r="BK120" s="980"/>
      <c r="BL120" s="980"/>
      <c r="BM120" s="980"/>
      <c r="BN120" s="980"/>
      <c r="BO120" s="980"/>
      <c r="BP120" s="981"/>
      <c r="BQ120" s="949">
        <v>973316</v>
      </c>
      <c r="BR120" s="950"/>
      <c r="BS120" s="950"/>
      <c r="BT120" s="950"/>
      <c r="BU120" s="950"/>
      <c r="BV120" s="950">
        <v>877143</v>
      </c>
      <c r="BW120" s="950"/>
      <c r="BX120" s="950"/>
      <c r="BY120" s="950"/>
      <c r="BZ120" s="950"/>
      <c r="CA120" s="950">
        <v>786531</v>
      </c>
      <c r="CB120" s="950"/>
      <c r="CC120" s="950"/>
      <c r="CD120" s="950"/>
      <c r="CE120" s="950"/>
      <c r="CF120" s="944">
        <v>5.4</v>
      </c>
      <c r="CG120" s="945"/>
      <c r="CH120" s="945"/>
      <c r="CI120" s="945"/>
      <c r="CJ120" s="945"/>
      <c r="CK120" s="1043" t="s">
        <v>447</v>
      </c>
      <c r="CL120" s="1044"/>
      <c r="CM120" s="1044"/>
      <c r="CN120" s="1044"/>
      <c r="CO120" s="1045"/>
      <c r="CP120" s="1051" t="s">
        <v>448</v>
      </c>
      <c r="CQ120" s="1052"/>
      <c r="CR120" s="1052"/>
      <c r="CS120" s="1052"/>
      <c r="CT120" s="1052"/>
      <c r="CU120" s="1052"/>
      <c r="CV120" s="1052"/>
      <c r="CW120" s="1052"/>
      <c r="CX120" s="1052"/>
      <c r="CY120" s="1052"/>
      <c r="CZ120" s="1052"/>
      <c r="DA120" s="1052"/>
      <c r="DB120" s="1052"/>
      <c r="DC120" s="1052"/>
      <c r="DD120" s="1052"/>
      <c r="DE120" s="1052"/>
      <c r="DF120" s="1053"/>
      <c r="DG120" s="956">
        <v>2416914</v>
      </c>
      <c r="DH120" s="957"/>
      <c r="DI120" s="957"/>
      <c r="DJ120" s="957"/>
      <c r="DK120" s="957"/>
      <c r="DL120" s="957">
        <v>2193407</v>
      </c>
      <c r="DM120" s="957"/>
      <c r="DN120" s="957"/>
      <c r="DO120" s="957"/>
      <c r="DP120" s="957"/>
      <c r="DQ120" s="957">
        <v>2069613</v>
      </c>
      <c r="DR120" s="957"/>
      <c r="DS120" s="957"/>
      <c r="DT120" s="957"/>
      <c r="DU120" s="957"/>
      <c r="DV120" s="958">
        <v>14.2</v>
      </c>
      <c r="DW120" s="958"/>
      <c r="DX120" s="958"/>
      <c r="DY120" s="958"/>
      <c r="DZ120" s="959"/>
    </row>
    <row r="121" spans="1:130" s="197" customFormat="1" ht="26.25" customHeight="1">
      <c r="A121" s="1005"/>
      <c r="B121" s="976"/>
      <c r="C121" s="1040" t="s">
        <v>449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450</v>
      </c>
      <c r="BA121" s="1001"/>
      <c r="BB121" s="1001"/>
      <c r="BC121" s="1001"/>
      <c r="BD121" s="1001"/>
      <c r="BE121" s="1001"/>
      <c r="BF121" s="1001"/>
      <c r="BG121" s="1001"/>
      <c r="BH121" s="1001"/>
      <c r="BI121" s="1001"/>
      <c r="BJ121" s="1001"/>
      <c r="BK121" s="1001"/>
      <c r="BL121" s="1001"/>
      <c r="BM121" s="1001"/>
      <c r="BN121" s="1001"/>
      <c r="BO121" s="1001"/>
      <c r="BP121" s="1002"/>
      <c r="BQ121" s="1015">
        <v>37797515</v>
      </c>
      <c r="BR121" s="1016"/>
      <c r="BS121" s="1016"/>
      <c r="BT121" s="1016"/>
      <c r="BU121" s="1016"/>
      <c r="BV121" s="1016">
        <v>38206519</v>
      </c>
      <c r="BW121" s="1016"/>
      <c r="BX121" s="1016"/>
      <c r="BY121" s="1016"/>
      <c r="BZ121" s="1016"/>
      <c r="CA121" s="1016">
        <v>37964941</v>
      </c>
      <c r="CB121" s="1016"/>
      <c r="CC121" s="1016"/>
      <c r="CD121" s="1016"/>
      <c r="CE121" s="1016"/>
      <c r="CF121" s="1054">
        <v>260.3</v>
      </c>
      <c r="CG121" s="1055"/>
      <c r="CH121" s="1055"/>
      <c r="CI121" s="1055"/>
      <c r="CJ121" s="1055"/>
      <c r="CK121" s="1046"/>
      <c r="CL121" s="1047"/>
      <c r="CM121" s="1047"/>
      <c r="CN121" s="1047"/>
      <c r="CO121" s="1048"/>
      <c r="CP121" s="1037" t="s">
        <v>451</v>
      </c>
      <c r="CQ121" s="1038"/>
      <c r="CR121" s="1038"/>
      <c r="CS121" s="1038"/>
      <c r="CT121" s="1038"/>
      <c r="CU121" s="1038"/>
      <c r="CV121" s="1038"/>
      <c r="CW121" s="1038"/>
      <c r="CX121" s="1038"/>
      <c r="CY121" s="1038"/>
      <c r="CZ121" s="1038"/>
      <c r="DA121" s="1038"/>
      <c r="DB121" s="1038"/>
      <c r="DC121" s="1038"/>
      <c r="DD121" s="1038"/>
      <c r="DE121" s="1038"/>
      <c r="DF121" s="1039"/>
      <c r="DG121" s="949">
        <v>468487</v>
      </c>
      <c r="DH121" s="950"/>
      <c r="DI121" s="950"/>
      <c r="DJ121" s="950"/>
      <c r="DK121" s="950"/>
      <c r="DL121" s="950">
        <v>470520</v>
      </c>
      <c r="DM121" s="950"/>
      <c r="DN121" s="950"/>
      <c r="DO121" s="950"/>
      <c r="DP121" s="950"/>
      <c r="DQ121" s="950">
        <v>468164</v>
      </c>
      <c r="DR121" s="950"/>
      <c r="DS121" s="950"/>
      <c r="DT121" s="950"/>
      <c r="DU121" s="950"/>
      <c r="DV121" s="951">
        <v>3.2</v>
      </c>
      <c r="DW121" s="951"/>
      <c r="DX121" s="951"/>
      <c r="DY121" s="951"/>
      <c r="DZ121" s="952"/>
    </row>
    <row r="122" spans="1:130" s="197" customFormat="1" ht="26.25" customHeight="1">
      <c r="A122" s="1005"/>
      <c r="B122" s="976"/>
      <c r="C122" s="946" t="s">
        <v>431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169</v>
      </c>
      <c r="BA122" s="228"/>
      <c r="BB122" s="228"/>
      <c r="BC122" s="228"/>
      <c r="BD122" s="228"/>
      <c r="BE122" s="228"/>
      <c r="BF122" s="228"/>
      <c r="BG122" s="228"/>
      <c r="BH122" s="228"/>
      <c r="BI122" s="228"/>
      <c r="BJ122" s="228"/>
      <c r="BK122" s="228"/>
      <c r="BL122" s="228"/>
      <c r="BM122" s="228"/>
      <c r="BN122" s="228"/>
      <c r="BO122" s="1023" t="s">
        <v>452</v>
      </c>
      <c r="BP122" s="1024"/>
      <c r="BQ122" s="1064">
        <v>47593416</v>
      </c>
      <c r="BR122" s="1065"/>
      <c r="BS122" s="1065"/>
      <c r="BT122" s="1065"/>
      <c r="BU122" s="1065"/>
      <c r="BV122" s="1065">
        <v>48997943</v>
      </c>
      <c r="BW122" s="1065"/>
      <c r="BX122" s="1065"/>
      <c r="BY122" s="1065"/>
      <c r="BZ122" s="1065"/>
      <c r="CA122" s="1065">
        <v>49524319</v>
      </c>
      <c r="CB122" s="1065"/>
      <c r="CC122" s="1065"/>
      <c r="CD122" s="1065"/>
      <c r="CE122" s="1065"/>
      <c r="CF122" s="1017"/>
      <c r="CG122" s="1018"/>
      <c r="CH122" s="1018"/>
      <c r="CI122" s="1018"/>
      <c r="CJ122" s="1019"/>
      <c r="CK122" s="1046"/>
      <c r="CL122" s="1047"/>
      <c r="CM122" s="1047"/>
      <c r="CN122" s="1047"/>
      <c r="CO122" s="1048"/>
      <c r="CP122" s="1037" t="s">
        <v>453</v>
      </c>
      <c r="CQ122" s="1038"/>
      <c r="CR122" s="1038"/>
      <c r="CS122" s="1038"/>
      <c r="CT122" s="1038"/>
      <c r="CU122" s="1038"/>
      <c r="CV122" s="1038"/>
      <c r="CW122" s="1038"/>
      <c r="CX122" s="1038"/>
      <c r="CY122" s="1038"/>
      <c r="CZ122" s="1038"/>
      <c r="DA122" s="1038"/>
      <c r="DB122" s="1038"/>
      <c r="DC122" s="1038"/>
      <c r="DD122" s="1038"/>
      <c r="DE122" s="1038"/>
      <c r="DF122" s="1039"/>
      <c r="DG122" s="949">
        <v>231411</v>
      </c>
      <c r="DH122" s="950"/>
      <c r="DI122" s="950"/>
      <c r="DJ122" s="950"/>
      <c r="DK122" s="950"/>
      <c r="DL122" s="950">
        <v>198087</v>
      </c>
      <c r="DM122" s="950"/>
      <c r="DN122" s="950"/>
      <c r="DO122" s="950"/>
      <c r="DP122" s="950"/>
      <c r="DQ122" s="950">
        <v>187590</v>
      </c>
      <c r="DR122" s="950"/>
      <c r="DS122" s="950"/>
      <c r="DT122" s="950"/>
      <c r="DU122" s="950"/>
      <c r="DV122" s="951">
        <v>1.3</v>
      </c>
      <c r="DW122" s="951"/>
      <c r="DX122" s="951"/>
      <c r="DY122" s="951"/>
      <c r="DZ122" s="952"/>
    </row>
    <row r="123" spans="1:130" s="197" customFormat="1" ht="26.25" customHeight="1" thickBot="1">
      <c r="A123" s="1005"/>
      <c r="B123" s="976"/>
      <c r="C123" s="946" t="s">
        <v>437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61" t="s">
        <v>454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27.6</v>
      </c>
      <c r="BR123" s="1057"/>
      <c r="BS123" s="1057"/>
      <c r="BT123" s="1057"/>
      <c r="BU123" s="1057"/>
      <c r="BV123" s="1057">
        <v>22.4</v>
      </c>
      <c r="BW123" s="1057"/>
      <c r="BX123" s="1057"/>
      <c r="BY123" s="1057"/>
      <c r="BZ123" s="1057"/>
      <c r="CA123" s="1057">
        <v>14.1</v>
      </c>
      <c r="CB123" s="1057"/>
      <c r="CC123" s="1057"/>
      <c r="CD123" s="1057"/>
      <c r="CE123" s="1057"/>
      <c r="CF123" s="1058"/>
      <c r="CG123" s="1059"/>
      <c r="CH123" s="1059"/>
      <c r="CI123" s="1059"/>
      <c r="CJ123" s="1060"/>
      <c r="CK123" s="1046"/>
      <c r="CL123" s="1047"/>
      <c r="CM123" s="1047"/>
      <c r="CN123" s="1047"/>
      <c r="CO123" s="1048"/>
      <c r="CP123" s="1037" t="s">
        <v>455</v>
      </c>
      <c r="CQ123" s="1038"/>
      <c r="CR123" s="1038"/>
      <c r="CS123" s="1038"/>
      <c r="CT123" s="1038"/>
      <c r="CU123" s="1038"/>
      <c r="CV123" s="1038"/>
      <c r="CW123" s="1038"/>
      <c r="CX123" s="1038"/>
      <c r="CY123" s="1038"/>
      <c r="CZ123" s="1038"/>
      <c r="DA123" s="1038"/>
      <c r="DB123" s="1038"/>
      <c r="DC123" s="1038"/>
      <c r="DD123" s="1038"/>
      <c r="DE123" s="1038"/>
      <c r="DF123" s="1039"/>
      <c r="DG123" s="988">
        <v>66699</v>
      </c>
      <c r="DH123" s="989"/>
      <c r="DI123" s="989"/>
      <c r="DJ123" s="989"/>
      <c r="DK123" s="990"/>
      <c r="DL123" s="991">
        <v>49195</v>
      </c>
      <c r="DM123" s="989"/>
      <c r="DN123" s="989"/>
      <c r="DO123" s="989"/>
      <c r="DP123" s="990"/>
      <c r="DQ123" s="991">
        <v>6675</v>
      </c>
      <c r="DR123" s="989"/>
      <c r="DS123" s="989"/>
      <c r="DT123" s="989"/>
      <c r="DU123" s="990"/>
      <c r="DV123" s="992">
        <v>0</v>
      </c>
      <c r="DW123" s="993"/>
      <c r="DX123" s="993"/>
      <c r="DY123" s="993"/>
      <c r="DZ123" s="994"/>
    </row>
    <row r="124" spans="1:130" s="197" customFormat="1" ht="26.25" customHeight="1">
      <c r="A124" s="1005"/>
      <c r="B124" s="976"/>
      <c r="C124" s="946" t="s">
        <v>440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456</v>
      </c>
      <c r="AB124" s="989"/>
      <c r="AC124" s="989"/>
      <c r="AD124" s="989"/>
      <c r="AE124" s="990"/>
      <c r="AF124" s="991" t="s">
        <v>456</v>
      </c>
      <c r="AG124" s="989"/>
      <c r="AH124" s="989"/>
      <c r="AI124" s="989"/>
      <c r="AJ124" s="990"/>
      <c r="AK124" s="991" t="s">
        <v>456</v>
      </c>
      <c r="AL124" s="989"/>
      <c r="AM124" s="989"/>
      <c r="AN124" s="989"/>
      <c r="AO124" s="990"/>
      <c r="AP124" s="992" t="s">
        <v>456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457</v>
      </c>
      <c r="CQ124" s="1038"/>
      <c r="CR124" s="1038"/>
      <c r="CS124" s="1038"/>
      <c r="CT124" s="1038"/>
      <c r="CU124" s="1038"/>
      <c r="CV124" s="1038"/>
      <c r="CW124" s="1038"/>
      <c r="CX124" s="1038"/>
      <c r="CY124" s="1038"/>
      <c r="CZ124" s="1038"/>
      <c r="DA124" s="1038"/>
      <c r="DB124" s="1038"/>
      <c r="DC124" s="1038"/>
      <c r="DD124" s="1038"/>
      <c r="DE124" s="1038"/>
      <c r="DF124" s="1039"/>
      <c r="DG124" s="1027" t="s">
        <v>456</v>
      </c>
      <c r="DH124" s="1028"/>
      <c r="DI124" s="1028"/>
      <c r="DJ124" s="1028"/>
      <c r="DK124" s="1029"/>
      <c r="DL124" s="1030" t="s">
        <v>456</v>
      </c>
      <c r="DM124" s="1028"/>
      <c r="DN124" s="1028"/>
      <c r="DO124" s="1028"/>
      <c r="DP124" s="1029"/>
      <c r="DQ124" s="1030" t="s">
        <v>456</v>
      </c>
      <c r="DR124" s="1028"/>
      <c r="DS124" s="1028"/>
      <c r="DT124" s="1028"/>
      <c r="DU124" s="1029"/>
      <c r="DV124" s="1031" t="s">
        <v>456</v>
      </c>
      <c r="DW124" s="1032"/>
      <c r="DX124" s="1032"/>
      <c r="DY124" s="1032"/>
      <c r="DZ124" s="1033"/>
    </row>
    <row r="125" spans="1:130" s="197" customFormat="1" ht="26.25" customHeight="1" thickBot="1">
      <c r="A125" s="1005"/>
      <c r="B125" s="976"/>
      <c r="C125" s="946" t="s">
        <v>442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456</v>
      </c>
      <c r="AB125" s="989"/>
      <c r="AC125" s="989"/>
      <c r="AD125" s="989"/>
      <c r="AE125" s="990"/>
      <c r="AF125" s="991" t="s">
        <v>456</v>
      </c>
      <c r="AG125" s="989"/>
      <c r="AH125" s="989"/>
      <c r="AI125" s="989"/>
      <c r="AJ125" s="990"/>
      <c r="AK125" s="991" t="s">
        <v>456</v>
      </c>
      <c r="AL125" s="989"/>
      <c r="AM125" s="989"/>
      <c r="AN125" s="989"/>
      <c r="AO125" s="990"/>
      <c r="AP125" s="992" t="s">
        <v>456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458</v>
      </c>
      <c r="CL125" s="1044"/>
      <c r="CM125" s="1044"/>
      <c r="CN125" s="1044"/>
      <c r="CO125" s="1045"/>
      <c r="CP125" s="970" t="s">
        <v>459</v>
      </c>
      <c r="CQ125" s="917"/>
      <c r="CR125" s="917"/>
      <c r="CS125" s="917"/>
      <c r="CT125" s="917"/>
      <c r="CU125" s="917"/>
      <c r="CV125" s="917"/>
      <c r="CW125" s="917"/>
      <c r="CX125" s="917"/>
      <c r="CY125" s="917"/>
      <c r="CZ125" s="917"/>
      <c r="DA125" s="917"/>
      <c r="DB125" s="917"/>
      <c r="DC125" s="917"/>
      <c r="DD125" s="917"/>
      <c r="DE125" s="917"/>
      <c r="DF125" s="918"/>
      <c r="DG125" s="956" t="s">
        <v>456</v>
      </c>
      <c r="DH125" s="957"/>
      <c r="DI125" s="957"/>
      <c r="DJ125" s="957"/>
      <c r="DK125" s="957"/>
      <c r="DL125" s="957" t="s">
        <v>456</v>
      </c>
      <c r="DM125" s="957"/>
      <c r="DN125" s="957"/>
      <c r="DO125" s="957"/>
      <c r="DP125" s="957"/>
      <c r="DQ125" s="957" t="s">
        <v>456</v>
      </c>
      <c r="DR125" s="957"/>
      <c r="DS125" s="957"/>
      <c r="DT125" s="957"/>
      <c r="DU125" s="957"/>
      <c r="DV125" s="958" t="s">
        <v>456</v>
      </c>
      <c r="DW125" s="958"/>
      <c r="DX125" s="958"/>
      <c r="DY125" s="958"/>
      <c r="DZ125" s="959"/>
    </row>
    <row r="126" spans="1:130" s="197" customFormat="1" ht="26.25" customHeight="1">
      <c r="A126" s="1005"/>
      <c r="B126" s="976"/>
      <c r="C126" s="946" t="s">
        <v>445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456</v>
      </c>
      <c r="AB126" s="989"/>
      <c r="AC126" s="989"/>
      <c r="AD126" s="989"/>
      <c r="AE126" s="990"/>
      <c r="AF126" s="991" t="s">
        <v>456</v>
      </c>
      <c r="AG126" s="989"/>
      <c r="AH126" s="989"/>
      <c r="AI126" s="989"/>
      <c r="AJ126" s="990"/>
      <c r="AK126" s="991" t="s">
        <v>456</v>
      </c>
      <c r="AL126" s="989"/>
      <c r="AM126" s="989"/>
      <c r="AN126" s="989"/>
      <c r="AO126" s="990"/>
      <c r="AP126" s="992" t="s">
        <v>456</v>
      </c>
      <c r="AQ126" s="993"/>
      <c r="AR126" s="993"/>
      <c r="AS126" s="993"/>
      <c r="AT126" s="994"/>
      <c r="AU126" s="233"/>
      <c r="AV126" s="233"/>
      <c r="AW126" s="233"/>
      <c r="AX126" s="1066" t="s">
        <v>460</v>
      </c>
      <c r="AY126" s="1067"/>
      <c r="AZ126" s="1067"/>
      <c r="BA126" s="1067"/>
      <c r="BB126" s="1067"/>
      <c r="BC126" s="1067"/>
      <c r="BD126" s="1067"/>
      <c r="BE126" s="1068"/>
      <c r="BF126" s="1082" t="s">
        <v>461</v>
      </c>
      <c r="BG126" s="1067"/>
      <c r="BH126" s="1067"/>
      <c r="BI126" s="1067"/>
      <c r="BJ126" s="1067"/>
      <c r="BK126" s="1067"/>
      <c r="BL126" s="1068"/>
      <c r="BM126" s="1082" t="s">
        <v>462</v>
      </c>
      <c r="BN126" s="1067"/>
      <c r="BO126" s="1067"/>
      <c r="BP126" s="1067"/>
      <c r="BQ126" s="1067"/>
      <c r="BR126" s="1067"/>
      <c r="BS126" s="1068"/>
      <c r="BT126" s="1082" t="s">
        <v>463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464</v>
      </c>
      <c r="CQ126" s="980"/>
      <c r="CR126" s="980"/>
      <c r="CS126" s="980"/>
      <c r="CT126" s="980"/>
      <c r="CU126" s="980"/>
      <c r="CV126" s="980"/>
      <c r="CW126" s="980"/>
      <c r="CX126" s="980"/>
      <c r="CY126" s="980"/>
      <c r="CZ126" s="980"/>
      <c r="DA126" s="980"/>
      <c r="DB126" s="980"/>
      <c r="DC126" s="980"/>
      <c r="DD126" s="980"/>
      <c r="DE126" s="980"/>
      <c r="DF126" s="981"/>
      <c r="DG126" s="949" t="s">
        <v>456</v>
      </c>
      <c r="DH126" s="950"/>
      <c r="DI126" s="950"/>
      <c r="DJ126" s="950"/>
      <c r="DK126" s="950"/>
      <c r="DL126" s="950" t="s">
        <v>456</v>
      </c>
      <c r="DM126" s="950"/>
      <c r="DN126" s="950"/>
      <c r="DO126" s="950"/>
      <c r="DP126" s="950"/>
      <c r="DQ126" s="950" t="s">
        <v>456</v>
      </c>
      <c r="DR126" s="950"/>
      <c r="DS126" s="950"/>
      <c r="DT126" s="950"/>
      <c r="DU126" s="950"/>
      <c r="DV126" s="951" t="s">
        <v>456</v>
      </c>
      <c r="DW126" s="951"/>
      <c r="DX126" s="951"/>
      <c r="DY126" s="951"/>
      <c r="DZ126" s="952"/>
    </row>
    <row r="127" spans="1:130" s="197" customFormat="1" ht="26.25" customHeight="1" thickBot="1">
      <c r="A127" s="1006"/>
      <c r="B127" s="978"/>
      <c r="C127" s="1034" t="s">
        <v>465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380</v>
      </c>
      <c r="AB127" s="989"/>
      <c r="AC127" s="989"/>
      <c r="AD127" s="989"/>
      <c r="AE127" s="990"/>
      <c r="AF127" s="991">
        <v>233</v>
      </c>
      <c r="AG127" s="989"/>
      <c r="AH127" s="989"/>
      <c r="AI127" s="989"/>
      <c r="AJ127" s="990"/>
      <c r="AK127" s="991">
        <v>105</v>
      </c>
      <c r="AL127" s="989"/>
      <c r="AM127" s="989"/>
      <c r="AN127" s="989"/>
      <c r="AO127" s="990"/>
      <c r="AP127" s="992">
        <v>0</v>
      </c>
      <c r="AQ127" s="993"/>
      <c r="AR127" s="993"/>
      <c r="AS127" s="993"/>
      <c r="AT127" s="994"/>
      <c r="AU127" s="233"/>
      <c r="AV127" s="233"/>
      <c r="AW127" s="233"/>
      <c r="AX127" s="916" t="s">
        <v>466</v>
      </c>
      <c r="AY127" s="917"/>
      <c r="AZ127" s="917"/>
      <c r="BA127" s="917"/>
      <c r="BB127" s="917"/>
      <c r="BC127" s="917"/>
      <c r="BD127" s="917"/>
      <c r="BE127" s="918"/>
      <c r="BF127" s="1071" t="s">
        <v>456</v>
      </c>
      <c r="BG127" s="1072"/>
      <c r="BH127" s="1072"/>
      <c r="BI127" s="1072"/>
      <c r="BJ127" s="1072"/>
      <c r="BK127" s="1072"/>
      <c r="BL127" s="1081"/>
      <c r="BM127" s="1071">
        <v>12.55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467</v>
      </c>
      <c r="CQ127" s="1075"/>
      <c r="CR127" s="1075"/>
      <c r="CS127" s="1075"/>
      <c r="CT127" s="1075"/>
      <c r="CU127" s="1075"/>
      <c r="CV127" s="1075"/>
      <c r="CW127" s="1075"/>
      <c r="CX127" s="1075"/>
      <c r="CY127" s="1075"/>
      <c r="CZ127" s="1075"/>
      <c r="DA127" s="1075"/>
      <c r="DB127" s="1075"/>
      <c r="DC127" s="1075"/>
      <c r="DD127" s="1075"/>
      <c r="DE127" s="1075"/>
      <c r="DF127" s="1076"/>
      <c r="DG127" s="1077">
        <v>151579</v>
      </c>
      <c r="DH127" s="1078"/>
      <c r="DI127" s="1078"/>
      <c r="DJ127" s="1078"/>
      <c r="DK127" s="1078"/>
      <c r="DL127" s="1078">
        <v>144641</v>
      </c>
      <c r="DM127" s="1078"/>
      <c r="DN127" s="1078"/>
      <c r="DO127" s="1078"/>
      <c r="DP127" s="1078"/>
      <c r="DQ127" s="1078">
        <v>137569</v>
      </c>
      <c r="DR127" s="1078"/>
      <c r="DS127" s="1078"/>
      <c r="DT127" s="1078"/>
      <c r="DU127" s="1078"/>
      <c r="DV127" s="1079">
        <v>0.9</v>
      </c>
      <c r="DW127" s="1079"/>
      <c r="DX127" s="1079"/>
      <c r="DY127" s="1079"/>
      <c r="DZ127" s="1080"/>
    </row>
    <row r="128" spans="1:130" s="197" customFormat="1" ht="26.25" customHeight="1">
      <c r="A128" s="1101" t="s">
        <v>468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469</v>
      </c>
      <c r="X128" s="1103"/>
      <c r="Y128" s="1103"/>
      <c r="Z128" s="1104"/>
      <c r="AA128" s="1119">
        <v>119735</v>
      </c>
      <c r="AB128" s="1120"/>
      <c r="AC128" s="1120"/>
      <c r="AD128" s="1120"/>
      <c r="AE128" s="1121"/>
      <c r="AF128" s="1122">
        <v>106869</v>
      </c>
      <c r="AG128" s="1120"/>
      <c r="AH128" s="1120"/>
      <c r="AI128" s="1120"/>
      <c r="AJ128" s="1121"/>
      <c r="AK128" s="1122">
        <v>106017</v>
      </c>
      <c r="AL128" s="1120"/>
      <c r="AM128" s="1120"/>
      <c r="AN128" s="1120"/>
      <c r="AO128" s="1121"/>
      <c r="AP128" s="1123"/>
      <c r="AQ128" s="1124"/>
      <c r="AR128" s="1124"/>
      <c r="AS128" s="1124"/>
      <c r="AT128" s="1125"/>
      <c r="AU128" s="235"/>
      <c r="AV128" s="235"/>
      <c r="AW128" s="235"/>
      <c r="AX128" s="1084" t="s">
        <v>470</v>
      </c>
      <c r="AY128" s="980"/>
      <c r="AZ128" s="980"/>
      <c r="BA128" s="980"/>
      <c r="BB128" s="980"/>
      <c r="BC128" s="980"/>
      <c r="BD128" s="980"/>
      <c r="BE128" s="981"/>
      <c r="BF128" s="1096" t="s">
        <v>456</v>
      </c>
      <c r="BG128" s="1097"/>
      <c r="BH128" s="1097"/>
      <c r="BI128" s="1097"/>
      <c r="BJ128" s="1097"/>
      <c r="BK128" s="1097"/>
      <c r="BL128" s="1098"/>
      <c r="BM128" s="1096">
        <v>17.55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471</v>
      </c>
      <c r="X129" s="1091"/>
      <c r="Y129" s="1091"/>
      <c r="Z129" s="1092"/>
      <c r="AA129" s="988">
        <v>19983566</v>
      </c>
      <c r="AB129" s="989"/>
      <c r="AC129" s="989"/>
      <c r="AD129" s="989"/>
      <c r="AE129" s="990"/>
      <c r="AF129" s="991">
        <v>19302230</v>
      </c>
      <c r="AG129" s="989"/>
      <c r="AH129" s="989"/>
      <c r="AI129" s="989"/>
      <c r="AJ129" s="990"/>
      <c r="AK129" s="991">
        <v>18909645</v>
      </c>
      <c r="AL129" s="989"/>
      <c r="AM129" s="989"/>
      <c r="AN129" s="989"/>
      <c r="AO129" s="990"/>
      <c r="AP129" s="1093"/>
      <c r="AQ129" s="1094"/>
      <c r="AR129" s="1094"/>
      <c r="AS129" s="1094"/>
      <c r="AT129" s="1095"/>
      <c r="AU129" s="235"/>
      <c r="AV129" s="235"/>
      <c r="AW129" s="235"/>
      <c r="AX129" s="1084" t="s">
        <v>472</v>
      </c>
      <c r="AY129" s="980"/>
      <c r="AZ129" s="980"/>
      <c r="BA129" s="980"/>
      <c r="BB129" s="980"/>
      <c r="BC129" s="980"/>
      <c r="BD129" s="980"/>
      <c r="BE129" s="981"/>
      <c r="BF129" s="1085">
        <v>9.8000000000000007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474</v>
      </c>
      <c r="X130" s="1091"/>
      <c r="Y130" s="1091"/>
      <c r="Z130" s="1092"/>
      <c r="AA130" s="988">
        <v>4527203</v>
      </c>
      <c r="AB130" s="989"/>
      <c r="AC130" s="989"/>
      <c r="AD130" s="989"/>
      <c r="AE130" s="990"/>
      <c r="AF130" s="991">
        <v>4463067</v>
      </c>
      <c r="AG130" s="989"/>
      <c r="AH130" s="989"/>
      <c r="AI130" s="989"/>
      <c r="AJ130" s="990"/>
      <c r="AK130" s="991">
        <v>4323586</v>
      </c>
      <c r="AL130" s="989"/>
      <c r="AM130" s="989"/>
      <c r="AN130" s="989"/>
      <c r="AO130" s="990"/>
      <c r="AP130" s="1093"/>
      <c r="AQ130" s="1094"/>
      <c r="AR130" s="1094"/>
      <c r="AS130" s="1094"/>
      <c r="AT130" s="1095"/>
      <c r="AU130" s="235"/>
      <c r="AV130" s="235"/>
      <c r="AW130" s="235"/>
      <c r="AX130" s="1143" t="s">
        <v>475</v>
      </c>
      <c r="AY130" s="1075"/>
      <c r="AZ130" s="1075"/>
      <c r="BA130" s="1075"/>
      <c r="BB130" s="1075"/>
      <c r="BC130" s="1075"/>
      <c r="BD130" s="1075"/>
      <c r="BE130" s="1076"/>
      <c r="BF130" s="1105">
        <v>14.1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476</v>
      </c>
      <c r="X131" s="1114"/>
      <c r="Y131" s="1114"/>
      <c r="Z131" s="1115"/>
      <c r="AA131" s="1027">
        <v>15456363</v>
      </c>
      <c r="AB131" s="1028"/>
      <c r="AC131" s="1028"/>
      <c r="AD131" s="1028"/>
      <c r="AE131" s="1029"/>
      <c r="AF131" s="1030">
        <v>14839163</v>
      </c>
      <c r="AG131" s="1028"/>
      <c r="AH131" s="1028"/>
      <c r="AI131" s="1028"/>
      <c r="AJ131" s="1029"/>
      <c r="AK131" s="1030">
        <v>14586059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478</v>
      </c>
      <c r="W132" s="1131"/>
      <c r="X132" s="1131"/>
      <c r="Y132" s="1131"/>
      <c r="Z132" s="1132"/>
      <c r="AA132" s="1133">
        <v>10.63994162</v>
      </c>
      <c r="AB132" s="1134"/>
      <c r="AC132" s="1134"/>
      <c r="AD132" s="1134"/>
      <c r="AE132" s="1135"/>
      <c r="AF132" s="1136">
        <v>9.7565273730000008</v>
      </c>
      <c r="AG132" s="1134"/>
      <c r="AH132" s="1134"/>
      <c r="AI132" s="1134"/>
      <c r="AJ132" s="1135"/>
      <c r="AK132" s="1136">
        <v>9.1945329440000005</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479</v>
      </c>
      <c r="W133" s="1138"/>
      <c r="X133" s="1138"/>
      <c r="Y133" s="1138"/>
      <c r="Z133" s="1139"/>
      <c r="AA133" s="1140">
        <v>11</v>
      </c>
      <c r="AB133" s="1141"/>
      <c r="AC133" s="1141"/>
      <c r="AD133" s="1141"/>
      <c r="AE133" s="1142"/>
      <c r="AF133" s="1140">
        <v>10.4</v>
      </c>
      <c r="AG133" s="1141"/>
      <c r="AH133" s="1141"/>
      <c r="AI133" s="1141"/>
      <c r="AJ133" s="1142"/>
      <c r="AK133" s="1140">
        <v>9.8000000000000007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1:34"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row r="3" spans="1:34" ht="13.2"/>
    <row r="4" spans="1:34" ht="13.2">
      <c r="R4" s="241"/>
      <c r="S4" s="241"/>
      <c r="T4" s="241"/>
      <c r="U4" s="241"/>
      <c r="V4" s="241"/>
      <c r="W4" s="241"/>
      <c r="X4" s="241"/>
      <c r="Y4" s="241"/>
      <c r="Z4" s="241"/>
      <c r="AA4" s="241"/>
      <c r="AB4" s="241"/>
      <c r="AC4" s="241"/>
      <c r="AD4" s="241"/>
      <c r="AE4" s="241"/>
      <c r="AF4" s="241"/>
      <c r="AG4" s="241"/>
      <c r="AH4" s="241"/>
    </row>
    <row r="5" spans="1:34" ht="13.2">
      <c r="R5" s="241"/>
      <c r="S5" s="241"/>
      <c r="T5" s="241"/>
      <c r="U5" s="241"/>
      <c r="V5" s="241"/>
      <c r="W5" s="241"/>
      <c r="X5" s="241"/>
      <c r="Y5" s="241"/>
      <c r="Z5" s="241"/>
      <c r="AA5" s="241"/>
      <c r="AB5" s="241"/>
      <c r="AC5" s="241"/>
      <c r="AD5" s="241"/>
      <c r="AE5" s="241"/>
      <c r="AF5" s="241"/>
      <c r="AG5" s="241"/>
      <c r="AH5" s="241"/>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480</v>
      </c>
      <c r="B5" s="246"/>
      <c r="C5" s="246"/>
      <c r="D5" s="246"/>
      <c r="E5" s="246"/>
      <c r="F5" s="246"/>
      <c r="G5" s="246"/>
      <c r="H5" s="246"/>
      <c r="I5" s="246"/>
      <c r="J5" s="246"/>
      <c r="K5" s="246"/>
      <c r="L5" s="246"/>
      <c r="M5" s="246"/>
      <c r="N5" s="246"/>
      <c r="O5" s="247"/>
    </row>
    <row r="6" spans="1:16" ht="13.2">
      <c r="A6" s="248"/>
      <c r="B6" s="244"/>
      <c r="C6" s="244"/>
      <c r="D6" s="244"/>
      <c r="E6" s="244"/>
      <c r="F6" s="244"/>
      <c r="G6" s="249" t="s">
        <v>481</v>
      </c>
      <c r="H6" s="249"/>
      <c r="I6" s="249"/>
      <c r="J6" s="249"/>
      <c r="K6" s="244"/>
      <c r="L6" s="244"/>
      <c r="M6" s="244"/>
      <c r="N6" s="244"/>
    </row>
    <row r="7" spans="1:16" ht="13.2">
      <c r="A7" s="248"/>
      <c r="B7" s="244"/>
      <c r="C7" s="244"/>
      <c r="D7" s="244"/>
      <c r="E7" s="244"/>
      <c r="F7" s="244"/>
      <c r="G7" s="251"/>
      <c r="H7" s="252"/>
      <c r="I7" s="252"/>
      <c r="J7" s="253"/>
      <c r="K7" s="1147" t="s">
        <v>482</v>
      </c>
      <c r="L7" s="254"/>
      <c r="M7" s="255" t="s">
        <v>483</v>
      </c>
      <c r="N7" s="256"/>
    </row>
    <row r="8" spans="1:16" ht="13.2">
      <c r="A8" s="248"/>
      <c r="B8" s="244"/>
      <c r="C8" s="244"/>
      <c r="D8" s="244"/>
      <c r="E8" s="244"/>
      <c r="F8" s="244"/>
      <c r="G8" s="257"/>
      <c r="H8" s="258"/>
      <c r="I8" s="258"/>
      <c r="J8" s="259"/>
      <c r="K8" s="1148"/>
      <c r="L8" s="260" t="s">
        <v>484</v>
      </c>
      <c r="M8" s="261" t="s">
        <v>485</v>
      </c>
      <c r="N8" s="262" t="s">
        <v>486</v>
      </c>
    </row>
    <row r="9" spans="1:16" ht="13.2">
      <c r="A9" s="248"/>
      <c r="B9" s="244"/>
      <c r="C9" s="244"/>
      <c r="D9" s="244"/>
      <c r="E9" s="244"/>
      <c r="F9" s="244"/>
      <c r="G9" s="1149" t="s">
        <v>487</v>
      </c>
      <c r="H9" s="1150"/>
      <c r="I9" s="1150"/>
      <c r="J9" s="1151"/>
      <c r="K9" s="263">
        <v>4912101</v>
      </c>
      <c r="L9" s="264">
        <v>151035</v>
      </c>
      <c r="M9" s="265">
        <v>88578</v>
      </c>
      <c r="N9" s="266">
        <v>70.5</v>
      </c>
    </row>
    <row r="10" spans="1:16" ht="13.2">
      <c r="A10" s="248"/>
      <c r="B10" s="244"/>
      <c r="C10" s="244"/>
      <c r="D10" s="244"/>
      <c r="E10" s="244"/>
      <c r="F10" s="244"/>
      <c r="G10" s="1149" t="s">
        <v>488</v>
      </c>
      <c r="H10" s="1150"/>
      <c r="I10" s="1150"/>
      <c r="J10" s="1151"/>
      <c r="K10" s="267">
        <v>84381</v>
      </c>
      <c r="L10" s="268">
        <v>2595</v>
      </c>
      <c r="M10" s="269">
        <v>7040</v>
      </c>
      <c r="N10" s="270">
        <v>-63.1</v>
      </c>
    </row>
    <row r="11" spans="1:16" ht="13.5" customHeight="1">
      <c r="A11" s="248"/>
      <c r="B11" s="244"/>
      <c r="C11" s="244"/>
      <c r="D11" s="244"/>
      <c r="E11" s="244"/>
      <c r="F11" s="244"/>
      <c r="G11" s="1149" t="s">
        <v>489</v>
      </c>
      <c r="H11" s="1150"/>
      <c r="I11" s="1150"/>
      <c r="J11" s="1151"/>
      <c r="K11" s="267">
        <v>42029</v>
      </c>
      <c r="L11" s="268">
        <v>1292</v>
      </c>
      <c r="M11" s="269">
        <v>8852</v>
      </c>
      <c r="N11" s="270">
        <v>-85.4</v>
      </c>
    </row>
    <row r="12" spans="1:16" ht="13.5" customHeight="1">
      <c r="A12" s="248"/>
      <c r="B12" s="244"/>
      <c r="C12" s="244"/>
      <c r="D12" s="244"/>
      <c r="E12" s="244"/>
      <c r="F12" s="244"/>
      <c r="G12" s="1149" t="s">
        <v>490</v>
      </c>
      <c r="H12" s="1150"/>
      <c r="I12" s="1150"/>
      <c r="J12" s="1151"/>
      <c r="K12" s="267">
        <v>45500</v>
      </c>
      <c r="L12" s="268">
        <v>1399</v>
      </c>
      <c r="M12" s="269">
        <v>853</v>
      </c>
      <c r="N12" s="270">
        <v>64</v>
      </c>
    </row>
    <row r="13" spans="1:16" ht="13.5" customHeight="1">
      <c r="A13" s="248"/>
      <c r="B13" s="244"/>
      <c r="C13" s="244"/>
      <c r="D13" s="244"/>
      <c r="E13" s="244"/>
      <c r="F13" s="244"/>
      <c r="G13" s="1149" t="s">
        <v>491</v>
      </c>
      <c r="H13" s="1150"/>
      <c r="I13" s="1150"/>
      <c r="J13" s="1151"/>
      <c r="K13" s="267" t="s">
        <v>492</v>
      </c>
      <c r="L13" s="268" t="s">
        <v>492</v>
      </c>
      <c r="M13" s="269">
        <v>12</v>
      </c>
      <c r="N13" s="270" t="s">
        <v>492</v>
      </c>
    </row>
    <row r="14" spans="1:16" ht="13.5" customHeight="1">
      <c r="A14" s="248"/>
      <c r="B14" s="244"/>
      <c r="C14" s="244"/>
      <c r="D14" s="244"/>
      <c r="E14" s="244"/>
      <c r="F14" s="244"/>
      <c r="G14" s="1149" t="s">
        <v>493</v>
      </c>
      <c r="H14" s="1150"/>
      <c r="I14" s="1150"/>
      <c r="J14" s="1151"/>
      <c r="K14" s="267">
        <v>65235</v>
      </c>
      <c r="L14" s="268">
        <v>2006</v>
      </c>
      <c r="M14" s="269">
        <v>4061</v>
      </c>
      <c r="N14" s="270">
        <v>-50.6</v>
      </c>
    </row>
    <row r="15" spans="1:16" ht="13.5" customHeight="1">
      <c r="A15" s="248"/>
      <c r="B15" s="244"/>
      <c r="C15" s="244"/>
      <c r="D15" s="244"/>
      <c r="E15" s="244"/>
      <c r="F15" s="244"/>
      <c r="G15" s="1149" t="s">
        <v>494</v>
      </c>
      <c r="H15" s="1150"/>
      <c r="I15" s="1150"/>
      <c r="J15" s="1151"/>
      <c r="K15" s="267">
        <v>180036</v>
      </c>
      <c r="L15" s="268">
        <v>5536</v>
      </c>
      <c r="M15" s="269">
        <v>2096</v>
      </c>
      <c r="N15" s="270">
        <v>164.1</v>
      </c>
    </row>
    <row r="16" spans="1:16" ht="13.2">
      <c r="A16" s="248"/>
      <c r="B16" s="244"/>
      <c r="C16" s="244"/>
      <c r="D16" s="244"/>
      <c r="E16" s="244"/>
      <c r="F16" s="244"/>
      <c r="G16" s="1152" t="s">
        <v>495</v>
      </c>
      <c r="H16" s="1153"/>
      <c r="I16" s="1153"/>
      <c r="J16" s="1154"/>
      <c r="K16" s="268">
        <v>-499502</v>
      </c>
      <c r="L16" s="268">
        <v>-15358</v>
      </c>
      <c r="M16" s="269">
        <v>-9609</v>
      </c>
      <c r="N16" s="270">
        <v>59.8</v>
      </c>
    </row>
    <row r="17" spans="1:16" ht="13.2">
      <c r="A17" s="248"/>
      <c r="B17" s="244"/>
      <c r="C17" s="244"/>
      <c r="D17" s="244"/>
      <c r="E17" s="244"/>
      <c r="F17" s="244"/>
      <c r="G17" s="1152" t="s">
        <v>169</v>
      </c>
      <c r="H17" s="1153"/>
      <c r="I17" s="1153"/>
      <c r="J17" s="1154"/>
      <c r="K17" s="268">
        <v>4829780</v>
      </c>
      <c r="L17" s="268">
        <v>148504</v>
      </c>
      <c r="M17" s="269">
        <v>101883</v>
      </c>
      <c r="N17" s="270">
        <v>45.8</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496</v>
      </c>
      <c r="H19" s="244"/>
      <c r="I19" s="244"/>
      <c r="J19" s="244"/>
      <c r="K19" s="244"/>
      <c r="L19" s="244"/>
      <c r="M19" s="244"/>
      <c r="N19" s="244"/>
    </row>
    <row r="20" spans="1:16" ht="13.2">
      <c r="A20" s="248"/>
      <c r="B20" s="244"/>
      <c r="C20" s="244"/>
      <c r="D20" s="244"/>
      <c r="E20" s="244"/>
      <c r="F20" s="244"/>
      <c r="G20" s="272"/>
      <c r="H20" s="273"/>
      <c r="I20" s="273"/>
      <c r="J20" s="274"/>
      <c r="K20" s="275" t="s">
        <v>497</v>
      </c>
      <c r="L20" s="276" t="s">
        <v>498</v>
      </c>
      <c r="M20" s="277" t="s">
        <v>499</v>
      </c>
      <c r="N20" s="278"/>
    </row>
    <row r="21" spans="1:16" s="284" customFormat="1" ht="13.2">
      <c r="A21" s="279"/>
      <c r="B21" s="249"/>
      <c r="C21" s="249"/>
      <c r="D21" s="249"/>
      <c r="E21" s="249"/>
      <c r="F21" s="249"/>
      <c r="G21" s="1144" t="s">
        <v>500</v>
      </c>
      <c r="H21" s="1145"/>
      <c r="I21" s="1145"/>
      <c r="J21" s="1146"/>
      <c r="K21" s="280">
        <v>15.59</v>
      </c>
      <c r="L21" s="281">
        <v>9.81</v>
      </c>
      <c r="M21" s="282">
        <v>5.78</v>
      </c>
      <c r="N21" s="249"/>
      <c r="O21" s="283"/>
      <c r="P21" s="279"/>
    </row>
    <row r="22" spans="1:16" s="284" customFormat="1" ht="13.2">
      <c r="A22" s="279"/>
      <c r="B22" s="249"/>
      <c r="C22" s="249"/>
      <c r="D22" s="249"/>
      <c r="E22" s="249"/>
      <c r="F22" s="249"/>
      <c r="G22" s="1144" t="s">
        <v>501</v>
      </c>
      <c r="H22" s="1145"/>
      <c r="I22" s="1145"/>
      <c r="J22" s="1146"/>
      <c r="K22" s="285">
        <v>99.4</v>
      </c>
      <c r="L22" s="286">
        <v>97.8</v>
      </c>
      <c r="M22" s="287">
        <v>1.6</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t="s">
        <v>502</v>
      </c>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503</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504</v>
      </c>
      <c r="H29" s="249"/>
      <c r="I29" s="249"/>
      <c r="J29" s="249"/>
      <c r="K29" s="244"/>
      <c r="L29" s="244"/>
      <c r="M29" s="244"/>
      <c r="N29" s="244"/>
      <c r="O29" s="293"/>
    </row>
    <row r="30" spans="1:16" ht="13.2">
      <c r="A30" s="248"/>
      <c r="B30" s="244"/>
      <c r="C30" s="244"/>
      <c r="D30" s="244"/>
      <c r="E30" s="244"/>
      <c r="F30" s="244"/>
      <c r="G30" s="251"/>
      <c r="H30" s="252"/>
      <c r="I30" s="252"/>
      <c r="J30" s="253"/>
      <c r="K30" s="1147" t="s">
        <v>482</v>
      </c>
      <c r="L30" s="254"/>
      <c r="M30" s="255" t="s">
        <v>483</v>
      </c>
      <c r="N30" s="256"/>
    </row>
    <row r="31" spans="1:16" ht="13.2">
      <c r="A31" s="248"/>
      <c r="B31" s="244"/>
      <c r="C31" s="244"/>
      <c r="D31" s="244"/>
      <c r="E31" s="244"/>
      <c r="F31" s="244"/>
      <c r="G31" s="257"/>
      <c r="H31" s="258"/>
      <c r="I31" s="258"/>
      <c r="J31" s="259"/>
      <c r="K31" s="1148"/>
      <c r="L31" s="260" t="s">
        <v>484</v>
      </c>
      <c r="M31" s="261" t="s">
        <v>485</v>
      </c>
      <c r="N31" s="262" t="s">
        <v>486</v>
      </c>
    </row>
    <row r="32" spans="1:16" ht="27" customHeight="1">
      <c r="A32" s="248"/>
      <c r="B32" s="244"/>
      <c r="C32" s="244"/>
      <c r="D32" s="244"/>
      <c r="E32" s="244"/>
      <c r="F32" s="244"/>
      <c r="G32" s="1160" t="s">
        <v>505</v>
      </c>
      <c r="H32" s="1161"/>
      <c r="I32" s="1161"/>
      <c r="J32" s="1162"/>
      <c r="K32" s="294">
        <v>5326217</v>
      </c>
      <c r="L32" s="294">
        <v>163768</v>
      </c>
      <c r="M32" s="295">
        <v>68295</v>
      </c>
      <c r="N32" s="296">
        <v>139.80000000000001</v>
      </c>
    </row>
    <row r="33" spans="1:16" ht="13.5" customHeight="1">
      <c r="A33" s="248"/>
      <c r="B33" s="244"/>
      <c r="C33" s="244"/>
      <c r="D33" s="244"/>
      <c r="E33" s="244"/>
      <c r="F33" s="244"/>
      <c r="G33" s="1160" t="s">
        <v>506</v>
      </c>
      <c r="H33" s="1161"/>
      <c r="I33" s="1161"/>
      <c r="J33" s="1162"/>
      <c r="K33" s="294" t="s">
        <v>492</v>
      </c>
      <c r="L33" s="294" t="s">
        <v>492</v>
      </c>
      <c r="M33" s="295" t="s">
        <v>492</v>
      </c>
      <c r="N33" s="296" t="s">
        <v>492</v>
      </c>
    </row>
    <row r="34" spans="1:16" ht="27" customHeight="1">
      <c r="A34" s="248"/>
      <c r="B34" s="244"/>
      <c r="C34" s="244"/>
      <c r="D34" s="244"/>
      <c r="E34" s="244"/>
      <c r="F34" s="244"/>
      <c r="G34" s="1160" t="s">
        <v>507</v>
      </c>
      <c r="H34" s="1161"/>
      <c r="I34" s="1161"/>
      <c r="J34" s="1162"/>
      <c r="K34" s="294" t="s">
        <v>492</v>
      </c>
      <c r="L34" s="294" t="s">
        <v>492</v>
      </c>
      <c r="M34" s="295">
        <v>20</v>
      </c>
      <c r="N34" s="296" t="s">
        <v>492</v>
      </c>
    </row>
    <row r="35" spans="1:16" ht="27" customHeight="1">
      <c r="A35" s="248"/>
      <c r="B35" s="244"/>
      <c r="C35" s="244"/>
      <c r="D35" s="244"/>
      <c r="E35" s="244"/>
      <c r="F35" s="244"/>
      <c r="G35" s="1160" t="s">
        <v>508</v>
      </c>
      <c r="H35" s="1161"/>
      <c r="I35" s="1161"/>
      <c r="J35" s="1162"/>
      <c r="K35" s="294">
        <v>316380</v>
      </c>
      <c r="L35" s="294">
        <v>9728</v>
      </c>
      <c r="M35" s="295">
        <v>17270</v>
      </c>
      <c r="N35" s="296">
        <v>-43.7</v>
      </c>
    </row>
    <row r="36" spans="1:16" ht="27" customHeight="1">
      <c r="A36" s="248"/>
      <c r="B36" s="244"/>
      <c r="C36" s="244"/>
      <c r="D36" s="244"/>
      <c r="E36" s="244"/>
      <c r="F36" s="244"/>
      <c r="G36" s="1160" t="s">
        <v>509</v>
      </c>
      <c r="H36" s="1161"/>
      <c r="I36" s="1161"/>
      <c r="J36" s="1162"/>
      <c r="K36" s="294">
        <v>120086</v>
      </c>
      <c r="L36" s="294">
        <v>3692</v>
      </c>
      <c r="M36" s="295">
        <v>2908</v>
      </c>
      <c r="N36" s="296">
        <v>27</v>
      </c>
    </row>
    <row r="37" spans="1:16" ht="13.5" customHeight="1">
      <c r="A37" s="248"/>
      <c r="B37" s="244"/>
      <c r="C37" s="244"/>
      <c r="D37" s="244"/>
      <c r="E37" s="244"/>
      <c r="F37" s="244"/>
      <c r="G37" s="1160" t="s">
        <v>510</v>
      </c>
      <c r="H37" s="1161"/>
      <c r="I37" s="1161"/>
      <c r="J37" s="1162"/>
      <c r="K37" s="294">
        <v>105</v>
      </c>
      <c r="L37" s="294">
        <v>3</v>
      </c>
      <c r="M37" s="295">
        <v>1444</v>
      </c>
      <c r="N37" s="296">
        <v>-99.8</v>
      </c>
    </row>
    <row r="38" spans="1:16" ht="27" customHeight="1">
      <c r="A38" s="248"/>
      <c r="B38" s="244"/>
      <c r="C38" s="244"/>
      <c r="D38" s="244"/>
      <c r="E38" s="244"/>
      <c r="F38" s="244"/>
      <c r="G38" s="1163" t="s">
        <v>511</v>
      </c>
      <c r="H38" s="1164"/>
      <c r="I38" s="1164"/>
      <c r="J38" s="1165"/>
      <c r="K38" s="297">
        <v>7935</v>
      </c>
      <c r="L38" s="297">
        <v>244</v>
      </c>
      <c r="M38" s="298">
        <v>7</v>
      </c>
      <c r="N38" s="299">
        <v>3385.7</v>
      </c>
      <c r="O38" s="293"/>
    </row>
    <row r="39" spans="1:16" ht="13.2">
      <c r="A39" s="248"/>
      <c r="B39" s="244"/>
      <c r="C39" s="244"/>
      <c r="D39" s="244"/>
      <c r="E39" s="244"/>
      <c r="F39" s="244"/>
      <c r="G39" s="1163" t="s">
        <v>512</v>
      </c>
      <c r="H39" s="1164"/>
      <c r="I39" s="1164"/>
      <c r="J39" s="1165"/>
      <c r="K39" s="300">
        <v>-106017</v>
      </c>
      <c r="L39" s="300">
        <v>-3260</v>
      </c>
      <c r="M39" s="301">
        <v>-4412</v>
      </c>
      <c r="N39" s="302">
        <v>-26.1</v>
      </c>
      <c r="O39" s="293"/>
    </row>
    <row r="40" spans="1:16" ht="27" customHeight="1">
      <c r="A40" s="248"/>
      <c r="B40" s="244"/>
      <c r="C40" s="244"/>
      <c r="D40" s="244"/>
      <c r="E40" s="244"/>
      <c r="F40" s="244"/>
      <c r="G40" s="1160" t="s">
        <v>513</v>
      </c>
      <c r="H40" s="1161"/>
      <c r="I40" s="1161"/>
      <c r="J40" s="1162"/>
      <c r="K40" s="300">
        <v>-4323586</v>
      </c>
      <c r="L40" s="300">
        <v>-132939</v>
      </c>
      <c r="M40" s="301">
        <v>-58381</v>
      </c>
      <c r="N40" s="302">
        <v>127.7</v>
      </c>
      <c r="O40" s="293"/>
    </row>
    <row r="41" spans="1:16" ht="13.2">
      <c r="A41" s="248"/>
      <c r="B41" s="244"/>
      <c r="C41" s="244"/>
      <c r="D41" s="244"/>
      <c r="E41" s="244"/>
      <c r="F41" s="244"/>
      <c r="G41" s="1166" t="s">
        <v>280</v>
      </c>
      <c r="H41" s="1167"/>
      <c r="I41" s="1167"/>
      <c r="J41" s="1168"/>
      <c r="K41" s="294">
        <v>1341120</v>
      </c>
      <c r="L41" s="300">
        <v>41236</v>
      </c>
      <c r="M41" s="301">
        <v>27153</v>
      </c>
      <c r="N41" s="302">
        <v>51.9</v>
      </c>
      <c r="O41" s="293"/>
    </row>
    <row r="42" spans="1:16" ht="13.2">
      <c r="A42" s="248"/>
      <c r="B42" s="244"/>
      <c r="C42" s="244"/>
      <c r="D42" s="244"/>
      <c r="E42" s="244"/>
      <c r="F42" s="244"/>
      <c r="G42" s="303" t="s">
        <v>514</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515</v>
      </c>
      <c r="B47" s="244"/>
      <c r="C47" s="244"/>
      <c r="D47" s="244"/>
      <c r="E47" s="244"/>
      <c r="F47" s="244"/>
      <c r="G47" s="244"/>
      <c r="H47" s="244"/>
      <c r="I47" s="244"/>
      <c r="J47" s="244"/>
      <c r="K47" s="244"/>
      <c r="L47" s="244"/>
      <c r="M47" s="244"/>
      <c r="N47" s="244"/>
    </row>
    <row r="48" spans="1:16" ht="13.2">
      <c r="A48" s="248"/>
      <c r="B48" s="244"/>
      <c r="C48" s="244"/>
      <c r="D48" s="244"/>
      <c r="E48" s="244"/>
      <c r="F48" s="244"/>
      <c r="G48" s="308" t="s">
        <v>516</v>
      </c>
      <c r="H48" s="308"/>
      <c r="I48" s="308"/>
      <c r="J48" s="308"/>
      <c r="K48" s="308"/>
      <c r="L48" s="308"/>
      <c r="M48" s="309"/>
      <c r="N48" s="308"/>
    </row>
    <row r="49" spans="1:14" ht="13.5" customHeight="1">
      <c r="A49" s="248"/>
      <c r="B49" s="244"/>
      <c r="C49" s="244"/>
      <c r="D49" s="244"/>
      <c r="E49" s="244"/>
      <c r="F49" s="244"/>
      <c r="G49" s="310"/>
      <c r="H49" s="311"/>
      <c r="I49" s="1155" t="s">
        <v>482</v>
      </c>
      <c r="J49" s="1157" t="s">
        <v>517</v>
      </c>
      <c r="K49" s="1158"/>
      <c r="L49" s="1158"/>
      <c r="M49" s="1158"/>
      <c r="N49" s="1159"/>
    </row>
    <row r="50" spans="1:14" ht="13.2">
      <c r="A50" s="248"/>
      <c r="B50" s="244"/>
      <c r="C50" s="244"/>
      <c r="D50" s="244"/>
      <c r="E50" s="244"/>
      <c r="F50" s="244"/>
      <c r="G50" s="312"/>
      <c r="H50" s="313"/>
      <c r="I50" s="1156"/>
      <c r="J50" s="314" t="s">
        <v>518</v>
      </c>
      <c r="K50" s="315" t="s">
        <v>519</v>
      </c>
      <c r="L50" s="316" t="s">
        <v>520</v>
      </c>
      <c r="M50" s="317" t="s">
        <v>521</v>
      </c>
      <c r="N50" s="318" t="s">
        <v>522</v>
      </c>
    </row>
    <row r="51" spans="1:14" ht="13.2">
      <c r="A51" s="248"/>
      <c r="B51" s="244"/>
      <c r="C51" s="244"/>
      <c r="D51" s="244"/>
      <c r="E51" s="244"/>
      <c r="F51" s="244"/>
      <c r="G51" s="310" t="s">
        <v>523</v>
      </c>
      <c r="H51" s="311"/>
      <c r="I51" s="319">
        <v>4675942</v>
      </c>
      <c r="J51" s="320">
        <v>136059</v>
      </c>
      <c r="K51" s="321">
        <v>-15.2</v>
      </c>
      <c r="L51" s="322">
        <v>67201</v>
      </c>
      <c r="M51" s="323">
        <v>-14.6</v>
      </c>
      <c r="N51" s="324">
        <v>-0.6</v>
      </c>
    </row>
    <row r="52" spans="1:14" ht="13.2">
      <c r="A52" s="248"/>
      <c r="B52" s="244"/>
      <c r="C52" s="244"/>
      <c r="D52" s="244"/>
      <c r="E52" s="244"/>
      <c r="F52" s="244"/>
      <c r="G52" s="325"/>
      <c r="H52" s="326" t="s">
        <v>524</v>
      </c>
      <c r="I52" s="327">
        <v>2223374</v>
      </c>
      <c r="J52" s="328">
        <v>64695</v>
      </c>
      <c r="K52" s="329">
        <v>-15.6</v>
      </c>
      <c r="L52" s="330">
        <v>35210</v>
      </c>
      <c r="M52" s="331">
        <v>-7.6</v>
      </c>
      <c r="N52" s="332">
        <v>-8</v>
      </c>
    </row>
    <row r="53" spans="1:14" ht="13.2">
      <c r="A53" s="248"/>
      <c r="B53" s="244"/>
      <c r="C53" s="244"/>
      <c r="D53" s="244"/>
      <c r="E53" s="244"/>
      <c r="F53" s="244"/>
      <c r="G53" s="310" t="s">
        <v>525</v>
      </c>
      <c r="H53" s="311"/>
      <c r="I53" s="319">
        <v>4192885</v>
      </c>
      <c r="J53" s="320">
        <v>123713</v>
      </c>
      <c r="K53" s="321">
        <v>-9.1</v>
      </c>
      <c r="L53" s="322">
        <v>75709</v>
      </c>
      <c r="M53" s="323">
        <v>12.7</v>
      </c>
      <c r="N53" s="324">
        <v>-21.8</v>
      </c>
    </row>
    <row r="54" spans="1:14" ht="13.2">
      <c r="A54" s="248"/>
      <c r="B54" s="244"/>
      <c r="C54" s="244"/>
      <c r="D54" s="244"/>
      <c r="E54" s="244"/>
      <c r="F54" s="244"/>
      <c r="G54" s="325"/>
      <c r="H54" s="326" t="s">
        <v>524</v>
      </c>
      <c r="I54" s="327">
        <v>1440462</v>
      </c>
      <c r="J54" s="328">
        <v>42502</v>
      </c>
      <c r="K54" s="329">
        <v>-34.299999999999997</v>
      </c>
      <c r="L54" s="330">
        <v>35212</v>
      </c>
      <c r="M54" s="331">
        <v>0</v>
      </c>
      <c r="N54" s="332">
        <v>-34.299999999999997</v>
      </c>
    </row>
    <row r="55" spans="1:14" ht="13.2">
      <c r="A55" s="248"/>
      <c r="B55" s="244"/>
      <c r="C55" s="244"/>
      <c r="D55" s="244"/>
      <c r="E55" s="244"/>
      <c r="F55" s="244"/>
      <c r="G55" s="310" t="s">
        <v>526</v>
      </c>
      <c r="H55" s="311"/>
      <c r="I55" s="319">
        <v>6834486</v>
      </c>
      <c r="J55" s="320">
        <v>202906</v>
      </c>
      <c r="K55" s="321">
        <v>64</v>
      </c>
      <c r="L55" s="322">
        <v>90961</v>
      </c>
      <c r="M55" s="323">
        <v>20.100000000000001</v>
      </c>
      <c r="N55" s="324">
        <v>43.9</v>
      </c>
    </row>
    <row r="56" spans="1:14" ht="13.2">
      <c r="A56" s="248"/>
      <c r="B56" s="244"/>
      <c r="C56" s="244"/>
      <c r="D56" s="244"/>
      <c r="E56" s="244"/>
      <c r="F56" s="244"/>
      <c r="G56" s="325"/>
      <c r="H56" s="326" t="s">
        <v>524</v>
      </c>
      <c r="I56" s="327">
        <v>2118848</v>
      </c>
      <c r="J56" s="328">
        <v>62906</v>
      </c>
      <c r="K56" s="329">
        <v>48</v>
      </c>
      <c r="L56" s="330">
        <v>37720</v>
      </c>
      <c r="M56" s="331">
        <v>7.1</v>
      </c>
      <c r="N56" s="332">
        <v>40.9</v>
      </c>
    </row>
    <row r="57" spans="1:14" ht="13.2">
      <c r="A57" s="248"/>
      <c r="B57" s="244"/>
      <c r="C57" s="244"/>
      <c r="D57" s="244"/>
      <c r="E57" s="244"/>
      <c r="F57" s="244"/>
      <c r="G57" s="310" t="s">
        <v>527</v>
      </c>
      <c r="H57" s="311"/>
      <c r="I57" s="319">
        <v>7979801</v>
      </c>
      <c r="J57" s="320">
        <v>241812</v>
      </c>
      <c r="K57" s="321">
        <v>19.2</v>
      </c>
      <c r="L57" s="322">
        <v>106614</v>
      </c>
      <c r="M57" s="323">
        <v>17.2</v>
      </c>
      <c r="N57" s="324">
        <v>2</v>
      </c>
    </row>
    <row r="58" spans="1:14" ht="13.2">
      <c r="A58" s="248"/>
      <c r="B58" s="244"/>
      <c r="C58" s="244"/>
      <c r="D58" s="244"/>
      <c r="E58" s="244"/>
      <c r="F58" s="244"/>
      <c r="G58" s="325"/>
      <c r="H58" s="326" t="s">
        <v>524</v>
      </c>
      <c r="I58" s="327">
        <v>3014387</v>
      </c>
      <c r="J58" s="328">
        <v>91345</v>
      </c>
      <c r="K58" s="329">
        <v>45.2</v>
      </c>
      <c r="L58" s="330">
        <v>45545</v>
      </c>
      <c r="M58" s="331">
        <v>20.7</v>
      </c>
      <c r="N58" s="332">
        <v>24.5</v>
      </c>
    </row>
    <row r="59" spans="1:14" ht="13.2">
      <c r="A59" s="248"/>
      <c r="B59" s="244"/>
      <c r="C59" s="244"/>
      <c r="D59" s="244"/>
      <c r="E59" s="244"/>
      <c r="F59" s="244"/>
      <c r="G59" s="310" t="s">
        <v>528</v>
      </c>
      <c r="H59" s="311"/>
      <c r="I59" s="319">
        <v>6355546</v>
      </c>
      <c r="J59" s="320">
        <v>195417</v>
      </c>
      <c r="K59" s="321">
        <v>-19.2</v>
      </c>
      <c r="L59" s="322">
        <v>85459</v>
      </c>
      <c r="M59" s="323">
        <v>-19.8</v>
      </c>
      <c r="N59" s="324">
        <v>0.6</v>
      </c>
    </row>
    <row r="60" spans="1:14" ht="13.2">
      <c r="A60" s="248"/>
      <c r="B60" s="244"/>
      <c r="C60" s="244"/>
      <c r="D60" s="244"/>
      <c r="E60" s="244"/>
      <c r="F60" s="244"/>
      <c r="G60" s="325"/>
      <c r="H60" s="326" t="s">
        <v>524</v>
      </c>
      <c r="I60" s="333">
        <v>2160920</v>
      </c>
      <c r="J60" s="328">
        <v>66443</v>
      </c>
      <c r="K60" s="329">
        <v>-27.3</v>
      </c>
      <c r="L60" s="330">
        <v>44378</v>
      </c>
      <c r="M60" s="331">
        <v>-2.6</v>
      </c>
      <c r="N60" s="332">
        <v>-24.7</v>
      </c>
    </row>
    <row r="61" spans="1:14" ht="13.2">
      <c r="A61" s="248"/>
      <c r="B61" s="244"/>
      <c r="C61" s="244"/>
      <c r="D61" s="244"/>
      <c r="E61" s="244"/>
      <c r="F61" s="244"/>
      <c r="G61" s="310" t="s">
        <v>529</v>
      </c>
      <c r="H61" s="334"/>
      <c r="I61" s="335">
        <v>6007732</v>
      </c>
      <c r="J61" s="336">
        <v>179981</v>
      </c>
      <c r="K61" s="337">
        <v>7.9</v>
      </c>
      <c r="L61" s="338">
        <v>85189</v>
      </c>
      <c r="M61" s="339">
        <v>3.1</v>
      </c>
      <c r="N61" s="324">
        <v>4.8</v>
      </c>
    </row>
    <row r="62" spans="1:14" ht="13.2">
      <c r="A62" s="248"/>
      <c r="B62" s="244"/>
      <c r="C62" s="244"/>
      <c r="D62" s="244"/>
      <c r="E62" s="244"/>
      <c r="F62" s="244"/>
      <c r="G62" s="325"/>
      <c r="H62" s="326" t="s">
        <v>524</v>
      </c>
      <c r="I62" s="327">
        <v>2191598</v>
      </c>
      <c r="J62" s="328">
        <v>65578</v>
      </c>
      <c r="K62" s="329">
        <v>3.2</v>
      </c>
      <c r="L62" s="330">
        <v>39613</v>
      </c>
      <c r="M62" s="331">
        <v>3.5</v>
      </c>
      <c r="N62" s="332">
        <v>-0.3</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B2" s="241"/>
      <c r="T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c r="B2" s="241"/>
      <c r="T2" s="241"/>
    </row>
    <row r="3" spans="1: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row r="5" spans="1:34" ht="13.2"/>
    <row r="6" spans="1:34" ht="13.2"/>
    <row r="7" spans="1:34" ht="13.2"/>
    <row r="8" spans="1:34" ht="13.2"/>
    <row r="9" spans="1:34" ht="13.2">
      <c r="AH9" s="241"/>
    </row>
    <row r="10" spans="1:34" ht="13.2"/>
    <row r="11" spans="1:34" ht="13.2"/>
    <row r="12" spans="1:34" ht="13.2"/>
    <row r="13" spans="1:34" ht="13.2"/>
    <row r="14" spans="1:34" ht="13.2"/>
    <row r="15" spans="1:34" ht="13.2"/>
    <row r="16" spans="1: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531</v>
      </c>
      <c r="G46" s="8" t="s">
        <v>532</v>
      </c>
      <c r="H46" s="8" t="s">
        <v>533</v>
      </c>
      <c r="I46" s="8" t="s">
        <v>534</v>
      </c>
      <c r="J46" s="9" t="s">
        <v>535</v>
      </c>
    </row>
    <row r="47" spans="2:10" ht="57.75" customHeight="1">
      <c r="B47" s="10"/>
      <c r="C47" s="1169" t="s">
        <v>3</v>
      </c>
      <c r="D47" s="1169"/>
      <c r="E47" s="1170"/>
      <c r="F47" s="11">
        <v>5.36</v>
      </c>
      <c r="G47" s="12">
        <v>6.53</v>
      </c>
      <c r="H47" s="12">
        <v>7.54</v>
      </c>
      <c r="I47" s="12">
        <v>13.58</v>
      </c>
      <c r="J47" s="13">
        <v>15.02</v>
      </c>
    </row>
    <row r="48" spans="2:10" ht="57.75" customHeight="1">
      <c r="B48" s="14"/>
      <c r="C48" s="1171" t="s">
        <v>4</v>
      </c>
      <c r="D48" s="1171"/>
      <c r="E48" s="1172"/>
      <c r="F48" s="15">
        <v>2.08</v>
      </c>
      <c r="G48" s="16">
        <v>1.8</v>
      </c>
      <c r="H48" s="16">
        <v>2.0299999999999998</v>
      </c>
      <c r="I48" s="16">
        <v>2.12</v>
      </c>
      <c r="J48" s="17">
        <v>1.89</v>
      </c>
    </row>
    <row r="49" spans="2:10" ht="57.75" customHeight="1" thickBot="1">
      <c r="B49" s="18"/>
      <c r="C49" s="1173" t="s">
        <v>5</v>
      </c>
      <c r="D49" s="1173"/>
      <c r="E49" s="1174"/>
      <c r="F49" s="19">
        <v>5.88</v>
      </c>
      <c r="G49" s="20">
        <v>1.19</v>
      </c>
      <c r="H49" s="20">
        <v>5.22</v>
      </c>
      <c r="I49" s="20">
        <v>7.3</v>
      </c>
      <c r="J49" s="21">
        <v>2.41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池田 耕治</cp:lastModifiedBy>
  <cp:lastPrinted>2017-04-27T12:22:48Z</cp:lastPrinted>
  <dcterms:created xsi:type="dcterms:W3CDTF">2017-02-15T22:52:52Z</dcterms:created>
  <dcterms:modified xsi:type="dcterms:W3CDTF">2017-04-27T12:23:03Z</dcterms:modified>
  <cp:category/>
</cp:coreProperties>
</file>