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6345" windowWidth="19185" windowHeight="5460"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C39"/>
  <c r="BW38"/>
  <c r="BE38"/>
  <c r="AM38"/>
  <c r="U38"/>
  <c r="BW37"/>
  <c r="BE37"/>
  <c r="AM37"/>
  <c r="AM36"/>
  <c r="BW34"/>
  <c r="C34"/>
  <c r="C35" s="1"/>
  <c r="CO34" l="1"/>
  <c r="CO35" s="1"/>
  <c r="CO36" s="1"/>
  <c r="CO37" s="1"/>
  <c r="CO38" s="1"/>
  <c r="CO39" s="1"/>
  <c r="CO40" s="1"/>
  <c r="CO41" s="1"/>
  <c r="CO42" s="1"/>
  <c r="CO43" s="1"/>
  <c r="BW35"/>
  <c r="BW36" s="1"/>
  <c r="C36"/>
  <c r="C37" s="1"/>
  <c r="C38" s="1"/>
  <c r="U34"/>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 r="BE35" s="1"/>
  <c r="BE36" s="1"/>
</calcChain>
</file>

<file path=xl/sharedStrings.xml><?xml version="1.0" encoding="utf-8"?>
<sst xmlns="http://schemas.openxmlformats.org/spreadsheetml/2006/main" count="1034" uniqueCount="575">
  <si>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</si>
  <si>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</si>
  <si>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</si>
  <si>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</si>
  <si>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</si>
  <si>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</si>
  <si>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</si>
  <si>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</si>
  <si>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</si>
  <si>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</si>
  <si>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</si>
  <si>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</si>
  <si>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</si>
  <si>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</si>
  <si>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</si>
  <si>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</si>
  <si>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</si>
  <si>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</si>
  <si>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</si>
  <si>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</si>
  <si>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</si>
  <si>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</si>
  <si>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</si>
  <si>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</si>
  <si>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</si>
  <si>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</si>
  <si>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</si>
  <si>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</si>
  <si>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</si>
  <si>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</si>
  <si>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</si>
  <si>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</si>
  <si>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</si>
  <si>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</si>
  <si>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</si>
  <si>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</si>
  <si>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</si>
  <si>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</si>
  <si>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</si>
  <si>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</si>
  <si>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</si>
  <si>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</si>
  <si>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</si>
  <si>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</si>
  <si>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</si>
  <si>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</si>
  <si>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</si>
  <si>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</si>
  <si>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</si>
  <si>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</si>
  <si>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</si>
  <si>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</si>
  <si>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</si>
  <si>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</si>
  <si>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</si>
  <si>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</si>
  <si>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</si>
  <si>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</si>
  <si>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</si>
  <si>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</si>
  <si>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</si>
  <si>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</si>
  <si>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</si>
  <si>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</si>
  <si>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</si>
  <si>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</si>
  <si>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</si>
  <si>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</si>
  <si>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</si>
  <si>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</si>
  <si>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</si>
  <si>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</si>
  <si>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</si>
  <si>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</si>
  <si>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</si>
  <si>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</si>
  <si>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</si>
  <si>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</si>
  <si>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</si>
  <si>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</si>
  <si>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</si>
  <si>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</si>
  <si>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</si>
  <si>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</si>
  <si>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</si>
  <si>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</si>
  <si>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</si>
  <si>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</si>
  <si>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</si>
  <si>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</si>
  <si>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</si>
  <si>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</si>
  <si>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</si>
  <si>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</si>
  <si>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</si>
  <si>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</si>
  <si>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</si>
  <si>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</si>
  <si>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</si>
  <si>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</si>
  <si>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</si>
  <si>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</si>
  <si>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</si>
  <si>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</si>
  <si>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</si>
  <si>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</si>
  <si>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</si>
  <si>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</si>
  <si>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</si>
  <si>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</si>
  <si>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</si>
  <si>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</si>
  <si>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</si>
  <si>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</si>
  <si>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</si>
  <si>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</si>
  <si>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</si>
  <si>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</si>
  <si>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</si>
  <si>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</si>
  <si>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</si>
  <si>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</si>
  <si>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</si>
  <si>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</si>
  <si>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</si>
  <si>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</si>
  <si>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</si>
  <si>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</si>
  <si>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</si>
  <si>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</si>
  <si>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</si>
  <si>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</si>
  <si>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</si>
  <si>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</si>
  <si>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</si>
  <si>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</si>
  <si>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</si>
  <si>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</si>
  <si>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</si>
  <si>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</si>
  <si>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</si>
  <si>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</si>
  <si>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</si>
  <si>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</si>
  <si>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</si>
  <si>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</si>
  <si>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</si>
  <si>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</si>
  <si>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</si>
  <si>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</si>
  <si>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</si>
  <si>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</si>
  <si>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</si>
  <si>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</si>
  <si>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</si>
  <si>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</si>
  <si>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</si>
  <si>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</si>
  <si>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</si>
  <si>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</si>
  <si>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</si>
  <si>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</si>
  <si>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</si>
  <si>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</si>
  <si>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</si>
  <si>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</si>
  <si>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</si>
  <si>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</si>
  <si>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</si>
  <si>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</si>
  <si>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</si>
  <si>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</si>
  <si>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</si>
  <si>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</si>
  <si>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</si>
  <si>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</si>
  <si>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</si>
  <si>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</si>
  <si>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</si>
  <si>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</si>
  <si>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</si>
  <si>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</si>
  <si>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</si>
  <si>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</si>
  <si>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</si>
  <si>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</si>
  <si>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</si>
  <si>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</si>
  <si>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</si>
  <si>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</si>
  <si>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</si>
  <si>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</si>
  <si>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</si>
  <si>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</si>
  <si>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長崎県長崎市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</si>
  <si>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</si>
  <si>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</si>
  <si>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</si>
  <si>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</si>
  <si>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</si>
  <si>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</si>
  <si>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</si>
  <si>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</si>
  <si>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</si>
  <si>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</si>
  <si>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</si>
  <si>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</si>
  <si>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</si>
  <si>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</si>
  <si>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</si>
  <si>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</si>
  <si>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</si>
  <si>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</si>
  <si>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</si>
  <si>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</si>
  <si>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</si>
  <si>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</si>
  <si>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</si>
  <si>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</si>
  <si>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</si>
  <si>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</si>
  <si>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</si>
  <si>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</si>
  <si>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</si>
  <si>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</si>
  <si>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</si>
  <si>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</si>
  <si>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</si>
  <si>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</si>
  <si>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</si>
  <si>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</si>
  <si>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</si>
  <si>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</si>
  <si>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</si>
  <si>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</si>
  <si>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</si>
  <si>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</si>
  <si>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</si>
  <si>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</si>
  <si>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</si>
  <si>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</si>
  <si>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</si>
  <si>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</si>
  <si>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</si>
  <si>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</si>
  <si>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</si>
  <si>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</si>
  <si>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</si>
  <si>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</si>
  <si>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</si>
  <si>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</si>
  <si>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</si>
  <si>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</si>
  <si>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</si>
  <si>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</si>
  <si>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</si>
  <si>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</si>
  <si>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</si>
  <si>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</si>
  <si>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</si>
  <si>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</si>
  <si>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</si>
  <si>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</si>
  <si>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</si>
  <si>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</si>
  <si>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</si>
  <si>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</si>
  <si>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</si>
  <si>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</si>
  <si>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</si>
  <si>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</si>
  <si>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</si>
  <si>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</si>
  <si>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</si>
  <si>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</si>
  <si>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</si>
  <si>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</si>
  <si>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</si>
  <si>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</si>
  <si>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</si>
  <si>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</si>
  <si>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</si>
  <si>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</si>
  <si>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</si>
  <si>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</si>
  <si>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</si>
  <si>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</si>
  <si>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</si>
  <si>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</si>
  <si>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</si>
  <si>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</si>
  <si>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</si>
  <si>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</si>
  <si>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</si>
  <si>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</si>
  <si>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</si>
  <si>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</si>
  <si>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</si>
  <si>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</si>
  <si>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</si>
  <si>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</si>
  <si>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</si>
  <si>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</si>
  <si>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</si>
  <si>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</si>
  <si>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</si>
  <si>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</si>
  <si>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</si>
  <si>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</si>
  <si>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</si>
  <si>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</si>
  <si>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</si>
  <si>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</si>
  <si>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</si>
  <si>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</si>
  <si>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</si>
  <si>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</si>
  <si>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</si>
  <si>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</si>
  <si>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</si>
  <si>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</si>
  <si>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</si>
  <si>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</si>
  <si>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</si>
  <si>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</si>
  <si>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</si>
  <si>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</si>
  <si>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</si>
  <si>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</si>
  <si>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</si>
  <si>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</si>
  <si>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</si>
  <si>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</si>
  <si>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</si>
  <si>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</si>
  <si>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</si>
  <si>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</si>
  <si>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</si>
  <si>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</si>
  <si>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</si>
  <si>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</si>
  <si>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</si>
  <si>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長崎県長崎市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</si>
  <si>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</si>
  <si>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</si>
  <si>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</si>
  <si>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</si>
  <si>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</si>
  <si>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</si>
  <si>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</si>
  <si>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</si>
  <si>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</si>
  <si>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</si>
  <si>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</si>
  <si>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</si>
  <si>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</si>
  <si>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</si>
  <si>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</si>
  <si>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</si>
  <si>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</si>
  <si>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</si>
  <si>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</si>
  <si>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</si>
  <si>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</si>
  <si>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</si>
  <si>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診療所事業特別会計</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</si>
  <si>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</si>
  <si>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</si>
  <si>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</si>
  <si>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</si>
  <si>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</si>
  <si>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</si>
  <si>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</si>
  <si>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</si>
  <si>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</si>
  <si>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</si>
  <si>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</si>
  <si>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</si>
  <si>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</si>
  <si>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</si>
  <si>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</si>
  <si>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</si>
  <si>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</si>
  <si>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</si>
  <si>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</si>
  <si>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</si>
  <si>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</si>
  <si>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</si>
  <si>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</si>
  <si>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</si>
  <si>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</si>
  <si>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</si>
  <si>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</si>
  <si>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</si>
  <si>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</si>
  <si>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</si>
  <si>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</si>
  <si>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</si>
  <si>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</si>
  <si>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</si>
  <si>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</si>
  <si>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</si>
  <si>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</si>
  <si>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</si>
  <si>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</si>
  <si>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</si>
  <si>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</si>
  <si>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</si>
  <si>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</si>
  <si>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</si>
  <si>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</si>
  <si>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</si>
  <si>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</si>
  <si>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</si>
  <si>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</si>
  <si>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</si>
  <si>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</si>
  <si>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</si>
  <si>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</si>
  <si>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</si>
  <si>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</si>
  <si>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</si>
  <si>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</si>
  <si>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</si>
  <si>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</si>
  <si>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</si>
  <si>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</si>
  <si>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</si>
  <si>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</si>
  <si>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</si>
  <si>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</si>
  <si>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</si>
  <si>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</si>
  <si>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</si>
  <si>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</si>
  <si>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</si>
  <si>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</si>
  <si>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</si>
  <si>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</si>
  <si>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</si>
  <si>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</si>
  <si>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</si>
  <si>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</si>
  <si>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</si>
  <si>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</si>
  <si>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観光施設事業特別会計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</si>
  <si>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</si>
  <si>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</si>
  <si>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</si>
  <si>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</si>
  <si>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</si>
  <si>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</si>
  <si>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</si>
  <si>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</si>
  <si>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</si>
  <si>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</si>
  <si>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</si>
  <si>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</si>
  <si>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</si>
  <si>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</si>
  <si>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</si>
  <si>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</si>
  <si>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</si>
  <si>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</si>
  <si>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</si>
  <si>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</si>
  <si>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</si>
  <si>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</si>
  <si>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</si>
  <si>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</si>
  <si>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</si>
  <si>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</si>
  <si>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</si>
  <si>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</si>
  <si>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</si>
  <si>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</si>
  <si>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</si>
  <si>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</si>
  <si>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</si>
  <si>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</si>
  <si>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</si>
  <si>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</si>
  <si>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</si>
  <si>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</si>
  <si>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</si>
  <si>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</si>
  <si>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</si>
  <si>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</si>
  <si>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</si>
  <si>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</si>
  <si>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</si>
  <si>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</si>
  <si>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</si>
  <si>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</si>
  <si>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</si>
  <si>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</si>
  <si>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</si>
  <si>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</si>
  <si>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</si>
  <si>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</si>
  <si>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</si>
  <si>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</si>
  <si>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</si>
  <si>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</si>
  <si>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</si>
  <si>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</si>
  <si>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</si>
  <si>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</si>
  <si>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</si>
  <si>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</si>
  <si>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</si>
  <si>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</si>
  <si>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</si>
  <si>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</si>
  <si>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</si>
  <si>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</si>
  <si>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</si>
  <si>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</si>
  <si>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</si>
  <si>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</si>
  <si>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</si>
  <si>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</si>
  <si>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</si>
  <si>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</si>
  <si>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</si>
  <si>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</si>
  <si>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0.34</t>
  </si>
  <si>
    <t>水道事業会計</t>
  </si>
  <si>
    <t>一般会計</t>
  </si>
  <si>
    <t>下水道事業会計</t>
  </si>
  <si>
    <t>介護保険事業特別会計</t>
  </si>
  <si>
    <t>母子父子寡婦福祉資金貸付事業特別会計</t>
  </si>
  <si>
    <t>国民健康保険事業特別会計</t>
  </si>
  <si>
    <t>観光施設事業特別会計</t>
  </si>
  <si>
    <t>駐車場事業特別会計</t>
  </si>
  <si>
    <t>その他会計（赤字）</t>
  </si>
  <si>
    <t>その他会計（黒字）</t>
  </si>
  <si>
    <t>-</t>
    <phoneticPr fontId="2"/>
  </si>
  <si>
    <t>財団法人長崎平和推進協会</t>
    <rPh sb="0" eb="2">
      <t>ザイダン</t>
    </rPh>
    <rPh sb="2" eb="4">
      <t>ホウジン</t>
    </rPh>
    <rPh sb="4" eb="6">
      <t>ナガサキ</t>
    </rPh>
    <rPh sb="6" eb="8">
      <t>ヘイワ</t>
    </rPh>
    <rPh sb="8" eb="10">
      <t>スイシン</t>
    </rPh>
    <rPh sb="10" eb="12">
      <t>キョウカイ</t>
    </rPh>
    <phoneticPr fontId="2"/>
  </si>
  <si>
    <t>財団法人長崎市体育協会</t>
    <rPh sb="0" eb="2">
      <t>ザイダン</t>
    </rPh>
    <rPh sb="2" eb="4">
      <t>ホウジン</t>
    </rPh>
    <rPh sb="4" eb="7">
      <t>ナガサキシ</t>
    </rPh>
    <rPh sb="7" eb="9">
      <t>タイイク</t>
    </rPh>
    <rPh sb="9" eb="11">
      <t>キョウカイ</t>
    </rPh>
    <phoneticPr fontId="2"/>
  </si>
  <si>
    <t>財団法人長崎市勤労者サービスセンター</t>
    <rPh sb="0" eb="2">
      <t>ザイダン</t>
    </rPh>
    <rPh sb="2" eb="4">
      <t>ホウジン</t>
    </rPh>
    <rPh sb="4" eb="7">
      <t>ナガサキシ</t>
    </rPh>
    <rPh sb="7" eb="10">
      <t>キンロウシャ</t>
    </rPh>
    <phoneticPr fontId="2"/>
  </si>
  <si>
    <t>財団法人長崎ロープウェイ・水族館</t>
    <rPh sb="0" eb="2">
      <t>ザイダン</t>
    </rPh>
    <rPh sb="2" eb="4">
      <t>ホウジン</t>
    </rPh>
    <rPh sb="4" eb="6">
      <t>ナガサキ</t>
    </rPh>
    <rPh sb="13" eb="16">
      <t>スイゾクカン</t>
    </rPh>
    <phoneticPr fontId="2"/>
  </si>
  <si>
    <t>長崎中央市場サービス株式会社</t>
    <rPh sb="0" eb="2">
      <t>ナガサキ</t>
    </rPh>
    <rPh sb="2" eb="4">
      <t>チュウオウ</t>
    </rPh>
    <rPh sb="4" eb="6">
      <t>イチバ</t>
    </rPh>
    <rPh sb="10" eb="12">
      <t>カブシキ</t>
    </rPh>
    <rPh sb="12" eb="14">
      <t>カイシャ</t>
    </rPh>
    <phoneticPr fontId="2"/>
  </si>
  <si>
    <t>長崎つきまち株式会社</t>
    <rPh sb="0" eb="2">
      <t>ナガサキ</t>
    </rPh>
    <rPh sb="6" eb="8">
      <t>カブシキ</t>
    </rPh>
    <rPh sb="8" eb="10">
      <t>カイシャ</t>
    </rPh>
    <phoneticPr fontId="2"/>
  </si>
  <si>
    <t>財団法人長崎市野母崎振興公社</t>
    <rPh sb="0" eb="2">
      <t>ザイダン</t>
    </rPh>
    <rPh sb="2" eb="4">
      <t>ホウジン</t>
    </rPh>
    <rPh sb="4" eb="7">
      <t>ナガサキシ</t>
    </rPh>
    <rPh sb="7" eb="10">
      <t>ノモザキ</t>
    </rPh>
    <rPh sb="10" eb="12">
      <t>シンコウ</t>
    </rPh>
    <rPh sb="12" eb="14">
      <t>コウシャ</t>
    </rPh>
    <phoneticPr fontId="2"/>
  </si>
  <si>
    <t>財団法人長崎市地産地消振興公社</t>
    <rPh sb="0" eb="2">
      <t>ザイダン</t>
    </rPh>
    <rPh sb="2" eb="4">
      <t>ホウジン</t>
    </rPh>
    <rPh sb="4" eb="7">
      <t>ナガサキシ</t>
    </rPh>
    <rPh sb="7" eb="11">
      <t>チサンチショウ</t>
    </rPh>
    <rPh sb="11" eb="13">
      <t>シンコウ</t>
    </rPh>
    <rPh sb="13" eb="15">
      <t>コウシャ</t>
    </rPh>
    <phoneticPr fontId="2"/>
  </si>
  <si>
    <t>株式会社長崎高島水産センター</t>
    <rPh sb="0" eb="2">
      <t>カブシキ</t>
    </rPh>
    <rPh sb="2" eb="4">
      <t>カイシャ</t>
    </rPh>
    <rPh sb="4" eb="6">
      <t>ナガサキ</t>
    </rPh>
    <rPh sb="6" eb="8">
      <t>タカシマ</t>
    </rPh>
    <rPh sb="8" eb="10">
      <t>スイサン</t>
    </rPh>
    <phoneticPr fontId="2"/>
  </si>
  <si>
    <t>一般財団法人クリーンながさき</t>
    <rPh sb="0" eb="2">
      <t>イッパン</t>
    </rPh>
    <rPh sb="2" eb="4">
      <t>ザイダン</t>
    </rPh>
    <rPh sb="4" eb="6">
      <t>ホウジン</t>
    </rPh>
    <phoneticPr fontId="2"/>
  </si>
  <si>
    <t>長崎市立病院機構</t>
    <rPh sb="0" eb="4">
      <t>ナガサキシリツ</t>
    </rPh>
    <rPh sb="4" eb="6">
      <t>ビョウイン</t>
    </rPh>
    <rPh sb="6" eb="8">
      <t>キコウ</t>
    </rPh>
    <phoneticPr fontId="2"/>
  </si>
  <si>
    <t>長崎県林業公社</t>
    <rPh sb="0" eb="2">
      <t>ナガサキ</t>
    </rPh>
    <rPh sb="2" eb="3">
      <t>ケン</t>
    </rPh>
    <rPh sb="3" eb="5">
      <t>リンギョウ</t>
    </rPh>
    <rPh sb="5" eb="7">
      <t>コウシャ</t>
    </rPh>
    <phoneticPr fontId="2"/>
  </si>
  <si>
    <t>長崎県信用保証協会</t>
    <rPh sb="0" eb="2">
      <t>ナガサキ</t>
    </rPh>
    <rPh sb="2" eb="3">
      <t>ケン</t>
    </rPh>
    <rPh sb="3" eb="5">
      <t>シンヨウ</t>
    </rPh>
    <rPh sb="5" eb="7">
      <t>ホショウ</t>
    </rPh>
    <rPh sb="7" eb="9">
      <t>キョウカイ</t>
    </rPh>
    <phoneticPr fontId="2"/>
  </si>
  <si>
    <t>○</t>
    <phoneticPr fontId="2"/>
  </si>
  <si>
    <t>長崎県市町村総合事務組合</t>
    <rPh sb="0" eb="2">
      <t>ナガサキ</t>
    </rPh>
    <rPh sb="2" eb="3">
      <t>ケン</t>
    </rPh>
    <rPh sb="3" eb="6">
      <t>シチョウソン</t>
    </rPh>
    <rPh sb="6" eb="8">
      <t>ソウゴウ</t>
    </rPh>
    <rPh sb="8" eb="10">
      <t>ジム</t>
    </rPh>
    <rPh sb="10" eb="12">
      <t>クミアイ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</si>
  <si>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</si>
  <si>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</si>
  <si>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</si>
  <si>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</si>
  <si>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</si>
  <si>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野母崎三和漁業協同組合</t>
    <rPh sb="0" eb="3">
      <t>ノモザキ</t>
    </rPh>
    <rPh sb="3" eb="5">
      <t>サンワ</t>
    </rPh>
    <rPh sb="5" eb="7">
      <t>ギョギョウ</t>
    </rPh>
    <rPh sb="7" eb="9">
      <t>キョウドウ</t>
    </rPh>
    <rPh sb="9" eb="11">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</si>
  <si>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</si>
  <si>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</si>
  <si>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</si>
  <si>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</si>
  <si>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</si>
  <si>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</si>
  <si>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</si>
  <si>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</si>
  <si>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</si>
  <si>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</si>
  <si>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</si>
  <si>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</si>
  <si>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</si>
  <si>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</si>
  <si>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</si>
  <si>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将来負担比率は類似団体と比較して高いものの、実質公債費比率は低くなっており、全体で減少傾向で推移している。
これは、過去に整備した地域総合整備事業債が償還満了したことや、将来への負担を軽減させるため、新規の起債発行を抑制していることなどによるものである。
今後も引き続き公債費の適正化に取り組んでいく必要がある。</t>
    <rPh sb="0" eb="2">
      <t>ショウライ</t>
    </rPh>
    <rPh sb="2" eb="4">
      <t>フタン</t>
    </rPh>
    <rPh sb="4" eb="6">
      <t>ヒリツ</t>
    </rPh>
    <rPh sb="7" eb="9">
      <t>ルイジ</t>
    </rPh>
    <rPh sb="9" eb="11">
      <t>ダンタイ</t>
    </rPh>
    <rPh sb="12" eb="14">
      <t>ヒカク</t>
    </rPh>
    <rPh sb="16" eb="17">
      <t>タカ</t>
    </rPh>
    <rPh sb="30" eb="31">
      <t>ヒク</t>
    </rPh>
    <rPh sb="38" eb="40">
      <t>ゼンタイ</t>
    </rPh>
    <rPh sb="41" eb="43">
      <t>ゲンショウ</t>
    </rPh>
    <rPh sb="43" eb="45">
      <t>ケイコウ</t>
    </rPh>
    <rPh sb="46" eb="48">
      <t>スイイ</t>
    </rPh>
    <rPh sb="58" eb="60">
      <t>カコ</t>
    </rPh>
    <rPh sb="61" eb="63">
      <t>セイビ</t>
    </rPh>
    <rPh sb="65" eb="67">
      <t>チイキ</t>
    </rPh>
    <rPh sb="67" eb="69">
      <t>ソウゴウ</t>
    </rPh>
    <rPh sb="69" eb="71">
      <t>セイビ</t>
    </rPh>
    <rPh sb="71" eb="73">
      <t>ジギョウ</t>
    </rPh>
    <rPh sb="73" eb="74">
      <t>サイ</t>
    </rPh>
    <rPh sb="75" eb="77">
      <t>ショウカン</t>
    </rPh>
    <rPh sb="77" eb="79">
      <t>マンリョウ</t>
    </rPh>
    <rPh sb="85" eb="87">
      <t>ショウライ</t>
    </rPh>
    <rPh sb="89" eb="91">
      <t>フタン</t>
    </rPh>
    <rPh sb="92" eb="94">
      <t>ケイゲン</t>
    </rPh>
    <rPh sb="100" eb="102">
      <t>シンキ</t>
    </rPh>
    <rPh sb="103" eb="105">
      <t>キサイ</t>
    </rPh>
    <rPh sb="105" eb="107">
      <t>ハッコウ</t>
    </rPh>
    <rPh sb="108" eb="110">
      <t>ヨクセイ</t>
    </rPh>
    <rPh sb="128" eb="130">
      <t>コンゴ</t>
    </rPh>
    <rPh sb="131" eb="132">
      <t>ヒ</t>
    </rPh>
    <rPh sb="133" eb="134">
      <t>ツヅ</t>
    </rPh>
    <rPh sb="135" eb="137">
      <t>コウサイ</t>
    </rPh>
    <rPh sb="137" eb="138">
      <t>ヒ</t>
    </rPh>
    <rPh sb="139" eb="141">
      <t>テキセイ</t>
    </rPh>
    <rPh sb="141" eb="142">
      <t>カ</t>
    </rPh>
    <rPh sb="143" eb="144">
      <t>ト</t>
    </rPh>
    <rPh sb="145" eb="146">
      <t>ク</t>
    </rPh>
    <rPh sb="150" eb="152">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</si>
</sst>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46245</c:v>
                </c:pt>
                <c:pt idx="1">
                  <c:v>53429</c:v>
                </c:pt>
                <c:pt idx="2">
                  <c:v>54822</c:v>
                </c:pt>
                <c:pt idx="3">
                  <c:v>62395</c:v>
                </c:pt>
                <c:pt idx="4">
                  <c:v>52962</c:v>
                </c:pt>
              </c:numCache>
            </c:numRef>
          </c:val>
        </c:ser>
        <c:marker val="1"/>
        <c:axId val="74571136"/>
        <c:axId val="89937408"/>
      </c:lineChart>
      <c:catAx>
        <c:axId val="745711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37408"/>
        <c:crosses val="autoZero"/>
        <c:auto val="1"/>
        <c:lblAlgn val="ctr"/>
        <c:lblOffset val="100"/>
        <c:tickLblSkip val="1"/>
        <c:tickMarkSkip val="1"/>
      </c:catAx>
      <c:valAx>
        <c:axId val="89937408"/>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711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5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c:v>
                </c:pt>
                <c:pt idx="1">
                  <c:v>1.94</c:v>
                </c:pt>
                <c:pt idx="2">
                  <c:v>3.72</c:v>
                </c:pt>
                <c:pt idx="3">
                  <c:v>2.63</c:v>
                </c:pt>
                <c:pt idx="4">
                  <c:v>4.47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4.34</c:v>
                </c:pt>
                <c:pt idx="1">
                  <c:v>4.1100000000000003</c:v>
                </c:pt>
                <c:pt idx="2">
                  <c:v>6.18</c:v>
                </c:pt>
                <c:pt idx="3">
                  <c:v>7.78</c:v>
                </c:pt>
                <c:pt idx="4">
                  <c:v>9.0299999999999994</c:v>
                </c:pt>
              </c:numCache>
            </c:numRef>
          </c:val>
        </c:ser>
        <c:gapWidth val="250"/>
        <c:overlap val="100"/>
        <c:axId val="90008576"/>
        <c:axId val="1176058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-0.34</c:v>
                </c:pt>
                <c:pt idx="1">
                  <c:v>0.45</c:v>
                </c:pt>
                <c:pt idx="2">
                  <c:v>3.82</c:v>
                </c:pt>
                <c:pt idx="3">
                  <c:v>0.65</c:v>
                </c:pt>
                <c:pt idx="4">
                  <c:v>3.01</c:v>
                </c:pt>
              </c:numCache>
            </c:numRef>
          </c:val>
        </c:ser>
        <c:marker val="1"/>
        <c:axId val="90008576"/>
        <c:axId val="117605888"/>
      </c:lineChart>
      <c:catAx>
        <c:axId val="900085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05888"/>
        <c:crosses val="autoZero"/>
        <c:auto val="1"/>
        <c:lblAlgn val="ctr"/>
        <c:lblOffset val="100"/>
        <c:tickLblSkip val="1"/>
        <c:tickMarkSkip val="1"/>
      </c:catAx>
      <c:valAx>
        <c:axId val="1176058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08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3.85</c:v>
                </c:pt>
                <c:pt idx="2">
                  <c:v>#N/A</c:v>
                </c:pt>
                <c:pt idx="3">
                  <c:v>0.05</c:v>
                </c:pt>
                <c:pt idx="4">
                  <c:v>#N/A</c:v>
                </c:pt>
                <c:pt idx="5">
                  <c:v>0.03</c:v>
                </c:pt>
                <c:pt idx="6">
                  <c:v>#N/A</c:v>
                </c:pt>
                <c:pt idx="7">
                  <c:v>0.11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観光施設事業特別会計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0.06</c:v>
                </c:pt>
                <c:pt idx="6">
                  <c:v>#N/A</c:v>
                </c:pt>
                <c:pt idx="7">
                  <c:v>0.05</c:v>
                </c:pt>
                <c:pt idx="8">
                  <c:v>#N/A</c:v>
                </c:pt>
                <c:pt idx="9">
                  <c:v>0.05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c:v>
                </c:pt>
                <c:pt idx="2">
                  <c:v>#N/A</c:v>
                </c:pt>
                <c:pt idx="3">
                  <c:v>0.81</c:v>
                </c:pt>
                <c:pt idx="4">
                  <c:v>#N/A</c:v>
                </c:pt>
                <c:pt idx="5">
                  <c:v>0.39</c:v>
                </c:pt>
                <c:pt idx="6">
                  <c:v>#N/A</c:v>
                </c:pt>
                <c:pt idx="7">
                  <c:v>0</c:v>
                </c:pt>
                <c:pt idx="8">
                  <c:v>#N/A</c:v>
                </c:pt>
                <c:pt idx="9">
                  <c:v>0.19</c:v>
                </c:pt>
              </c:numCache>
            </c:numRef>
          </c:val>
        </c:ser>
        <c:ser>
          <c:idx val="5"/>
          <c:order val="5"/>
          <c:tx>
            <c:strRef>
              <c:f>データシート!$A$32</c:f>
              <c:strCache>
                <c:ptCount val="1"/>
                <c:pt idx="0">
                  <c:v>母子父子寡婦福祉資金貸付事業特別会計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0.28999999999999998</c:v>
                </c:pt>
                <c:pt idx="4">
                  <c:v>#N/A</c:v>
                </c:pt>
                <c:pt idx="5">
                  <c:v>0.32</c:v>
                </c:pt>
                <c:pt idx="6">
                  <c:v>#N/A</c:v>
                </c:pt>
                <c:pt idx="7">
                  <c:v>0.28999999999999998</c:v>
                </c:pt>
                <c:pt idx="8">
                  <c:v>#N/A</c:v>
                </c:pt>
                <c:pt idx="9">
                  <c:v>0.21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0.26</c:v>
                </c:pt>
                <c:pt idx="4">
                  <c:v>#N/A</c:v>
                </c:pt>
                <c:pt idx="5">
                  <c:v>0.33</c:v>
                </c:pt>
                <c:pt idx="6">
                  <c:v>#N/A</c:v>
                </c:pt>
                <c:pt idx="7">
                  <c:v>0.55000000000000004</c:v>
                </c:pt>
                <c:pt idx="8">
                  <c:v>#N/A</c:v>
                </c:pt>
                <c:pt idx="9">
                  <c:v>0.64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c:v>
                </c:pt>
                <c:pt idx="2">
                  <c:v>#N/A</c:v>
                </c:pt>
                <c:pt idx="3">
                  <c:v>2.2999999999999998</c:v>
                </c:pt>
                <c:pt idx="4">
                  <c:v>#N/A</c:v>
                </c:pt>
                <c:pt idx="5">
                  <c:v>2.85</c:v>
                </c:pt>
                <c:pt idx="6">
                  <c:v>#N/A</c:v>
                </c:pt>
                <c:pt idx="7">
                  <c:v>3.14</c:v>
                </c:pt>
                <c:pt idx="8">
                  <c:v>#N/A</c:v>
                </c:pt>
                <c:pt idx="9">
                  <c:v>4.0999999999999996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c:v>
                </c:pt>
                <c:pt idx="2">
                  <c:v>#N/A</c:v>
                </c:pt>
                <c:pt idx="3">
                  <c:v>1.64</c:v>
                </c:pt>
                <c:pt idx="4">
                  <c:v>#N/A</c:v>
                </c:pt>
                <c:pt idx="5">
                  <c:v>3.39</c:v>
                </c:pt>
                <c:pt idx="6">
                  <c:v>#N/A</c:v>
                </c:pt>
                <c:pt idx="7">
                  <c:v>2.34</c:v>
                </c:pt>
                <c:pt idx="8">
                  <c:v>#N/A</c:v>
                </c:pt>
                <c:pt idx="9">
                  <c:v>4.25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12.81</c:v>
                </c:pt>
                <c:pt idx="2">
                  <c:v>#N/A</c:v>
                </c:pt>
                <c:pt idx="3">
                  <c:v>13.04</c:v>
                </c:pt>
                <c:pt idx="4">
                  <c:v>#N/A</c:v>
                </c:pt>
                <c:pt idx="5">
                  <c:v>11.85</c:v>
                </c:pt>
                <c:pt idx="6">
                  <c:v>#N/A</c:v>
                </c:pt>
                <c:pt idx="7">
                  <c:v>10.97</c:v>
                </c:pt>
                <c:pt idx="8">
                  <c:v>#N/A</c:v>
                </c:pt>
                <c:pt idx="9">
                  <c:v>11.87</c:v>
                </c:pt>
              </c:numCache>
            </c:numRef>
          </c:val>
        </c:ser>
        <c:overlap val="100"/>
        <c:axId val="126160256"/>
        <c:axId val="126272640"/>
      </c:barChart>
      <c:catAx>
        <c:axId val="126160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72640"/>
        <c:crosses val="autoZero"/>
        <c:auto val="1"/>
        <c:lblAlgn val="ctr"/>
        <c:lblOffset val="100"/>
        <c:tickLblSkip val="1"/>
        <c:tickMarkSkip val="1"/>
      </c:catAx>
      <c:valAx>
        <c:axId val="1262726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602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55"/>
          <c:h val="0.6392961876832876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21885</c:v>
                </c:pt>
                <c:pt idx="5">
                  <c:v>21417</c:v>
                </c:pt>
                <c:pt idx="8">
                  <c:v>22021</c:v>
                </c:pt>
                <c:pt idx="11">
                  <c:v>22364</c:v>
                </c:pt>
                <c:pt idx="14">
                  <c:v>22266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7</c:v>
                </c:pt>
                <c:pt idx="6">
                  <c:v>3</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165</c:v>
                </c:pt>
                <c:pt idx="3">
                  <c:v>144</c:v>
                </c:pt>
                <c:pt idx="6">
                  <c:v>127</c:v>
                </c:pt>
                <c:pt idx="9">
                  <c:v>85</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92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5452</c:v>
                </c:pt>
                <c:pt idx="3">
                  <c:v>5208</c:v>
                </c:pt>
                <c:pt idx="6">
                  <c:v>5168</c:v>
                </c:pt>
                <c:pt idx="9">
                  <c:v>5106</c:v>
                </c:pt>
                <c:pt idx="12">
                  <c:v>5173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24460</c:v>
                </c:pt>
                <c:pt idx="3">
                  <c:v>22230</c:v>
                </c:pt>
                <c:pt idx="6">
                  <c:v>21985</c:v>
                </c:pt>
                <c:pt idx="9">
                  <c:v>22105</c:v>
                </c:pt>
                <c:pt idx="12">
                  <c:v>22638</c:v>
                </c:pt>
              </c:numCache>
            </c:numRef>
          </c:val>
        </c:ser>
        <c:gapWidth val="100"/>
        <c:overlap val="100"/>
        <c:axId val="111521792"/>
        <c:axId val="1115237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8223</c:v>
                </c:pt>
                <c:pt idx="2">
                  <c:v>#N/A</c:v>
                </c:pt>
                <c:pt idx="3">
                  <c:v>#N/A</c:v>
                </c:pt>
                <c:pt idx="4">
                  <c:v>6172</c:v>
                </c:pt>
                <c:pt idx="5">
                  <c:v>#N/A</c:v>
                </c:pt>
                <c:pt idx="6">
                  <c:v>#N/A</c:v>
                </c:pt>
                <c:pt idx="7">
                  <c:v>5262</c:v>
                </c:pt>
                <c:pt idx="8">
                  <c:v>#N/A</c:v>
                </c:pt>
                <c:pt idx="9">
                  <c:v>#N/A</c:v>
                </c:pt>
                <c:pt idx="10">
                  <c:v>5026</c:v>
                </c:pt>
                <c:pt idx="11">
                  <c:v>#N/A</c:v>
                </c:pt>
                <c:pt idx="12">
                  <c:v>#N/A</c:v>
                </c:pt>
                <c:pt idx="13">
                  <c:v>5629</c:v>
                </c:pt>
                <c:pt idx="14">
                  <c:v>#N/A</c:v>
                </c:pt>
              </c:numCache>
            </c:numRef>
          </c:val>
        </c:ser>
        <c:marker val="1"/>
        <c:axId val="111521792"/>
        <c:axId val="111523712"/>
      </c:lineChart>
      <c:catAx>
        <c:axId val="1115217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3712"/>
        <c:crosses val="autoZero"/>
        <c:auto val="1"/>
        <c:lblAlgn val="ctr"/>
        <c:lblOffset val="100"/>
        <c:tickLblSkip val="1"/>
        <c:tickMarkSkip val="1"/>
      </c:catAx>
      <c:valAx>
        <c:axId val="1115237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1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95"/>
          <c:h val="0.589182127738550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181286</c:v>
                </c:pt>
                <c:pt idx="5">
                  <c:v>182444</c:v>
                </c:pt>
                <c:pt idx="8">
                  <c:v>187331</c:v>
                </c:pt>
                <c:pt idx="11">
                  <c:v>185245</c:v>
                </c:pt>
                <c:pt idx="14">
                  <c:v>185818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34656</c:v>
                </c:pt>
                <c:pt idx="5">
                  <c:v>34284</c:v>
                </c:pt>
                <c:pt idx="8">
                  <c:v>36432</c:v>
                </c:pt>
                <c:pt idx="11">
                  <c:v>39019</c:v>
                </c:pt>
                <c:pt idx="14">
                  <c:v>39146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29303</c:v>
                </c:pt>
                <c:pt idx="5">
                  <c:v>32063</c:v>
                </c:pt>
                <c:pt idx="8">
                  <c:v>37133</c:v>
                </c:pt>
                <c:pt idx="11">
                  <c:v>41042</c:v>
                </c:pt>
                <c:pt idx="14">
                  <c:v>44139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154</c:v>
                </c:pt>
                <c:pt idx="3">
                  <c:v>136</c:v>
                </c:pt>
                <c:pt idx="6">
                  <c:v>160</c:v>
                </c:pt>
                <c:pt idx="9">
                  <c:v>1640</c:v>
                </c:pt>
                <c:pt idx="12">
                  <c:v>2490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30616</c:v>
                </c:pt>
                <c:pt idx="3">
                  <c:v>29524</c:v>
                </c:pt>
                <c:pt idx="6">
                  <c:v>25172</c:v>
                </c:pt>
                <c:pt idx="9">
                  <c:v>22723</c:v>
                </c:pt>
                <c:pt idx="12">
                  <c:v>22639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102</c:v>
                </c:pt>
                <c:pt idx="3">
                  <c:v>99</c:v>
                </c:pt>
                <c:pt idx="6">
                  <c:v>97</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54138</c:v>
                </c:pt>
                <c:pt idx="3">
                  <c:v>50530</c:v>
                </c:pt>
                <c:pt idx="6">
                  <c:v>49999</c:v>
                </c:pt>
                <c:pt idx="9">
                  <c:v>48603</c:v>
                </c:pt>
                <c:pt idx="12">
                  <c:v>47722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1040</c:v>
                </c:pt>
                <c:pt idx="3">
                  <c:v>674</c:v>
                </c:pt>
                <c:pt idx="6">
                  <c:v>561</c:v>
                </c:pt>
                <c:pt idx="9">
                  <c:v>485</c:v>
                </c:pt>
                <c:pt idx="12">
                  <c:v>410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231922</c:v>
                </c:pt>
                <c:pt idx="3">
                  <c:v>238982</c:v>
                </c:pt>
                <c:pt idx="6">
                  <c:v>253353</c:v>
                </c:pt>
                <c:pt idx="9">
                  <c:v>261589</c:v>
                </c:pt>
                <c:pt idx="12">
                  <c:v>265111</c:v>
                </c:pt>
              </c:numCache>
            </c:numRef>
          </c:val>
        </c:ser>
        <c:gapWidth val="100"/>
        <c:overlap val="100"/>
        <c:axId val="127112320"/>
        <c:axId val="12711424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72727</c:v>
                </c:pt>
                <c:pt idx="2">
                  <c:v>#N/A</c:v>
                </c:pt>
                <c:pt idx="3">
                  <c:v>#N/A</c:v>
                </c:pt>
                <c:pt idx="4">
                  <c:v>71154</c:v>
                </c:pt>
                <c:pt idx="5">
                  <c:v>#N/A</c:v>
                </c:pt>
                <c:pt idx="6">
                  <c:v>#N/A</c:v>
                </c:pt>
                <c:pt idx="7">
                  <c:v>68445</c:v>
                </c:pt>
                <c:pt idx="8">
                  <c:v>#N/A</c:v>
                </c:pt>
                <c:pt idx="9">
                  <c:v>#N/A</c:v>
                </c:pt>
                <c:pt idx="10">
                  <c:v>69734</c:v>
                </c:pt>
                <c:pt idx="11">
                  <c:v>#N/A</c:v>
                </c:pt>
                <c:pt idx="12">
                  <c:v>#N/A</c:v>
                </c:pt>
                <c:pt idx="13">
                  <c:v>69268</c:v>
                </c:pt>
                <c:pt idx="14">
                  <c:v>#N/A</c:v>
                </c:pt>
              </c:numCache>
            </c:numRef>
          </c:val>
        </c:ser>
        <c:marker val="1"/>
        <c:axId val="127112320"/>
        <c:axId val="127114240"/>
      </c:lineChart>
      <c:catAx>
        <c:axId val="127112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14240"/>
        <c:crosses val="autoZero"/>
        <c:auto val="1"/>
        <c:lblAlgn val="ctr"/>
        <c:lblOffset val="100"/>
        <c:tickLblSkip val="1"/>
        <c:tickMarkSkip val="1"/>
      </c:catAx>
      <c:valAx>
        <c:axId val="1271142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23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27038208"/>
        <c:axId val="127039360"/>
      </c:scatterChart>
      <c:valAx>
        <c:axId val="127038208"/>
        <c:scaling>
          <c:orientation val="minMax"/>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039360"/>
        <c:crosses val="autoZero"/>
        <c:crossBetween val="midCat"/>
      </c:valAx>
      <c:valAx>
        <c:axId val="12703936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0382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11.1</c:v>
                </c:pt>
                <c:pt idx="1">
                  <c:v>9.1999999999999993</c:v>
                </c:pt>
                <c:pt idx="2">
                  <c:v>7.6</c:v>
                </c:pt>
                <c:pt idx="3">
                  <c:v>6.4</c:v>
                </c:pt>
                <c:pt idx="4">
                  <c:v>6.2</c:v>
                </c:pt>
              </c:numCache>
            </c:numRef>
          </c:xVal>
          <c:yVal>
            <c:numRef>
              <c:f>公会計指標分析・財政指標組合せ分析表!$K$73:$O$73</c:f>
              <c:numCache>
                <c:formatCode>#,##0.0;"▲ "#,##0.0</c:formatCode>
                <c:ptCount val="5"/>
                <c:pt idx="0">
                  <c:v>85.7</c:v>
                </c:pt>
                <c:pt idx="1">
                  <c:v>83.1</c:v>
                </c:pt>
                <c:pt idx="2">
                  <c:v>80.5</c:v>
                </c:pt>
                <c:pt idx="3">
                  <c:v>81.2</c:v>
                </c:pt>
                <c:pt idx="4">
                  <c:v>81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27302272"/>
        <c:axId val="127320832"/>
      </c:scatterChart>
      <c:valAx>
        <c:axId val="127302272"/>
        <c:scaling>
          <c:orientation val="minMax"/>
          <c:max val="11.6"/>
          <c:min val="5.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20832"/>
        <c:crosses val="autoZero"/>
        <c:crossBetween val="midCat"/>
      </c:valAx>
      <c:valAx>
        <c:axId val="127320832"/>
        <c:scaling>
          <c:orientation val="minMax"/>
          <c:max val="94"/>
          <c:min val="3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730227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ysClr val="windowText" lastClr="000000"/>
              </a:solidFill>
              <a:latin typeface="+mn-lt"/>
              <a:ea typeface="+mn-ea"/>
              <a:cs typeface="+mn-cs"/>
            </a:rPr>
            <a:t>平成</a:t>
          </a:r>
          <a:r>
            <a:rPr lang="en-US" altLang="ja-JP" sz="1100">
              <a:solidFill>
                <a:sysClr val="windowText" lastClr="000000"/>
              </a:solidFill>
              <a:latin typeface="+mn-lt"/>
              <a:ea typeface="+mn-ea"/>
              <a:cs typeface="+mn-cs"/>
            </a:rPr>
            <a:t>25</a:t>
          </a:r>
          <a:r>
            <a:rPr lang="ja-JP" altLang="ja-JP" sz="1100">
              <a:solidFill>
                <a:sysClr val="windowText" lastClr="000000"/>
              </a:solidFill>
              <a:latin typeface="+mn-lt"/>
              <a:ea typeface="+mn-ea"/>
              <a:cs typeface="+mn-cs"/>
            </a:rPr>
            <a:t>年度から平成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年度の３か年平均で算出した平成</a:t>
          </a:r>
          <a:r>
            <a:rPr lang="en-US" altLang="ja-JP" sz="1100">
              <a:solidFill>
                <a:sysClr val="windowText" lastClr="000000"/>
              </a:solidFill>
              <a:latin typeface="+mn-lt"/>
              <a:ea typeface="+mn-ea"/>
              <a:cs typeface="+mn-cs"/>
            </a:rPr>
            <a:t>27</a:t>
          </a:r>
          <a:r>
            <a:rPr lang="ja-JP" altLang="ja-JP" sz="1100">
              <a:solidFill>
                <a:sysClr val="windowText" lastClr="000000"/>
              </a:solidFill>
              <a:latin typeface="+mn-lt"/>
              <a:ea typeface="+mn-ea"/>
              <a:cs typeface="+mn-cs"/>
            </a:rPr>
            <a:t>年度の実質公債費比率は</a:t>
          </a:r>
          <a:r>
            <a:rPr lang="en-US" altLang="ja-JP" sz="1100">
              <a:solidFill>
                <a:sysClr val="windowText" lastClr="000000"/>
              </a:solidFill>
              <a:latin typeface="+mn-lt"/>
              <a:ea typeface="+mn-ea"/>
              <a:cs typeface="+mn-cs"/>
            </a:rPr>
            <a:t>6.2</a:t>
          </a:r>
          <a:r>
            <a:rPr lang="ja-JP" altLang="ja-JP" sz="1100">
              <a:solidFill>
                <a:sysClr val="windowText" lastClr="000000"/>
              </a:solidFill>
              <a:latin typeface="+mn-lt"/>
              <a:ea typeface="+mn-ea"/>
              <a:cs typeface="+mn-cs"/>
            </a:rPr>
            <a:t>％であり、平成</a:t>
          </a:r>
          <a:r>
            <a:rPr lang="en-US" altLang="ja-JP" sz="1100">
              <a:solidFill>
                <a:sysClr val="windowText" lastClr="000000"/>
              </a:solidFill>
              <a:latin typeface="+mn-lt"/>
              <a:ea typeface="+mn-ea"/>
              <a:cs typeface="+mn-cs"/>
            </a:rPr>
            <a:t>26</a:t>
          </a:r>
          <a:r>
            <a:rPr lang="ja-JP" altLang="ja-JP" sz="1100">
              <a:solidFill>
                <a:sysClr val="windowText" lastClr="000000"/>
              </a:solidFill>
              <a:latin typeface="+mn-lt"/>
              <a:ea typeface="+mn-ea"/>
              <a:cs typeface="+mn-cs"/>
            </a:rPr>
            <a:t>年度の</a:t>
          </a:r>
          <a:r>
            <a:rPr lang="en-US" altLang="ja-JP" sz="1100">
              <a:solidFill>
                <a:sysClr val="windowText" lastClr="000000"/>
              </a:solidFill>
              <a:latin typeface="+mn-lt"/>
              <a:ea typeface="+mn-ea"/>
              <a:cs typeface="+mn-cs"/>
            </a:rPr>
            <a:t>6.4</a:t>
          </a:r>
          <a:r>
            <a:rPr lang="ja-JP" altLang="ja-JP" sz="1100">
              <a:solidFill>
                <a:sysClr val="windowText" lastClr="000000"/>
              </a:solidFill>
              <a:latin typeface="+mn-lt"/>
              <a:ea typeface="+mn-ea"/>
              <a:cs typeface="+mn-cs"/>
            </a:rPr>
            <a:t>％から</a:t>
          </a:r>
          <a:r>
            <a:rPr lang="en-US" altLang="ja-JP" sz="1100">
              <a:solidFill>
                <a:sysClr val="windowText" lastClr="000000"/>
              </a:solidFill>
              <a:latin typeface="+mn-lt"/>
              <a:ea typeface="+mn-ea"/>
              <a:cs typeface="+mn-cs"/>
            </a:rPr>
            <a:t>0.2</a:t>
          </a:r>
          <a:r>
            <a:rPr lang="ja-JP" altLang="ja-JP" sz="1100">
              <a:solidFill>
                <a:sysClr val="windowText" lastClr="000000"/>
              </a:solidFill>
              <a:latin typeface="+mn-lt"/>
              <a:ea typeface="+mn-ea"/>
              <a:cs typeface="+mn-cs"/>
            </a:rPr>
            <a:t>ポイント好転している。</a:t>
          </a:r>
        </a:p>
        <a:p>
          <a:r>
            <a:rPr lang="ja-JP" altLang="ja-JP" sz="1100">
              <a:solidFill>
                <a:srgbClr val="FF0000"/>
              </a:solidFill>
              <a:latin typeface="+mn-lt"/>
              <a:ea typeface="+mn-ea"/>
              <a:cs typeface="+mn-cs"/>
            </a:rPr>
            <a:t>　</a:t>
          </a:r>
          <a:r>
            <a:rPr lang="ja-JP" altLang="ja-JP" sz="1100">
              <a:solidFill>
                <a:sysClr val="windowText" lastClr="000000"/>
              </a:solidFill>
              <a:latin typeface="+mn-lt"/>
              <a:ea typeface="+mn-ea"/>
              <a:cs typeface="+mn-cs"/>
            </a:rPr>
            <a:t>これは、分子の主な構成要素である地方債の元利償還金充当一般財源が減少したこと、さらに、</a:t>
          </a:r>
          <a:r>
            <a:rPr lang="ja-JP" altLang="en-US" sz="1100">
              <a:solidFill>
                <a:sysClr val="windowText" lastClr="000000"/>
              </a:solidFill>
              <a:latin typeface="+mn-lt"/>
              <a:ea typeface="+mn-ea"/>
              <a:cs typeface="+mn-cs"/>
            </a:rPr>
            <a:t>標準税収入</a:t>
          </a:r>
          <a:r>
            <a:rPr lang="ja-JP" altLang="ja-JP" sz="1100">
              <a:solidFill>
                <a:sysClr val="windowText" lastClr="000000"/>
              </a:solidFill>
              <a:latin typeface="+mn-lt"/>
              <a:ea typeface="+mn-ea"/>
              <a:cs typeface="+mn-cs"/>
            </a:rPr>
            <a:t>の増などに伴い、分母となる標準財政規模が増加したことによるものである。</a:t>
          </a:r>
          <a:endParaRPr kumimoji="1" lang="ja-JP"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年度決算における主な増減要素</a:t>
          </a:r>
          <a:r>
            <a:rPr lang="en-US"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・地方債残高：臨時財政対策債　</a:t>
          </a:r>
          <a:r>
            <a:rPr lang="en-US" altLang="ja-JP" sz="1100" b="0" i="0" baseline="0">
              <a:solidFill>
                <a:sysClr val="windowText" lastClr="000000"/>
              </a:solidFill>
              <a:latin typeface="+mn-lt"/>
              <a:ea typeface="+mn-ea"/>
              <a:cs typeface="+mn-cs"/>
            </a:rPr>
            <a:t>+36.7</a:t>
          </a:r>
          <a:r>
            <a:rPr lang="ja-JP" altLang="ja-JP" sz="1100" b="0" i="0" baseline="0">
              <a:solidFill>
                <a:sysClr val="windowText" lastClr="000000"/>
              </a:solidFill>
              <a:latin typeface="+mn-lt"/>
              <a:ea typeface="+mn-ea"/>
              <a:cs typeface="+mn-cs"/>
            </a:rPr>
            <a:t>億円、</a:t>
          </a:r>
          <a:r>
            <a:rPr lang="ja-JP" altLang="en-US" sz="1100" b="0" i="0" baseline="0">
              <a:solidFill>
                <a:sysClr val="windowText" lastClr="000000"/>
              </a:solidFill>
              <a:latin typeface="+mn-lt"/>
              <a:ea typeface="+mn-ea"/>
              <a:cs typeface="+mn-cs"/>
            </a:rPr>
            <a:t>一般廃棄物処理事業債</a:t>
          </a:r>
          <a:r>
            <a:rPr lang="en-US" altLang="ja-JP" sz="1100" b="0" i="0" baseline="0">
              <a:solidFill>
                <a:sysClr val="windowText" lastClr="000000"/>
              </a:solidFill>
              <a:latin typeface="+mn-lt"/>
              <a:ea typeface="+mn-ea"/>
              <a:cs typeface="+mn-cs"/>
            </a:rPr>
            <a:t>25.5</a:t>
          </a:r>
          <a:r>
            <a:rPr lang="ja-JP" altLang="ja-JP" sz="1100" b="0" i="0" baseline="0">
              <a:solidFill>
                <a:sysClr val="windowText" lastClr="000000"/>
              </a:solidFill>
              <a:latin typeface="+mn-lt"/>
              <a:ea typeface="+mn-ea"/>
              <a:cs typeface="+mn-cs"/>
            </a:rPr>
            <a:t>億円、</a:t>
          </a:r>
          <a:r>
            <a:rPr lang="ja-JP" altLang="en-US" sz="1100" b="0" i="0" baseline="0">
              <a:solidFill>
                <a:sysClr val="windowText" lastClr="000000"/>
              </a:solidFill>
              <a:latin typeface="+mn-lt"/>
              <a:ea typeface="+mn-ea"/>
              <a:cs typeface="+mn-cs"/>
            </a:rPr>
            <a:t>地方道路等整備事業</a:t>
          </a:r>
          <a:r>
            <a:rPr lang="ja-JP" altLang="ja-JP" sz="1100" b="0" i="0" baseline="0">
              <a:solidFill>
                <a:sysClr val="windowText" lastClr="000000"/>
              </a:solidFill>
              <a:latin typeface="+mn-lt"/>
              <a:ea typeface="+mn-ea"/>
              <a:cs typeface="+mn-cs"/>
            </a:rPr>
            <a:t>債▲</a:t>
          </a:r>
          <a:r>
            <a:rPr lang="en-US" altLang="ja-JP" sz="1100" b="0" i="0" baseline="0">
              <a:solidFill>
                <a:sysClr val="windowText" lastClr="000000"/>
              </a:solidFill>
              <a:latin typeface="+mn-lt"/>
              <a:ea typeface="+mn-ea"/>
              <a:cs typeface="+mn-cs"/>
            </a:rPr>
            <a:t>21.2</a:t>
          </a:r>
          <a:r>
            <a:rPr lang="ja-JP" altLang="ja-JP" sz="1100" b="0" i="0" baseline="0">
              <a:solidFill>
                <a:sysClr val="windowText" lastClr="000000"/>
              </a:solidFill>
              <a:latin typeface="+mn-lt"/>
              <a:ea typeface="+mn-ea"/>
              <a:cs typeface="+mn-cs"/>
            </a:rPr>
            <a:t>億円</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・公営企業等繰入見込額：水道事業</a:t>
          </a:r>
          <a:r>
            <a:rPr lang="en-US" altLang="ja-JP" sz="1100" b="0" i="0" baseline="0">
              <a:solidFill>
                <a:sysClr val="windowText" lastClr="000000"/>
              </a:solidFill>
              <a:latin typeface="+mn-lt"/>
              <a:ea typeface="+mn-ea"/>
              <a:cs typeface="+mn-cs"/>
            </a:rPr>
            <a:t>+0.3</a:t>
          </a:r>
          <a:r>
            <a:rPr lang="ja-JP" altLang="ja-JP" sz="1100" b="0" i="0" baseline="0">
              <a:solidFill>
                <a:sysClr val="windowText" lastClr="000000"/>
              </a:solidFill>
              <a:latin typeface="+mn-lt"/>
              <a:ea typeface="+mn-ea"/>
              <a:cs typeface="+mn-cs"/>
            </a:rPr>
            <a:t>億円、下水道事業▲</a:t>
          </a:r>
          <a:r>
            <a:rPr lang="en-US" altLang="ja-JP" sz="1100" b="0" i="0" baseline="0">
              <a:solidFill>
                <a:sysClr val="windowText" lastClr="000000"/>
              </a:solidFill>
              <a:latin typeface="+mn-lt"/>
              <a:ea typeface="+mn-ea"/>
              <a:cs typeface="+mn-cs"/>
            </a:rPr>
            <a:t>6.8</a:t>
          </a:r>
          <a:r>
            <a:rPr lang="ja-JP" altLang="ja-JP" sz="1100" b="0" i="0" baseline="0">
              <a:solidFill>
                <a:sysClr val="windowText" lastClr="000000"/>
              </a:solidFill>
              <a:latin typeface="+mn-lt"/>
              <a:ea typeface="+mn-ea"/>
              <a:cs typeface="+mn-cs"/>
            </a:rPr>
            <a:t>億円</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・退職手当負担見込額：一般会計等職員数▲</a:t>
          </a:r>
          <a:r>
            <a:rPr lang="en-US" altLang="ja-JP" sz="1100" b="0" i="0" baseline="0">
              <a:solidFill>
                <a:sysClr val="windowText" lastClr="000000"/>
              </a:solidFill>
              <a:latin typeface="+mn-lt"/>
              <a:ea typeface="+mn-ea"/>
              <a:cs typeface="+mn-cs"/>
            </a:rPr>
            <a:t>98</a:t>
          </a:r>
          <a:r>
            <a:rPr lang="ja-JP" altLang="ja-JP" sz="1100" b="0" i="0" baseline="0">
              <a:solidFill>
                <a:sysClr val="windowText" lastClr="000000"/>
              </a:solidFill>
              <a:latin typeface="+mn-lt"/>
              <a:ea typeface="+mn-ea"/>
              <a:cs typeface="+mn-cs"/>
            </a:rPr>
            <a:t>人</a:t>
          </a:r>
          <a:endParaRPr lang="en-US" altLang="ja-JP" sz="1100" b="0" i="0" baseline="0">
            <a:solidFill>
              <a:sysClr val="windowText" lastClr="000000"/>
            </a:solidFill>
            <a:latin typeface="+mn-lt"/>
            <a:ea typeface="+mn-ea"/>
            <a:cs typeface="+mn-cs"/>
          </a:endParaRPr>
        </a:p>
        <a:p>
          <a:pPr rtl="0" fontAlgn="base"/>
          <a:r>
            <a:rPr lang="en-US" altLang="ja-JP" sz="1100" b="0" i="0" baseline="0">
              <a:solidFill>
                <a:srgbClr val="FF0000"/>
              </a:solidFill>
              <a:latin typeface="+mn-lt"/>
              <a:ea typeface="+mn-ea"/>
              <a:cs typeface="+mn-cs"/>
            </a:rPr>
            <a:t> </a:t>
          </a:r>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 一般職負担見込額▲</a:t>
          </a:r>
          <a:r>
            <a:rPr lang="en-US" altLang="ja-JP" sz="1100" b="0" i="0" baseline="0">
              <a:solidFill>
                <a:sysClr val="windowText" lastClr="000000"/>
              </a:solidFill>
              <a:latin typeface="+mn-lt"/>
              <a:ea typeface="+mn-ea"/>
              <a:cs typeface="+mn-cs"/>
            </a:rPr>
            <a:t>0.8</a:t>
          </a:r>
          <a:r>
            <a:rPr lang="ja-JP" altLang="ja-JP" sz="1100" b="0" i="0" baseline="0">
              <a:solidFill>
                <a:sysClr val="windowText" lastClr="000000"/>
              </a:solidFill>
              <a:latin typeface="+mn-lt"/>
              <a:ea typeface="+mn-ea"/>
              <a:cs typeface="+mn-cs"/>
            </a:rPr>
            <a:t>億円</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・充当可能基金：</a:t>
          </a:r>
          <a:r>
            <a:rPr lang="ja-JP" altLang="en-US" sz="1100" b="0" i="0" baseline="0">
              <a:solidFill>
                <a:sysClr val="windowText" lastClr="000000"/>
              </a:solidFill>
              <a:latin typeface="+mn-lt"/>
              <a:ea typeface="+mn-ea"/>
              <a:cs typeface="+mn-cs"/>
            </a:rPr>
            <a:t>減債</a:t>
          </a:r>
          <a:r>
            <a:rPr lang="ja-JP" altLang="ja-JP" sz="1100" b="0" i="0" baseline="0">
              <a:solidFill>
                <a:sysClr val="windowText" lastClr="000000"/>
              </a:solidFill>
              <a:latin typeface="+mn-lt"/>
              <a:ea typeface="+mn-ea"/>
              <a:cs typeface="+mn-cs"/>
            </a:rPr>
            <a:t>基金</a:t>
          </a:r>
          <a:r>
            <a:rPr lang="en-US" altLang="ja-JP" sz="1100" b="0" i="0" baseline="0">
              <a:solidFill>
                <a:sysClr val="windowText" lastClr="000000"/>
              </a:solidFill>
              <a:latin typeface="+mn-lt"/>
              <a:ea typeface="+mn-ea"/>
              <a:cs typeface="+mn-cs"/>
            </a:rPr>
            <a:t>+14.3</a:t>
          </a:r>
          <a:r>
            <a:rPr lang="ja-JP" altLang="ja-JP" sz="1100" b="0" i="0" baseline="0">
              <a:solidFill>
                <a:sysClr val="windowText" lastClr="000000"/>
              </a:solidFill>
              <a:latin typeface="+mn-lt"/>
              <a:ea typeface="+mn-ea"/>
              <a:cs typeface="+mn-cs"/>
            </a:rPr>
            <a:t>億円、財政調整基金</a:t>
          </a:r>
          <a:r>
            <a:rPr lang="en-US" altLang="ja-JP" sz="1100" b="0" i="0" baseline="0">
              <a:solidFill>
                <a:sysClr val="windowText" lastClr="000000"/>
              </a:solidFill>
              <a:latin typeface="+mn-lt"/>
              <a:ea typeface="+mn-ea"/>
              <a:cs typeface="+mn-cs"/>
            </a:rPr>
            <a:t>+12.1</a:t>
          </a:r>
          <a:r>
            <a:rPr lang="ja-JP" altLang="ja-JP" sz="1100" b="0" i="0" baseline="0">
              <a:solidFill>
                <a:sysClr val="windowText" lastClr="000000"/>
              </a:solidFill>
              <a:latin typeface="+mn-lt"/>
              <a:ea typeface="+mn-ea"/>
              <a:cs typeface="+mn-cs"/>
            </a:rPr>
            <a:t>億円</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rgbClr val="FF0000"/>
              </a:solidFill>
              <a:latin typeface="+mn-lt"/>
              <a:ea typeface="+mn-ea"/>
              <a:cs typeface="+mn-cs"/>
            </a:rPr>
            <a:t>　</a:t>
          </a:r>
          <a:endParaRPr lang="en-US" altLang="ja-JP" sz="1100" b="0" i="0" baseline="0">
            <a:solidFill>
              <a:srgbClr val="FF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地方債残高について、未だ将来への大きな負担となっているため、新規の起債の発行を抑制し、残高を減少させる。昨年と比較すると</a:t>
          </a:r>
          <a:r>
            <a:rPr lang="en-US" altLang="ja-JP" sz="1100" b="0" i="0" baseline="0">
              <a:solidFill>
                <a:sysClr val="windowText" lastClr="000000"/>
              </a:solidFill>
              <a:latin typeface="+mn-lt"/>
              <a:ea typeface="+mn-ea"/>
              <a:cs typeface="+mn-cs"/>
            </a:rPr>
            <a:t>81.2</a:t>
          </a:r>
          <a:r>
            <a:rPr lang="ja-JP" altLang="ja-JP" sz="1100" b="0" i="0" baseline="0">
              <a:solidFill>
                <a:sysClr val="windowText" lastClr="000000"/>
              </a:solidFill>
              <a:latin typeface="+mn-lt"/>
              <a:ea typeface="+mn-ea"/>
              <a:cs typeface="+mn-cs"/>
            </a:rPr>
            <a:t>％から</a:t>
          </a:r>
          <a:r>
            <a:rPr lang="en-US" altLang="ja-JP" sz="1100" b="0" i="0" baseline="0">
              <a:solidFill>
                <a:sysClr val="windowText" lastClr="000000"/>
              </a:solidFill>
              <a:latin typeface="+mn-lt"/>
              <a:ea typeface="+mn-ea"/>
              <a:cs typeface="+mn-cs"/>
            </a:rPr>
            <a:t>81.0</a:t>
          </a:r>
          <a:r>
            <a:rPr lang="ja-JP" altLang="ja-JP" sz="1100" b="0" i="0" baseline="0">
              <a:solidFill>
                <a:sysClr val="windowText" lastClr="000000"/>
              </a:solidFill>
              <a:latin typeface="+mn-lt"/>
              <a:ea typeface="+mn-ea"/>
              <a:cs typeface="+mn-cs"/>
            </a:rPr>
            <a:t>％と減少している</a:t>
          </a:r>
          <a:r>
            <a:rPr lang="ja-JP" altLang="en-US" sz="1100" b="0" i="0" baseline="0">
              <a:solidFill>
                <a:sysClr val="windowText" lastClr="000000"/>
              </a:solidFill>
              <a:latin typeface="+mn-lt"/>
              <a:ea typeface="+mn-ea"/>
              <a:cs typeface="+mn-cs"/>
            </a:rPr>
            <a:t>ものの</a:t>
          </a:r>
          <a:r>
            <a:rPr lang="ja-JP" altLang="ja-JP" sz="1100" b="0" i="0" baseline="0">
              <a:solidFill>
                <a:sysClr val="windowText" lastClr="000000"/>
              </a:solidFill>
              <a:latin typeface="+mn-lt"/>
              <a:ea typeface="+mn-ea"/>
              <a:cs typeface="+mn-cs"/>
            </a:rPr>
            <a:t>、</a:t>
          </a:r>
          <a:r>
            <a:rPr lang="ja-JP" altLang="ja-JP" sz="1100" b="0" i="0" baseline="0">
              <a:solidFill>
                <a:schemeClr val="dk1"/>
              </a:solidFill>
              <a:latin typeface="+mn-lt"/>
              <a:ea typeface="+mn-ea"/>
              <a:cs typeface="+mn-cs"/>
            </a:rPr>
            <a:t>類似都市平均を</a:t>
          </a:r>
          <a:r>
            <a:rPr lang="ja-JP" altLang="en-US" sz="1100" b="0" i="0" baseline="0">
              <a:solidFill>
                <a:schemeClr val="dk1"/>
              </a:solidFill>
              <a:latin typeface="+mn-lt"/>
              <a:ea typeface="+mn-ea"/>
              <a:cs typeface="+mn-cs"/>
            </a:rPr>
            <a:t>上回っているため</a:t>
          </a:r>
          <a:r>
            <a:rPr lang="ja-JP" altLang="ja-JP" sz="1100" b="0" i="0" baseline="0">
              <a:solidFill>
                <a:schemeClr val="dk1"/>
              </a:solidFill>
              <a:latin typeface="+mn-lt"/>
              <a:ea typeface="+mn-ea"/>
              <a:cs typeface="+mn-cs"/>
            </a:rPr>
            <a:t>、</a:t>
          </a:r>
          <a:r>
            <a:rPr lang="ja-JP" altLang="ja-JP" sz="1100" b="0" i="0" baseline="0">
              <a:solidFill>
                <a:sysClr val="windowText" lastClr="000000"/>
              </a:solidFill>
              <a:latin typeface="+mn-lt"/>
              <a:ea typeface="+mn-ea"/>
              <a:cs typeface="+mn-cs"/>
            </a:rPr>
            <a:t>引き続き財政の健全化を図り、将来負担比率を減少させていく。</a:t>
          </a:r>
          <a:endParaRPr kumimoji="1" lang="ja-JP" altLang="ja-JP" sz="110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歳入においては、経済基盤が弱く雇用情勢が厳しいことから、法人市民税、事業所税の法人関係税や固定資産税及び個人市民税が低く税収基盤が脆弱である。また、</a:t>
          </a:r>
          <a:r>
            <a:rPr lang="ja-JP" altLang="ja-JP" sz="1100" b="0" i="0" baseline="0">
              <a:solidFill>
                <a:schemeClr val="tx1"/>
              </a:solidFill>
              <a:latin typeface="+mn-lt"/>
              <a:ea typeface="+mn-ea"/>
              <a:cs typeface="+mn-cs"/>
            </a:rPr>
            <a:t>歳出においては、扶助費や公債費などの需要が多額であり、歳出総額が中核市平均を</a:t>
          </a:r>
          <a:r>
            <a:rPr lang="en-US" altLang="ja-JP" sz="1100" b="0" i="0" baseline="0">
              <a:solidFill>
                <a:schemeClr val="tx1"/>
              </a:solidFill>
              <a:latin typeface="+mn-lt"/>
              <a:ea typeface="+mn-ea"/>
              <a:cs typeface="+mn-cs"/>
            </a:rPr>
            <a:t>32.3</a:t>
          </a:r>
          <a:r>
            <a:rPr lang="ja-JP" altLang="ja-JP" sz="1100" b="0" i="0" baseline="0">
              <a:solidFill>
                <a:schemeClr val="tx1"/>
              </a:solidFill>
              <a:latin typeface="+mn-lt"/>
              <a:ea typeface="+mn-ea"/>
              <a:cs typeface="+mn-cs"/>
            </a:rPr>
            <a:t>％上回るなど財政力指数を押し下げている要因となっている。</a:t>
          </a:r>
          <a:endParaRPr lang="en-US" altLang="ja-JP" sz="1100" b="0" i="0" baseline="0">
            <a:solidFill>
              <a:schemeClr val="tx1"/>
            </a:solidFill>
            <a:latin typeface="+mn-lt"/>
            <a:ea typeface="+mn-ea"/>
            <a:cs typeface="+mn-cs"/>
          </a:endParaRPr>
        </a:p>
        <a:p>
          <a:pPr rtl="0" fontAlgn="base"/>
          <a:r>
            <a:rPr lang="ja-JP" altLang="ja-JP" sz="1100" b="0" i="0" baseline="0">
              <a:solidFill>
                <a:schemeClr val="tx1"/>
              </a:solidFill>
              <a:latin typeface="+mn-lt"/>
              <a:ea typeface="+mn-ea"/>
              <a:cs typeface="+mn-cs"/>
            </a:rPr>
            <a:t>　地方交付税に大きく依存しない、自主的かつ安定的な再生基盤を確立するため、今後も産業</a:t>
          </a:r>
          <a:r>
            <a:rPr lang="ja-JP" altLang="ja-JP" sz="1100" b="0" i="0" baseline="0">
              <a:solidFill>
                <a:schemeClr val="dk1"/>
              </a:solidFill>
              <a:latin typeface="+mn-lt"/>
              <a:ea typeface="+mn-ea"/>
              <a:cs typeface="+mn-cs"/>
            </a:rPr>
            <a:t>振興や地域の活性化を図りながら自主財源の根幹である市税収入の確保に努めるとともに、使用料・手数料の適正化や財産収入の拡大などにも積極的に取り組み、改善したい。</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8" name="直線コネクタ 67"/>
        <xdr:cNvCxnSpPr/>
      </xdr:nvCxnSpPr>
      <xdr:spPr>
        <a:xfrm flipV="1">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latin typeface="+mn-lt"/>
              <a:ea typeface="+mn-ea"/>
              <a:cs typeface="+mn-cs"/>
            </a:rPr>
            <a:t>　</a:t>
          </a:r>
          <a:r>
            <a:rPr lang="ja-JP" altLang="en-US" sz="1100" b="0" i="0" baseline="0">
              <a:solidFill>
                <a:sysClr val="windowText" lastClr="000000"/>
              </a:solidFill>
              <a:latin typeface="+mn-lt"/>
              <a:ea typeface="+mn-ea"/>
              <a:cs typeface="+mn-cs"/>
            </a:rPr>
            <a:t>タブレット整備費の</a:t>
          </a:r>
          <a:r>
            <a:rPr lang="ja-JP" altLang="ja-JP" sz="1100" b="0" i="0" baseline="0">
              <a:solidFill>
                <a:sysClr val="windowText" lastClr="000000"/>
              </a:solidFill>
              <a:latin typeface="+mn-lt"/>
              <a:ea typeface="+mn-ea"/>
              <a:cs typeface="+mn-cs"/>
            </a:rPr>
            <a:t>増などにより物件費で</a:t>
          </a:r>
          <a:r>
            <a:rPr lang="en-US" altLang="ja-JP" sz="1100" b="0" i="0" baseline="0">
              <a:solidFill>
                <a:sysClr val="windowText" lastClr="000000"/>
              </a:solidFill>
              <a:latin typeface="+mn-lt"/>
              <a:ea typeface="+mn-ea"/>
              <a:cs typeface="+mn-cs"/>
            </a:rPr>
            <a:t>0.8</a:t>
          </a:r>
          <a:r>
            <a:rPr lang="ja-JP" altLang="ja-JP" sz="1100" b="0" i="0" baseline="0">
              <a:solidFill>
                <a:sysClr val="windowText" lastClr="000000"/>
              </a:solidFill>
              <a:latin typeface="+mn-lt"/>
              <a:ea typeface="+mn-ea"/>
              <a:cs typeface="+mn-cs"/>
            </a:rPr>
            <a:t>ポイント悪化したものの、人件費において職員の新陳代謝等により</a:t>
          </a:r>
          <a:r>
            <a:rPr lang="en-US" altLang="ja-JP" sz="1100" b="0" i="0" baseline="0">
              <a:solidFill>
                <a:sysClr val="windowText" lastClr="000000"/>
              </a:solidFill>
              <a:latin typeface="+mn-lt"/>
              <a:ea typeface="+mn-ea"/>
              <a:cs typeface="+mn-cs"/>
            </a:rPr>
            <a:t>0.4</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、補助費等において、国体実行委員会負担金の減などにより</a:t>
          </a:r>
          <a:r>
            <a:rPr lang="en-US" altLang="ja-JP" sz="1100" b="0" i="0" baseline="0">
              <a:solidFill>
                <a:sysClr val="windowText" lastClr="000000"/>
              </a:solidFill>
              <a:latin typeface="+mn-lt"/>
              <a:ea typeface="+mn-ea"/>
              <a:cs typeface="+mn-cs"/>
            </a:rPr>
            <a:t>0.9</a:t>
          </a:r>
          <a:r>
            <a:rPr lang="ja-JP" altLang="en-US" sz="1100" b="0" i="0" baseline="0">
              <a:solidFill>
                <a:sysClr val="windowText" lastClr="000000"/>
              </a:solidFill>
              <a:latin typeface="+mn-lt"/>
              <a:ea typeface="+mn-ea"/>
              <a:cs typeface="+mn-cs"/>
            </a:rPr>
            <a:t>ポイント</a:t>
          </a:r>
          <a:r>
            <a:rPr lang="ja-JP" altLang="ja-JP" sz="1100" b="0" i="0" baseline="0">
              <a:solidFill>
                <a:sysClr val="windowText" lastClr="000000"/>
              </a:solidFill>
              <a:latin typeface="+mn-lt"/>
              <a:ea typeface="+mn-ea"/>
              <a:cs typeface="+mn-cs"/>
            </a:rPr>
            <a:t>改善したこと等により</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昨年に比べ全体で</a:t>
          </a:r>
          <a:r>
            <a:rPr lang="en-US" altLang="ja-JP" sz="1100" b="0" i="0" baseline="0">
              <a:solidFill>
                <a:sysClr val="windowText" lastClr="000000"/>
              </a:solidFill>
              <a:latin typeface="+mn-lt"/>
              <a:ea typeface="+mn-ea"/>
              <a:cs typeface="+mn-cs"/>
            </a:rPr>
            <a:t>0.2</a:t>
          </a:r>
          <a:r>
            <a:rPr lang="ja-JP" altLang="ja-JP" sz="1100" b="0" i="0" baseline="0">
              <a:solidFill>
                <a:sysClr val="windowText" lastClr="000000"/>
              </a:solidFill>
              <a:latin typeface="+mn-lt"/>
              <a:ea typeface="+mn-ea"/>
              <a:cs typeface="+mn-cs"/>
            </a:rPr>
            <a:t>ポイント改善した。しかしながら、依然として高い水準にあることから、引き続き行財政の改善に努める。</a:t>
          </a:r>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14181</xdr:rowOff>
    </xdr:from>
    <xdr:to>
      <xdr:col>7</xdr:col>
      <xdr:colOff>152400</xdr:colOff>
      <xdr:row>66</xdr:row>
      <xdr:rowOff>22225</xdr:rowOff>
    </xdr:to>
    <xdr:cxnSp macro="">
      <xdr:nvCxnSpPr>
        <xdr:cNvPr id="131" name="直線コネクタ 130"/>
        <xdr:cNvCxnSpPr/>
      </xdr:nvCxnSpPr>
      <xdr:spPr>
        <a:xfrm flipV="1">
          <a:off x="4114800" y="113298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22225</xdr:rowOff>
    </xdr:from>
    <xdr:to>
      <xdr:col>6</xdr:col>
      <xdr:colOff>0</xdr:colOff>
      <xdr:row>66</xdr:row>
      <xdr:rowOff>42333</xdr:rowOff>
    </xdr:to>
    <xdr:cxnSp macro="">
      <xdr:nvCxnSpPr>
        <xdr:cNvPr id="134" name="直線コネクタ 133"/>
        <xdr:cNvCxnSpPr/>
      </xdr:nvCxnSpPr>
      <xdr:spPr>
        <a:xfrm flipV="1">
          <a:off x="3225800" y="1133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42333</xdr:rowOff>
    </xdr:from>
    <xdr:to>
      <xdr:col>4</xdr:col>
      <xdr:colOff>482600</xdr:colOff>
      <xdr:row>66</xdr:row>
      <xdr:rowOff>74506</xdr:rowOff>
    </xdr:to>
    <xdr:cxnSp macro="">
      <xdr:nvCxnSpPr>
        <xdr:cNvPr id="137" name="直線コネクタ 136"/>
        <xdr:cNvCxnSpPr/>
      </xdr:nvCxnSpPr>
      <xdr:spPr>
        <a:xfrm flipV="1">
          <a:off x="2336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74506</xdr:rowOff>
    </xdr:from>
    <xdr:to>
      <xdr:col>3</xdr:col>
      <xdr:colOff>279400</xdr:colOff>
      <xdr:row>66</xdr:row>
      <xdr:rowOff>78529</xdr:rowOff>
    </xdr:to>
    <xdr:cxnSp macro="">
      <xdr:nvCxnSpPr>
        <xdr:cNvPr id="140" name="直線コネクタ 139"/>
        <xdr:cNvCxnSpPr/>
      </xdr:nvCxnSpPr>
      <xdr:spPr>
        <a:xfrm flipV="1">
          <a:off x="1447800" y="113902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134831</xdr:rowOff>
    </xdr:from>
    <xdr:to>
      <xdr:col>7</xdr:col>
      <xdr:colOff>203200</xdr:colOff>
      <xdr:row>66</xdr:row>
      <xdr:rowOff>64981</xdr:rowOff>
    </xdr:to>
    <xdr:sp macro="" textlink="">
      <xdr:nvSpPr>
        <xdr:cNvPr id="150" name="円/楕円 149"/>
        <xdr:cNvSpPr/>
      </xdr:nvSpPr>
      <xdr:spPr>
        <a:xfrm>
          <a:off x="4902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106908</xdr:rowOff>
    </xdr:from>
    <xdr:ext cx="762000" cy="259045"/>
    <xdr:sp macro="" textlink="">
      <xdr:nvSpPr>
        <xdr:cNvPr id="151" name="財政構造の弾力性該当値テキスト"/>
        <xdr:cNvSpPr txBox="1"/>
      </xdr:nvSpPr>
      <xdr:spPr>
        <a:xfrm>
          <a:off x="5041900" y="1125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142875</xdr:rowOff>
    </xdr:from>
    <xdr:to>
      <xdr:col>6</xdr:col>
      <xdr:colOff>50800</xdr:colOff>
      <xdr:row>66</xdr:row>
      <xdr:rowOff>73025</xdr:rowOff>
    </xdr:to>
    <xdr:sp macro="" textlink="">
      <xdr:nvSpPr>
        <xdr:cNvPr id="152" name="円/楕円 151"/>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57802</xdr:rowOff>
    </xdr:from>
    <xdr:ext cx="736600" cy="259045"/>
    <xdr:sp macro="" textlink="">
      <xdr:nvSpPr>
        <xdr:cNvPr id="153" name="テキスト ボックス 152"/>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4" name="円/楕円 153"/>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5" name="テキスト ボックス 154"/>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23706</xdr:rowOff>
    </xdr:from>
    <xdr:to>
      <xdr:col>3</xdr:col>
      <xdr:colOff>330200</xdr:colOff>
      <xdr:row>66</xdr:row>
      <xdr:rowOff>125306</xdr:rowOff>
    </xdr:to>
    <xdr:sp macro="" textlink="">
      <xdr:nvSpPr>
        <xdr:cNvPr id="156" name="円/楕円 155"/>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110083</xdr:rowOff>
    </xdr:from>
    <xdr:ext cx="762000" cy="259045"/>
    <xdr:sp macro="" textlink="">
      <xdr:nvSpPr>
        <xdr:cNvPr id="157" name="テキスト ボックス 156"/>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27729</xdr:rowOff>
    </xdr:from>
    <xdr:to>
      <xdr:col>2</xdr:col>
      <xdr:colOff>127000</xdr:colOff>
      <xdr:row>66</xdr:row>
      <xdr:rowOff>129329</xdr:rowOff>
    </xdr:to>
    <xdr:sp macro="" textlink="">
      <xdr:nvSpPr>
        <xdr:cNvPr id="158" name="円/楕円 157"/>
        <xdr:cNvSpPr/>
      </xdr:nvSpPr>
      <xdr:spPr>
        <a:xfrm>
          <a:off x="1397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114106</xdr:rowOff>
    </xdr:from>
    <xdr:ext cx="762000" cy="259045"/>
    <xdr:sp macro="" textlink="">
      <xdr:nvSpPr>
        <xdr:cNvPr id="159" name="テキスト ボックス 158"/>
        <xdr:cNvSpPr txBox="1"/>
      </xdr:nvSpPr>
      <xdr:spPr>
        <a:xfrm>
          <a:off x="1066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前年度と比較して</a:t>
          </a:r>
          <a:r>
            <a:rPr lang="en-US" altLang="ja-JP" sz="1100" b="0" i="0" baseline="0">
              <a:solidFill>
                <a:sysClr val="windowText" lastClr="000000"/>
              </a:solidFill>
              <a:latin typeface="+mn-lt"/>
              <a:ea typeface="+mn-ea"/>
              <a:cs typeface="+mn-cs"/>
            </a:rPr>
            <a:t>9</a:t>
          </a:r>
          <a:r>
            <a:rPr lang="ja-JP" altLang="ja-JP" sz="1100" b="0" i="0" baseline="0">
              <a:solidFill>
                <a:sysClr val="windowText" lastClr="000000"/>
              </a:solidFill>
              <a:latin typeface="+mn-lt"/>
              <a:ea typeface="+mn-ea"/>
              <a:cs typeface="+mn-cs"/>
            </a:rPr>
            <a:t>円の増であ</a:t>
          </a:r>
          <a:r>
            <a:rPr lang="ja-JP" altLang="en-US" sz="1100" b="0" i="0" baseline="0">
              <a:solidFill>
                <a:sysClr val="windowText" lastClr="000000"/>
              </a:solidFill>
              <a:latin typeface="+mn-lt"/>
              <a:ea typeface="+mn-ea"/>
              <a:cs typeface="+mn-cs"/>
            </a:rPr>
            <a:t>る。</a:t>
          </a:r>
          <a:r>
            <a:rPr lang="ja-JP" altLang="ja-JP" sz="1100" b="0" i="0" baseline="0">
              <a:solidFill>
                <a:sysClr val="windowText" lastClr="000000"/>
              </a:solidFill>
              <a:latin typeface="+mn-lt"/>
              <a:ea typeface="+mn-ea"/>
              <a:cs typeface="+mn-cs"/>
            </a:rPr>
            <a:t>これは、職員の新陳代謝等による人件費の減があったものの、</a:t>
          </a:r>
          <a:r>
            <a:rPr lang="ja-JP" altLang="en-US" sz="1100" b="0" i="0" baseline="0">
              <a:solidFill>
                <a:sysClr val="windowText" lastClr="000000"/>
              </a:solidFill>
              <a:latin typeface="+mn-lt"/>
              <a:ea typeface="+mn-ea"/>
              <a:cs typeface="+mn-cs"/>
            </a:rPr>
            <a:t>タブレット整備費などの物件費</a:t>
          </a:r>
          <a:r>
            <a:rPr lang="ja-JP" altLang="ja-JP" sz="1100" b="0" i="0" baseline="0">
              <a:solidFill>
                <a:sysClr val="windowText" lastClr="000000"/>
              </a:solidFill>
              <a:latin typeface="+mn-lt"/>
              <a:ea typeface="+mn-ea"/>
              <a:cs typeface="+mn-cs"/>
            </a:rPr>
            <a:t>が増となったものである。また、類似都市に比べ</a:t>
          </a:r>
          <a:r>
            <a:rPr lang="ja-JP" altLang="ja-JP" sz="1100" b="0" i="0" baseline="0">
              <a:solidFill>
                <a:schemeClr val="dk1"/>
              </a:solidFill>
              <a:latin typeface="+mn-lt"/>
              <a:ea typeface="+mn-ea"/>
              <a:cs typeface="+mn-cs"/>
            </a:rPr>
            <a:t>、</a:t>
          </a:r>
          <a:r>
            <a:rPr lang="ja-JP" altLang="ja-JP" sz="1100" b="0" i="0" baseline="0">
              <a:solidFill>
                <a:sysClr val="windowText" lastClr="000000"/>
              </a:solidFill>
              <a:latin typeface="+mn-lt"/>
              <a:ea typeface="+mn-ea"/>
              <a:cs typeface="+mn-cs"/>
            </a:rPr>
            <a:t>原爆関係経費が多額であることが平均値を上回る要因となっている。</a:t>
          </a:r>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127143</xdr:rowOff>
    </xdr:from>
    <xdr:to>
      <xdr:col>7</xdr:col>
      <xdr:colOff>152400</xdr:colOff>
      <xdr:row>81</xdr:row>
      <xdr:rowOff>127264</xdr:rowOff>
    </xdr:to>
    <xdr:cxnSp macro="">
      <xdr:nvCxnSpPr>
        <xdr:cNvPr id="194" name="直線コネクタ 193"/>
        <xdr:cNvCxnSpPr/>
      </xdr:nvCxnSpPr>
      <xdr:spPr>
        <a:xfrm>
          <a:off x="4114800" y="14014593"/>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65182</xdr:rowOff>
    </xdr:from>
    <xdr:to>
      <xdr:col>6</xdr:col>
      <xdr:colOff>0</xdr:colOff>
      <xdr:row>81</xdr:row>
      <xdr:rowOff>127143</xdr:rowOff>
    </xdr:to>
    <xdr:cxnSp macro="">
      <xdr:nvCxnSpPr>
        <xdr:cNvPr id="197" name="直線コネクタ 196"/>
        <xdr:cNvCxnSpPr/>
      </xdr:nvCxnSpPr>
      <xdr:spPr>
        <a:xfrm>
          <a:off x="3225800" y="13952632"/>
          <a:ext cx="889000" cy="6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65182</xdr:rowOff>
    </xdr:from>
    <xdr:to>
      <xdr:col>4</xdr:col>
      <xdr:colOff>482600</xdr:colOff>
      <xdr:row>81</xdr:row>
      <xdr:rowOff>94540</xdr:rowOff>
    </xdr:to>
    <xdr:cxnSp macro="">
      <xdr:nvCxnSpPr>
        <xdr:cNvPr id="200" name="直線コネクタ 199"/>
        <xdr:cNvCxnSpPr/>
      </xdr:nvCxnSpPr>
      <xdr:spPr>
        <a:xfrm flipV="1">
          <a:off x="2336800" y="13952632"/>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94540</xdr:rowOff>
    </xdr:from>
    <xdr:to>
      <xdr:col>3</xdr:col>
      <xdr:colOff>279400</xdr:colOff>
      <xdr:row>81</xdr:row>
      <xdr:rowOff>134449</xdr:rowOff>
    </xdr:to>
    <xdr:cxnSp macro="">
      <xdr:nvCxnSpPr>
        <xdr:cNvPr id="203" name="直線コネクタ 202"/>
        <xdr:cNvCxnSpPr/>
      </xdr:nvCxnSpPr>
      <xdr:spPr>
        <a:xfrm flipV="1">
          <a:off x="1447800" y="13981990"/>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76464</xdr:rowOff>
    </xdr:from>
    <xdr:to>
      <xdr:col>7</xdr:col>
      <xdr:colOff>203200</xdr:colOff>
      <xdr:row>82</xdr:row>
      <xdr:rowOff>6614</xdr:rowOff>
    </xdr:to>
    <xdr:sp macro="" textlink="">
      <xdr:nvSpPr>
        <xdr:cNvPr id="213" name="円/楕円 212"/>
        <xdr:cNvSpPr/>
      </xdr:nvSpPr>
      <xdr:spPr>
        <a:xfrm>
          <a:off x="4902200" y="139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48541</xdr:rowOff>
    </xdr:from>
    <xdr:ext cx="762000" cy="259045"/>
    <xdr:sp macro="" textlink="">
      <xdr:nvSpPr>
        <xdr:cNvPr id="214" name="人件費・物件費等の状況該当値テキスト"/>
        <xdr:cNvSpPr txBox="1"/>
      </xdr:nvSpPr>
      <xdr:spPr>
        <a:xfrm>
          <a:off x="5041900" y="139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76343</xdr:rowOff>
    </xdr:from>
    <xdr:to>
      <xdr:col>6</xdr:col>
      <xdr:colOff>50800</xdr:colOff>
      <xdr:row>82</xdr:row>
      <xdr:rowOff>6493</xdr:rowOff>
    </xdr:to>
    <xdr:sp macro="" textlink="">
      <xdr:nvSpPr>
        <xdr:cNvPr id="215" name="円/楕円 214"/>
        <xdr:cNvSpPr/>
      </xdr:nvSpPr>
      <xdr:spPr>
        <a:xfrm>
          <a:off x="4064000" y="139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162720</xdr:rowOff>
    </xdr:from>
    <xdr:ext cx="736600" cy="259045"/>
    <xdr:sp macro="" textlink="">
      <xdr:nvSpPr>
        <xdr:cNvPr id="216" name="テキスト ボックス 215"/>
        <xdr:cNvSpPr txBox="1"/>
      </xdr:nvSpPr>
      <xdr:spPr>
        <a:xfrm>
          <a:off x="3733800" y="1405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14382</xdr:rowOff>
    </xdr:from>
    <xdr:to>
      <xdr:col>4</xdr:col>
      <xdr:colOff>533400</xdr:colOff>
      <xdr:row>81</xdr:row>
      <xdr:rowOff>115982</xdr:rowOff>
    </xdr:to>
    <xdr:sp macro="" textlink="">
      <xdr:nvSpPr>
        <xdr:cNvPr id="217" name="円/楕円 216"/>
        <xdr:cNvSpPr/>
      </xdr:nvSpPr>
      <xdr:spPr>
        <a:xfrm>
          <a:off x="3175000" y="139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100759</xdr:rowOff>
    </xdr:from>
    <xdr:ext cx="762000" cy="259045"/>
    <xdr:sp macro="" textlink="">
      <xdr:nvSpPr>
        <xdr:cNvPr id="218" name="テキスト ボックス 217"/>
        <xdr:cNvSpPr txBox="1"/>
      </xdr:nvSpPr>
      <xdr:spPr>
        <a:xfrm>
          <a:off x="2844800" y="1398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43740</xdr:rowOff>
    </xdr:from>
    <xdr:to>
      <xdr:col>3</xdr:col>
      <xdr:colOff>330200</xdr:colOff>
      <xdr:row>81</xdr:row>
      <xdr:rowOff>145340</xdr:rowOff>
    </xdr:to>
    <xdr:sp macro="" textlink="">
      <xdr:nvSpPr>
        <xdr:cNvPr id="219" name="円/楕円 218"/>
        <xdr:cNvSpPr/>
      </xdr:nvSpPr>
      <xdr:spPr>
        <a:xfrm>
          <a:off x="2286000" y="139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130117</xdr:rowOff>
    </xdr:from>
    <xdr:ext cx="762000" cy="259045"/>
    <xdr:sp macro="" textlink="">
      <xdr:nvSpPr>
        <xdr:cNvPr id="220" name="テキスト ボックス 219"/>
        <xdr:cNvSpPr txBox="1"/>
      </xdr:nvSpPr>
      <xdr:spPr>
        <a:xfrm>
          <a:off x="1955800" y="1401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83649</xdr:rowOff>
    </xdr:from>
    <xdr:to>
      <xdr:col>2</xdr:col>
      <xdr:colOff>127000</xdr:colOff>
      <xdr:row>82</xdr:row>
      <xdr:rowOff>13799</xdr:rowOff>
    </xdr:to>
    <xdr:sp macro="" textlink="">
      <xdr:nvSpPr>
        <xdr:cNvPr id="221" name="円/楕円 220"/>
        <xdr:cNvSpPr/>
      </xdr:nvSpPr>
      <xdr:spPr>
        <a:xfrm>
          <a:off x="1397000" y="139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170026</xdr:rowOff>
    </xdr:from>
    <xdr:ext cx="762000" cy="259045"/>
    <xdr:sp macro="" textlink="">
      <xdr:nvSpPr>
        <xdr:cNvPr id="222" name="テキスト ボックス 221"/>
        <xdr:cNvSpPr txBox="1"/>
      </xdr:nvSpPr>
      <xdr:spPr>
        <a:xfrm>
          <a:off x="1066800" y="140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ea"/>
              <a:ea typeface="+mn-ea"/>
              <a:cs typeface="+mn-cs"/>
            </a:rPr>
            <a:t>　</a:t>
          </a:r>
          <a:r>
            <a:rPr kumimoji="1" lang="ja-JP" altLang="ja-JP" sz="1100">
              <a:solidFill>
                <a:schemeClr val="dk1"/>
              </a:solidFill>
              <a:latin typeface="+mn-ea"/>
              <a:ea typeface="+mn-ea"/>
              <a:cs typeface="+mn-cs"/>
            </a:rPr>
            <a:t>平成</a:t>
          </a:r>
          <a:r>
            <a:rPr kumimoji="1" lang="en-US" altLang="ja-JP" sz="1100">
              <a:solidFill>
                <a:schemeClr val="dk1"/>
              </a:solidFill>
              <a:latin typeface="+mn-ea"/>
              <a:ea typeface="+mn-ea"/>
              <a:cs typeface="+mn-cs"/>
            </a:rPr>
            <a:t>21</a:t>
          </a:r>
          <a:r>
            <a:rPr kumimoji="1" lang="ja-JP" altLang="ja-JP" sz="1100">
              <a:solidFill>
                <a:schemeClr val="dk1"/>
              </a:solidFill>
              <a:latin typeface="+mn-ea"/>
              <a:ea typeface="+mn-ea"/>
              <a:cs typeface="+mn-cs"/>
            </a:rPr>
            <a:t>年</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月からの特別昇給制度の見直しなど、ラスパイレス指数が高い要因であった市独自の制度を国に準じたものに改め、その後も国に準じて給与制度の見直しなどを行っており、類似団体平均よりも低い水準となっている。見直しの効果は、継続的に維持され、今後も同程度の水準で推移していく見込みである。</a:t>
          </a:r>
          <a:endParaRPr kumimoji="1" lang="en-US" altLang="ja-JP" sz="1100">
            <a:solidFill>
              <a:schemeClr val="dk1"/>
            </a:solidFill>
            <a:latin typeface="+mn-ea"/>
            <a:ea typeface="+mn-ea"/>
            <a:cs typeface="+mn-cs"/>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117122</xdr:rowOff>
    </xdr:to>
    <xdr:cxnSp macro="">
      <xdr:nvCxnSpPr>
        <xdr:cNvPr id="256" name="直線コネクタ 255"/>
        <xdr:cNvCxnSpPr/>
      </xdr:nvCxnSpPr>
      <xdr:spPr>
        <a:xfrm>
          <a:off x="16179800" y="141492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103716</xdr:rowOff>
    </xdr:to>
    <xdr:cxnSp macro="">
      <xdr:nvCxnSpPr>
        <xdr:cNvPr id="259" name="直線コネクタ 258"/>
        <xdr:cNvCxnSpPr/>
      </xdr:nvCxnSpPr>
      <xdr:spPr>
        <a:xfrm flipV="1">
          <a:off x="15290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89</xdr:row>
      <xdr:rowOff>29634</xdr:rowOff>
    </xdr:to>
    <xdr:cxnSp macro="">
      <xdr:nvCxnSpPr>
        <xdr:cNvPr id="262" name="直線コネクタ 261"/>
        <xdr:cNvCxnSpPr/>
      </xdr:nvCxnSpPr>
      <xdr:spPr>
        <a:xfrm flipV="1">
          <a:off x="14401800" y="14162616"/>
          <a:ext cx="889000" cy="1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69850</xdr:rowOff>
    </xdr:to>
    <xdr:cxnSp macro="">
      <xdr:nvCxnSpPr>
        <xdr:cNvPr id="265" name="直線コネクタ 264"/>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5" name="円/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6"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7" name="円/楕円 276"/>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8" name="テキスト ボックス 277"/>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9" name="円/楕円 278"/>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0" name="テキスト ボックス 279"/>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1" name="円/楕円 280"/>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2" name="テキスト ボックス 281"/>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4" name="テキスト ボックス 28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000">
              <a:solidFill>
                <a:schemeClr val="dk1"/>
              </a:solidFill>
              <a:latin typeface="+mn-ea"/>
              <a:ea typeface="+mn-ea"/>
              <a:cs typeface="+mn-cs"/>
            </a:rPr>
            <a:t>長崎市行財政改革プラン（計画期間：平成</a:t>
          </a:r>
          <a:r>
            <a:rPr lang="en-US" altLang="ja-JP" sz="1000">
              <a:solidFill>
                <a:schemeClr val="dk1"/>
              </a:solidFill>
              <a:latin typeface="+mn-ea"/>
              <a:ea typeface="+mn-ea"/>
              <a:cs typeface="+mn-cs"/>
            </a:rPr>
            <a:t>23</a:t>
          </a:r>
          <a:r>
            <a:rPr lang="ja-JP" altLang="ja-JP" sz="1000">
              <a:solidFill>
                <a:schemeClr val="dk1"/>
              </a:solidFill>
              <a:latin typeface="+mn-ea"/>
              <a:ea typeface="+mn-ea"/>
              <a:cs typeface="+mn-cs"/>
            </a:rPr>
            <a:t>年度～</a:t>
          </a:r>
          <a:r>
            <a:rPr lang="en-US" altLang="ja-JP" sz="1000">
              <a:solidFill>
                <a:schemeClr val="dk1"/>
              </a:solidFill>
              <a:latin typeface="+mn-ea"/>
              <a:ea typeface="+mn-ea"/>
              <a:cs typeface="+mn-cs"/>
            </a:rPr>
            <a:t>27</a:t>
          </a:r>
          <a:r>
            <a:rPr lang="ja-JP" altLang="ja-JP" sz="1000">
              <a:solidFill>
                <a:schemeClr val="dk1"/>
              </a:solidFill>
              <a:latin typeface="+mn-ea"/>
              <a:ea typeface="+mn-ea"/>
              <a:cs typeface="+mn-cs"/>
            </a:rPr>
            <a:t>年度）では、平成</a:t>
          </a:r>
          <a:r>
            <a:rPr lang="en-US" altLang="ja-JP" sz="1000">
              <a:solidFill>
                <a:schemeClr val="dk1"/>
              </a:solidFill>
              <a:latin typeface="+mn-ea"/>
              <a:ea typeface="+mn-ea"/>
              <a:cs typeface="+mn-cs"/>
            </a:rPr>
            <a:t>28</a:t>
          </a:r>
          <a:r>
            <a:rPr lang="ja-JP" altLang="ja-JP" sz="1000">
              <a:solidFill>
                <a:schemeClr val="dk1"/>
              </a:solidFill>
              <a:latin typeface="+mn-ea"/>
              <a:ea typeface="+mn-ea"/>
              <a:cs typeface="+mn-cs"/>
            </a:rPr>
            <a:t>年</a:t>
          </a:r>
          <a:r>
            <a:rPr lang="en-US" altLang="ja-JP" sz="1000">
              <a:solidFill>
                <a:schemeClr val="dk1"/>
              </a:solidFill>
              <a:latin typeface="+mn-ea"/>
              <a:ea typeface="+mn-ea"/>
              <a:cs typeface="+mn-cs"/>
            </a:rPr>
            <a:t>4</a:t>
          </a:r>
          <a:r>
            <a:rPr lang="ja-JP" altLang="ja-JP" sz="1000">
              <a:solidFill>
                <a:schemeClr val="dk1"/>
              </a:solidFill>
              <a:latin typeface="+mn-ea"/>
              <a:ea typeface="+mn-ea"/>
              <a:cs typeface="+mn-cs"/>
            </a:rPr>
            <a:t>月</a:t>
          </a:r>
          <a:r>
            <a:rPr lang="en-US" altLang="ja-JP" sz="1000">
              <a:solidFill>
                <a:schemeClr val="dk1"/>
              </a:solidFill>
              <a:latin typeface="+mn-ea"/>
              <a:ea typeface="+mn-ea"/>
              <a:cs typeface="+mn-cs"/>
            </a:rPr>
            <a:t>1</a:t>
          </a:r>
          <a:r>
            <a:rPr lang="ja-JP" altLang="ja-JP" sz="1000">
              <a:solidFill>
                <a:schemeClr val="dk1"/>
              </a:solidFill>
              <a:latin typeface="+mn-ea"/>
              <a:ea typeface="+mn-ea"/>
              <a:cs typeface="+mn-cs"/>
            </a:rPr>
            <a:t>日までに正規職員を</a:t>
          </a:r>
          <a:r>
            <a:rPr lang="en-US" altLang="ja-JP" sz="1000">
              <a:solidFill>
                <a:schemeClr val="dk1"/>
              </a:solidFill>
              <a:latin typeface="+mn-ea"/>
              <a:ea typeface="+mn-ea"/>
              <a:cs typeface="+mn-cs"/>
            </a:rPr>
            <a:t>3,000</a:t>
          </a:r>
          <a:r>
            <a:rPr lang="ja-JP" altLang="ja-JP" sz="1000">
              <a:solidFill>
                <a:schemeClr val="dk1"/>
              </a:solidFill>
              <a:latin typeface="+mn-ea"/>
              <a:ea typeface="+mn-ea"/>
              <a:cs typeface="+mn-cs"/>
            </a:rPr>
            <a:t>人体制とすることを目指し、文書配送業務、動物捕獲業務等、市民課窓口業務の一部や小中学校環境整備業務の民間委託開始、小中学校給食調理業務の民間委託拡大、ごみ収集業務の効率化及び民間委託拡大、稲佐山公園及び長崎公園への指定管理者制度の導入などに取り組んだ。</a:t>
          </a:r>
          <a:endParaRPr lang="en-US" altLang="ja-JP" sz="1000">
            <a:solidFill>
              <a:schemeClr val="dk1"/>
            </a:solidFill>
            <a:latin typeface="+mn-ea"/>
            <a:ea typeface="+mn-ea"/>
            <a:cs typeface="+mn-cs"/>
          </a:endParaRPr>
        </a:p>
        <a:p>
          <a:r>
            <a:rPr lang="ja-JP" altLang="ja-JP" sz="1000">
              <a:solidFill>
                <a:schemeClr val="dk1"/>
              </a:solidFill>
              <a:latin typeface="+mn-ea"/>
              <a:ea typeface="+mn-ea"/>
              <a:cs typeface="+mn-cs"/>
            </a:rPr>
            <a:t>　計画期間中に</a:t>
          </a:r>
          <a:r>
            <a:rPr lang="en-US" altLang="ja-JP" sz="1000">
              <a:solidFill>
                <a:schemeClr val="dk1"/>
              </a:solidFill>
              <a:latin typeface="+mn-ea"/>
              <a:ea typeface="+mn-ea"/>
              <a:cs typeface="+mn-cs"/>
            </a:rPr>
            <a:t>231</a:t>
          </a:r>
          <a:r>
            <a:rPr lang="ja-JP" altLang="ja-JP" sz="1000">
              <a:solidFill>
                <a:schemeClr val="dk1"/>
              </a:solidFill>
              <a:latin typeface="+mn-ea"/>
              <a:ea typeface="+mn-ea"/>
              <a:cs typeface="+mn-cs"/>
            </a:rPr>
            <a:t>人の正規職員を減し（</a:t>
          </a:r>
          <a:r>
            <a:rPr lang="en-US" altLang="ja-JP" sz="1000">
              <a:solidFill>
                <a:schemeClr val="dk1"/>
              </a:solidFill>
              <a:latin typeface="+mn-ea"/>
              <a:ea typeface="+mn-ea"/>
              <a:cs typeface="+mn-cs"/>
            </a:rPr>
            <a:t>7.1%</a:t>
          </a:r>
          <a:r>
            <a:rPr lang="ja-JP" altLang="ja-JP" sz="1000">
              <a:solidFill>
                <a:schemeClr val="dk1"/>
              </a:solidFill>
              <a:latin typeface="+mn-ea"/>
              <a:ea typeface="+mn-ea"/>
              <a:cs typeface="+mn-cs"/>
            </a:rPr>
            <a:t>の減）、平成</a:t>
          </a:r>
          <a:r>
            <a:rPr lang="en-US" altLang="ja-JP" sz="1000">
              <a:solidFill>
                <a:schemeClr val="dk1"/>
              </a:solidFill>
              <a:latin typeface="+mn-ea"/>
              <a:ea typeface="+mn-ea"/>
              <a:cs typeface="+mn-cs"/>
            </a:rPr>
            <a:t>28</a:t>
          </a:r>
          <a:r>
            <a:rPr lang="ja-JP" altLang="ja-JP" sz="1000">
              <a:solidFill>
                <a:schemeClr val="dk1"/>
              </a:solidFill>
              <a:latin typeface="+mn-ea"/>
              <a:ea typeface="+mn-ea"/>
              <a:cs typeface="+mn-cs"/>
            </a:rPr>
            <a:t>年</a:t>
          </a:r>
          <a:r>
            <a:rPr lang="en-US" altLang="ja-JP" sz="1000">
              <a:solidFill>
                <a:schemeClr val="dk1"/>
              </a:solidFill>
              <a:latin typeface="+mn-ea"/>
              <a:ea typeface="+mn-ea"/>
              <a:cs typeface="+mn-cs"/>
            </a:rPr>
            <a:t>4</a:t>
          </a:r>
          <a:r>
            <a:rPr lang="ja-JP" altLang="ja-JP" sz="1000">
              <a:solidFill>
                <a:schemeClr val="dk1"/>
              </a:solidFill>
              <a:latin typeface="+mn-ea"/>
              <a:ea typeface="+mn-ea"/>
              <a:cs typeface="+mn-cs"/>
            </a:rPr>
            <a:t>月</a:t>
          </a:r>
          <a:r>
            <a:rPr lang="en-US" altLang="ja-JP" sz="1000">
              <a:solidFill>
                <a:schemeClr val="dk1"/>
              </a:solidFill>
              <a:latin typeface="+mn-ea"/>
              <a:ea typeface="+mn-ea"/>
              <a:cs typeface="+mn-cs"/>
            </a:rPr>
            <a:t>1</a:t>
          </a:r>
          <a:r>
            <a:rPr lang="ja-JP" altLang="ja-JP" sz="1000">
              <a:solidFill>
                <a:schemeClr val="dk1"/>
              </a:solidFill>
              <a:latin typeface="+mn-ea"/>
              <a:ea typeface="+mn-ea"/>
              <a:cs typeface="+mn-cs"/>
            </a:rPr>
            <a:t>日の正規職員は</a:t>
          </a:r>
          <a:r>
            <a:rPr lang="en-US" altLang="ja-JP" sz="1000">
              <a:solidFill>
                <a:schemeClr val="dk1"/>
              </a:solidFill>
              <a:latin typeface="+mn-ea"/>
              <a:ea typeface="+mn-ea"/>
              <a:cs typeface="+mn-cs"/>
            </a:rPr>
            <a:t>3,036</a:t>
          </a:r>
          <a:r>
            <a:rPr lang="ja-JP" altLang="ja-JP" sz="1000">
              <a:solidFill>
                <a:schemeClr val="dk1"/>
              </a:solidFill>
              <a:latin typeface="+mn-ea"/>
              <a:ea typeface="+mn-ea"/>
              <a:cs typeface="+mn-cs"/>
            </a:rPr>
            <a:t>人となり、目標はおおむね達成できた。</a:t>
          </a:r>
        </a:p>
        <a:p>
          <a:r>
            <a:rPr lang="ja-JP" altLang="ja-JP" sz="1000">
              <a:solidFill>
                <a:schemeClr val="dk1"/>
              </a:solidFill>
              <a:latin typeface="+mn-ea"/>
              <a:ea typeface="+mn-ea"/>
              <a:cs typeface="+mn-cs"/>
            </a:rPr>
            <a:t>　行財政改革については、これからの市政を取り巻く環境を踏まえながら、引き続き市民サービスや業務の「質」が向上する取組みと健全な財政運営に向けた取組みを進めるとともに、適正な定員管理に努める。</a:t>
          </a:r>
        </a:p>
        <a:p>
          <a:endParaRPr kumimoji="1" lang="ja-JP" altLang="en-US" sz="10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30904</xdr:rowOff>
    </xdr:from>
    <xdr:to>
      <xdr:col>24</xdr:col>
      <xdr:colOff>558800</xdr:colOff>
      <xdr:row>61</xdr:row>
      <xdr:rowOff>51012</xdr:rowOff>
    </xdr:to>
    <xdr:cxnSp macro="">
      <xdr:nvCxnSpPr>
        <xdr:cNvPr id="319" name="直線コネクタ 318"/>
        <xdr:cNvCxnSpPr/>
      </xdr:nvCxnSpPr>
      <xdr:spPr>
        <a:xfrm flipV="1">
          <a:off x="16179800" y="1048935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51012</xdr:rowOff>
    </xdr:from>
    <xdr:to>
      <xdr:col>23</xdr:col>
      <xdr:colOff>406400</xdr:colOff>
      <xdr:row>61</xdr:row>
      <xdr:rowOff>95250</xdr:rowOff>
    </xdr:to>
    <xdr:cxnSp macro="">
      <xdr:nvCxnSpPr>
        <xdr:cNvPr id="322" name="直線コネクタ 321"/>
        <xdr:cNvCxnSpPr/>
      </xdr:nvCxnSpPr>
      <xdr:spPr>
        <a:xfrm flipV="1">
          <a:off x="15290800" y="105094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123402</xdr:rowOff>
    </xdr:to>
    <xdr:cxnSp macro="">
      <xdr:nvCxnSpPr>
        <xdr:cNvPr id="325" name="直線コネクタ 324"/>
        <xdr:cNvCxnSpPr/>
      </xdr:nvCxnSpPr>
      <xdr:spPr>
        <a:xfrm flipV="1">
          <a:off x="14401800" y="105537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123402</xdr:rowOff>
    </xdr:from>
    <xdr:to>
      <xdr:col>21</xdr:col>
      <xdr:colOff>0</xdr:colOff>
      <xdr:row>62</xdr:row>
      <xdr:rowOff>8255</xdr:rowOff>
    </xdr:to>
    <xdr:cxnSp macro="">
      <xdr:nvCxnSpPr>
        <xdr:cNvPr id="328" name="直線コネクタ 327"/>
        <xdr:cNvCxnSpPr/>
      </xdr:nvCxnSpPr>
      <xdr:spPr>
        <a:xfrm flipV="1">
          <a:off x="13512800" y="1058185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2" name="テキスト ボックス 331"/>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151554</xdr:rowOff>
    </xdr:from>
    <xdr:to>
      <xdr:col>24</xdr:col>
      <xdr:colOff>609600</xdr:colOff>
      <xdr:row>61</xdr:row>
      <xdr:rowOff>81704</xdr:rowOff>
    </xdr:to>
    <xdr:sp macro="" textlink="">
      <xdr:nvSpPr>
        <xdr:cNvPr id="338" name="円/楕円 337"/>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123631</xdr:rowOff>
    </xdr:from>
    <xdr:ext cx="762000" cy="259045"/>
    <xdr:sp macro="" textlink="">
      <xdr:nvSpPr>
        <xdr:cNvPr id="339" name="定員管理の状況該当値テキスト"/>
        <xdr:cNvSpPr txBox="1"/>
      </xdr:nvSpPr>
      <xdr:spPr>
        <a:xfrm>
          <a:off x="17106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212</xdr:rowOff>
    </xdr:from>
    <xdr:to>
      <xdr:col>23</xdr:col>
      <xdr:colOff>457200</xdr:colOff>
      <xdr:row>61</xdr:row>
      <xdr:rowOff>101812</xdr:rowOff>
    </xdr:to>
    <xdr:sp macro="" textlink="">
      <xdr:nvSpPr>
        <xdr:cNvPr id="340" name="円/楕円 339"/>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86589</xdr:rowOff>
    </xdr:from>
    <xdr:ext cx="736600" cy="259045"/>
    <xdr:sp macro="" textlink="">
      <xdr:nvSpPr>
        <xdr:cNvPr id="341" name="テキスト ボックス 340"/>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2" name="円/楕円 341"/>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130827</xdr:rowOff>
    </xdr:from>
    <xdr:ext cx="762000" cy="259045"/>
    <xdr:sp macro="" textlink="">
      <xdr:nvSpPr>
        <xdr:cNvPr id="343" name="テキスト ボックス 342"/>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72602</xdr:rowOff>
    </xdr:from>
    <xdr:to>
      <xdr:col>21</xdr:col>
      <xdr:colOff>50800</xdr:colOff>
      <xdr:row>62</xdr:row>
      <xdr:rowOff>2752</xdr:rowOff>
    </xdr:to>
    <xdr:sp macro="" textlink="">
      <xdr:nvSpPr>
        <xdr:cNvPr id="344" name="円/楕円 343"/>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158979</xdr:rowOff>
    </xdr:from>
    <xdr:ext cx="762000" cy="259045"/>
    <xdr:sp macro="" textlink="">
      <xdr:nvSpPr>
        <xdr:cNvPr id="345" name="テキスト ボックス 344"/>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128905</xdr:rowOff>
    </xdr:from>
    <xdr:to>
      <xdr:col>19</xdr:col>
      <xdr:colOff>533400</xdr:colOff>
      <xdr:row>62</xdr:row>
      <xdr:rowOff>59055</xdr:rowOff>
    </xdr:to>
    <xdr:sp macro="" textlink="">
      <xdr:nvSpPr>
        <xdr:cNvPr id="346" name="円/楕円 345"/>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43832</xdr:rowOff>
    </xdr:from>
    <xdr:ext cx="762000" cy="259045"/>
    <xdr:sp macro="" textlink="">
      <xdr:nvSpPr>
        <xdr:cNvPr id="347" name="テキスト ボックス 346"/>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年度において、臨時財政対策債（約</a:t>
          </a:r>
          <a:r>
            <a:rPr lang="en-US" altLang="ja-JP" sz="1100" b="0" i="0" baseline="0">
              <a:solidFill>
                <a:sysClr val="windowText" lastClr="000000"/>
              </a:solidFill>
              <a:latin typeface="+mn-lt"/>
              <a:ea typeface="+mn-ea"/>
              <a:cs typeface="+mn-cs"/>
            </a:rPr>
            <a:t>12.2</a:t>
          </a:r>
          <a:r>
            <a:rPr lang="ja-JP" altLang="ja-JP" sz="1100" b="0" i="0" baseline="0">
              <a:solidFill>
                <a:sysClr val="windowText" lastClr="000000"/>
              </a:solidFill>
              <a:latin typeface="+mn-lt"/>
              <a:ea typeface="+mn-ea"/>
              <a:cs typeface="+mn-cs"/>
            </a:rPr>
            <a:t>億の増）や合併特例債（約</a:t>
          </a:r>
          <a:r>
            <a:rPr lang="en-US" altLang="ja-JP" sz="1100" b="0" i="0" baseline="0">
              <a:solidFill>
                <a:sysClr val="windowText" lastClr="000000"/>
              </a:solidFill>
              <a:latin typeface="+mn-lt"/>
              <a:ea typeface="+mn-ea"/>
              <a:cs typeface="+mn-cs"/>
            </a:rPr>
            <a:t>8.2</a:t>
          </a:r>
          <a:r>
            <a:rPr lang="ja-JP" altLang="ja-JP" sz="1100" b="0" i="0" baseline="0">
              <a:solidFill>
                <a:sysClr val="windowText" lastClr="000000"/>
              </a:solidFill>
              <a:latin typeface="+mn-lt"/>
              <a:ea typeface="+mn-ea"/>
              <a:cs typeface="+mn-cs"/>
            </a:rPr>
            <a:t>億の増）の公債費が増加しているものの、過去に整備した地域総合整備事業債（約</a:t>
          </a:r>
          <a:r>
            <a:rPr lang="en-US" altLang="ja-JP" sz="1100" b="0" i="0" baseline="0">
              <a:solidFill>
                <a:sysClr val="windowText" lastClr="000000"/>
              </a:solidFill>
              <a:latin typeface="+mn-lt"/>
              <a:ea typeface="+mn-ea"/>
              <a:cs typeface="+mn-cs"/>
            </a:rPr>
            <a:t>5.8</a:t>
          </a:r>
          <a:r>
            <a:rPr lang="ja-JP" altLang="ja-JP" sz="1100" b="0" i="0" baseline="0">
              <a:solidFill>
                <a:sysClr val="windowText" lastClr="000000"/>
              </a:solidFill>
              <a:latin typeface="+mn-lt"/>
              <a:ea typeface="+mn-ea"/>
              <a:cs typeface="+mn-cs"/>
            </a:rPr>
            <a:t>億の減）が償還満了したこと</a:t>
          </a:r>
          <a:r>
            <a:rPr lang="ja-JP" altLang="en-US" sz="1100" b="0" i="0" baseline="0">
              <a:solidFill>
                <a:sysClr val="windowText" lastClr="000000"/>
              </a:solidFill>
              <a:latin typeface="+mn-lt"/>
              <a:ea typeface="+mn-ea"/>
              <a:cs typeface="+mn-cs"/>
            </a:rPr>
            <a:t>、また、特定財源として病院事業債公債費にかかる負担金（約</a:t>
          </a:r>
          <a:r>
            <a:rPr lang="en-US" altLang="ja-JP" sz="1100" b="0" i="0" baseline="0">
              <a:solidFill>
                <a:sysClr val="windowText" lastClr="000000"/>
              </a:solidFill>
              <a:latin typeface="+mn-lt"/>
              <a:ea typeface="+mn-ea"/>
              <a:cs typeface="+mn-cs"/>
            </a:rPr>
            <a:t>9.7</a:t>
          </a:r>
          <a:r>
            <a:rPr lang="ja-JP" altLang="en-US" sz="1100" b="0" i="0" baseline="0">
              <a:solidFill>
                <a:sysClr val="windowText" lastClr="000000"/>
              </a:solidFill>
              <a:latin typeface="+mn-lt"/>
              <a:ea typeface="+mn-ea"/>
              <a:cs typeface="+mn-cs"/>
            </a:rPr>
            <a:t>億の増）が増したことで</a:t>
          </a:r>
          <a:r>
            <a:rPr lang="en-US" altLang="ja-JP" sz="1100" b="0" i="0" baseline="0">
              <a:solidFill>
                <a:sysClr val="windowText" lastClr="000000"/>
              </a:solidFill>
              <a:latin typeface="+mn-lt"/>
              <a:ea typeface="+mn-ea"/>
              <a:cs typeface="+mn-cs"/>
            </a:rPr>
            <a:t>0.2</a:t>
          </a:r>
          <a:r>
            <a:rPr lang="ja-JP" altLang="en-US" sz="1100" b="0" i="0" baseline="0">
              <a:solidFill>
                <a:sysClr val="windowText" lastClr="000000"/>
              </a:solidFill>
              <a:latin typeface="+mn-lt"/>
              <a:ea typeface="+mn-ea"/>
              <a:cs typeface="+mn-cs"/>
            </a:rPr>
            <a:t>ポイント減となった</a:t>
          </a:r>
          <a:r>
            <a:rPr lang="ja-JP" altLang="ja-JP" sz="1100" b="0" i="0" baseline="0">
              <a:solidFill>
                <a:sysClr val="windowText" lastClr="000000"/>
              </a:solidFill>
              <a:latin typeface="+mn-lt"/>
              <a:ea typeface="+mn-ea"/>
              <a:cs typeface="+mn-cs"/>
            </a:rPr>
            <a:t>。</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年度の実質公債費比率は</a:t>
          </a:r>
          <a:r>
            <a:rPr lang="en-US" altLang="ja-JP" sz="1100" b="0" i="0" baseline="0">
              <a:solidFill>
                <a:sysClr val="windowText" lastClr="000000"/>
              </a:solidFill>
              <a:latin typeface="+mn-lt"/>
              <a:ea typeface="+mn-ea"/>
              <a:cs typeface="+mn-cs"/>
            </a:rPr>
            <a:t>6.2</a:t>
          </a:r>
          <a:r>
            <a:rPr lang="ja-JP" altLang="ja-JP" sz="1100" b="0" i="0" baseline="0">
              <a:solidFill>
                <a:sysClr val="windowText" lastClr="000000"/>
              </a:solidFill>
              <a:latin typeface="+mn-lt"/>
              <a:ea typeface="+mn-ea"/>
              <a:cs typeface="+mn-cs"/>
            </a:rPr>
            <a:t>％と年々減少し類似都市平均より下回ったが、今後</a:t>
          </a:r>
          <a:r>
            <a:rPr lang="ja-JP" altLang="en-US" sz="1100" b="0" i="0" baseline="0">
              <a:solidFill>
                <a:sysClr val="windowText" lastClr="000000"/>
              </a:solidFill>
              <a:latin typeface="+mn-lt"/>
              <a:ea typeface="+mn-ea"/>
              <a:cs typeface="+mn-cs"/>
            </a:rPr>
            <a:t>は病院事業や合併特例事業の償還が増する見込み</a:t>
          </a:r>
          <a:r>
            <a:rPr lang="ja-JP" altLang="ja-JP" sz="1100" b="0" i="0" baseline="0">
              <a:solidFill>
                <a:sysClr val="windowText" lastClr="000000"/>
              </a:solidFill>
              <a:latin typeface="+mn-lt"/>
              <a:ea typeface="+mn-ea"/>
              <a:cs typeface="+mn-cs"/>
            </a:rPr>
            <a:t>であることから、</a:t>
          </a:r>
          <a:r>
            <a:rPr lang="ja-JP" altLang="en-US" sz="1100" b="0" i="0" baseline="0">
              <a:solidFill>
                <a:sysClr val="windowText" lastClr="000000"/>
              </a:solidFill>
              <a:latin typeface="+mn-lt"/>
              <a:ea typeface="+mn-ea"/>
              <a:cs typeface="+mn-cs"/>
            </a:rPr>
            <a:t>増加</a:t>
          </a:r>
          <a:r>
            <a:rPr lang="ja-JP" altLang="ja-JP" sz="1100" b="0" i="0" baseline="0">
              <a:solidFill>
                <a:sysClr val="windowText" lastClr="000000"/>
              </a:solidFill>
              <a:latin typeface="+mn-lt"/>
              <a:ea typeface="+mn-ea"/>
              <a:cs typeface="+mn-cs"/>
            </a:rPr>
            <a:t>が見込まれる。</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20828</xdr:rowOff>
    </xdr:to>
    <xdr:cxnSp macro="">
      <xdr:nvCxnSpPr>
        <xdr:cNvPr id="379" name="直線コネクタ 378"/>
        <xdr:cNvCxnSpPr/>
      </xdr:nvCxnSpPr>
      <xdr:spPr>
        <a:xfrm flipV="1">
          <a:off x="16179800" y="68595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136652</xdr:rowOff>
    </xdr:to>
    <xdr:cxnSp macro="">
      <xdr:nvCxnSpPr>
        <xdr:cNvPr id="382" name="直線コネクタ 381"/>
        <xdr:cNvCxnSpPr/>
      </xdr:nvCxnSpPr>
      <xdr:spPr>
        <a:xfrm flipV="1">
          <a:off x="15290800" y="687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119634</xdr:rowOff>
    </xdr:to>
    <xdr:cxnSp macro="">
      <xdr:nvCxnSpPr>
        <xdr:cNvPr id="385" name="直線コネクタ 384"/>
        <xdr:cNvCxnSpPr/>
      </xdr:nvCxnSpPr>
      <xdr:spPr>
        <a:xfrm flipV="1">
          <a:off x="14401800" y="69946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7" name="テキスト ボックス 386"/>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131572</xdr:rowOff>
    </xdr:to>
    <xdr:cxnSp macro="">
      <xdr:nvCxnSpPr>
        <xdr:cNvPr id="388" name="直線コネクタ 387"/>
        <xdr:cNvCxnSpPr/>
      </xdr:nvCxnSpPr>
      <xdr:spPr>
        <a:xfrm flipV="1">
          <a:off x="13512800" y="714908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98" name="円/楕円 397"/>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138701</xdr:rowOff>
    </xdr:from>
    <xdr:ext cx="762000" cy="259045"/>
    <xdr:sp macro="" textlink="">
      <xdr:nvSpPr>
        <xdr:cNvPr id="399"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0" name="円/楕円 399"/>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401" name="テキスト ボックス 40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2" name="円/楕円 401"/>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3" name="テキスト ボックス 402"/>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4" name="円/楕円 403"/>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405" name="テキスト ボックス 404"/>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6" name="円/楕円 405"/>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7" name="テキスト ボックス 406"/>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27</a:t>
          </a:r>
          <a:r>
            <a:rPr kumimoji="1" lang="ja-JP" altLang="en-US" sz="1100">
              <a:latin typeface="+mn-ea"/>
              <a:ea typeface="+mn-ea"/>
            </a:rPr>
            <a:t>年度においては、臨時対策債の発行（</a:t>
          </a:r>
          <a:r>
            <a:rPr kumimoji="1" lang="en-US" altLang="ja-JP" sz="1100">
              <a:latin typeface="+mn-ea"/>
              <a:ea typeface="+mn-ea"/>
            </a:rPr>
            <a:t>36.7</a:t>
          </a:r>
          <a:r>
            <a:rPr kumimoji="1" lang="ja-JP" altLang="en-US" sz="1100">
              <a:latin typeface="+mn-ea"/>
              <a:ea typeface="+mn-ea"/>
            </a:rPr>
            <a:t>億円の増）や一般廃棄物処理事業債の発行（</a:t>
          </a:r>
          <a:r>
            <a:rPr kumimoji="1" lang="en-US" altLang="ja-JP" sz="1100">
              <a:latin typeface="+mn-ea"/>
              <a:ea typeface="+mn-ea"/>
            </a:rPr>
            <a:t>25.5</a:t>
          </a:r>
          <a:r>
            <a:rPr kumimoji="1" lang="ja-JP" altLang="en-US" sz="1100">
              <a:latin typeface="+mn-ea"/>
              <a:ea typeface="+mn-ea"/>
            </a:rPr>
            <a:t>億円の増）などによる地方債現在高の増（</a:t>
          </a:r>
          <a:r>
            <a:rPr kumimoji="1" lang="en-US" altLang="ja-JP" sz="1100">
              <a:latin typeface="+mn-ea"/>
              <a:ea typeface="+mn-ea"/>
            </a:rPr>
            <a:t>35.2</a:t>
          </a:r>
          <a:r>
            <a:rPr kumimoji="1" lang="ja-JP" altLang="en-US" sz="1100">
              <a:latin typeface="+mn-ea"/>
              <a:ea typeface="+mn-ea"/>
            </a:rPr>
            <a:t>億円）、減債基金の積立（</a:t>
          </a:r>
          <a:r>
            <a:rPr kumimoji="1" lang="en-US" altLang="ja-JP" sz="1100">
              <a:latin typeface="+mn-ea"/>
              <a:ea typeface="+mn-ea"/>
            </a:rPr>
            <a:t>14.3</a:t>
          </a:r>
          <a:r>
            <a:rPr kumimoji="1" lang="ja-JP" altLang="en-US" sz="1100">
              <a:latin typeface="+mn-ea"/>
              <a:ea typeface="+mn-ea"/>
            </a:rPr>
            <a:t>億円の増）などによる充当可能基金の増（</a:t>
          </a:r>
          <a:r>
            <a:rPr kumimoji="1" lang="en-US" altLang="ja-JP" sz="1100">
              <a:latin typeface="+mn-ea"/>
              <a:ea typeface="+mn-ea"/>
            </a:rPr>
            <a:t>31</a:t>
          </a:r>
          <a:r>
            <a:rPr kumimoji="1" lang="ja-JP" altLang="en-US" sz="1100">
              <a:latin typeface="+mn-ea"/>
              <a:ea typeface="+mn-ea"/>
            </a:rPr>
            <a:t>億円）により</a:t>
          </a:r>
          <a:r>
            <a:rPr kumimoji="1" lang="en-US" altLang="ja-JP" sz="1100">
              <a:latin typeface="+mn-ea"/>
              <a:ea typeface="+mn-ea"/>
            </a:rPr>
            <a:t>0.2</a:t>
          </a:r>
          <a:r>
            <a:rPr kumimoji="1" lang="ja-JP" altLang="en-US" sz="1100">
              <a:latin typeface="+mn-ea"/>
              <a:ea typeface="+mn-ea"/>
            </a:rPr>
            <a:t>ポイント減となった。</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27</a:t>
          </a:r>
          <a:r>
            <a:rPr kumimoji="1" lang="ja-JP" altLang="en-US" sz="1100">
              <a:latin typeface="+mn-ea"/>
              <a:ea typeface="+mn-ea"/>
            </a:rPr>
            <a:t>年度の将来負担比率は</a:t>
          </a:r>
          <a:r>
            <a:rPr kumimoji="1" lang="en-US" altLang="ja-JP" sz="1100">
              <a:latin typeface="+mn-ea"/>
              <a:ea typeface="+mn-ea"/>
            </a:rPr>
            <a:t>81.0</a:t>
          </a:r>
          <a:r>
            <a:rPr kumimoji="1" lang="ja-JP" altLang="en-US" sz="1100">
              <a:latin typeface="+mn-ea"/>
              <a:ea typeface="+mn-ea"/>
            </a:rPr>
            <a:t>％と類似都市平均を上回っており、</a:t>
          </a:r>
          <a:r>
            <a:rPr kumimoji="1" lang="ja-JP" altLang="ja-JP" sz="1100">
              <a:solidFill>
                <a:schemeClr val="dk1"/>
              </a:solidFill>
              <a:latin typeface="+mn-lt"/>
              <a:ea typeface="+mn-ea"/>
              <a:cs typeface="+mn-cs"/>
            </a:rPr>
            <a:t>地方債現在高について、未だ将来への大きな負担となっているため、</a:t>
          </a:r>
          <a:r>
            <a:rPr kumimoji="1" lang="ja-JP" altLang="en-US" sz="1100">
              <a:solidFill>
                <a:schemeClr val="dk1"/>
              </a:solidFill>
              <a:latin typeface="+mn-lt"/>
              <a:ea typeface="+mn-ea"/>
              <a:cs typeface="+mn-cs"/>
            </a:rPr>
            <a:t>今後も引き続き、新規の起債発行を抑制し、残高を減少させる。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107527</xdr:rowOff>
    </xdr:from>
    <xdr:to>
      <xdr:col>24</xdr:col>
      <xdr:colOff>558800</xdr:colOff>
      <xdr:row>17</xdr:row>
      <xdr:rowOff>109135</xdr:rowOff>
    </xdr:to>
    <xdr:cxnSp macro="">
      <xdr:nvCxnSpPr>
        <xdr:cNvPr id="441" name="直線コネクタ 440"/>
        <xdr:cNvCxnSpPr/>
      </xdr:nvCxnSpPr>
      <xdr:spPr>
        <a:xfrm flipV="1">
          <a:off x="16179800" y="3022177"/>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103505</xdr:rowOff>
    </xdr:from>
    <xdr:to>
      <xdr:col>23</xdr:col>
      <xdr:colOff>406400</xdr:colOff>
      <xdr:row>17</xdr:row>
      <xdr:rowOff>109135</xdr:rowOff>
    </xdr:to>
    <xdr:cxnSp macro="">
      <xdr:nvCxnSpPr>
        <xdr:cNvPr id="444" name="直線コネクタ 443"/>
        <xdr:cNvCxnSpPr/>
      </xdr:nvCxnSpPr>
      <xdr:spPr>
        <a:xfrm>
          <a:off x="15290800" y="301815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103505</xdr:rowOff>
    </xdr:from>
    <xdr:to>
      <xdr:col>22</xdr:col>
      <xdr:colOff>203200</xdr:colOff>
      <xdr:row>17</xdr:row>
      <xdr:rowOff>124418</xdr:rowOff>
    </xdr:to>
    <xdr:cxnSp macro="">
      <xdr:nvCxnSpPr>
        <xdr:cNvPr id="447" name="直線コネクタ 446"/>
        <xdr:cNvCxnSpPr/>
      </xdr:nvCxnSpPr>
      <xdr:spPr>
        <a:xfrm flipV="1">
          <a:off x="14401800" y="301815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124418</xdr:rowOff>
    </xdr:from>
    <xdr:to>
      <xdr:col>21</xdr:col>
      <xdr:colOff>0</xdr:colOff>
      <xdr:row>17</xdr:row>
      <xdr:rowOff>145330</xdr:rowOff>
    </xdr:to>
    <xdr:cxnSp macro="">
      <xdr:nvCxnSpPr>
        <xdr:cNvPr id="450" name="直線コネクタ 449"/>
        <xdr:cNvCxnSpPr/>
      </xdr:nvCxnSpPr>
      <xdr:spPr>
        <a:xfrm flipV="1">
          <a:off x="13512800" y="303906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4" name="テキスト ボックス 453"/>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56727</xdr:rowOff>
    </xdr:from>
    <xdr:to>
      <xdr:col>24</xdr:col>
      <xdr:colOff>609600</xdr:colOff>
      <xdr:row>17</xdr:row>
      <xdr:rowOff>158327</xdr:rowOff>
    </xdr:to>
    <xdr:sp macro="" textlink="">
      <xdr:nvSpPr>
        <xdr:cNvPr id="460" name="円/楕円 459"/>
        <xdr:cNvSpPr/>
      </xdr:nvSpPr>
      <xdr:spPr>
        <a:xfrm>
          <a:off x="169672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28804</xdr:rowOff>
    </xdr:from>
    <xdr:ext cx="762000" cy="259045"/>
    <xdr:sp macro="" textlink="">
      <xdr:nvSpPr>
        <xdr:cNvPr id="461" name="将来負担の状況該当値テキスト"/>
        <xdr:cNvSpPr txBox="1"/>
      </xdr:nvSpPr>
      <xdr:spPr>
        <a:xfrm>
          <a:off x="17106900" y="29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58335</xdr:rowOff>
    </xdr:from>
    <xdr:to>
      <xdr:col>23</xdr:col>
      <xdr:colOff>457200</xdr:colOff>
      <xdr:row>17</xdr:row>
      <xdr:rowOff>159935</xdr:rowOff>
    </xdr:to>
    <xdr:sp macro="" textlink="">
      <xdr:nvSpPr>
        <xdr:cNvPr id="462" name="円/楕円 461"/>
        <xdr:cNvSpPr/>
      </xdr:nvSpPr>
      <xdr:spPr>
        <a:xfrm>
          <a:off x="16129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144712</xdr:rowOff>
    </xdr:from>
    <xdr:ext cx="736600" cy="259045"/>
    <xdr:sp macro="" textlink="">
      <xdr:nvSpPr>
        <xdr:cNvPr id="463" name="テキスト ボックス 462"/>
        <xdr:cNvSpPr txBox="1"/>
      </xdr:nvSpPr>
      <xdr:spPr>
        <a:xfrm>
          <a:off x="15798800" y="305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52705</xdr:rowOff>
    </xdr:from>
    <xdr:to>
      <xdr:col>22</xdr:col>
      <xdr:colOff>254000</xdr:colOff>
      <xdr:row>17</xdr:row>
      <xdr:rowOff>154305</xdr:rowOff>
    </xdr:to>
    <xdr:sp macro="" textlink="">
      <xdr:nvSpPr>
        <xdr:cNvPr id="464" name="円/楕円 463"/>
        <xdr:cNvSpPr/>
      </xdr:nvSpPr>
      <xdr:spPr>
        <a:xfrm>
          <a:off x="15240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139082</xdr:rowOff>
    </xdr:from>
    <xdr:ext cx="762000" cy="259045"/>
    <xdr:sp macro="" textlink="">
      <xdr:nvSpPr>
        <xdr:cNvPr id="465" name="テキスト ボックス 464"/>
        <xdr:cNvSpPr txBox="1"/>
      </xdr:nvSpPr>
      <xdr:spPr>
        <a:xfrm>
          <a:off x="14909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73618</xdr:rowOff>
    </xdr:from>
    <xdr:to>
      <xdr:col>21</xdr:col>
      <xdr:colOff>50800</xdr:colOff>
      <xdr:row>18</xdr:row>
      <xdr:rowOff>3768</xdr:rowOff>
    </xdr:to>
    <xdr:sp macro="" textlink="">
      <xdr:nvSpPr>
        <xdr:cNvPr id="466" name="円/楕円 465"/>
        <xdr:cNvSpPr/>
      </xdr:nvSpPr>
      <xdr:spPr>
        <a:xfrm>
          <a:off x="143510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159995</xdr:rowOff>
    </xdr:from>
    <xdr:ext cx="762000" cy="259045"/>
    <xdr:sp macro="" textlink="">
      <xdr:nvSpPr>
        <xdr:cNvPr id="467" name="テキスト ボックス 466"/>
        <xdr:cNvSpPr txBox="1"/>
      </xdr:nvSpPr>
      <xdr:spPr>
        <a:xfrm>
          <a:off x="14020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94530</xdr:rowOff>
    </xdr:from>
    <xdr:to>
      <xdr:col>19</xdr:col>
      <xdr:colOff>533400</xdr:colOff>
      <xdr:row>18</xdr:row>
      <xdr:rowOff>24680</xdr:rowOff>
    </xdr:to>
    <xdr:sp macro="" textlink="">
      <xdr:nvSpPr>
        <xdr:cNvPr id="468" name="円/楕円 467"/>
        <xdr:cNvSpPr/>
      </xdr:nvSpPr>
      <xdr:spPr>
        <a:xfrm>
          <a:off x="13462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9457</xdr:rowOff>
    </xdr:from>
    <xdr:ext cx="762000" cy="259045"/>
    <xdr:sp macro="" textlink="">
      <xdr:nvSpPr>
        <xdr:cNvPr id="469" name="テキスト ボックス 468"/>
        <xdr:cNvSpPr txBox="1"/>
      </xdr:nvSpPr>
      <xdr:spPr>
        <a:xfrm>
          <a:off x="13131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長崎市行財政改革プラン（計画期間：平成</a:t>
          </a:r>
          <a:r>
            <a:rPr lang="en-US" altLang="ja-JP" sz="1100" b="0" i="0" baseline="0">
              <a:solidFill>
                <a:schemeClr val="dk1"/>
              </a:solidFill>
              <a:latin typeface="+mn-ea"/>
              <a:ea typeface="+mn-ea"/>
              <a:cs typeface="+mn-cs"/>
            </a:rPr>
            <a:t>23</a:t>
          </a:r>
          <a:r>
            <a:rPr lang="ja-JP" altLang="ja-JP" sz="1100" b="0" i="0" baseline="0">
              <a:solidFill>
                <a:schemeClr val="dk1"/>
              </a:solidFill>
              <a:latin typeface="+mn-ea"/>
              <a:ea typeface="+mn-ea"/>
              <a:cs typeface="+mn-cs"/>
            </a:rPr>
            <a:t>年度～</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年度）では、人件費を平成</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年度に普通会計で</a:t>
          </a:r>
          <a:r>
            <a:rPr lang="en-US" altLang="ja-JP" sz="1100" b="0" i="0" baseline="0">
              <a:solidFill>
                <a:schemeClr val="dk1"/>
              </a:solidFill>
              <a:latin typeface="+mn-ea"/>
              <a:ea typeface="+mn-ea"/>
              <a:cs typeface="+mn-cs"/>
            </a:rPr>
            <a:t>293</a:t>
          </a:r>
          <a:r>
            <a:rPr lang="ja-JP" altLang="ja-JP" sz="1100" b="0" i="0" baseline="0">
              <a:solidFill>
                <a:schemeClr val="dk1"/>
              </a:solidFill>
              <a:latin typeface="+mn-ea"/>
              <a:ea typeface="+mn-ea"/>
              <a:cs typeface="+mn-cs"/>
            </a:rPr>
            <a:t>億円とすることを目指し、平成</a:t>
          </a:r>
          <a:r>
            <a:rPr lang="en-US" altLang="ja-JP" sz="1100" b="0" i="0" baseline="0">
              <a:solidFill>
                <a:schemeClr val="dk1"/>
              </a:solidFill>
              <a:latin typeface="+mn-ea"/>
              <a:ea typeface="+mn-ea"/>
              <a:cs typeface="+mn-cs"/>
            </a:rPr>
            <a:t>27</a:t>
          </a:r>
          <a:r>
            <a:rPr lang="ja-JP" altLang="ja-JP" sz="1100" b="0" i="0" baseline="0">
              <a:solidFill>
                <a:schemeClr val="dk1"/>
              </a:solidFill>
              <a:latin typeface="+mn-ea"/>
              <a:ea typeface="+mn-ea"/>
              <a:cs typeface="+mn-cs"/>
            </a:rPr>
            <a:t>年度は、市民課業務の一部や小中学校環境整備業務の民間委託開始、稲佐山公園及び長崎公園への指定管理者制度の導入など</a:t>
          </a:r>
          <a:r>
            <a:rPr lang="ja-JP" altLang="ja-JP" sz="1100">
              <a:solidFill>
                <a:schemeClr val="dk1"/>
              </a:solidFill>
              <a:latin typeface="+mn-ea"/>
              <a:ea typeface="+mn-ea"/>
              <a:cs typeface="+mn-cs"/>
            </a:rPr>
            <a:t>による</a:t>
          </a:r>
          <a:r>
            <a:rPr lang="ja-JP" altLang="ja-JP" sz="1100" b="0" i="0" baseline="0">
              <a:solidFill>
                <a:schemeClr val="dk1"/>
              </a:solidFill>
              <a:latin typeface="+mn-ea"/>
              <a:ea typeface="+mn-ea"/>
              <a:cs typeface="+mn-cs"/>
            </a:rPr>
            <a:t>職員数の減、新陳代謝などにより人件費割合は減少し、普通会計における決算額は</a:t>
          </a:r>
          <a:r>
            <a:rPr lang="en-US" altLang="ja-JP" sz="1100" b="0" i="0" baseline="0">
              <a:solidFill>
                <a:schemeClr val="dk1"/>
              </a:solidFill>
              <a:latin typeface="+mn-ea"/>
              <a:ea typeface="+mn-ea"/>
              <a:cs typeface="+mn-cs"/>
            </a:rPr>
            <a:t>274</a:t>
          </a:r>
          <a:r>
            <a:rPr lang="ja-JP" altLang="ja-JP" sz="1100" b="0" i="0" baseline="0">
              <a:solidFill>
                <a:schemeClr val="dk1"/>
              </a:solidFill>
              <a:latin typeface="+mn-ea"/>
              <a:ea typeface="+mn-ea"/>
              <a:cs typeface="+mn-cs"/>
            </a:rPr>
            <a:t>億円となり、目標は達成できた。</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今後とも指定管理者制度の導入拡大や民間委託の推進、職員給与の適正化などの取組みを通じて、人件費の抑制に努める。</a:t>
          </a:r>
          <a:endParaRPr lang="ja-JP" altLang="ja-JP" sz="11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29028</xdr:rowOff>
    </xdr:to>
    <xdr:cxnSp macro="">
      <xdr:nvCxnSpPr>
        <xdr:cNvPr id="68" name="直線コネクタ 67"/>
        <xdr:cNvCxnSpPr/>
      </xdr:nvCxnSpPr>
      <xdr:spPr>
        <a:xfrm flipV="1">
          <a:off x="3987800" y="65005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127000</xdr:rowOff>
    </xdr:to>
    <xdr:cxnSp macro="">
      <xdr:nvCxnSpPr>
        <xdr:cNvPr id="71" name="直線コネクタ 70"/>
        <xdr:cNvCxnSpPr/>
      </xdr:nvCxnSpPr>
      <xdr:spPr>
        <a:xfrm flipV="1">
          <a:off x="3098800" y="6544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86178</xdr:rowOff>
    </xdr:to>
    <xdr:cxnSp macro="">
      <xdr:nvCxnSpPr>
        <xdr:cNvPr id="74" name="直線コネクタ 73"/>
        <xdr:cNvCxnSpPr/>
      </xdr:nvCxnSpPr>
      <xdr:spPr>
        <a:xfrm flipV="1">
          <a:off x="2209800" y="664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39</xdr:row>
      <xdr:rowOff>97065</xdr:rowOff>
    </xdr:to>
    <xdr:cxnSp macro="">
      <xdr:nvCxnSpPr>
        <xdr:cNvPr id="77" name="直線コネクタ 76"/>
        <xdr:cNvCxnSpPr/>
      </xdr:nvCxnSpPr>
      <xdr:spPr>
        <a:xfrm flipV="1">
          <a:off x="1320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106136</xdr:rowOff>
    </xdr:from>
    <xdr:to>
      <xdr:col>7</xdr:col>
      <xdr:colOff>66675</xdr:colOff>
      <xdr:row>38</xdr:row>
      <xdr:rowOff>36286</xdr:rowOff>
    </xdr:to>
    <xdr:sp macro="" textlink="">
      <xdr:nvSpPr>
        <xdr:cNvPr id="87" name="円/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122663</xdr:rowOff>
    </xdr:from>
    <xdr:ext cx="762000" cy="259045"/>
    <xdr:sp macro="" textlink="">
      <xdr:nvSpPr>
        <xdr:cNvPr id="88" name="人件費該当値テキスト"/>
        <xdr:cNvSpPr txBox="1"/>
      </xdr:nvSpPr>
      <xdr:spPr>
        <a:xfrm>
          <a:off x="49149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9" name="円/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91" name="円/楕円 90"/>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2" name="テキスト ボックス 91"/>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3" name="円/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5" name="円/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rgbClr val="FF0000"/>
              </a:solidFill>
              <a:latin typeface="+mn-lt"/>
              <a:ea typeface="+mn-ea"/>
              <a:cs typeface="+mn-cs"/>
            </a:rPr>
            <a:t>　</a:t>
          </a:r>
          <a:r>
            <a:rPr lang="ja-JP" altLang="en-US" sz="1100" b="0" i="0" baseline="0">
              <a:solidFill>
                <a:sysClr val="windowText" lastClr="000000"/>
              </a:solidFill>
              <a:latin typeface="+mn-lt"/>
              <a:ea typeface="+mn-ea"/>
              <a:cs typeface="+mn-cs"/>
            </a:rPr>
            <a:t>タブレット</a:t>
          </a:r>
          <a:r>
            <a:rPr lang="ja-JP" altLang="ja-JP" sz="1100" b="0" i="0" baseline="0">
              <a:solidFill>
                <a:sysClr val="windowText" lastClr="000000"/>
              </a:solidFill>
              <a:latin typeface="+mn-lt"/>
              <a:ea typeface="+mn-ea"/>
              <a:cs typeface="+mn-cs"/>
            </a:rPr>
            <a:t>整備費などで増があったことにより、物件費における経常一財が</a:t>
          </a:r>
          <a:r>
            <a:rPr lang="en-US" altLang="ja-JP" sz="1100" b="0" i="0" baseline="0">
              <a:solidFill>
                <a:sysClr val="windowText" lastClr="000000"/>
              </a:solidFill>
              <a:latin typeface="+mn-lt"/>
              <a:ea typeface="+mn-ea"/>
              <a:cs typeface="+mn-cs"/>
            </a:rPr>
            <a:t>6.1</a:t>
          </a:r>
          <a:r>
            <a:rPr lang="ja-JP" altLang="ja-JP" sz="1100" b="0" i="0" baseline="0">
              <a:solidFill>
                <a:sysClr val="windowText" lastClr="000000"/>
              </a:solidFill>
              <a:latin typeface="+mn-lt"/>
              <a:ea typeface="+mn-ea"/>
              <a:cs typeface="+mn-cs"/>
            </a:rPr>
            <a:t>％増となり、経常収支比率は前年比</a:t>
          </a:r>
          <a:r>
            <a:rPr lang="en-US" altLang="ja-JP" sz="1100" b="0" i="0" baseline="0">
              <a:solidFill>
                <a:sysClr val="windowText" lastClr="000000"/>
              </a:solidFill>
              <a:latin typeface="+mn-lt"/>
              <a:ea typeface="+mn-ea"/>
              <a:cs typeface="+mn-cs"/>
            </a:rPr>
            <a:t>0.8</a:t>
          </a:r>
          <a:r>
            <a:rPr lang="ja-JP" altLang="ja-JP" sz="1100" b="0" i="0" baseline="0">
              <a:solidFill>
                <a:sysClr val="windowText" lastClr="000000"/>
              </a:solidFill>
              <a:latin typeface="+mn-lt"/>
              <a:ea typeface="+mn-ea"/>
              <a:cs typeface="+mn-cs"/>
            </a:rPr>
            <a:t>ポイント増となった。</a:t>
          </a:r>
          <a:endParaRPr kumimoji="1" lang="ja-JP" altLang="ja-JP" sz="1100">
            <a:solidFill>
              <a:sysClr val="windowText" lastClr="000000"/>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101600</xdr:rowOff>
    </xdr:to>
    <xdr:cxnSp macro="">
      <xdr:nvCxnSpPr>
        <xdr:cNvPr id="129" name="直線コネクタ 128"/>
        <xdr:cNvCxnSpPr/>
      </xdr:nvCxnSpPr>
      <xdr:spPr>
        <a:xfrm>
          <a:off x="15671800" y="2743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0</xdr:rowOff>
    </xdr:to>
    <xdr:cxnSp macro="">
      <xdr:nvCxnSpPr>
        <xdr:cNvPr id="132" name="直線コネクタ 131"/>
        <xdr:cNvCxnSpPr/>
      </xdr:nvCxnSpPr>
      <xdr:spPr>
        <a:xfrm>
          <a:off x="14782800" y="267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107950</xdr:rowOff>
    </xdr:to>
    <xdr:cxnSp macro="">
      <xdr:nvCxnSpPr>
        <xdr:cNvPr id="135" name="直線コネクタ 134"/>
        <xdr:cNvCxnSpPr/>
      </xdr:nvCxnSpPr>
      <xdr:spPr>
        <a:xfrm>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69850</xdr:rowOff>
    </xdr:to>
    <xdr:cxnSp macro="">
      <xdr:nvCxnSpPr>
        <xdr:cNvPr id="138" name="直線コネクタ 137"/>
        <xdr:cNvCxnSpPr/>
      </xdr:nvCxnSpPr>
      <xdr:spPr>
        <a:xfrm>
          <a:off x="13004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8" name="円/楕円 147"/>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9"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50" name="円/楕円 149"/>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51" name="テキスト ボックス 150"/>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4" name="円/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5" name="テキスト ボックス 154"/>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6" name="円/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原爆被爆関連経費等により類似都市と比較して高い水準で推移している。</a:t>
          </a:r>
          <a:r>
            <a:rPr lang="ja-JP" altLang="en-US" sz="1100" b="0" i="0" baseline="0">
              <a:solidFill>
                <a:sysClr val="windowText" lastClr="000000"/>
              </a:solidFill>
              <a:latin typeface="+mn-lt"/>
              <a:ea typeface="+mn-ea"/>
              <a:cs typeface="+mn-cs"/>
            </a:rPr>
            <a:t>民間保育所等施設型給付費などの増はあるものの、</a:t>
          </a:r>
          <a:r>
            <a:rPr lang="ja-JP" altLang="ja-JP" sz="1100" b="0" i="0" baseline="0">
              <a:solidFill>
                <a:sysClr val="windowText" lastClr="000000"/>
              </a:solidFill>
              <a:latin typeface="+mn-lt"/>
              <a:ea typeface="+mn-ea"/>
              <a:cs typeface="+mn-cs"/>
            </a:rPr>
            <a:t>原爆被爆者援護費</a:t>
          </a:r>
          <a:r>
            <a:rPr lang="ja-JP" altLang="en-US" sz="1100" b="0" i="0" baseline="0">
              <a:solidFill>
                <a:sysClr val="windowText" lastClr="000000"/>
              </a:solidFill>
              <a:latin typeface="+mn-lt"/>
              <a:ea typeface="+mn-ea"/>
              <a:cs typeface="+mn-cs"/>
            </a:rPr>
            <a:t>など</a:t>
          </a:r>
          <a:r>
            <a:rPr lang="ja-JP" altLang="ja-JP" sz="1100" b="0" i="0" baseline="0">
              <a:solidFill>
                <a:sysClr val="windowText" lastClr="000000"/>
              </a:solidFill>
              <a:latin typeface="+mn-lt"/>
              <a:ea typeface="+mn-ea"/>
              <a:cs typeface="+mn-cs"/>
            </a:rPr>
            <a:t>の減により、扶助費における経常一財が前年度比</a:t>
          </a:r>
          <a:r>
            <a:rPr lang="en-US" altLang="ja-JP" sz="1100" b="0" i="0" baseline="0">
              <a:solidFill>
                <a:sysClr val="windowText" lastClr="000000"/>
              </a:solidFill>
              <a:latin typeface="+mn-lt"/>
              <a:ea typeface="+mn-ea"/>
              <a:cs typeface="+mn-cs"/>
            </a:rPr>
            <a:t>3.3</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したことから、前年度と比較して</a:t>
          </a:r>
          <a:r>
            <a:rPr lang="en-US" altLang="ja-JP" sz="1100" b="0" i="0" baseline="0">
              <a:solidFill>
                <a:sysClr val="windowText" lastClr="000000"/>
              </a:solidFill>
              <a:latin typeface="+mn-lt"/>
              <a:ea typeface="+mn-ea"/>
              <a:cs typeface="+mn-cs"/>
            </a:rPr>
            <a:t>0.5</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減となった</a:t>
          </a:r>
          <a:r>
            <a:rPr lang="ja-JP" altLang="ja-JP" sz="1100" b="0" i="0" baseline="0">
              <a:solidFill>
                <a:sysClr val="windowText" lastClr="000000"/>
              </a:solidFill>
              <a:latin typeface="+mn-lt"/>
              <a:ea typeface="+mn-ea"/>
              <a:cs typeface="+mn-cs"/>
            </a:rPr>
            <a:t>。今後も単独扶助費の見直しなどの取り組みを推進する。</a:t>
          </a:r>
          <a:endParaRPr kumimoji="1" lang="ja-JP" altLang="ja-JP" sz="1100">
            <a:solidFill>
              <a:sysClr val="windowText" lastClr="000000"/>
            </a:solidFill>
            <a:latin typeface="+mn-lt"/>
            <a:ea typeface="+mn-ea"/>
            <a:cs typeface="+mn-cs"/>
          </a:endParaRPr>
        </a:p>
        <a:p>
          <a:r>
            <a:rPr kumimoji="1" lang="en-US" altLang="ja-JP" sz="1300">
              <a:latin typeface="ＭＳ Ｐゴシック"/>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58</xdr:row>
      <xdr:rowOff>127000</xdr:rowOff>
    </xdr:to>
    <xdr:cxnSp macro="">
      <xdr:nvCxnSpPr>
        <xdr:cNvPr id="190" name="直線コネクタ 189"/>
        <xdr:cNvCxnSpPr/>
      </xdr:nvCxnSpPr>
      <xdr:spPr>
        <a:xfrm flipV="1">
          <a:off x="3987800" y="1000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114300</xdr:rowOff>
    </xdr:from>
    <xdr:to>
      <xdr:col>5</xdr:col>
      <xdr:colOff>549275</xdr:colOff>
      <xdr:row>58</xdr:row>
      <xdr:rowOff>127000</xdr:rowOff>
    </xdr:to>
    <xdr:cxnSp macro="">
      <xdr:nvCxnSpPr>
        <xdr:cNvPr id="193" name="直線コネクタ 192"/>
        <xdr:cNvCxnSpPr/>
      </xdr:nvCxnSpPr>
      <xdr:spPr>
        <a:xfrm>
          <a:off x="3098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114300</xdr:rowOff>
    </xdr:from>
    <xdr:to>
      <xdr:col>4</xdr:col>
      <xdr:colOff>346075</xdr:colOff>
      <xdr:row>58</xdr:row>
      <xdr:rowOff>127000</xdr:rowOff>
    </xdr:to>
    <xdr:cxnSp macro="">
      <xdr:nvCxnSpPr>
        <xdr:cNvPr id="196" name="直線コネクタ 195"/>
        <xdr:cNvCxnSpPr/>
      </xdr:nvCxnSpPr>
      <xdr:spPr>
        <a:xfrm flipV="1">
          <a:off x="2209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127000</xdr:rowOff>
    </xdr:to>
    <xdr:cxnSp macro="">
      <xdr:nvCxnSpPr>
        <xdr:cNvPr id="199" name="直線コネクタ 198"/>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12700</xdr:rowOff>
    </xdr:from>
    <xdr:to>
      <xdr:col>7</xdr:col>
      <xdr:colOff>66675</xdr:colOff>
      <xdr:row>58</xdr:row>
      <xdr:rowOff>114300</xdr:rowOff>
    </xdr:to>
    <xdr:sp macro="" textlink="">
      <xdr:nvSpPr>
        <xdr:cNvPr id="209" name="円/楕円 208"/>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156227</xdr:rowOff>
    </xdr:from>
    <xdr:ext cx="762000" cy="259045"/>
    <xdr:sp macro="" textlink="">
      <xdr:nvSpPr>
        <xdr:cNvPr id="210"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63500</xdr:rowOff>
    </xdr:from>
    <xdr:to>
      <xdr:col>4</xdr:col>
      <xdr:colOff>396875</xdr:colOff>
      <xdr:row>58</xdr:row>
      <xdr:rowOff>165100</xdr:rowOff>
    </xdr:to>
    <xdr:sp macro="" textlink="">
      <xdr:nvSpPr>
        <xdr:cNvPr id="213" name="円/楕円 212"/>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149877</xdr:rowOff>
    </xdr:from>
    <xdr:ext cx="762000" cy="259045"/>
    <xdr:sp macro="" textlink="">
      <xdr:nvSpPr>
        <xdr:cNvPr id="214" name="テキスト ボックス 213"/>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5" name="円/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latin typeface="+mn-lt"/>
              <a:ea typeface="+mn-ea"/>
              <a:cs typeface="+mn-cs"/>
            </a:rPr>
            <a:t>　繰</a:t>
          </a:r>
          <a:r>
            <a:rPr lang="ja-JP" altLang="ja-JP" sz="1100" b="0" i="0" baseline="0">
              <a:solidFill>
                <a:sysClr val="windowText" lastClr="000000"/>
              </a:solidFill>
              <a:latin typeface="+mn-lt"/>
              <a:ea typeface="+mn-ea"/>
              <a:cs typeface="+mn-cs"/>
            </a:rPr>
            <a:t>出金における経常一財は</a:t>
          </a:r>
          <a:r>
            <a:rPr lang="ja-JP" altLang="en-US" sz="1100" b="0" i="0" baseline="0">
              <a:solidFill>
                <a:sysClr val="windowText" lastClr="000000"/>
              </a:solidFill>
              <a:latin typeface="+mn-lt"/>
              <a:ea typeface="+mn-ea"/>
              <a:cs typeface="+mn-cs"/>
            </a:rPr>
            <a:t>国民健康保険特別会計繰出金の</a:t>
          </a:r>
          <a:r>
            <a:rPr lang="ja-JP" altLang="ja-JP" sz="1100" b="0" i="0" baseline="0">
              <a:solidFill>
                <a:sysClr val="windowText" lastClr="000000"/>
              </a:solidFill>
              <a:latin typeface="+mn-lt"/>
              <a:ea typeface="+mn-ea"/>
              <a:cs typeface="+mn-cs"/>
            </a:rPr>
            <a:t>増などにより前年比</a:t>
          </a:r>
          <a:r>
            <a:rPr lang="en-US" altLang="ja-JP" sz="1100" b="0" i="0" baseline="0">
              <a:solidFill>
                <a:sysClr val="windowText" lastClr="000000"/>
              </a:solidFill>
              <a:latin typeface="+mn-lt"/>
              <a:ea typeface="+mn-ea"/>
              <a:cs typeface="+mn-cs"/>
            </a:rPr>
            <a:t>4.3</a:t>
          </a:r>
          <a:r>
            <a:rPr lang="ja-JP" altLang="ja-JP" sz="1100" b="0" i="0" baseline="0">
              <a:solidFill>
                <a:sysClr val="windowText" lastClr="000000"/>
              </a:solidFill>
              <a:latin typeface="+mn-lt"/>
              <a:ea typeface="+mn-ea"/>
              <a:cs typeface="+mn-cs"/>
            </a:rPr>
            <a:t>％増</a:t>
          </a:r>
          <a:r>
            <a:rPr lang="ja-JP" altLang="en-US" sz="1100" b="0" i="0" baseline="0">
              <a:solidFill>
                <a:sysClr val="windowText" lastClr="000000"/>
              </a:solidFill>
              <a:latin typeface="+mn-lt"/>
              <a:ea typeface="+mn-ea"/>
              <a:cs typeface="+mn-cs"/>
            </a:rPr>
            <a:t>となり</a:t>
          </a:r>
          <a:r>
            <a:rPr lang="ja-JP" altLang="ja-JP" sz="1100" b="0" i="0" baseline="0">
              <a:solidFill>
                <a:srgbClr val="FF0000"/>
              </a:solidFill>
              <a:latin typeface="+mn-lt"/>
              <a:ea typeface="+mn-ea"/>
              <a:cs typeface="+mn-cs"/>
            </a:rPr>
            <a:t>、</a:t>
          </a:r>
          <a:r>
            <a:rPr lang="ja-JP" altLang="ja-JP" sz="1100" b="0" i="0" baseline="0">
              <a:solidFill>
                <a:sysClr val="windowText" lastClr="000000"/>
              </a:solidFill>
              <a:latin typeface="+mn-lt"/>
              <a:ea typeface="+mn-ea"/>
              <a:cs typeface="+mn-cs"/>
            </a:rPr>
            <a:t>経常収支比率は前年</a:t>
          </a:r>
          <a:r>
            <a:rPr lang="ja-JP" altLang="en-US" sz="1100" b="0" i="0" baseline="0">
              <a:solidFill>
                <a:sysClr val="windowText" lastClr="000000"/>
              </a:solidFill>
              <a:latin typeface="+mn-lt"/>
              <a:ea typeface="+mn-ea"/>
              <a:cs typeface="+mn-cs"/>
            </a:rPr>
            <a:t>比</a:t>
          </a:r>
          <a:r>
            <a:rPr lang="en-US" altLang="ja-JP" sz="1100" b="0" i="0" baseline="0">
              <a:solidFill>
                <a:sysClr val="windowText" lastClr="000000"/>
              </a:solidFill>
              <a:latin typeface="+mn-lt"/>
              <a:ea typeface="+mn-ea"/>
              <a:cs typeface="+mn-cs"/>
            </a:rPr>
            <a:t>0.5</a:t>
          </a:r>
          <a:r>
            <a:rPr lang="ja-JP" altLang="en-US" sz="1100" b="0" i="0" baseline="0">
              <a:solidFill>
                <a:sysClr val="windowText" lastClr="000000"/>
              </a:solidFill>
              <a:latin typeface="+mn-lt"/>
              <a:ea typeface="+mn-ea"/>
              <a:cs typeface="+mn-cs"/>
            </a:rPr>
            <a:t>ポイント増となった</a:t>
          </a:r>
          <a:r>
            <a:rPr lang="ja-JP" altLang="ja-JP" sz="1100" b="0" i="0" baseline="0">
              <a:solidFill>
                <a:sysClr val="windowText" lastClr="000000"/>
              </a:solidFill>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1270</xdr:rowOff>
    </xdr:to>
    <xdr:cxnSp macro="">
      <xdr:nvCxnSpPr>
        <xdr:cNvPr id="251" name="直線コネクタ 250"/>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111760</xdr:rowOff>
    </xdr:to>
    <xdr:cxnSp macro="">
      <xdr:nvCxnSpPr>
        <xdr:cNvPr id="254" name="直線コネクタ 253"/>
        <xdr:cNvCxnSpPr/>
      </xdr:nvCxnSpPr>
      <xdr:spPr>
        <a:xfrm>
          <a:off x="14782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111760</xdr:rowOff>
    </xdr:to>
    <xdr:cxnSp macro="">
      <xdr:nvCxnSpPr>
        <xdr:cNvPr id="257" name="直線コネクタ 256"/>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88900</xdr:rowOff>
    </xdr:to>
    <xdr:cxnSp macro="">
      <xdr:nvCxnSpPr>
        <xdr:cNvPr id="260" name="直線コネクタ 259"/>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147337</xdr:rowOff>
    </xdr:from>
    <xdr:ext cx="762000" cy="259045"/>
    <xdr:sp macro="" textlink="">
      <xdr:nvSpPr>
        <xdr:cNvPr id="275" name="テキスト ボックス 274"/>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7" name="テキスト ボックス 276"/>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79" name="テキスト ボックス 27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補助費等における経常一財は、前年比</a:t>
          </a:r>
          <a:r>
            <a:rPr lang="en-US" altLang="ja-JP" sz="1100" b="0" i="0" baseline="0">
              <a:solidFill>
                <a:sysClr val="windowText" lastClr="000000"/>
              </a:solidFill>
              <a:latin typeface="+mn-lt"/>
              <a:ea typeface="+mn-ea"/>
              <a:cs typeface="+mn-cs"/>
            </a:rPr>
            <a:t>12.0</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a:t>
          </a:r>
          <a:r>
            <a:rPr lang="ja-JP" altLang="en-US" sz="1100" b="0" i="0" baseline="0">
              <a:solidFill>
                <a:sysClr val="windowText" lastClr="000000"/>
              </a:solidFill>
              <a:latin typeface="+mn-lt"/>
              <a:ea typeface="+mn-ea"/>
              <a:cs typeface="+mn-cs"/>
            </a:rPr>
            <a:t>なり</a:t>
          </a:r>
          <a:r>
            <a:rPr lang="ja-JP" altLang="ja-JP" sz="1100" b="0" i="0" baseline="0">
              <a:solidFill>
                <a:sysClr val="windowText" lastClr="000000"/>
              </a:solidFill>
              <a:latin typeface="+mn-lt"/>
              <a:ea typeface="+mn-ea"/>
              <a:cs typeface="+mn-cs"/>
            </a:rPr>
            <a:t>、経常収支比率は前年比</a:t>
          </a:r>
          <a:r>
            <a:rPr lang="en-US" altLang="ja-JP" sz="1100" b="0" i="0" baseline="0">
              <a:solidFill>
                <a:sysClr val="windowText" lastClr="000000"/>
              </a:solidFill>
              <a:latin typeface="+mn-lt"/>
              <a:ea typeface="+mn-ea"/>
              <a:cs typeface="+mn-cs"/>
            </a:rPr>
            <a:t>0.9</a:t>
          </a:r>
          <a:r>
            <a:rPr lang="ja-JP" altLang="ja-JP" sz="1100" b="0" i="0" baseline="0">
              <a:solidFill>
                <a:sysClr val="windowText" lastClr="000000"/>
              </a:solidFill>
              <a:latin typeface="+mn-lt"/>
              <a:ea typeface="+mn-ea"/>
              <a:cs typeface="+mn-cs"/>
            </a:rPr>
            <a:t>ポイント減となった。</a:t>
          </a:r>
          <a:endParaRPr lang="ja-JP" altLang="ja-JP" sz="1100">
            <a:solidFill>
              <a:sysClr val="windowText" lastClr="000000"/>
            </a:solidFill>
            <a:latin typeface="+mn-lt"/>
            <a:ea typeface="+mn-ea"/>
            <a:cs typeface="+mn-cs"/>
          </a:endParaRPr>
        </a:p>
        <a:p>
          <a:r>
            <a:rPr lang="ja-JP" altLang="ja-JP" sz="1100" b="0" i="0" baseline="0">
              <a:solidFill>
                <a:sysClr val="windowText" lastClr="000000"/>
              </a:solidFill>
              <a:latin typeface="+mn-lt"/>
              <a:ea typeface="+mn-ea"/>
              <a:cs typeface="+mn-cs"/>
            </a:rPr>
            <a:t>　今後も様々な団体等に対する補助金、負担金等について費用負担のあり方等を検証し、継続的に見直しを行いながら改善に努める。</a:t>
          </a:r>
          <a:endParaRPr kumimoji="1" lang="ja-JP" altLang="ja-JP" sz="110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120650</xdr:rowOff>
    </xdr:from>
    <xdr:to>
      <xdr:col>24</xdr:col>
      <xdr:colOff>31750</xdr:colOff>
      <xdr:row>36</xdr:row>
      <xdr:rowOff>63500</xdr:rowOff>
    </xdr:to>
    <xdr:cxnSp macro="">
      <xdr:nvCxnSpPr>
        <xdr:cNvPr id="312" name="直線コネクタ 311"/>
        <xdr:cNvCxnSpPr/>
      </xdr:nvCxnSpPr>
      <xdr:spPr>
        <a:xfrm flipV="1">
          <a:off x="15671800" y="612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63500</xdr:rowOff>
    </xdr:from>
    <xdr:to>
      <xdr:col>22</xdr:col>
      <xdr:colOff>565150</xdr:colOff>
      <xdr:row>36</xdr:row>
      <xdr:rowOff>76200</xdr:rowOff>
    </xdr:to>
    <xdr:cxnSp macro="">
      <xdr:nvCxnSpPr>
        <xdr:cNvPr id="315" name="直線コネクタ 314"/>
        <xdr:cNvCxnSpPr/>
      </xdr:nvCxnSpPr>
      <xdr:spPr>
        <a:xfrm flipV="1">
          <a:off x="14782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38100</xdr:rowOff>
    </xdr:from>
    <xdr:to>
      <xdr:col>21</xdr:col>
      <xdr:colOff>361950</xdr:colOff>
      <xdr:row>36</xdr:row>
      <xdr:rowOff>76200</xdr:rowOff>
    </xdr:to>
    <xdr:cxnSp macro="">
      <xdr:nvCxnSpPr>
        <xdr:cNvPr id="318" name="直線コネクタ 317"/>
        <xdr:cNvCxnSpPr/>
      </xdr:nvCxnSpPr>
      <xdr:spPr>
        <a:xfrm>
          <a:off x="13893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36</xdr:row>
      <xdr:rowOff>38100</xdr:rowOff>
    </xdr:to>
    <xdr:cxnSp macro="">
      <xdr:nvCxnSpPr>
        <xdr:cNvPr id="321" name="直線コネクタ 320"/>
        <xdr:cNvCxnSpPr/>
      </xdr:nvCxnSpPr>
      <xdr:spPr>
        <a:xfrm>
          <a:off x="13004800" y="613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69850</xdr:rowOff>
    </xdr:from>
    <xdr:to>
      <xdr:col>24</xdr:col>
      <xdr:colOff>82550</xdr:colOff>
      <xdr:row>36</xdr:row>
      <xdr:rowOff>0</xdr:rowOff>
    </xdr:to>
    <xdr:sp macro="" textlink="">
      <xdr:nvSpPr>
        <xdr:cNvPr id="331" name="円/楕円 330"/>
        <xdr:cNvSpPr/>
      </xdr:nvSpPr>
      <xdr:spPr>
        <a:xfrm>
          <a:off x="16459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86377</xdr:rowOff>
    </xdr:from>
    <xdr:ext cx="762000" cy="259045"/>
    <xdr:sp macro="" textlink="">
      <xdr:nvSpPr>
        <xdr:cNvPr id="332" name="補助費等該当値テキスト"/>
        <xdr:cNvSpPr txBox="1"/>
      </xdr:nvSpPr>
      <xdr:spPr>
        <a:xfrm>
          <a:off x="16598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12700</xdr:rowOff>
    </xdr:from>
    <xdr:to>
      <xdr:col>22</xdr:col>
      <xdr:colOff>615950</xdr:colOff>
      <xdr:row>36</xdr:row>
      <xdr:rowOff>114300</xdr:rowOff>
    </xdr:to>
    <xdr:sp macro="" textlink="">
      <xdr:nvSpPr>
        <xdr:cNvPr id="333" name="円/楕円 332"/>
        <xdr:cNvSpPr/>
      </xdr:nvSpPr>
      <xdr:spPr>
        <a:xfrm>
          <a:off x="15621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124477</xdr:rowOff>
    </xdr:from>
    <xdr:ext cx="736600" cy="259045"/>
    <xdr:sp macro="" textlink="">
      <xdr:nvSpPr>
        <xdr:cNvPr id="334" name="テキスト ボックス 333"/>
        <xdr:cNvSpPr txBox="1"/>
      </xdr:nvSpPr>
      <xdr:spPr>
        <a:xfrm>
          <a:off x="15290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5" name="円/楕円 334"/>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6" name="テキスト ボックス 335"/>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158750</xdr:rowOff>
    </xdr:from>
    <xdr:to>
      <xdr:col>20</xdr:col>
      <xdr:colOff>209550</xdr:colOff>
      <xdr:row>36</xdr:row>
      <xdr:rowOff>88900</xdr:rowOff>
    </xdr:to>
    <xdr:sp macro="" textlink="">
      <xdr:nvSpPr>
        <xdr:cNvPr id="337" name="円/楕円 336"/>
        <xdr:cNvSpPr/>
      </xdr:nvSpPr>
      <xdr:spPr>
        <a:xfrm>
          <a:off x="13843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99077</xdr:rowOff>
    </xdr:from>
    <xdr:ext cx="762000" cy="259045"/>
    <xdr:sp macro="" textlink="">
      <xdr:nvSpPr>
        <xdr:cNvPr id="338" name="テキスト ボックス 337"/>
        <xdr:cNvSpPr txBox="1"/>
      </xdr:nvSpPr>
      <xdr:spPr>
        <a:xfrm>
          <a:off x="13512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39" name="円/楕円 338"/>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22877</xdr:rowOff>
    </xdr:from>
    <xdr:ext cx="762000" cy="259045"/>
    <xdr:sp macro="" textlink="">
      <xdr:nvSpPr>
        <xdr:cNvPr id="340" name="テキスト ボックス 339"/>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公債費の総額は</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となり、公債費に占める経常一財は</a:t>
          </a:r>
          <a:r>
            <a:rPr lang="en-US" altLang="ja-JP" sz="1100" b="0" i="0" baseline="0">
              <a:solidFill>
                <a:sysClr val="windowText" lastClr="000000"/>
              </a:solidFill>
              <a:latin typeface="+mn-lt"/>
              <a:ea typeface="+mn-ea"/>
              <a:cs typeface="+mn-cs"/>
            </a:rPr>
            <a:t>0.4</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となったものの、経常収支比率は前年</a:t>
          </a:r>
          <a:r>
            <a:rPr lang="ja-JP" altLang="en-US" sz="1100" b="0" i="0" baseline="0">
              <a:solidFill>
                <a:sysClr val="windowText" lastClr="000000"/>
              </a:solidFill>
              <a:latin typeface="+mn-lt"/>
              <a:ea typeface="+mn-ea"/>
              <a:cs typeface="+mn-cs"/>
            </a:rPr>
            <a:t>と同率</a:t>
          </a:r>
          <a:r>
            <a:rPr lang="ja-JP" altLang="ja-JP" sz="1100" b="0" i="0" baseline="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今後は合併特例債や臨時財政対策債の償還が多額となっていくことから、単なる資金手当てにすぎない地方債の発行を抑制するなど、公債費の抑制に努めていく。</a:t>
          </a:r>
          <a:endParaRPr lang="en-US" altLang="ja-JP" sz="1100" b="0" i="0" baseline="0">
            <a:solidFill>
              <a:sysClr val="windowText" lastClr="000000"/>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31750</xdr:rowOff>
    </xdr:to>
    <xdr:cxnSp macro="">
      <xdr:nvCxnSpPr>
        <xdr:cNvPr id="373" name="直線コネクタ 372"/>
        <xdr:cNvCxnSpPr/>
      </xdr:nvCxnSpPr>
      <xdr:spPr>
        <a:xfrm>
          <a:off x="3987800" y="1357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31750</xdr:rowOff>
    </xdr:from>
    <xdr:to>
      <xdr:col>5</xdr:col>
      <xdr:colOff>549275</xdr:colOff>
      <xdr:row>79</xdr:row>
      <xdr:rowOff>39370</xdr:rowOff>
    </xdr:to>
    <xdr:cxnSp macro="">
      <xdr:nvCxnSpPr>
        <xdr:cNvPr id="376" name="直線コネクタ 375"/>
        <xdr:cNvCxnSpPr/>
      </xdr:nvCxnSpPr>
      <xdr:spPr>
        <a:xfrm flipV="1">
          <a:off x="3098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69850</xdr:rowOff>
    </xdr:to>
    <xdr:cxnSp macro="">
      <xdr:nvCxnSpPr>
        <xdr:cNvPr id="379" name="直線コネクタ 378"/>
        <xdr:cNvCxnSpPr/>
      </xdr:nvCxnSpPr>
      <xdr:spPr>
        <a:xfrm flipV="1">
          <a:off x="2209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80</xdr:row>
      <xdr:rowOff>104139</xdr:rowOff>
    </xdr:to>
    <xdr:cxnSp macro="">
      <xdr:nvCxnSpPr>
        <xdr:cNvPr id="382" name="直線コネクタ 381"/>
        <xdr:cNvCxnSpPr/>
      </xdr:nvCxnSpPr>
      <xdr:spPr>
        <a:xfrm flipV="1">
          <a:off x="1320800" y="136144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2" name="円/楕円 391"/>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3"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152400</xdr:rowOff>
    </xdr:from>
    <xdr:to>
      <xdr:col>5</xdr:col>
      <xdr:colOff>600075</xdr:colOff>
      <xdr:row>79</xdr:row>
      <xdr:rowOff>82550</xdr:rowOff>
    </xdr:to>
    <xdr:sp macro="" textlink="">
      <xdr:nvSpPr>
        <xdr:cNvPr id="394" name="円/楕円 393"/>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67327</xdr:rowOff>
    </xdr:from>
    <xdr:ext cx="736600" cy="259045"/>
    <xdr:sp macro="" textlink="">
      <xdr:nvSpPr>
        <xdr:cNvPr id="395" name="テキスト ボックス 394"/>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6" name="円/楕円 395"/>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7" name="テキスト ボックス 396"/>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8" name="円/楕円 39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9" name="テキスト ボックス 39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400" name="円/楕円 399"/>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401" name="テキスト ボックス 400"/>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人件費等で減となったことから、経常収支比率は前年比</a:t>
          </a:r>
          <a:r>
            <a:rPr lang="en-US" altLang="ja-JP" sz="1100" b="0" i="0" baseline="0">
              <a:solidFill>
                <a:sysClr val="windowText" lastClr="000000"/>
              </a:solidFill>
              <a:latin typeface="+mn-lt"/>
              <a:ea typeface="+mn-ea"/>
              <a:cs typeface="+mn-cs"/>
            </a:rPr>
            <a:t>0.2%</a:t>
          </a:r>
          <a:r>
            <a:rPr lang="ja-JP" altLang="en-US" sz="1100" b="0" i="0" baseline="0">
              <a:solidFill>
                <a:sysClr val="windowText" lastClr="000000"/>
              </a:solidFill>
              <a:latin typeface="+mn-lt"/>
              <a:ea typeface="+mn-ea"/>
              <a:cs typeface="+mn-cs"/>
            </a:rPr>
            <a:t>減</a:t>
          </a:r>
          <a:r>
            <a:rPr lang="ja-JP" altLang="ja-JP" sz="1100" b="0" i="0" baseline="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地方交付税に大きく依存しない、自主的かつ安定的な再生基盤を確立するため、引き続き行財政の改善に努める。</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62230</xdr:rowOff>
    </xdr:from>
    <xdr:to>
      <xdr:col>24</xdr:col>
      <xdr:colOff>31750</xdr:colOff>
      <xdr:row>78</xdr:row>
      <xdr:rowOff>69850</xdr:rowOff>
    </xdr:to>
    <xdr:cxnSp macro="">
      <xdr:nvCxnSpPr>
        <xdr:cNvPr id="434" name="直線コネクタ 433"/>
        <xdr:cNvCxnSpPr/>
      </xdr:nvCxnSpPr>
      <xdr:spPr>
        <a:xfrm flipV="1">
          <a:off x="15671800" y="13435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85089</xdr:rowOff>
    </xdr:to>
    <xdr:cxnSp macro="">
      <xdr:nvCxnSpPr>
        <xdr:cNvPr id="437" name="直線コネクタ 436"/>
        <xdr:cNvCxnSpPr/>
      </xdr:nvCxnSpPr>
      <xdr:spPr>
        <a:xfrm flipV="1">
          <a:off x="14782800" y="13442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100330</xdr:rowOff>
    </xdr:to>
    <xdr:cxnSp macro="">
      <xdr:nvCxnSpPr>
        <xdr:cNvPr id="440" name="直線コネクタ 439"/>
        <xdr:cNvCxnSpPr/>
      </xdr:nvCxnSpPr>
      <xdr:spPr>
        <a:xfrm flipV="1">
          <a:off x="13893800" y="13458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100330</xdr:rowOff>
    </xdr:to>
    <xdr:cxnSp macro="">
      <xdr:nvCxnSpPr>
        <xdr:cNvPr id="443" name="直線コネクタ 442"/>
        <xdr:cNvCxnSpPr/>
      </xdr:nvCxnSpPr>
      <xdr:spPr>
        <a:xfrm>
          <a:off x="13004800" y="133743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53" name="円/楕円 452"/>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54"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55" name="円/楕円 454"/>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56" name="テキスト ボックス 455"/>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7" name="円/楕円 456"/>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8" name="テキスト ボックス 457"/>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59" name="円/楕円 458"/>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60" name="テキスト ボックス 459"/>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61" name="円/楕円 460"/>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62" name="テキスト ボックス 461"/>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長崎県長崎市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36962</xdr:rowOff>
    </xdr:from>
    <xdr:to>
      <xdr:col>4</xdr:col>
      <xdr:colOff>1117600</xdr:colOff>
      <xdr:row>17</xdr:row>
      <xdr:rowOff>92786</xdr:rowOff>
    </xdr:to>
    <xdr:cxnSp macro="">
      <xdr:nvCxnSpPr>
        <xdr:cNvPr id="48" name="直線コネクタ 47"/>
        <xdr:cNvCxnSpPr/>
      </xdr:nvCxnSpPr>
      <xdr:spPr bwMode="auto">
        <a:xfrm>
          <a:off x="5003800" y="2999237"/>
          <a:ext cx="647700" cy="5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36962</xdr:rowOff>
    </xdr:from>
    <xdr:to>
      <xdr:col>4</xdr:col>
      <xdr:colOff>469900</xdr:colOff>
      <xdr:row>17</xdr:row>
      <xdr:rowOff>128905</xdr:rowOff>
    </xdr:to>
    <xdr:cxnSp macro="">
      <xdr:nvCxnSpPr>
        <xdr:cNvPr id="51" name="直線コネクタ 50"/>
        <xdr:cNvCxnSpPr/>
      </xdr:nvCxnSpPr>
      <xdr:spPr bwMode="auto">
        <a:xfrm flipV="1">
          <a:off x="4305300" y="2999237"/>
          <a:ext cx="698500" cy="9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166121</xdr:rowOff>
    </xdr:from>
    <xdr:to>
      <xdr:col>3</xdr:col>
      <xdr:colOff>904875</xdr:colOff>
      <xdr:row>17</xdr:row>
      <xdr:rowOff>128905</xdr:rowOff>
    </xdr:to>
    <xdr:cxnSp macro="">
      <xdr:nvCxnSpPr>
        <xdr:cNvPr id="54" name="直線コネクタ 53"/>
        <xdr:cNvCxnSpPr/>
      </xdr:nvCxnSpPr>
      <xdr:spPr bwMode="auto">
        <a:xfrm>
          <a:off x="3606800" y="2956946"/>
          <a:ext cx="698500" cy="13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47295</xdr:rowOff>
    </xdr:from>
    <xdr:to>
      <xdr:col>3</xdr:col>
      <xdr:colOff>206375</xdr:colOff>
      <xdr:row>16</xdr:row>
      <xdr:rowOff>166121</xdr:rowOff>
    </xdr:to>
    <xdr:cxnSp macro="">
      <xdr:nvCxnSpPr>
        <xdr:cNvPr id="57" name="直線コネクタ 56"/>
        <xdr:cNvCxnSpPr/>
      </xdr:nvCxnSpPr>
      <xdr:spPr bwMode="auto">
        <a:xfrm>
          <a:off x="2908300" y="2838120"/>
          <a:ext cx="698500" cy="1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41986</xdr:rowOff>
    </xdr:from>
    <xdr:to>
      <xdr:col>5</xdr:col>
      <xdr:colOff>34925</xdr:colOff>
      <xdr:row>17</xdr:row>
      <xdr:rowOff>143586</xdr:rowOff>
    </xdr:to>
    <xdr:sp macro="" textlink="">
      <xdr:nvSpPr>
        <xdr:cNvPr id="67" name="円/楕円 66"/>
        <xdr:cNvSpPr/>
      </xdr:nvSpPr>
      <xdr:spPr bwMode="auto">
        <a:xfrm>
          <a:off x="5600700" y="300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14063</xdr:rowOff>
    </xdr:from>
    <xdr:ext cx="762000" cy="259045"/>
    <xdr:sp macro="" textlink="">
      <xdr:nvSpPr>
        <xdr:cNvPr id="68" name="人口1人当たり決算額の推移該当値テキスト130"/>
        <xdr:cNvSpPr txBox="1"/>
      </xdr:nvSpPr>
      <xdr:spPr>
        <a:xfrm>
          <a:off x="5740400" y="297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157612</xdr:rowOff>
    </xdr:from>
    <xdr:to>
      <xdr:col>4</xdr:col>
      <xdr:colOff>520700</xdr:colOff>
      <xdr:row>17</xdr:row>
      <xdr:rowOff>87762</xdr:rowOff>
    </xdr:to>
    <xdr:sp macro="" textlink="">
      <xdr:nvSpPr>
        <xdr:cNvPr id="69" name="円/楕円 68"/>
        <xdr:cNvSpPr/>
      </xdr:nvSpPr>
      <xdr:spPr bwMode="auto">
        <a:xfrm>
          <a:off x="4953000" y="294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97939</xdr:rowOff>
    </xdr:from>
    <xdr:ext cx="736600" cy="259045"/>
    <xdr:sp macro="" textlink="">
      <xdr:nvSpPr>
        <xdr:cNvPr id="70" name="テキスト ボックス 69"/>
        <xdr:cNvSpPr txBox="1"/>
      </xdr:nvSpPr>
      <xdr:spPr>
        <a:xfrm>
          <a:off x="4622800" y="271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78105</xdr:rowOff>
    </xdr:from>
    <xdr:to>
      <xdr:col>3</xdr:col>
      <xdr:colOff>955675</xdr:colOff>
      <xdr:row>18</xdr:row>
      <xdr:rowOff>8255</xdr:rowOff>
    </xdr:to>
    <xdr:sp macro="" textlink="">
      <xdr:nvSpPr>
        <xdr:cNvPr id="71" name="円/楕円 70"/>
        <xdr:cNvSpPr/>
      </xdr:nvSpPr>
      <xdr:spPr bwMode="auto">
        <a:xfrm>
          <a:off x="42545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164482</xdr:rowOff>
    </xdr:from>
    <xdr:ext cx="762000" cy="259045"/>
    <xdr:sp macro="" textlink="">
      <xdr:nvSpPr>
        <xdr:cNvPr id="72" name="テキスト ボックス 71"/>
        <xdr:cNvSpPr txBox="1"/>
      </xdr:nvSpPr>
      <xdr:spPr>
        <a:xfrm>
          <a:off x="39243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115321</xdr:rowOff>
    </xdr:from>
    <xdr:to>
      <xdr:col>3</xdr:col>
      <xdr:colOff>257175</xdr:colOff>
      <xdr:row>17</xdr:row>
      <xdr:rowOff>45471</xdr:rowOff>
    </xdr:to>
    <xdr:sp macro="" textlink="">
      <xdr:nvSpPr>
        <xdr:cNvPr id="73" name="円/楕円 72"/>
        <xdr:cNvSpPr/>
      </xdr:nvSpPr>
      <xdr:spPr bwMode="auto">
        <a:xfrm>
          <a:off x="3556000" y="290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55648</xdr:rowOff>
    </xdr:from>
    <xdr:ext cx="762000" cy="259045"/>
    <xdr:sp macro="" textlink="">
      <xdr:nvSpPr>
        <xdr:cNvPr id="74" name="テキスト ボックス 73"/>
        <xdr:cNvSpPr txBox="1"/>
      </xdr:nvSpPr>
      <xdr:spPr>
        <a:xfrm>
          <a:off x="3225800" y="267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167945</xdr:rowOff>
    </xdr:from>
    <xdr:to>
      <xdr:col>2</xdr:col>
      <xdr:colOff>692150</xdr:colOff>
      <xdr:row>16</xdr:row>
      <xdr:rowOff>98095</xdr:rowOff>
    </xdr:to>
    <xdr:sp macro="" textlink="">
      <xdr:nvSpPr>
        <xdr:cNvPr id="75" name="円/楕円 74"/>
        <xdr:cNvSpPr/>
      </xdr:nvSpPr>
      <xdr:spPr bwMode="auto">
        <a:xfrm>
          <a:off x="2857500" y="278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108272</xdr:rowOff>
    </xdr:from>
    <xdr:ext cx="762000" cy="259045"/>
    <xdr:sp macro="" textlink="">
      <xdr:nvSpPr>
        <xdr:cNvPr id="76" name="テキスト ボックス 75"/>
        <xdr:cNvSpPr txBox="1"/>
      </xdr:nvSpPr>
      <xdr:spPr>
        <a:xfrm>
          <a:off x="2527300" y="25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279019</xdr:rowOff>
    </xdr:from>
    <xdr:to>
      <xdr:col>4</xdr:col>
      <xdr:colOff>1117600</xdr:colOff>
      <xdr:row>36</xdr:row>
      <xdr:rowOff>630</xdr:rowOff>
    </xdr:to>
    <xdr:cxnSp macro="">
      <xdr:nvCxnSpPr>
        <xdr:cNvPr id="108" name="直線コネクタ 107"/>
        <xdr:cNvCxnSpPr/>
      </xdr:nvCxnSpPr>
      <xdr:spPr bwMode="auto">
        <a:xfrm flipV="1">
          <a:off x="5003800" y="6889369"/>
          <a:ext cx="647700" cy="6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263796</xdr:rowOff>
    </xdr:from>
    <xdr:ext cx="762000" cy="259045"/>
    <xdr:sp macro="" textlink="">
      <xdr:nvSpPr>
        <xdr:cNvPr id="109" name="人口1人当たり決算額の推移平均値テキスト445"/>
        <xdr:cNvSpPr txBox="1"/>
      </xdr:nvSpPr>
      <xdr:spPr>
        <a:xfrm>
          <a:off x="5740400" y="68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322362</xdr:rowOff>
    </xdr:from>
    <xdr:to>
      <xdr:col>4</xdr:col>
      <xdr:colOff>469900</xdr:colOff>
      <xdr:row>36</xdr:row>
      <xdr:rowOff>630</xdr:rowOff>
    </xdr:to>
    <xdr:cxnSp macro="">
      <xdr:nvCxnSpPr>
        <xdr:cNvPr id="111" name="直線コネクタ 110"/>
        <xdr:cNvCxnSpPr/>
      </xdr:nvCxnSpPr>
      <xdr:spPr bwMode="auto">
        <a:xfrm>
          <a:off x="4305300" y="6932712"/>
          <a:ext cx="698500" cy="2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228133</xdr:rowOff>
    </xdr:from>
    <xdr:to>
      <xdr:col>3</xdr:col>
      <xdr:colOff>904875</xdr:colOff>
      <xdr:row>35</xdr:row>
      <xdr:rowOff>322362</xdr:rowOff>
    </xdr:to>
    <xdr:cxnSp macro="">
      <xdr:nvCxnSpPr>
        <xdr:cNvPr id="114" name="直線コネクタ 113"/>
        <xdr:cNvCxnSpPr/>
      </xdr:nvCxnSpPr>
      <xdr:spPr bwMode="auto">
        <a:xfrm>
          <a:off x="3606800" y="6838483"/>
          <a:ext cx="698500" cy="9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15215</xdr:rowOff>
    </xdr:from>
    <xdr:to>
      <xdr:col>3</xdr:col>
      <xdr:colOff>206375</xdr:colOff>
      <xdr:row>35</xdr:row>
      <xdr:rowOff>228133</xdr:rowOff>
    </xdr:to>
    <xdr:cxnSp macro="">
      <xdr:nvCxnSpPr>
        <xdr:cNvPr id="117" name="直線コネクタ 116"/>
        <xdr:cNvCxnSpPr/>
      </xdr:nvCxnSpPr>
      <xdr:spPr bwMode="auto">
        <a:xfrm>
          <a:off x="2908300" y="6625565"/>
          <a:ext cx="698500" cy="21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228219</xdr:rowOff>
    </xdr:from>
    <xdr:to>
      <xdr:col>5</xdr:col>
      <xdr:colOff>34925</xdr:colOff>
      <xdr:row>35</xdr:row>
      <xdr:rowOff>329819</xdr:rowOff>
    </xdr:to>
    <xdr:sp macro="" textlink="">
      <xdr:nvSpPr>
        <xdr:cNvPr id="127" name="円/楕円 126"/>
        <xdr:cNvSpPr/>
      </xdr:nvSpPr>
      <xdr:spPr bwMode="auto">
        <a:xfrm>
          <a:off x="5600700" y="683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73296</xdr:rowOff>
    </xdr:from>
    <xdr:ext cx="762000" cy="259045"/>
    <xdr:sp macro="" textlink="">
      <xdr:nvSpPr>
        <xdr:cNvPr id="128" name="人口1人当たり決算額の推移該当値テキスト445"/>
        <xdr:cNvSpPr txBox="1"/>
      </xdr:nvSpPr>
      <xdr:spPr>
        <a:xfrm>
          <a:off x="5740400" y="66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292730</xdr:rowOff>
    </xdr:from>
    <xdr:to>
      <xdr:col>4</xdr:col>
      <xdr:colOff>520700</xdr:colOff>
      <xdr:row>36</xdr:row>
      <xdr:rowOff>51430</xdr:rowOff>
    </xdr:to>
    <xdr:sp macro="" textlink="">
      <xdr:nvSpPr>
        <xdr:cNvPr id="129" name="円/楕円 128"/>
        <xdr:cNvSpPr/>
      </xdr:nvSpPr>
      <xdr:spPr bwMode="auto">
        <a:xfrm>
          <a:off x="4953000" y="69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36207</xdr:rowOff>
    </xdr:from>
    <xdr:ext cx="736600" cy="259045"/>
    <xdr:sp macro="" textlink="">
      <xdr:nvSpPr>
        <xdr:cNvPr id="130" name="テキスト ボックス 129"/>
        <xdr:cNvSpPr txBox="1"/>
      </xdr:nvSpPr>
      <xdr:spPr>
        <a:xfrm>
          <a:off x="4622800" y="69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271562</xdr:rowOff>
    </xdr:from>
    <xdr:to>
      <xdr:col>3</xdr:col>
      <xdr:colOff>955675</xdr:colOff>
      <xdr:row>36</xdr:row>
      <xdr:rowOff>30262</xdr:rowOff>
    </xdr:to>
    <xdr:sp macro="" textlink="">
      <xdr:nvSpPr>
        <xdr:cNvPr id="131" name="円/楕円 130"/>
        <xdr:cNvSpPr/>
      </xdr:nvSpPr>
      <xdr:spPr bwMode="auto">
        <a:xfrm>
          <a:off x="4254500" y="688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15039</xdr:rowOff>
    </xdr:from>
    <xdr:ext cx="762000" cy="259045"/>
    <xdr:sp macro="" textlink="">
      <xdr:nvSpPr>
        <xdr:cNvPr id="132" name="テキスト ボックス 131"/>
        <xdr:cNvSpPr txBox="1"/>
      </xdr:nvSpPr>
      <xdr:spPr>
        <a:xfrm>
          <a:off x="3924300" y="696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177333</xdr:rowOff>
    </xdr:from>
    <xdr:to>
      <xdr:col>3</xdr:col>
      <xdr:colOff>257175</xdr:colOff>
      <xdr:row>35</xdr:row>
      <xdr:rowOff>278933</xdr:rowOff>
    </xdr:to>
    <xdr:sp macro="" textlink="">
      <xdr:nvSpPr>
        <xdr:cNvPr id="133" name="円/楕円 132"/>
        <xdr:cNvSpPr/>
      </xdr:nvSpPr>
      <xdr:spPr bwMode="auto">
        <a:xfrm>
          <a:off x="3556000" y="678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263710</xdr:rowOff>
    </xdr:from>
    <xdr:ext cx="762000" cy="259045"/>
    <xdr:sp macro="" textlink="">
      <xdr:nvSpPr>
        <xdr:cNvPr id="134" name="テキスト ボックス 133"/>
        <xdr:cNvSpPr txBox="1"/>
      </xdr:nvSpPr>
      <xdr:spPr>
        <a:xfrm>
          <a:off x="3225800" y="68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307315</xdr:rowOff>
    </xdr:from>
    <xdr:to>
      <xdr:col>2</xdr:col>
      <xdr:colOff>692150</xdr:colOff>
      <xdr:row>35</xdr:row>
      <xdr:rowOff>66015</xdr:rowOff>
    </xdr:to>
    <xdr:sp macro="" textlink="">
      <xdr:nvSpPr>
        <xdr:cNvPr id="135" name="円/楕円 134"/>
        <xdr:cNvSpPr/>
      </xdr:nvSpPr>
      <xdr:spPr bwMode="auto">
        <a:xfrm>
          <a:off x="2857500" y="65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76192</xdr:rowOff>
    </xdr:from>
    <xdr:ext cx="762000" cy="259045"/>
    <xdr:sp macro="" textlink="">
      <xdr:nvSpPr>
        <xdr:cNvPr id="136" name="テキスト ボックス 135"/>
        <xdr:cNvSpPr txBox="1"/>
      </xdr:nvSpPr>
      <xdr:spPr>
        <a:xfrm>
          <a:off x="2527300" y="63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24486</xdr:rowOff>
    </xdr:from>
    <xdr:to>
      <xdr:col>6</xdr:col>
      <xdr:colOff>511175</xdr:colOff>
      <xdr:row>34</xdr:row>
      <xdr:rowOff>32944</xdr:rowOff>
    </xdr:to>
    <xdr:cxnSp macro="">
      <xdr:nvCxnSpPr>
        <xdr:cNvPr id="61" name="直線コネクタ 60"/>
        <xdr:cNvCxnSpPr/>
      </xdr:nvCxnSpPr>
      <xdr:spPr>
        <a:xfrm>
          <a:off x="3797300" y="585378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123203</xdr:rowOff>
    </xdr:from>
    <xdr:to>
      <xdr:col>5</xdr:col>
      <xdr:colOff>358775</xdr:colOff>
      <xdr:row>34</xdr:row>
      <xdr:rowOff>24486</xdr:rowOff>
    </xdr:to>
    <xdr:cxnSp macro="">
      <xdr:nvCxnSpPr>
        <xdr:cNvPr id="64" name="直線コネクタ 63"/>
        <xdr:cNvCxnSpPr/>
      </xdr:nvCxnSpPr>
      <xdr:spPr>
        <a:xfrm>
          <a:off x="2908300" y="5781053"/>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10465</xdr:rowOff>
    </xdr:from>
    <xdr:to>
      <xdr:col>4</xdr:col>
      <xdr:colOff>155575</xdr:colOff>
      <xdr:row>33</xdr:row>
      <xdr:rowOff>123203</xdr:rowOff>
    </xdr:to>
    <xdr:cxnSp macro="">
      <xdr:nvCxnSpPr>
        <xdr:cNvPr id="67" name="直線コネクタ 66"/>
        <xdr:cNvCxnSpPr/>
      </xdr:nvCxnSpPr>
      <xdr:spPr>
        <a:xfrm>
          <a:off x="2019300" y="5668315"/>
          <a:ext cx="889000" cy="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10465</xdr:rowOff>
    </xdr:from>
    <xdr:to>
      <xdr:col>2</xdr:col>
      <xdr:colOff>638175</xdr:colOff>
      <xdr:row>33</xdr:row>
      <xdr:rowOff>15303</xdr:rowOff>
    </xdr:to>
    <xdr:cxnSp macro="">
      <xdr:nvCxnSpPr>
        <xdr:cNvPr id="70" name="直線コネクタ 69"/>
        <xdr:cNvCxnSpPr/>
      </xdr:nvCxnSpPr>
      <xdr:spPr>
        <a:xfrm flipV="1">
          <a:off x="1130300" y="5668315"/>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153594</xdr:rowOff>
    </xdr:from>
    <xdr:to>
      <xdr:col>6</xdr:col>
      <xdr:colOff>561975</xdr:colOff>
      <xdr:row>34</xdr:row>
      <xdr:rowOff>83744</xdr:rowOff>
    </xdr:to>
    <xdr:sp macro="" textlink="">
      <xdr:nvSpPr>
        <xdr:cNvPr id="80" name="円/楕円 79"/>
        <xdr:cNvSpPr/>
      </xdr:nvSpPr>
      <xdr:spPr>
        <a:xfrm>
          <a:off x="4584700" y="58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5021</xdr:rowOff>
    </xdr:from>
    <xdr:ext cx="534377" cy="259045"/>
    <xdr:sp macro="" textlink="">
      <xdr:nvSpPr>
        <xdr:cNvPr id="81" name="人件費該当値テキスト"/>
        <xdr:cNvSpPr txBox="1"/>
      </xdr:nvSpPr>
      <xdr:spPr>
        <a:xfrm>
          <a:off x="4686300" y="56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145136</xdr:rowOff>
    </xdr:from>
    <xdr:to>
      <xdr:col>5</xdr:col>
      <xdr:colOff>409575</xdr:colOff>
      <xdr:row>34</xdr:row>
      <xdr:rowOff>75286</xdr:rowOff>
    </xdr:to>
    <xdr:sp macro="" textlink="">
      <xdr:nvSpPr>
        <xdr:cNvPr id="82" name="円/楕円 81"/>
        <xdr:cNvSpPr/>
      </xdr:nvSpPr>
      <xdr:spPr>
        <a:xfrm>
          <a:off x="3746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91813</xdr:rowOff>
    </xdr:from>
    <xdr:ext cx="534377" cy="259045"/>
    <xdr:sp macro="" textlink="">
      <xdr:nvSpPr>
        <xdr:cNvPr id="83" name="テキスト ボックス 82"/>
        <xdr:cNvSpPr txBox="1"/>
      </xdr:nvSpPr>
      <xdr:spPr>
        <a:xfrm>
          <a:off x="3530111" y="55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72403</xdr:rowOff>
    </xdr:from>
    <xdr:to>
      <xdr:col>4</xdr:col>
      <xdr:colOff>206375</xdr:colOff>
      <xdr:row>34</xdr:row>
      <xdr:rowOff>2553</xdr:rowOff>
    </xdr:to>
    <xdr:sp macro="" textlink="">
      <xdr:nvSpPr>
        <xdr:cNvPr id="84" name="円/楕円 83"/>
        <xdr:cNvSpPr/>
      </xdr:nvSpPr>
      <xdr:spPr>
        <a:xfrm>
          <a:off x="2857500" y="57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19080</xdr:rowOff>
    </xdr:from>
    <xdr:ext cx="534377" cy="259045"/>
    <xdr:sp macro="" textlink="">
      <xdr:nvSpPr>
        <xdr:cNvPr id="85" name="テキスト ボックス 84"/>
        <xdr:cNvSpPr txBox="1"/>
      </xdr:nvSpPr>
      <xdr:spPr>
        <a:xfrm>
          <a:off x="2641111" y="550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131115</xdr:rowOff>
    </xdr:from>
    <xdr:to>
      <xdr:col>3</xdr:col>
      <xdr:colOff>3175</xdr:colOff>
      <xdr:row>33</xdr:row>
      <xdr:rowOff>61265</xdr:rowOff>
    </xdr:to>
    <xdr:sp macro="" textlink="">
      <xdr:nvSpPr>
        <xdr:cNvPr id="86" name="円/楕円 85"/>
        <xdr:cNvSpPr/>
      </xdr:nvSpPr>
      <xdr:spPr>
        <a:xfrm>
          <a:off x="1968500" y="56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77792</xdr:rowOff>
    </xdr:from>
    <xdr:ext cx="534377" cy="259045"/>
    <xdr:sp macro="" textlink="">
      <xdr:nvSpPr>
        <xdr:cNvPr id="87" name="テキスト ボックス 86"/>
        <xdr:cNvSpPr txBox="1"/>
      </xdr:nvSpPr>
      <xdr:spPr>
        <a:xfrm>
          <a:off x="1752111" y="53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135953</xdr:rowOff>
    </xdr:from>
    <xdr:to>
      <xdr:col>1</xdr:col>
      <xdr:colOff>485775</xdr:colOff>
      <xdr:row>33</xdr:row>
      <xdr:rowOff>66103</xdr:rowOff>
    </xdr:to>
    <xdr:sp macro="" textlink="">
      <xdr:nvSpPr>
        <xdr:cNvPr id="88" name="円/楕円 87"/>
        <xdr:cNvSpPr/>
      </xdr:nvSpPr>
      <xdr:spPr>
        <a:xfrm>
          <a:off x="1079500" y="56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82630</xdr:rowOff>
    </xdr:from>
    <xdr:ext cx="534377" cy="259045"/>
    <xdr:sp macro="" textlink="">
      <xdr:nvSpPr>
        <xdr:cNvPr id="89" name="テキスト ボックス 88"/>
        <xdr:cNvSpPr txBox="1"/>
      </xdr:nvSpPr>
      <xdr:spPr>
        <a:xfrm>
          <a:off x="863111" y="539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36360</xdr:rowOff>
    </xdr:from>
    <xdr:to>
      <xdr:col>6</xdr:col>
      <xdr:colOff>511175</xdr:colOff>
      <xdr:row>58</xdr:row>
      <xdr:rowOff>48349</xdr:rowOff>
    </xdr:to>
    <xdr:cxnSp macro="">
      <xdr:nvCxnSpPr>
        <xdr:cNvPr id="119" name="直線コネクタ 118"/>
        <xdr:cNvCxnSpPr/>
      </xdr:nvCxnSpPr>
      <xdr:spPr>
        <a:xfrm flipV="1">
          <a:off x="3797300" y="9980460"/>
          <a:ext cx="8382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48349</xdr:rowOff>
    </xdr:from>
    <xdr:to>
      <xdr:col>5</xdr:col>
      <xdr:colOff>358775</xdr:colOff>
      <xdr:row>58</xdr:row>
      <xdr:rowOff>78308</xdr:rowOff>
    </xdr:to>
    <xdr:cxnSp macro="">
      <xdr:nvCxnSpPr>
        <xdr:cNvPr id="122" name="直線コネクタ 121"/>
        <xdr:cNvCxnSpPr/>
      </xdr:nvCxnSpPr>
      <xdr:spPr>
        <a:xfrm flipV="1">
          <a:off x="2908300" y="9992449"/>
          <a:ext cx="8890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78308</xdr:rowOff>
    </xdr:from>
    <xdr:to>
      <xdr:col>4</xdr:col>
      <xdr:colOff>155575</xdr:colOff>
      <xdr:row>58</xdr:row>
      <xdr:rowOff>87681</xdr:rowOff>
    </xdr:to>
    <xdr:cxnSp macro="">
      <xdr:nvCxnSpPr>
        <xdr:cNvPr id="125" name="直線コネクタ 124"/>
        <xdr:cNvCxnSpPr/>
      </xdr:nvCxnSpPr>
      <xdr:spPr>
        <a:xfrm flipV="1">
          <a:off x="2019300" y="1002240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79349</xdr:rowOff>
    </xdr:from>
    <xdr:to>
      <xdr:col>2</xdr:col>
      <xdr:colOff>638175</xdr:colOff>
      <xdr:row>58</xdr:row>
      <xdr:rowOff>87681</xdr:rowOff>
    </xdr:to>
    <xdr:cxnSp macro="">
      <xdr:nvCxnSpPr>
        <xdr:cNvPr id="128" name="直線コネクタ 127"/>
        <xdr:cNvCxnSpPr/>
      </xdr:nvCxnSpPr>
      <xdr:spPr>
        <a:xfrm>
          <a:off x="1130300" y="10023449"/>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157010</xdr:rowOff>
    </xdr:from>
    <xdr:to>
      <xdr:col>6</xdr:col>
      <xdr:colOff>561975</xdr:colOff>
      <xdr:row>58</xdr:row>
      <xdr:rowOff>87160</xdr:rowOff>
    </xdr:to>
    <xdr:sp macro="" textlink="">
      <xdr:nvSpPr>
        <xdr:cNvPr id="138" name="円/楕円 137"/>
        <xdr:cNvSpPr/>
      </xdr:nvSpPr>
      <xdr:spPr>
        <a:xfrm>
          <a:off x="4584700" y="9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135437</xdr:rowOff>
    </xdr:from>
    <xdr:ext cx="534377" cy="259045"/>
    <xdr:sp macro="" textlink="">
      <xdr:nvSpPr>
        <xdr:cNvPr id="139" name="物件費該当値テキスト"/>
        <xdr:cNvSpPr txBox="1"/>
      </xdr:nvSpPr>
      <xdr:spPr>
        <a:xfrm>
          <a:off x="4686300" y="99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168999</xdr:rowOff>
    </xdr:from>
    <xdr:to>
      <xdr:col>5</xdr:col>
      <xdr:colOff>409575</xdr:colOff>
      <xdr:row>58</xdr:row>
      <xdr:rowOff>99149</xdr:rowOff>
    </xdr:to>
    <xdr:sp macro="" textlink="">
      <xdr:nvSpPr>
        <xdr:cNvPr id="140" name="円/楕円 139"/>
        <xdr:cNvSpPr/>
      </xdr:nvSpPr>
      <xdr:spPr>
        <a:xfrm>
          <a:off x="3746500" y="99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90276</xdr:rowOff>
    </xdr:from>
    <xdr:ext cx="534377" cy="259045"/>
    <xdr:sp macro="" textlink="">
      <xdr:nvSpPr>
        <xdr:cNvPr id="141" name="テキスト ボックス 140"/>
        <xdr:cNvSpPr txBox="1"/>
      </xdr:nvSpPr>
      <xdr:spPr>
        <a:xfrm>
          <a:off x="3530111" y="100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27508</xdr:rowOff>
    </xdr:from>
    <xdr:to>
      <xdr:col>4</xdr:col>
      <xdr:colOff>206375</xdr:colOff>
      <xdr:row>58</xdr:row>
      <xdr:rowOff>129108</xdr:rowOff>
    </xdr:to>
    <xdr:sp macro="" textlink="">
      <xdr:nvSpPr>
        <xdr:cNvPr id="142" name="円/楕円 141"/>
        <xdr:cNvSpPr/>
      </xdr:nvSpPr>
      <xdr:spPr>
        <a:xfrm>
          <a:off x="2857500" y="99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120235</xdr:rowOff>
    </xdr:from>
    <xdr:ext cx="534377" cy="259045"/>
    <xdr:sp macro="" textlink="">
      <xdr:nvSpPr>
        <xdr:cNvPr id="143" name="テキスト ボックス 142"/>
        <xdr:cNvSpPr txBox="1"/>
      </xdr:nvSpPr>
      <xdr:spPr>
        <a:xfrm>
          <a:off x="2641111" y="100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36881</xdr:rowOff>
    </xdr:from>
    <xdr:to>
      <xdr:col>3</xdr:col>
      <xdr:colOff>3175</xdr:colOff>
      <xdr:row>58</xdr:row>
      <xdr:rowOff>138481</xdr:rowOff>
    </xdr:to>
    <xdr:sp macro="" textlink="">
      <xdr:nvSpPr>
        <xdr:cNvPr id="144" name="円/楕円 143"/>
        <xdr:cNvSpPr/>
      </xdr:nvSpPr>
      <xdr:spPr>
        <a:xfrm>
          <a:off x="1968500" y="99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129608</xdr:rowOff>
    </xdr:from>
    <xdr:ext cx="534377" cy="259045"/>
    <xdr:sp macro="" textlink="">
      <xdr:nvSpPr>
        <xdr:cNvPr id="145" name="テキスト ボックス 144"/>
        <xdr:cNvSpPr txBox="1"/>
      </xdr:nvSpPr>
      <xdr:spPr>
        <a:xfrm>
          <a:off x="1752111" y="100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28549</xdr:rowOff>
    </xdr:from>
    <xdr:to>
      <xdr:col>1</xdr:col>
      <xdr:colOff>485775</xdr:colOff>
      <xdr:row>58</xdr:row>
      <xdr:rowOff>130149</xdr:rowOff>
    </xdr:to>
    <xdr:sp macro="" textlink="">
      <xdr:nvSpPr>
        <xdr:cNvPr id="146" name="円/楕円 145"/>
        <xdr:cNvSpPr/>
      </xdr:nvSpPr>
      <xdr:spPr>
        <a:xfrm>
          <a:off x="1079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121276</xdr:rowOff>
    </xdr:from>
    <xdr:ext cx="534377" cy="259045"/>
    <xdr:sp macro="" textlink="">
      <xdr:nvSpPr>
        <xdr:cNvPr id="147" name="テキスト ボックス 146"/>
        <xdr:cNvSpPr txBox="1"/>
      </xdr:nvSpPr>
      <xdr:spPr>
        <a:xfrm>
          <a:off x="863111"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1905</xdr:rowOff>
    </xdr:from>
    <xdr:to>
      <xdr:col>6</xdr:col>
      <xdr:colOff>511175</xdr:colOff>
      <xdr:row>76</xdr:row>
      <xdr:rowOff>46482</xdr:rowOff>
    </xdr:to>
    <xdr:cxnSp macro="">
      <xdr:nvCxnSpPr>
        <xdr:cNvPr id="176" name="直線コネクタ 175"/>
        <xdr:cNvCxnSpPr/>
      </xdr:nvCxnSpPr>
      <xdr:spPr>
        <a:xfrm>
          <a:off x="3797300" y="1303210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1905</xdr:rowOff>
    </xdr:from>
    <xdr:to>
      <xdr:col>5</xdr:col>
      <xdr:colOff>358775</xdr:colOff>
      <xdr:row>76</xdr:row>
      <xdr:rowOff>36957</xdr:rowOff>
    </xdr:to>
    <xdr:cxnSp macro="">
      <xdr:nvCxnSpPr>
        <xdr:cNvPr id="179" name="直線コネクタ 178"/>
        <xdr:cNvCxnSpPr/>
      </xdr:nvCxnSpPr>
      <xdr:spPr>
        <a:xfrm flipV="1">
          <a:off x="2908300" y="1303210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8762</xdr:rowOff>
    </xdr:from>
    <xdr:to>
      <xdr:col>4</xdr:col>
      <xdr:colOff>155575</xdr:colOff>
      <xdr:row>76</xdr:row>
      <xdr:rowOff>36957</xdr:rowOff>
    </xdr:to>
    <xdr:cxnSp macro="">
      <xdr:nvCxnSpPr>
        <xdr:cNvPr id="182" name="直線コネクタ 181"/>
        <xdr:cNvCxnSpPr/>
      </xdr:nvCxnSpPr>
      <xdr:spPr>
        <a:xfrm>
          <a:off x="2019300" y="13038962"/>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33655</xdr:rowOff>
    </xdr:from>
    <xdr:to>
      <xdr:col>2</xdr:col>
      <xdr:colOff>638175</xdr:colOff>
      <xdr:row>76</xdr:row>
      <xdr:rowOff>8762</xdr:rowOff>
    </xdr:to>
    <xdr:cxnSp macro="">
      <xdr:nvCxnSpPr>
        <xdr:cNvPr id="185" name="直線コネクタ 184"/>
        <xdr:cNvCxnSpPr/>
      </xdr:nvCxnSpPr>
      <xdr:spPr>
        <a:xfrm>
          <a:off x="1130300" y="12892405"/>
          <a:ext cx="889000" cy="14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167132</xdr:rowOff>
    </xdr:from>
    <xdr:to>
      <xdr:col>6</xdr:col>
      <xdr:colOff>561975</xdr:colOff>
      <xdr:row>76</xdr:row>
      <xdr:rowOff>97282</xdr:rowOff>
    </xdr:to>
    <xdr:sp macro="" textlink="">
      <xdr:nvSpPr>
        <xdr:cNvPr id="195" name="円/楕円 194"/>
        <xdr:cNvSpPr/>
      </xdr:nvSpPr>
      <xdr:spPr>
        <a:xfrm>
          <a:off x="4584700" y="13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145559</xdr:rowOff>
    </xdr:from>
    <xdr:ext cx="469744" cy="259045"/>
    <xdr:sp macro="" textlink="">
      <xdr:nvSpPr>
        <xdr:cNvPr id="196" name="維持補修費該当値テキスト"/>
        <xdr:cNvSpPr txBox="1"/>
      </xdr:nvSpPr>
      <xdr:spPr>
        <a:xfrm>
          <a:off x="4686300" y="1300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122555</xdr:rowOff>
    </xdr:from>
    <xdr:to>
      <xdr:col>5</xdr:col>
      <xdr:colOff>409575</xdr:colOff>
      <xdr:row>76</xdr:row>
      <xdr:rowOff>52705</xdr:rowOff>
    </xdr:to>
    <xdr:sp macro="" textlink="">
      <xdr:nvSpPr>
        <xdr:cNvPr id="197" name="円/楕円 196"/>
        <xdr:cNvSpPr/>
      </xdr:nvSpPr>
      <xdr:spPr>
        <a:xfrm>
          <a:off x="3746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69232</xdr:rowOff>
    </xdr:from>
    <xdr:ext cx="469744" cy="259045"/>
    <xdr:sp macro="" textlink="">
      <xdr:nvSpPr>
        <xdr:cNvPr id="198" name="テキスト ボックス 197"/>
        <xdr:cNvSpPr txBox="1"/>
      </xdr:nvSpPr>
      <xdr:spPr>
        <a:xfrm>
          <a:off x="3562427" y="1275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157607</xdr:rowOff>
    </xdr:from>
    <xdr:to>
      <xdr:col>4</xdr:col>
      <xdr:colOff>206375</xdr:colOff>
      <xdr:row>76</xdr:row>
      <xdr:rowOff>87757</xdr:rowOff>
    </xdr:to>
    <xdr:sp macro="" textlink="">
      <xdr:nvSpPr>
        <xdr:cNvPr id="199" name="円/楕円 198"/>
        <xdr:cNvSpPr/>
      </xdr:nvSpPr>
      <xdr:spPr>
        <a:xfrm>
          <a:off x="2857500" y="130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78884</xdr:rowOff>
    </xdr:from>
    <xdr:ext cx="469744" cy="259045"/>
    <xdr:sp macro="" textlink="">
      <xdr:nvSpPr>
        <xdr:cNvPr id="200" name="テキスト ボックス 199"/>
        <xdr:cNvSpPr txBox="1"/>
      </xdr:nvSpPr>
      <xdr:spPr>
        <a:xfrm>
          <a:off x="2673427" y="131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129413</xdr:rowOff>
    </xdr:from>
    <xdr:to>
      <xdr:col>3</xdr:col>
      <xdr:colOff>3175</xdr:colOff>
      <xdr:row>76</xdr:row>
      <xdr:rowOff>59562</xdr:rowOff>
    </xdr:to>
    <xdr:sp macro="" textlink="">
      <xdr:nvSpPr>
        <xdr:cNvPr id="201" name="円/楕円 200"/>
        <xdr:cNvSpPr/>
      </xdr:nvSpPr>
      <xdr:spPr>
        <a:xfrm>
          <a:off x="1968500" y="12988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76090</xdr:rowOff>
    </xdr:from>
    <xdr:ext cx="469744" cy="259045"/>
    <xdr:sp macro="" textlink="">
      <xdr:nvSpPr>
        <xdr:cNvPr id="202" name="テキスト ボックス 201"/>
        <xdr:cNvSpPr txBox="1"/>
      </xdr:nvSpPr>
      <xdr:spPr>
        <a:xfrm>
          <a:off x="1784427" y="127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154305</xdr:rowOff>
    </xdr:from>
    <xdr:to>
      <xdr:col>1</xdr:col>
      <xdr:colOff>485775</xdr:colOff>
      <xdr:row>75</xdr:row>
      <xdr:rowOff>84455</xdr:rowOff>
    </xdr:to>
    <xdr:sp macro="" textlink="">
      <xdr:nvSpPr>
        <xdr:cNvPr id="203" name="円/楕円 202"/>
        <xdr:cNvSpPr/>
      </xdr:nvSpPr>
      <xdr:spPr>
        <a:xfrm>
          <a:off x="10795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100982</xdr:rowOff>
    </xdr:from>
    <xdr:ext cx="469744" cy="259045"/>
    <xdr:sp macro="" textlink="">
      <xdr:nvSpPr>
        <xdr:cNvPr id="204" name="テキスト ボックス 203"/>
        <xdr:cNvSpPr txBox="1"/>
      </xdr:nvSpPr>
      <xdr:spPr>
        <a:xfrm>
          <a:off x="895427" y="1261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37706</xdr:rowOff>
    </xdr:from>
    <xdr:to>
      <xdr:col>6</xdr:col>
      <xdr:colOff>511175</xdr:colOff>
      <xdr:row>91</xdr:row>
      <xdr:rowOff>89585</xdr:rowOff>
    </xdr:to>
    <xdr:cxnSp macro="">
      <xdr:nvCxnSpPr>
        <xdr:cNvPr id="234" name="直線コネクタ 233"/>
        <xdr:cNvCxnSpPr/>
      </xdr:nvCxnSpPr>
      <xdr:spPr>
        <a:xfrm flipV="1">
          <a:off x="3797300" y="15639656"/>
          <a:ext cx="8382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89585</xdr:rowOff>
    </xdr:from>
    <xdr:to>
      <xdr:col>5</xdr:col>
      <xdr:colOff>358775</xdr:colOff>
      <xdr:row>91</xdr:row>
      <xdr:rowOff>153212</xdr:rowOff>
    </xdr:to>
    <xdr:cxnSp macro="">
      <xdr:nvCxnSpPr>
        <xdr:cNvPr id="237" name="直線コネクタ 236"/>
        <xdr:cNvCxnSpPr/>
      </xdr:nvCxnSpPr>
      <xdr:spPr>
        <a:xfrm flipV="1">
          <a:off x="2908300" y="1569153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143917</xdr:rowOff>
    </xdr:from>
    <xdr:to>
      <xdr:col>4</xdr:col>
      <xdr:colOff>155575</xdr:colOff>
      <xdr:row>91</xdr:row>
      <xdr:rowOff>153212</xdr:rowOff>
    </xdr:to>
    <xdr:cxnSp macro="">
      <xdr:nvCxnSpPr>
        <xdr:cNvPr id="240" name="直線コネクタ 239"/>
        <xdr:cNvCxnSpPr/>
      </xdr:nvCxnSpPr>
      <xdr:spPr>
        <a:xfrm>
          <a:off x="2019300" y="15745867"/>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143917</xdr:rowOff>
    </xdr:from>
    <xdr:to>
      <xdr:col>2</xdr:col>
      <xdr:colOff>638175</xdr:colOff>
      <xdr:row>91</xdr:row>
      <xdr:rowOff>170066</xdr:rowOff>
    </xdr:to>
    <xdr:cxnSp macro="">
      <xdr:nvCxnSpPr>
        <xdr:cNvPr id="243" name="直線コネクタ 242"/>
        <xdr:cNvCxnSpPr/>
      </xdr:nvCxnSpPr>
      <xdr:spPr>
        <a:xfrm flipV="1">
          <a:off x="1130300" y="15745867"/>
          <a:ext cx="8890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158356</xdr:rowOff>
    </xdr:from>
    <xdr:to>
      <xdr:col>6</xdr:col>
      <xdr:colOff>561975</xdr:colOff>
      <xdr:row>91</xdr:row>
      <xdr:rowOff>88506</xdr:rowOff>
    </xdr:to>
    <xdr:sp macro="" textlink="">
      <xdr:nvSpPr>
        <xdr:cNvPr id="253" name="円/楕円 252"/>
        <xdr:cNvSpPr/>
      </xdr:nvSpPr>
      <xdr:spPr>
        <a:xfrm>
          <a:off x="4584700" y="155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111383</xdr:rowOff>
    </xdr:from>
    <xdr:ext cx="599010" cy="259045"/>
    <xdr:sp macro="" textlink="">
      <xdr:nvSpPr>
        <xdr:cNvPr id="254" name="扶助費該当値テキスト"/>
        <xdr:cNvSpPr txBox="1"/>
      </xdr:nvSpPr>
      <xdr:spPr>
        <a:xfrm>
          <a:off x="4686300" y="1554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168,531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38785</xdr:rowOff>
    </xdr:from>
    <xdr:to>
      <xdr:col>5</xdr:col>
      <xdr:colOff>409575</xdr:colOff>
      <xdr:row>91</xdr:row>
      <xdr:rowOff>140385</xdr:rowOff>
    </xdr:to>
    <xdr:sp macro="" textlink="">
      <xdr:nvSpPr>
        <xdr:cNvPr id="255" name="円/楕円 254"/>
        <xdr:cNvSpPr/>
      </xdr:nvSpPr>
      <xdr:spPr>
        <a:xfrm>
          <a:off x="3746500" y="156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156912</xdr:rowOff>
    </xdr:from>
    <xdr:ext cx="599010" cy="259045"/>
    <xdr:sp macro="" textlink="">
      <xdr:nvSpPr>
        <xdr:cNvPr id="256" name="テキスト ボックス 255"/>
        <xdr:cNvSpPr txBox="1"/>
      </xdr:nvSpPr>
      <xdr:spPr>
        <a:xfrm>
          <a:off x="3497794" y="1541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164,446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102412</xdr:rowOff>
    </xdr:from>
    <xdr:to>
      <xdr:col>4</xdr:col>
      <xdr:colOff>206375</xdr:colOff>
      <xdr:row>92</xdr:row>
      <xdr:rowOff>32562</xdr:rowOff>
    </xdr:to>
    <xdr:sp macro="" textlink="">
      <xdr:nvSpPr>
        <xdr:cNvPr id="257" name="円/楕円 256"/>
        <xdr:cNvSpPr/>
      </xdr:nvSpPr>
      <xdr:spPr>
        <a:xfrm>
          <a:off x="2857500" y="157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49089</xdr:rowOff>
    </xdr:from>
    <xdr:ext cx="599010" cy="259045"/>
    <xdr:sp macro="" textlink="">
      <xdr:nvSpPr>
        <xdr:cNvPr id="258" name="テキスト ボックス 257"/>
        <xdr:cNvSpPr txBox="1"/>
      </xdr:nvSpPr>
      <xdr:spPr>
        <a:xfrm>
          <a:off x="2608794" y="154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159,436</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93117</xdr:rowOff>
    </xdr:from>
    <xdr:to>
      <xdr:col>3</xdr:col>
      <xdr:colOff>3175</xdr:colOff>
      <xdr:row>92</xdr:row>
      <xdr:rowOff>23267</xdr:rowOff>
    </xdr:to>
    <xdr:sp macro="" textlink="">
      <xdr:nvSpPr>
        <xdr:cNvPr id="259" name="円/楕円 258"/>
        <xdr:cNvSpPr/>
      </xdr:nvSpPr>
      <xdr:spPr>
        <a:xfrm>
          <a:off x="1968500" y="156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39794</xdr:rowOff>
    </xdr:from>
    <xdr:ext cx="599010" cy="259045"/>
    <xdr:sp macro="" textlink="">
      <xdr:nvSpPr>
        <xdr:cNvPr id="260" name="テキスト ボックス 259"/>
        <xdr:cNvSpPr txBox="1"/>
      </xdr:nvSpPr>
      <xdr:spPr>
        <a:xfrm>
          <a:off x="1719794" y="1547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160,168</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119266</xdr:rowOff>
    </xdr:from>
    <xdr:to>
      <xdr:col>1</xdr:col>
      <xdr:colOff>485775</xdr:colOff>
      <xdr:row>92</xdr:row>
      <xdr:rowOff>49416</xdr:rowOff>
    </xdr:to>
    <xdr:sp macro="" textlink="">
      <xdr:nvSpPr>
        <xdr:cNvPr id="261" name="円/楕円 260"/>
        <xdr:cNvSpPr/>
      </xdr:nvSpPr>
      <xdr:spPr>
        <a:xfrm>
          <a:off x="1079500" y="157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65943</xdr:rowOff>
    </xdr:from>
    <xdr:ext cx="599010" cy="259045"/>
    <xdr:sp macro="" textlink="">
      <xdr:nvSpPr>
        <xdr:cNvPr id="262" name="テキスト ボックス 261"/>
        <xdr:cNvSpPr txBox="1"/>
      </xdr:nvSpPr>
      <xdr:spPr>
        <a:xfrm>
          <a:off x="830794" y="1549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73749</xdr:rowOff>
    </xdr:from>
    <xdr:to>
      <xdr:col>15</xdr:col>
      <xdr:colOff>180975</xdr:colOff>
      <xdr:row>35</xdr:row>
      <xdr:rowOff>105715</xdr:rowOff>
    </xdr:to>
    <xdr:cxnSp macro="">
      <xdr:nvCxnSpPr>
        <xdr:cNvPr id="292" name="直線コネクタ 291"/>
        <xdr:cNvCxnSpPr/>
      </xdr:nvCxnSpPr>
      <xdr:spPr>
        <a:xfrm>
          <a:off x="9639300" y="6074499"/>
          <a:ext cx="8382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73749</xdr:rowOff>
    </xdr:from>
    <xdr:to>
      <xdr:col>14</xdr:col>
      <xdr:colOff>28575</xdr:colOff>
      <xdr:row>35</xdr:row>
      <xdr:rowOff>100609</xdr:rowOff>
    </xdr:to>
    <xdr:cxnSp macro="">
      <xdr:nvCxnSpPr>
        <xdr:cNvPr id="295" name="直線コネクタ 294"/>
        <xdr:cNvCxnSpPr/>
      </xdr:nvCxnSpPr>
      <xdr:spPr>
        <a:xfrm flipV="1">
          <a:off x="8750300" y="607449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42050</xdr:rowOff>
    </xdr:from>
    <xdr:to>
      <xdr:col>12</xdr:col>
      <xdr:colOff>511175</xdr:colOff>
      <xdr:row>35</xdr:row>
      <xdr:rowOff>100609</xdr:rowOff>
    </xdr:to>
    <xdr:cxnSp macro="">
      <xdr:nvCxnSpPr>
        <xdr:cNvPr id="298" name="直線コネクタ 297"/>
        <xdr:cNvCxnSpPr/>
      </xdr:nvCxnSpPr>
      <xdr:spPr>
        <a:xfrm>
          <a:off x="7861300" y="6042800"/>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126098</xdr:rowOff>
    </xdr:from>
    <xdr:to>
      <xdr:col>11</xdr:col>
      <xdr:colOff>307975</xdr:colOff>
      <xdr:row>35</xdr:row>
      <xdr:rowOff>42050</xdr:rowOff>
    </xdr:to>
    <xdr:cxnSp macro="">
      <xdr:nvCxnSpPr>
        <xdr:cNvPr id="301" name="直線コネクタ 300"/>
        <xdr:cNvCxnSpPr/>
      </xdr:nvCxnSpPr>
      <xdr:spPr>
        <a:xfrm>
          <a:off x="6972300" y="5955398"/>
          <a:ext cx="889000" cy="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54915</xdr:rowOff>
    </xdr:from>
    <xdr:to>
      <xdr:col>15</xdr:col>
      <xdr:colOff>231775</xdr:colOff>
      <xdr:row>35</xdr:row>
      <xdr:rowOff>156515</xdr:rowOff>
    </xdr:to>
    <xdr:sp macro="" textlink="">
      <xdr:nvSpPr>
        <xdr:cNvPr id="311" name="円/楕円 310"/>
        <xdr:cNvSpPr/>
      </xdr:nvSpPr>
      <xdr:spPr>
        <a:xfrm>
          <a:off x="10426700" y="60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33342</xdr:rowOff>
    </xdr:from>
    <xdr:ext cx="534377" cy="259045"/>
    <xdr:sp macro="" textlink="">
      <xdr:nvSpPr>
        <xdr:cNvPr id="312" name="補助費等該当値テキスト"/>
        <xdr:cNvSpPr txBox="1"/>
      </xdr:nvSpPr>
      <xdr:spPr>
        <a:xfrm>
          <a:off x="10528300" y="60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22949</xdr:rowOff>
    </xdr:from>
    <xdr:to>
      <xdr:col>14</xdr:col>
      <xdr:colOff>79375</xdr:colOff>
      <xdr:row>35</xdr:row>
      <xdr:rowOff>124549</xdr:rowOff>
    </xdr:to>
    <xdr:sp macro="" textlink="">
      <xdr:nvSpPr>
        <xdr:cNvPr id="313" name="円/楕円 312"/>
        <xdr:cNvSpPr/>
      </xdr:nvSpPr>
      <xdr:spPr>
        <a:xfrm>
          <a:off x="9588500" y="60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115676</xdr:rowOff>
    </xdr:from>
    <xdr:ext cx="534377" cy="259045"/>
    <xdr:sp macro="" textlink="">
      <xdr:nvSpPr>
        <xdr:cNvPr id="314" name="テキスト ボックス 313"/>
        <xdr:cNvSpPr txBox="1"/>
      </xdr:nvSpPr>
      <xdr:spPr>
        <a:xfrm>
          <a:off x="9372111" y="61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49809</xdr:rowOff>
    </xdr:from>
    <xdr:to>
      <xdr:col>12</xdr:col>
      <xdr:colOff>561975</xdr:colOff>
      <xdr:row>35</xdr:row>
      <xdr:rowOff>151409</xdr:rowOff>
    </xdr:to>
    <xdr:sp macro="" textlink="">
      <xdr:nvSpPr>
        <xdr:cNvPr id="315" name="円/楕円 314"/>
        <xdr:cNvSpPr/>
      </xdr:nvSpPr>
      <xdr:spPr>
        <a:xfrm>
          <a:off x="8699500" y="60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142536</xdr:rowOff>
    </xdr:from>
    <xdr:ext cx="534377" cy="259045"/>
    <xdr:sp macro="" textlink="">
      <xdr:nvSpPr>
        <xdr:cNvPr id="316" name="テキスト ボックス 315"/>
        <xdr:cNvSpPr txBox="1"/>
      </xdr:nvSpPr>
      <xdr:spPr>
        <a:xfrm>
          <a:off x="8483111" y="61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162700</xdr:rowOff>
    </xdr:from>
    <xdr:to>
      <xdr:col>11</xdr:col>
      <xdr:colOff>358775</xdr:colOff>
      <xdr:row>35</xdr:row>
      <xdr:rowOff>92850</xdr:rowOff>
    </xdr:to>
    <xdr:sp macro="" textlink="">
      <xdr:nvSpPr>
        <xdr:cNvPr id="317" name="円/楕円 316"/>
        <xdr:cNvSpPr/>
      </xdr:nvSpPr>
      <xdr:spPr>
        <a:xfrm>
          <a:off x="7810500" y="59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83977</xdr:rowOff>
    </xdr:from>
    <xdr:ext cx="534377" cy="259045"/>
    <xdr:sp macro="" textlink="">
      <xdr:nvSpPr>
        <xdr:cNvPr id="318" name="テキスト ボックス 317"/>
        <xdr:cNvSpPr txBox="1"/>
      </xdr:nvSpPr>
      <xdr:spPr>
        <a:xfrm>
          <a:off x="7594111" y="60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75298</xdr:rowOff>
    </xdr:from>
    <xdr:to>
      <xdr:col>10</xdr:col>
      <xdr:colOff>155575</xdr:colOff>
      <xdr:row>35</xdr:row>
      <xdr:rowOff>5448</xdr:rowOff>
    </xdr:to>
    <xdr:sp macro="" textlink="">
      <xdr:nvSpPr>
        <xdr:cNvPr id="319" name="円/楕円 318"/>
        <xdr:cNvSpPr/>
      </xdr:nvSpPr>
      <xdr:spPr>
        <a:xfrm>
          <a:off x="6921500" y="59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21975</xdr:rowOff>
    </xdr:from>
    <xdr:ext cx="534377" cy="259045"/>
    <xdr:sp macro="" textlink="">
      <xdr:nvSpPr>
        <xdr:cNvPr id="320" name="テキスト ボックス 319"/>
        <xdr:cNvSpPr txBox="1"/>
      </xdr:nvSpPr>
      <xdr:spPr>
        <a:xfrm>
          <a:off x="6705111" y="56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92428</xdr:rowOff>
    </xdr:from>
    <xdr:to>
      <xdr:col>15</xdr:col>
      <xdr:colOff>180975</xdr:colOff>
      <xdr:row>56</xdr:row>
      <xdr:rowOff>75006</xdr:rowOff>
    </xdr:to>
    <xdr:cxnSp macro="">
      <xdr:nvCxnSpPr>
        <xdr:cNvPr id="352" name="直線コネクタ 351"/>
        <xdr:cNvCxnSpPr/>
      </xdr:nvCxnSpPr>
      <xdr:spPr>
        <a:xfrm>
          <a:off x="9639300" y="9522178"/>
          <a:ext cx="838200" cy="1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92428</xdr:rowOff>
    </xdr:from>
    <xdr:to>
      <xdr:col>14</xdr:col>
      <xdr:colOff>28575</xdr:colOff>
      <xdr:row>56</xdr:row>
      <xdr:rowOff>44635</xdr:rowOff>
    </xdr:to>
    <xdr:cxnSp macro="">
      <xdr:nvCxnSpPr>
        <xdr:cNvPr id="355" name="直線コネクタ 354"/>
        <xdr:cNvCxnSpPr/>
      </xdr:nvCxnSpPr>
      <xdr:spPr>
        <a:xfrm flipV="1">
          <a:off x="8750300" y="9522178"/>
          <a:ext cx="889000" cy="12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44635</xdr:rowOff>
    </xdr:from>
    <xdr:to>
      <xdr:col>12</xdr:col>
      <xdr:colOff>511175</xdr:colOff>
      <xdr:row>56</xdr:row>
      <xdr:rowOff>67380</xdr:rowOff>
    </xdr:to>
    <xdr:cxnSp macro="">
      <xdr:nvCxnSpPr>
        <xdr:cNvPr id="358" name="直線コネクタ 357"/>
        <xdr:cNvCxnSpPr/>
      </xdr:nvCxnSpPr>
      <xdr:spPr>
        <a:xfrm flipV="1">
          <a:off x="7861300" y="9645835"/>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67380</xdr:rowOff>
    </xdr:from>
    <xdr:to>
      <xdr:col>11</xdr:col>
      <xdr:colOff>307975</xdr:colOff>
      <xdr:row>57</xdr:row>
      <xdr:rowOff>13235</xdr:rowOff>
    </xdr:to>
    <xdr:cxnSp macro="">
      <xdr:nvCxnSpPr>
        <xdr:cNvPr id="361" name="直線コネクタ 360"/>
        <xdr:cNvCxnSpPr/>
      </xdr:nvCxnSpPr>
      <xdr:spPr>
        <a:xfrm flipV="1">
          <a:off x="6972300" y="9668580"/>
          <a:ext cx="889000" cy="1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24206</xdr:rowOff>
    </xdr:from>
    <xdr:to>
      <xdr:col>15</xdr:col>
      <xdr:colOff>231775</xdr:colOff>
      <xdr:row>56</xdr:row>
      <xdr:rowOff>125806</xdr:rowOff>
    </xdr:to>
    <xdr:sp macro="" textlink="">
      <xdr:nvSpPr>
        <xdr:cNvPr id="371" name="円/楕円 370"/>
        <xdr:cNvSpPr/>
      </xdr:nvSpPr>
      <xdr:spPr>
        <a:xfrm>
          <a:off x="104267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47083</xdr:rowOff>
    </xdr:from>
    <xdr:ext cx="534377" cy="259045"/>
    <xdr:sp macro="" textlink="">
      <xdr:nvSpPr>
        <xdr:cNvPr id="372" name="普通建設事業費該当値テキスト"/>
        <xdr:cNvSpPr txBox="1"/>
      </xdr:nvSpPr>
      <xdr:spPr>
        <a:xfrm>
          <a:off x="10528300" y="94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41628</xdr:rowOff>
    </xdr:from>
    <xdr:to>
      <xdr:col>14</xdr:col>
      <xdr:colOff>79375</xdr:colOff>
      <xdr:row>55</xdr:row>
      <xdr:rowOff>143228</xdr:rowOff>
    </xdr:to>
    <xdr:sp macro="" textlink="">
      <xdr:nvSpPr>
        <xdr:cNvPr id="373" name="円/楕円 372"/>
        <xdr:cNvSpPr/>
      </xdr:nvSpPr>
      <xdr:spPr>
        <a:xfrm>
          <a:off x="9588500" y="94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159755</xdr:rowOff>
    </xdr:from>
    <xdr:ext cx="534377" cy="259045"/>
    <xdr:sp macro="" textlink="">
      <xdr:nvSpPr>
        <xdr:cNvPr id="374" name="テキスト ボックス 373"/>
        <xdr:cNvSpPr txBox="1"/>
      </xdr:nvSpPr>
      <xdr:spPr>
        <a:xfrm>
          <a:off x="9372111" y="92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165285</xdr:rowOff>
    </xdr:from>
    <xdr:to>
      <xdr:col>12</xdr:col>
      <xdr:colOff>561975</xdr:colOff>
      <xdr:row>56</xdr:row>
      <xdr:rowOff>95435</xdr:rowOff>
    </xdr:to>
    <xdr:sp macro="" textlink="">
      <xdr:nvSpPr>
        <xdr:cNvPr id="375" name="円/楕円 374"/>
        <xdr:cNvSpPr/>
      </xdr:nvSpPr>
      <xdr:spPr>
        <a:xfrm>
          <a:off x="8699500" y="95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111962</xdr:rowOff>
    </xdr:from>
    <xdr:ext cx="534377" cy="259045"/>
    <xdr:sp macro="" textlink="">
      <xdr:nvSpPr>
        <xdr:cNvPr id="376" name="テキスト ボックス 375"/>
        <xdr:cNvSpPr txBox="1"/>
      </xdr:nvSpPr>
      <xdr:spPr>
        <a:xfrm>
          <a:off x="8483111" y="93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16580</xdr:rowOff>
    </xdr:from>
    <xdr:to>
      <xdr:col>11</xdr:col>
      <xdr:colOff>358775</xdr:colOff>
      <xdr:row>56</xdr:row>
      <xdr:rowOff>118180</xdr:rowOff>
    </xdr:to>
    <xdr:sp macro="" textlink="">
      <xdr:nvSpPr>
        <xdr:cNvPr id="377" name="円/楕円 376"/>
        <xdr:cNvSpPr/>
      </xdr:nvSpPr>
      <xdr:spPr>
        <a:xfrm>
          <a:off x="7810500" y="96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134707</xdr:rowOff>
    </xdr:from>
    <xdr:ext cx="534377" cy="259045"/>
    <xdr:sp macro="" textlink="">
      <xdr:nvSpPr>
        <xdr:cNvPr id="378" name="テキスト ボックス 377"/>
        <xdr:cNvSpPr txBox="1"/>
      </xdr:nvSpPr>
      <xdr:spPr>
        <a:xfrm>
          <a:off x="7594111" y="93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133885</xdr:rowOff>
    </xdr:from>
    <xdr:to>
      <xdr:col>10</xdr:col>
      <xdr:colOff>155575</xdr:colOff>
      <xdr:row>57</xdr:row>
      <xdr:rowOff>64035</xdr:rowOff>
    </xdr:to>
    <xdr:sp macro="" textlink="">
      <xdr:nvSpPr>
        <xdr:cNvPr id="379" name="円/楕円 378"/>
        <xdr:cNvSpPr/>
      </xdr:nvSpPr>
      <xdr:spPr>
        <a:xfrm>
          <a:off x="6921500" y="97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80562</xdr:rowOff>
    </xdr:from>
    <xdr:ext cx="534377" cy="259045"/>
    <xdr:sp macro="" textlink="">
      <xdr:nvSpPr>
        <xdr:cNvPr id="380" name="テキスト ボックス 379"/>
        <xdr:cNvSpPr txBox="1"/>
      </xdr:nvSpPr>
      <xdr:spPr>
        <a:xfrm>
          <a:off x="6705111" y="95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43672</xdr:rowOff>
    </xdr:from>
    <xdr:to>
      <xdr:col>15</xdr:col>
      <xdr:colOff>180975</xdr:colOff>
      <xdr:row>78</xdr:row>
      <xdr:rowOff>54905</xdr:rowOff>
    </xdr:to>
    <xdr:cxnSp macro="">
      <xdr:nvCxnSpPr>
        <xdr:cNvPr id="411" name="直線コネクタ 410"/>
        <xdr:cNvCxnSpPr/>
      </xdr:nvCxnSpPr>
      <xdr:spPr>
        <a:xfrm flipV="1">
          <a:off x="9639300" y="13245322"/>
          <a:ext cx="838200" cy="18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164322</xdr:rowOff>
    </xdr:from>
    <xdr:to>
      <xdr:col>15</xdr:col>
      <xdr:colOff>231775</xdr:colOff>
      <xdr:row>77</xdr:row>
      <xdr:rowOff>94472</xdr:rowOff>
    </xdr:to>
    <xdr:sp macro="" textlink="">
      <xdr:nvSpPr>
        <xdr:cNvPr id="421" name="円/楕円 420"/>
        <xdr:cNvSpPr/>
      </xdr:nvSpPr>
      <xdr:spPr>
        <a:xfrm>
          <a:off x="10426700" y="131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15749</xdr:rowOff>
    </xdr:from>
    <xdr:ext cx="534377" cy="259045"/>
    <xdr:sp macro="" textlink="">
      <xdr:nvSpPr>
        <xdr:cNvPr id="422" name="普通建設事業費 （ うち新規整備　）該当値テキスト"/>
        <xdr:cNvSpPr txBox="1"/>
      </xdr:nvSpPr>
      <xdr:spPr>
        <a:xfrm>
          <a:off x="10528300" y="130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4105</xdr:rowOff>
    </xdr:from>
    <xdr:to>
      <xdr:col>14</xdr:col>
      <xdr:colOff>79375</xdr:colOff>
      <xdr:row>78</xdr:row>
      <xdr:rowOff>105705</xdr:rowOff>
    </xdr:to>
    <xdr:sp macro="" textlink="">
      <xdr:nvSpPr>
        <xdr:cNvPr id="423" name="円/楕円 422"/>
        <xdr:cNvSpPr/>
      </xdr:nvSpPr>
      <xdr:spPr>
        <a:xfrm>
          <a:off x="9588500" y="133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96832</xdr:rowOff>
    </xdr:from>
    <xdr:ext cx="534377" cy="259045"/>
    <xdr:sp macro="" textlink="">
      <xdr:nvSpPr>
        <xdr:cNvPr id="424" name="テキスト ボックス 423"/>
        <xdr:cNvSpPr txBox="1"/>
      </xdr:nvSpPr>
      <xdr:spPr>
        <a:xfrm>
          <a:off x="9372111" y="134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42937</xdr:rowOff>
    </xdr:from>
    <xdr:to>
      <xdr:col>15</xdr:col>
      <xdr:colOff>180975</xdr:colOff>
      <xdr:row>96</xdr:row>
      <xdr:rowOff>60899</xdr:rowOff>
    </xdr:to>
    <xdr:cxnSp macro="">
      <xdr:nvCxnSpPr>
        <xdr:cNvPr id="455" name="直線コネクタ 454"/>
        <xdr:cNvCxnSpPr/>
      </xdr:nvCxnSpPr>
      <xdr:spPr>
        <a:xfrm>
          <a:off x="9639300" y="16330687"/>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10099</xdr:rowOff>
    </xdr:from>
    <xdr:to>
      <xdr:col>15</xdr:col>
      <xdr:colOff>231775</xdr:colOff>
      <xdr:row>96</xdr:row>
      <xdr:rowOff>111699</xdr:rowOff>
    </xdr:to>
    <xdr:sp macro="" textlink="">
      <xdr:nvSpPr>
        <xdr:cNvPr id="465" name="円/楕円 464"/>
        <xdr:cNvSpPr/>
      </xdr:nvSpPr>
      <xdr:spPr>
        <a:xfrm>
          <a:off x="10426700" y="164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159976</xdr:rowOff>
    </xdr:from>
    <xdr:ext cx="534377" cy="259045"/>
    <xdr:sp macro="" textlink="">
      <xdr:nvSpPr>
        <xdr:cNvPr id="466" name="普通建設事業費 （ うち更新整備　）該当値テキスト"/>
        <xdr:cNvSpPr txBox="1"/>
      </xdr:nvSpPr>
      <xdr:spPr>
        <a:xfrm>
          <a:off x="10528300" y="1644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163587</xdr:rowOff>
    </xdr:from>
    <xdr:to>
      <xdr:col>14</xdr:col>
      <xdr:colOff>79375</xdr:colOff>
      <xdr:row>95</xdr:row>
      <xdr:rowOff>93737</xdr:rowOff>
    </xdr:to>
    <xdr:sp macro="" textlink="">
      <xdr:nvSpPr>
        <xdr:cNvPr id="467" name="円/楕円 466"/>
        <xdr:cNvSpPr/>
      </xdr:nvSpPr>
      <xdr:spPr>
        <a:xfrm>
          <a:off x="9588500" y="162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110264</xdr:rowOff>
    </xdr:from>
    <xdr:ext cx="534377" cy="259045"/>
    <xdr:sp macro="" textlink="">
      <xdr:nvSpPr>
        <xdr:cNvPr id="468" name="テキスト ボックス 467"/>
        <xdr:cNvSpPr txBox="1"/>
      </xdr:nvSpPr>
      <xdr:spPr>
        <a:xfrm>
          <a:off x="9372111" y="1605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11836</xdr:rowOff>
    </xdr:from>
    <xdr:to>
      <xdr:col>23</xdr:col>
      <xdr:colOff>517525</xdr:colOff>
      <xdr:row>39</xdr:row>
      <xdr:rowOff>15456</xdr:rowOff>
    </xdr:to>
    <xdr:cxnSp macro="">
      <xdr:nvCxnSpPr>
        <xdr:cNvPr id="497" name="直線コネクタ 496"/>
        <xdr:cNvCxnSpPr/>
      </xdr:nvCxnSpPr>
      <xdr:spPr>
        <a:xfrm flipV="1">
          <a:off x="15481300" y="669838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15456</xdr:rowOff>
    </xdr:from>
    <xdr:to>
      <xdr:col>22</xdr:col>
      <xdr:colOff>365125</xdr:colOff>
      <xdr:row>39</xdr:row>
      <xdr:rowOff>30849</xdr:rowOff>
    </xdr:to>
    <xdr:cxnSp macro="">
      <xdr:nvCxnSpPr>
        <xdr:cNvPr id="500" name="直線コネクタ 499"/>
        <xdr:cNvCxnSpPr/>
      </xdr:nvCxnSpPr>
      <xdr:spPr>
        <a:xfrm flipV="1">
          <a:off x="14592300" y="6702006"/>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29287</xdr:rowOff>
    </xdr:from>
    <xdr:to>
      <xdr:col>21</xdr:col>
      <xdr:colOff>161925</xdr:colOff>
      <xdr:row>39</xdr:row>
      <xdr:rowOff>30849</xdr:rowOff>
    </xdr:to>
    <xdr:cxnSp macro="">
      <xdr:nvCxnSpPr>
        <xdr:cNvPr id="503" name="直線コネクタ 502"/>
        <xdr:cNvCxnSpPr/>
      </xdr:nvCxnSpPr>
      <xdr:spPr>
        <a:xfrm>
          <a:off x="13703300" y="6715837"/>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29287</xdr:rowOff>
    </xdr:from>
    <xdr:to>
      <xdr:col>19</xdr:col>
      <xdr:colOff>644525</xdr:colOff>
      <xdr:row>39</xdr:row>
      <xdr:rowOff>39268</xdr:rowOff>
    </xdr:to>
    <xdr:cxnSp macro="">
      <xdr:nvCxnSpPr>
        <xdr:cNvPr id="506" name="直線コネクタ 505"/>
        <xdr:cNvCxnSpPr/>
      </xdr:nvCxnSpPr>
      <xdr:spPr>
        <a:xfrm flipV="1">
          <a:off x="12814300" y="6715837"/>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132486</xdr:rowOff>
    </xdr:from>
    <xdr:to>
      <xdr:col>23</xdr:col>
      <xdr:colOff>568325</xdr:colOff>
      <xdr:row>39</xdr:row>
      <xdr:rowOff>62636</xdr:rowOff>
    </xdr:to>
    <xdr:sp macro="" textlink="">
      <xdr:nvSpPr>
        <xdr:cNvPr id="516" name="円/楕円 515"/>
        <xdr:cNvSpPr/>
      </xdr:nvSpPr>
      <xdr:spPr>
        <a:xfrm>
          <a:off x="162687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7"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136106</xdr:rowOff>
    </xdr:from>
    <xdr:to>
      <xdr:col>22</xdr:col>
      <xdr:colOff>415925</xdr:colOff>
      <xdr:row>39</xdr:row>
      <xdr:rowOff>66256</xdr:rowOff>
    </xdr:to>
    <xdr:sp macro="" textlink="">
      <xdr:nvSpPr>
        <xdr:cNvPr id="518" name="円/楕円 517"/>
        <xdr:cNvSpPr/>
      </xdr:nvSpPr>
      <xdr:spPr>
        <a:xfrm>
          <a:off x="15430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57383</xdr:rowOff>
    </xdr:from>
    <xdr:ext cx="378565" cy="259045"/>
    <xdr:sp macro="" textlink="">
      <xdr:nvSpPr>
        <xdr:cNvPr id="519" name="テキスト ボックス 518"/>
        <xdr:cNvSpPr txBox="1"/>
      </xdr:nvSpPr>
      <xdr:spPr>
        <a:xfrm>
          <a:off x="15292017" y="674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151499</xdr:rowOff>
    </xdr:from>
    <xdr:to>
      <xdr:col>21</xdr:col>
      <xdr:colOff>212725</xdr:colOff>
      <xdr:row>39</xdr:row>
      <xdr:rowOff>81649</xdr:rowOff>
    </xdr:to>
    <xdr:sp macro="" textlink="">
      <xdr:nvSpPr>
        <xdr:cNvPr id="520" name="円/楕円 519"/>
        <xdr:cNvSpPr/>
      </xdr:nvSpPr>
      <xdr:spPr>
        <a:xfrm>
          <a:off x="14541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72776</xdr:rowOff>
    </xdr:from>
    <xdr:ext cx="378565" cy="259045"/>
    <xdr:sp macro="" textlink="">
      <xdr:nvSpPr>
        <xdr:cNvPr id="521" name="テキスト ボックス 520"/>
        <xdr:cNvSpPr txBox="1"/>
      </xdr:nvSpPr>
      <xdr:spPr>
        <a:xfrm>
          <a:off x="14403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149937</xdr:rowOff>
    </xdr:from>
    <xdr:to>
      <xdr:col>20</xdr:col>
      <xdr:colOff>9525</xdr:colOff>
      <xdr:row>39</xdr:row>
      <xdr:rowOff>80087</xdr:rowOff>
    </xdr:to>
    <xdr:sp macro="" textlink="">
      <xdr:nvSpPr>
        <xdr:cNvPr id="522" name="円/楕円 521"/>
        <xdr:cNvSpPr/>
      </xdr:nvSpPr>
      <xdr:spPr>
        <a:xfrm>
          <a:off x="13652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71214</xdr:rowOff>
    </xdr:from>
    <xdr:ext cx="378565" cy="259045"/>
    <xdr:sp macro="" textlink="">
      <xdr:nvSpPr>
        <xdr:cNvPr id="523" name="テキスト ボックス 522"/>
        <xdr:cNvSpPr txBox="1"/>
      </xdr:nvSpPr>
      <xdr:spPr>
        <a:xfrm>
          <a:off x="13514017" y="67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159918</xdr:rowOff>
    </xdr:from>
    <xdr:to>
      <xdr:col>18</xdr:col>
      <xdr:colOff>492125</xdr:colOff>
      <xdr:row>39</xdr:row>
      <xdr:rowOff>90068</xdr:rowOff>
    </xdr:to>
    <xdr:sp macro="" textlink="">
      <xdr:nvSpPr>
        <xdr:cNvPr id="524" name="円/楕円 523"/>
        <xdr:cNvSpPr/>
      </xdr:nvSpPr>
      <xdr:spPr>
        <a:xfrm>
          <a:off x="12763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81195</xdr:rowOff>
    </xdr:from>
    <xdr:ext cx="378565" cy="259045"/>
    <xdr:sp macro="" textlink="">
      <xdr:nvSpPr>
        <xdr:cNvPr id="525" name="テキスト ボックス 524"/>
        <xdr:cNvSpPr txBox="1"/>
      </xdr:nvSpPr>
      <xdr:spPr>
        <a:xfrm>
          <a:off x="12625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152205</xdr:rowOff>
    </xdr:from>
    <xdr:to>
      <xdr:col>23</xdr:col>
      <xdr:colOff>517525</xdr:colOff>
      <xdr:row>74</xdr:row>
      <xdr:rowOff>159451</xdr:rowOff>
    </xdr:to>
    <xdr:cxnSp macro="">
      <xdr:nvCxnSpPr>
        <xdr:cNvPr id="602" name="直線コネクタ 601"/>
        <xdr:cNvCxnSpPr/>
      </xdr:nvCxnSpPr>
      <xdr:spPr>
        <a:xfrm>
          <a:off x="15481300" y="12839505"/>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152205</xdr:rowOff>
    </xdr:from>
    <xdr:to>
      <xdr:col>22</xdr:col>
      <xdr:colOff>365125</xdr:colOff>
      <xdr:row>74</xdr:row>
      <xdr:rowOff>167063</xdr:rowOff>
    </xdr:to>
    <xdr:cxnSp macro="">
      <xdr:nvCxnSpPr>
        <xdr:cNvPr id="605" name="直線コネクタ 604"/>
        <xdr:cNvCxnSpPr/>
      </xdr:nvCxnSpPr>
      <xdr:spPr>
        <a:xfrm flipV="1">
          <a:off x="14592300" y="12839505"/>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139929</xdr:rowOff>
    </xdr:from>
    <xdr:to>
      <xdr:col>21</xdr:col>
      <xdr:colOff>161925</xdr:colOff>
      <xdr:row>74</xdr:row>
      <xdr:rowOff>167063</xdr:rowOff>
    </xdr:to>
    <xdr:cxnSp macro="">
      <xdr:nvCxnSpPr>
        <xdr:cNvPr id="608" name="直線コネクタ 607"/>
        <xdr:cNvCxnSpPr/>
      </xdr:nvCxnSpPr>
      <xdr:spPr>
        <a:xfrm>
          <a:off x="13703300" y="12827229"/>
          <a:ext cx="889000" cy="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143106</xdr:rowOff>
    </xdr:from>
    <xdr:to>
      <xdr:col>19</xdr:col>
      <xdr:colOff>644525</xdr:colOff>
      <xdr:row>74</xdr:row>
      <xdr:rowOff>139929</xdr:rowOff>
    </xdr:to>
    <xdr:cxnSp macro="">
      <xdr:nvCxnSpPr>
        <xdr:cNvPr id="611" name="直線コネクタ 610"/>
        <xdr:cNvCxnSpPr/>
      </xdr:nvCxnSpPr>
      <xdr:spPr>
        <a:xfrm>
          <a:off x="12814300" y="12658956"/>
          <a:ext cx="889000" cy="16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108651</xdr:rowOff>
    </xdr:from>
    <xdr:to>
      <xdr:col>23</xdr:col>
      <xdr:colOff>568325</xdr:colOff>
      <xdr:row>75</xdr:row>
      <xdr:rowOff>38801</xdr:rowOff>
    </xdr:to>
    <xdr:sp macro="" textlink="">
      <xdr:nvSpPr>
        <xdr:cNvPr id="621" name="円/楕円 620"/>
        <xdr:cNvSpPr/>
      </xdr:nvSpPr>
      <xdr:spPr>
        <a:xfrm>
          <a:off x="16268700" y="127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131528</xdr:rowOff>
    </xdr:from>
    <xdr:ext cx="534377" cy="259045"/>
    <xdr:sp macro="" textlink="">
      <xdr:nvSpPr>
        <xdr:cNvPr id="622" name="公債費該当値テキスト"/>
        <xdr:cNvSpPr txBox="1"/>
      </xdr:nvSpPr>
      <xdr:spPr>
        <a:xfrm>
          <a:off x="16370300" y="126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101405</xdr:rowOff>
    </xdr:from>
    <xdr:to>
      <xdr:col>22</xdr:col>
      <xdr:colOff>415925</xdr:colOff>
      <xdr:row>75</xdr:row>
      <xdr:rowOff>31555</xdr:rowOff>
    </xdr:to>
    <xdr:sp macro="" textlink="">
      <xdr:nvSpPr>
        <xdr:cNvPr id="623" name="円/楕円 622"/>
        <xdr:cNvSpPr/>
      </xdr:nvSpPr>
      <xdr:spPr>
        <a:xfrm>
          <a:off x="15430500" y="127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48082</xdr:rowOff>
    </xdr:from>
    <xdr:ext cx="534377" cy="259045"/>
    <xdr:sp macro="" textlink="">
      <xdr:nvSpPr>
        <xdr:cNvPr id="624" name="テキスト ボックス 623"/>
        <xdr:cNvSpPr txBox="1"/>
      </xdr:nvSpPr>
      <xdr:spPr>
        <a:xfrm>
          <a:off x="15214111" y="1256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116263</xdr:rowOff>
    </xdr:from>
    <xdr:to>
      <xdr:col>21</xdr:col>
      <xdr:colOff>212725</xdr:colOff>
      <xdr:row>75</xdr:row>
      <xdr:rowOff>46413</xdr:rowOff>
    </xdr:to>
    <xdr:sp macro="" textlink="">
      <xdr:nvSpPr>
        <xdr:cNvPr id="625" name="円/楕円 624"/>
        <xdr:cNvSpPr/>
      </xdr:nvSpPr>
      <xdr:spPr>
        <a:xfrm>
          <a:off x="14541500" y="128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62940</xdr:rowOff>
    </xdr:from>
    <xdr:ext cx="534377" cy="259045"/>
    <xdr:sp macro="" textlink="">
      <xdr:nvSpPr>
        <xdr:cNvPr id="626" name="テキスト ボックス 625"/>
        <xdr:cNvSpPr txBox="1"/>
      </xdr:nvSpPr>
      <xdr:spPr>
        <a:xfrm>
          <a:off x="14325111" y="125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89129</xdr:rowOff>
    </xdr:from>
    <xdr:to>
      <xdr:col>20</xdr:col>
      <xdr:colOff>9525</xdr:colOff>
      <xdr:row>75</xdr:row>
      <xdr:rowOff>19279</xdr:rowOff>
    </xdr:to>
    <xdr:sp macro="" textlink="">
      <xdr:nvSpPr>
        <xdr:cNvPr id="627" name="円/楕円 626"/>
        <xdr:cNvSpPr/>
      </xdr:nvSpPr>
      <xdr:spPr>
        <a:xfrm>
          <a:off x="13652500" y="127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35806</xdr:rowOff>
    </xdr:from>
    <xdr:ext cx="534377" cy="259045"/>
    <xdr:sp macro="" textlink="">
      <xdr:nvSpPr>
        <xdr:cNvPr id="628" name="テキスト ボックス 627"/>
        <xdr:cNvSpPr txBox="1"/>
      </xdr:nvSpPr>
      <xdr:spPr>
        <a:xfrm>
          <a:off x="13436111" y="125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92306</xdr:rowOff>
    </xdr:from>
    <xdr:to>
      <xdr:col>18</xdr:col>
      <xdr:colOff>492125</xdr:colOff>
      <xdr:row>74</xdr:row>
      <xdr:rowOff>22456</xdr:rowOff>
    </xdr:to>
    <xdr:sp macro="" textlink="">
      <xdr:nvSpPr>
        <xdr:cNvPr id="629" name="円/楕円 628"/>
        <xdr:cNvSpPr/>
      </xdr:nvSpPr>
      <xdr:spPr>
        <a:xfrm>
          <a:off x="12763500" y="126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38983</xdr:rowOff>
    </xdr:from>
    <xdr:ext cx="534377" cy="259045"/>
    <xdr:sp macro="" textlink="">
      <xdr:nvSpPr>
        <xdr:cNvPr id="630" name="テキスト ボックス 629"/>
        <xdr:cNvSpPr txBox="1"/>
      </xdr:nvSpPr>
      <xdr:spPr>
        <a:xfrm>
          <a:off x="12547111" y="123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54890</xdr:rowOff>
    </xdr:from>
    <xdr:to>
      <xdr:col>23</xdr:col>
      <xdr:colOff>517525</xdr:colOff>
      <xdr:row>97</xdr:row>
      <xdr:rowOff>49785</xdr:rowOff>
    </xdr:to>
    <xdr:cxnSp macro="">
      <xdr:nvCxnSpPr>
        <xdr:cNvPr id="659" name="直線コネクタ 658"/>
        <xdr:cNvCxnSpPr/>
      </xdr:nvCxnSpPr>
      <xdr:spPr>
        <a:xfrm>
          <a:off x="15481300" y="16514090"/>
          <a:ext cx="838200" cy="1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54890</xdr:rowOff>
    </xdr:from>
    <xdr:to>
      <xdr:col>22</xdr:col>
      <xdr:colOff>365125</xdr:colOff>
      <xdr:row>96</xdr:row>
      <xdr:rowOff>129260</xdr:rowOff>
    </xdr:to>
    <xdr:cxnSp macro="">
      <xdr:nvCxnSpPr>
        <xdr:cNvPr id="662" name="直線コネクタ 661"/>
        <xdr:cNvCxnSpPr/>
      </xdr:nvCxnSpPr>
      <xdr:spPr>
        <a:xfrm flipV="1">
          <a:off x="14592300" y="16514090"/>
          <a:ext cx="889000" cy="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103103</xdr:rowOff>
    </xdr:from>
    <xdr:ext cx="469744" cy="259045"/>
    <xdr:sp macro="" textlink="">
      <xdr:nvSpPr>
        <xdr:cNvPr id="664" name="テキスト ボックス 663"/>
        <xdr:cNvSpPr txBox="1"/>
      </xdr:nvSpPr>
      <xdr:spPr>
        <a:xfrm>
          <a:off x="15246427" y="16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129260</xdr:rowOff>
    </xdr:from>
    <xdr:to>
      <xdr:col>21</xdr:col>
      <xdr:colOff>161925</xdr:colOff>
      <xdr:row>97</xdr:row>
      <xdr:rowOff>152312</xdr:rowOff>
    </xdr:to>
    <xdr:cxnSp macro="">
      <xdr:nvCxnSpPr>
        <xdr:cNvPr id="665" name="直線コネクタ 664"/>
        <xdr:cNvCxnSpPr/>
      </xdr:nvCxnSpPr>
      <xdr:spPr>
        <a:xfrm flipV="1">
          <a:off x="13703300" y="16588460"/>
          <a:ext cx="889000" cy="19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152312</xdr:rowOff>
    </xdr:from>
    <xdr:to>
      <xdr:col>19</xdr:col>
      <xdr:colOff>644525</xdr:colOff>
      <xdr:row>98</xdr:row>
      <xdr:rowOff>32296</xdr:rowOff>
    </xdr:to>
    <xdr:cxnSp macro="">
      <xdr:nvCxnSpPr>
        <xdr:cNvPr id="668" name="直線コネクタ 667"/>
        <xdr:cNvCxnSpPr/>
      </xdr:nvCxnSpPr>
      <xdr:spPr>
        <a:xfrm flipV="1">
          <a:off x="12814300" y="16782962"/>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170435</xdr:rowOff>
    </xdr:from>
    <xdr:to>
      <xdr:col>23</xdr:col>
      <xdr:colOff>568325</xdr:colOff>
      <xdr:row>97</xdr:row>
      <xdr:rowOff>100585</xdr:rowOff>
    </xdr:to>
    <xdr:sp macro="" textlink="">
      <xdr:nvSpPr>
        <xdr:cNvPr id="678" name="円/楕円 677"/>
        <xdr:cNvSpPr/>
      </xdr:nvSpPr>
      <xdr:spPr>
        <a:xfrm>
          <a:off x="162687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21862</xdr:rowOff>
    </xdr:from>
    <xdr:ext cx="469744" cy="259045"/>
    <xdr:sp macro="" textlink="">
      <xdr:nvSpPr>
        <xdr:cNvPr id="679" name="積立金該当値テキスト"/>
        <xdr:cNvSpPr txBox="1"/>
      </xdr:nvSpPr>
      <xdr:spPr>
        <a:xfrm>
          <a:off x="16370300" y="1648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4090</xdr:rowOff>
    </xdr:from>
    <xdr:to>
      <xdr:col>22</xdr:col>
      <xdr:colOff>415925</xdr:colOff>
      <xdr:row>96</xdr:row>
      <xdr:rowOff>105690</xdr:rowOff>
    </xdr:to>
    <xdr:sp macro="" textlink="">
      <xdr:nvSpPr>
        <xdr:cNvPr id="680" name="円/楕円 679"/>
        <xdr:cNvSpPr/>
      </xdr:nvSpPr>
      <xdr:spPr>
        <a:xfrm>
          <a:off x="15430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122217</xdr:rowOff>
    </xdr:from>
    <xdr:ext cx="534377" cy="259045"/>
    <xdr:sp macro="" textlink="">
      <xdr:nvSpPr>
        <xdr:cNvPr id="681" name="テキスト ボックス 680"/>
        <xdr:cNvSpPr txBox="1"/>
      </xdr:nvSpPr>
      <xdr:spPr>
        <a:xfrm>
          <a:off x="15214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78460</xdr:rowOff>
    </xdr:from>
    <xdr:to>
      <xdr:col>21</xdr:col>
      <xdr:colOff>212725</xdr:colOff>
      <xdr:row>97</xdr:row>
      <xdr:rowOff>8610</xdr:rowOff>
    </xdr:to>
    <xdr:sp macro="" textlink="">
      <xdr:nvSpPr>
        <xdr:cNvPr id="682" name="円/楕円 681"/>
        <xdr:cNvSpPr/>
      </xdr:nvSpPr>
      <xdr:spPr>
        <a:xfrm>
          <a:off x="14541500" y="165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25137</xdr:rowOff>
    </xdr:from>
    <xdr:ext cx="534377" cy="259045"/>
    <xdr:sp macro="" textlink="">
      <xdr:nvSpPr>
        <xdr:cNvPr id="683" name="テキスト ボックス 682"/>
        <xdr:cNvSpPr txBox="1"/>
      </xdr:nvSpPr>
      <xdr:spPr>
        <a:xfrm>
          <a:off x="14325111" y="16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101512</xdr:rowOff>
    </xdr:from>
    <xdr:to>
      <xdr:col>20</xdr:col>
      <xdr:colOff>9525</xdr:colOff>
      <xdr:row>98</xdr:row>
      <xdr:rowOff>31662</xdr:rowOff>
    </xdr:to>
    <xdr:sp macro="" textlink="">
      <xdr:nvSpPr>
        <xdr:cNvPr id="684" name="円/楕円 683"/>
        <xdr:cNvSpPr/>
      </xdr:nvSpPr>
      <xdr:spPr>
        <a:xfrm>
          <a:off x="13652500" y="167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22789</xdr:rowOff>
    </xdr:from>
    <xdr:ext cx="469744" cy="259045"/>
    <xdr:sp macro="" textlink="">
      <xdr:nvSpPr>
        <xdr:cNvPr id="685" name="テキスト ボックス 684"/>
        <xdr:cNvSpPr txBox="1"/>
      </xdr:nvSpPr>
      <xdr:spPr>
        <a:xfrm>
          <a:off x="13468427" y="168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152946</xdr:rowOff>
    </xdr:from>
    <xdr:to>
      <xdr:col>18</xdr:col>
      <xdr:colOff>492125</xdr:colOff>
      <xdr:row>98</xdr:row>
      <xdr:rowOff>83096</xdr:rowOff>
    </xdr:to>
    <xdr:sp macro="" textlink="">
      <xdr:nvSpPr>
        <xdr:cNvPr id="686" name="円/楕円 685"/>
        <xdr:cNvSpPr/>
      </xdr:nvSpPr>
      <xdr:spPr>
        <a:xfrm>
          <a:off x="12763500" y="167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74223</xdr:rowOff>
    </xdr:from>
    <xdr:ext cx="469744" cy="259045"/>
    <xdr:sp macro="" textlink="">
      <xdr:nvSpPr>
        <xdr:cNvPr id="687" name="テキスト ボックス 686"/>
        <xdr:cNvSpPr txBox="1"/>
      </xdr:nvSpPr>
      <xdr:spPr>
        <a:xfrm>
          <a:off x="12579427" y="1687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148844</xdr:rowOff>
    </xdr:from>
    <xdr:to>
      <xdr:col>32</xdr:col>
      <xdr:colOff>187325</xdr:colOff>
      <xdr:row>33</xdr:row>
      <xdr:rowOff>141660</xdr:rowOff>
    </xdr:to>
    <xdr:cxnSp macro="">
      <xdr:nvCxnSpPr>
        <xdr:cNvPr id="718" name="直線コネクタ 717"/>
        <xdr:cNvCxnSpPr/>
      </xdr:nvCxnSpPr>
      <xdr:spPr>
        <a:xfrm>
          <a:off x="21323300" y="5635244"/>
          <a:ext cx="838200" cy="1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148844</xdr:rowOff>
    </xdr:from>
    <xdr:to>
      <xdr:col>31</xdr:col>
      <xdr:colOff>34925</xdr:colOff>
      <xdr:row>33</xdr:row>
      <xdr:rowOff>117656</xdr:rowOff>
    </xdr:to>
    <xdr:cxnSp macro="">
      <xdr:nvCxnSpPr>
        <xdr:cNvPr id="721" name="直線コネクタ 720"/>
        <xdr:cNvCxnSpPr/>
      </xdr:nvCxnSpPr>
      <xdr:spPr>
        <a:xfrm flipV="1">
          <a:off x="20434300" y="5635244"/>
          <a:ext cx="889000" cy="1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152926</xdr:rowOff>
    </xdr:from>
    <xdr:to>
      <xdr:col>29</xdr:col>
      <xdr:colOff>517525</xdr:colOff>
      <xdr:row>33</xdr:row>
      <xdr:rowOff>117656</xdr:rowOff>
    </xdr:to>
    <xdr:cxnSp macro="">
      <xdr:nvCxnSpPr>
        <xdr:cNvPr id="724" name="直線コネクタ 723"/>
        <xdr:cNvCxnSpPr/>
      </xdr:nvCxnSpPr>
      <xdr:spPr>
        <a:xfrm>
          <a:off x="19545300" y="5639326"/>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152926</xdr:rowOff>
    </xdr:from>
    <xdr:to>
      <xdr:col>28</xdr:col>
      <xdr:colOff>314325</xdr:colOff>
      <xdr:row>32</xdr:row>
      <xdr:rowOff>167458</xdr:rowOff>
    </xdr:to>
    <xdr:cxnSp macro="">
      <xdr:nvCxnSpPr>
        <xdr:cNvPr id="727" name="直線コネクタ 726"/>
        <xdr:cNvCxnSpPr/>
      </xdr:nvCxnSpPr>
      <xdr:spPr>
        <a:xfrm flipV="1">
          <a:off x="18656300" y="563932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90860</xdr:rowOff>
    </xdr:from>
    <xdr:to>
      <xdr:col>32</xdr:col>
      <xdr:colOff>238125</xdr:colOff>
      <xdr:row>34</xdr:row>
      <xdr:rowOff>21010</xdr:rowOff>
    </xdr:to>
    <xdr:sp macro="" textlink="">
      <xdr:nvSpPr>
        <xdr:cNvPr id="737" name="円/楕円 736"/>
        <xdr:cNvSpPr/>
      </xdr:nvSpPr>
      <xdr:spPr>
        <a:xfrm>
          <a:off x="221107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113737</xdr:rowOff>
    </xdr:from>
    <xdr:ext cx="469744" cy="259045"/>
    <xdr:sp macro="" textlink="">
      <xdr:nvSpPr>
        <xdr:cNvPr id="738" name="投資及び出資金該当値テキスト"/>
        <xdr:cNvSpPr txBox="1"/>
      </xdr:nvSpPr>
      <xdr:spPr>
        <a:xfrm>
          <a:off x="22212300" y="560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98044</xdr:rowOff>
    </xdr:from>
    <xdr:to>
      <xdr:col>31</xdr:col>
      <xdr:colOff>85725</xdr:colOff>
      <xdr:row>33</xdr:row>
      <xdr:rowOff>28194</xdr:rowOff>
    </xdr:to>
    <xdr:sp macro="" textlink="">
      <xdr:nvSpPr>
        <xdr:cNvPr id="739" name="円/楕円 738"/>
        <xdr:cNvSpPr/>
      </xdr:nvSpPr>
      <xdr:spPr>
        <a:xfrm>
          <a:off x="21272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44721</xdr:rowOff>
    </xdr:from>
    <xdr:ext cx="469744" cy="259045"/>
    <xdr:sp macro="" textlink="">
      <xdr:nvSpPr>
        <xdr:cNvPr id="740" name="テキスト ボックス 739"/>
        <xdr:cNvSpPr txBox="1"/>
      </xdr:nvSpPr>
      <xdr:spPr>
        <a:xfrm>
          <a:off x="21088427"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66856</xdr:rowOff>
    </xdr:from>
    <xdr:to>
      <xdr:col>29</xdr:col>
      <xdr:colOff>568325</xdr:colOff>
      <xdr:row>33</xdr:row>
      <xdr:rowOff>168456</xdr:rowOff>
    </xdr:to>
    <xdr:sp macro="" textlink="">
      <xdr:nvSpPr>
        <xdr:cNvPr id="741" name="円/楕円 740"/>
        <xdr:cNvSpPr/>
      </xdr:nvSpPr>
      <xdr:spPr>
        <a:xfrm>
          <a:off x="20383500" y="57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13533</xdr:rowOff>
    </xdr:from>
    <xdr:ext cx="469744" cy="259045"/>
    <xdr:sp macro="" textlink="">
      <xdr:nvSpPr>
        <xdr:cNvPr id="742" name="テキスト ボックス 741"/>
        <xdr:cNvSpPr txBox="1"/>
      </xdr:nvSpPr>
      <xdr:spPr>
        <a:xfrm>
          <a:off x="20199427" y="549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102126</xdr:rowOff>
    </xdr:from>
    <xdr:to>
      <xdr:col>28</xdr:col>
      <xdr:colOff>365125</xdr:colOff>
      <xdr:row>33</xdr:row>
      <xdr:rowOff>32276</xdr:rowOff>
    </xdr:to>
    <xdr:sp macro="" textlink="">
      <xdr:nvSpPr>
        <xdr:cNvPr id="743" name="円/楕円 742"/>
        <xdr:cNvSpPr/>
      </xdr:nvSpPr>
      <xdr:spPr>
        <a:xfrm>
          <a:off x="19494500" y="55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48803</xdr:rowOff>
    </xdr:from>
    <xdr:ext cx="469744" cy="259045"/>
    <xdr:sp macro="" textlink="">
      <xdr:nvSpPr>
        <xdr:cNvPr id="744" name="テキスト ボックス 743"/>
        <xdr:cNvSpPr txBox="1"/>
      </xdr:nvSpPr>
      <xdr:spPr>
        <a:xfrm>
          <a:off x="19310427" y="53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116658</xdr:rowOff>
    </xdr:from>
    <xdr:to>
      <xdr:col>27</xdr:col>
      <xdr:colOff>161925</xdr:colOff>
      <xdr:row>33</xdr:row>
      <xdr:rowOff>46808</xdr:rowOff>
    </xdr:to>
    <xdr:sp macro="" textlink="">
      <xdr:nvSpPr>
        <xdr:cNvPr id="745" name="円/楕円 744"/>
        <xdr:cNvSpPr/>
      </xdr:nvSpPr>
      <xdr:spPr>
        <a:xfrm>
          <a:off x="18605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63335</xdr:rowOff>
    </xdr:from>
    <xdr:ext cx="469744" cy="259045"/>
    <xdr:sp macro="" textlink="">
      <xdr:nvSpPr>
        <xdr:cNvPr id="746" name="テキスト ボックス 745"/>
        <xdr:cNvSpPr txBox="1"/>
      </xdr:nvSpPr>
      <xdr:spPr>
        <a:xfrm>
          <a:off x="18421427" y="53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153050</xdr:rowOff>
    </xdr:from>
    <xdr:to>
      <xdr:col>32</xdr:col>
      <xdr:colOff>187325</xdr:colOff>
      <xdr:row>57</xdr:row>
      <xdr:rowOff>170744</xdr:rowOff>
    </xdr:to>
    <xdr:cxnSp macro="">
      <xdr:nvCxnSpPr>
        <xdr:cNvPr id="773" name="直線コネクタ 772"/>
        <xdr:cNvCxnSpPr/>
      </xdr:nvCxnSpPr>
      <xdr:spPr>
        <a:xfrm>
          <a:off x="21323300" y="9925700"/>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128864</xdr:rowOff>
    </xdr:from>
    <xdr:to>
      <xdr:col>31</xdr:col>
      <xdr:colOff>34925</xdr:colOff>
      <xdr:row>57</xdr:row>
      <xdr:rowOff>153050</xdr:rowOff>
    </xdr:to>
    <xdr:cxnSp macro="">
      <xdr:nvCxnSpPr>
        <xdr:cNvPr id="776" name="直線コネクタ 775"/>
        <xdr:cNvCxnSpPr/>
      </xdr:nvCxnSpPr>
      <xdr:spPr>
        <a:xfrm>
          <a:off x="20434300" y="990151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103101</xdr:rowOff>
    </xdr:from>
    <xdr:to>
      <xdr:col>29</xdr:col>
      <xdr:colOff>517525</xdr:colOff>
      <xdr:row>57</xdr:row>
      <xdr:rowOff>128864</xdr:rowOff>
    </xdr:to>
    <xdr:cxnSp macro="">
      <xdr:nvCxnSpPr>
        <xdr:cNvPr id="779" name="直線コネクタ 778"/>
        <xdr:cNvCxnSpPr/>
      </xdr:nvCxnSpPr>
      <xdr:spPr>
        <a:xfrm>
          <a:off x="19545300" y="9875751"/>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77887</xdr:rowOff>
    </xdr:from>
    <xdr:to>
      <xdr:col>28</xdr:col>
      <xdr:colOff>314325</xdr:colOff>
      <xdr:row>57</xdr:row>
      <xdr:rowOff>103101</xdr:rowOff>
    </xdr:to>
    <xdr:cxnSp macro="">
      <xdr:nvCxnSpPr>
        <xdr:cNvPr id="782" name="直線コネクタ 781"/>
        <xdr:cNvCxnSpPr/>
      </xdr:nvCxnSpPr>
      <xdr:spPr>
        <a:xfrm>
          <a:off x="18656300" y="985053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119944</xdr:rowOff>
    </xdr:from>
    <xdr:to>
      <xdr:col>32</xdr:col>
      <xdr:colOff>238125</xdr:colOff>
      <xdr:row>58</xdr:row>
      <xdr:rowOff>50094</xdr:rowOff>
    </xdr:to>
    <xdr:sp macro="" textlink="">
      <xdr:nvSpPr>
        <xdr:cNvPr id="792" name="円/楕円 791"/>
        <xdr:cNvSpPr/>
      </xdr:nvSpPr>
      <xdr:spPr>
        <a:xfrm>
          <a:off x="22110700" y="98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98371</xdr:rowOff>
    </xdr:from>
    <xdr:ext cx="469744" cy="259045"/>
    <xdr:sp macro="" textlink="">
      <xdr:nvSpPr>
        <xdr:cNvPr id="793" name="貸付金該当値テキスト"/>
        <xdr:cNvSpPr txBox="1"/>
      </xdr:nvSpPr>
      <xdr:spPr>
        <a:xfrm>
          <a:off x="22212300" y="98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102250</xdr:rowOff>
    </xdr:from>
    <xdr:to>
      <xdr:col>31</xdr:col>
      <xdr:colOff>85725</xdr:colOff>
      <xdr:row>58</xdr:row>
      <xdr:rowOff>32400</xdr:rowOff>
    </xdr:to>
    <xdr:sp macro="" textlink="">
      <xdr:nvSpPr>
        <xdr:cNvPr id="794" name="円/楕円 793"/>
        <xdr:cNvSpPr/>
      </xdr:nvSpPr>
      <xdr:spPr>
        <a:xfrm>
          <a:off x="21272500" y="98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23527</xdr:rowOff>
    </xdr:from>
    <xdr:ext cx="469744" cy="259045"/>
    <xdr:sp macro="" textlink="">
      <xdr:nvSpPr>
        <xdr:cNvPr id="795" name="テキスト ボックス 794"/>
        <xdr:cNvSpPr txBox="1"/>
      </xdr:nvSpPr>
      <xdr:spPr>
        <a:xfrm>
          <a:off x="21088427" y="996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78064</xdr:rowOff>
    </xdr:from>
    <xdr:to>
      <xdr:col>29</xdr:col>
      <xdr:colOff>568325</xdr:colOff>
      <xdr:row>58</xdr:row>
      <xdr:rowOff>8214</xdr:rowOff>
    </xdr:to>
    <xdr:sp macro="" textlink="">
      <xdr:nvSpPr>
        <xdr:cNvPr id="796" name="円/楕円 795"/>
        <xdr:cNvSpPr/>
      </xdr:nvSpPr>
      <xdr:spPr>
        <a:xfrm>
          <a:off x="203835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170791</xdr:rowOff>
    </xdr:from>
    <xdr:ext cx="469744" cy="259045"/>
    <xdr:sp macro="" textlink="">
      <xdr:nvSpPr>
        <xdr:cNvPr id="797" name="テキスト ボックス 796"/>
        <xdr:cNvSpPr txBox="1"/>
      </xdr:nvSpPr>
      <xdr:spPr>
        <a:xfrm>
          <a:off x="20199427" y="99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52301</xdr:rowOff>
    </xdr:from>
    <xdr:to>
      <xdr:col>28</xdr:col>
      <xdr:colOff>365125</xdr:colOff>
      <xdr:row>57</xdr:row>
      <xdr:rowOff>153901</xdr:rowOff>
    </xdr:to>
    <xdr:sp macro="" textlink="">
      <xdr:nvSpPr>
        <xdr:cNvPr id="798" name="円/楕円 797"/>
        <xdr:cNvSpPr/>
      </xdr:nvSpPr>
      <xdr:spPr>
        <a:xfrm>
          <a:off x="19494500" y="98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145028</xdr:rowOff>
    </xdr:from>
    <xdr:ext cx="469744" cy="259045"/>
    <xdr:sp macro="" textlink="">
      <xdr:nvSpPr>
        <xdr:cNvPr id="799" name="テキスト ボックス 798"/>
        <xdr:cNvSpPr txBox="1"/>
      </xdr:nvSpPr>
      <xdr:spPr>
        <a:xfrm>
          <a:off x="19310427" y="991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27087</xdr:rowOff>
    </xdr:from>
    <xdr:to>
      <xdr:col>27</xdr:col>
      <xdr:colOff>161925</xdr:colOff>
      <xdr:row>57</xdr:row>
      <xdr:rowOff>128687</xdr:rowOff>
    </xdr:to>
    <xdr:sp macro="" textlink="">
      <xdr:nvSpPr>
        <xdr:cNvPr id="800" name="円/楕円 799"/>
        <xdr:cNvSpPr/>
      </xdr:nvSpPr>
      <xdr:spPr>
        <a:xfrm>
          <a:off x="18605500" y="97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119814</xdr:rowOff>
    </xdr:from>
    <xdr:ext cx="534377" cy="259045"/>
    <xdr:sp macro="" textlink="">
      <xdr:nvSpPr>
        <xdr:cNvPr id="801" name="テキスト ボックス 800"/>
        <xdr:cNvSpPr txBox="1"/>
      </xdr:nvSpPr>
      <xdr:spPr>
        <a:xfrm>
          <a:off x="18389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100152</xdr:rowOff>
    </xdr:from>
    <xdr:to>
      <xdr:col>32</xdr:col>
      <xdr:colOff>187325</xdr:colOff>
      <xdr:row>73</xdr:row>
      <xdr:rowOff>170637</xdr:rowOff>
    </xdr:to>
    <xdr:cxnSp macro="">
      <xdr:nvCxnSpPr>
        <xdr:cNvPr id="831" name="直線コネクタ 830"/>
        <xdr:cNvCxnSpPr/>
      </xdr:nvCxnSpPr>
      <xdr:spPr>
        <a:xfrm>
          <a:off x="21323300" y="12616002"/>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100152</xdr:rowOff>
    </xdr:from>
    <xdr:to>
      <xdr:col>31</xdr:col>
      <xdr:colOff>34925</xdr:colOff>
      <xdr:row>73</xdr:row>
      <xdr:rowOff>107810</xdr:rowOff>
    </xdr:to>
    <xdr:cxnSp macro="">
      <xdr:nvCxnSpPr>
        <xdr:cNvPr id="834" name="直線コネクタ 833"/>
        <xdr:cNvCxnSpPr/>
      </xdr:nvCxnSpPr>
      <xdr:spPr>
        <a:xfrm flipV="1">
          <a:off x="20434300" y="1261600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14732</xdr:rowOff>
    </xdr:from>
    <xdr:to>
      <xdr:col>29</xdr:col>
      <xdr:colOff>517525</xdr:colOff>
      <xdr:row>73</xdr:row>
      <xdr:rowOff>107810</xdr:rowOff>
    </xdr:to>
    <xdr:cxnSp macro="">
      <xdr:nvCxnSpPr>
        <xdr:cNvPr id="837" name="直線コネクタ 836"/>
        <xdr:cNvCxnSpPr/>
      </xdr:nvCxnSpPr>
      <xdr:spPr>
        <a:xfrm>
          <a:off x="19545300" y="12530582"/>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14732</xdr:rowOff>
    </xdr:from>
    <xdr:to>
      <xdr:col>28</xdr:col>
      <xdr:colOff>314325</xdr:colOff>
      <xdr:row>75</xdr:row>
      <xdr:rowOff>75730</xdr:rowOff>
    </xdr:to>
    <xdr:cxnSp macro="">
      <xdr:nvCxnSpPr>
        <xdr:cNvPr id="840" name="直線コネクタ 839"/>
        <xdr:cNvCxnSpPr/>
      </xdr:nvCxnSpPr>
      <xdr:spPr>
        <a:xfrm flipV="1">
          <a:off x="18656300" y="12530582"/>
          <a:ext cx="889000" cy="4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119837</xdr:rowOff>
    </xdr:from>
    <xdr:to>
      <xdr:col>32</xdr:col>
      <xdr:colOff>238125</xdr:colOff>
      <xdr:row>74</xdr:row>
      <xdr:rowOff>49987</xdr:rowOff>
    </xdr:to>
    <xdr:sp macro="" textlink="">
      <xdr:nvSpPr>
        <xdr:cNvPr id="850" name="円/楕円 849"/>
        <xdr:cNvSpPr/>
      </xdr:nvSpPr>
      <xdr:spPr>
        <a:xfrm>
          <a:off x="22110700" y="126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142714</xdr:rowOff>
    </xdr:from>
    <xdr:ext cx="534377" cy="259045"/>
    <xdr:sp macro="" textlink="">
      <xdr:nvSpPr>
        <xdr:cNvPr id="851" name="繰出金該当値テキスト"/>
        <xdr:cNvSpPr txBox="1"/>
      </xdr:nvSpPr>
      <xdr:spPr>
        <a:xfrm>
          <a:off x="22212300" y="124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49352</xdr:rowOff>
    </xdr:from>
    <xdr:to>
      <xdr:col>31</xdr:col>
      <xdr:colOff>85725</xdr:colOff>
      <xdr:row>73</xdr:row>
      <xdr:rowOff>150952</xdr:rowOff>
    </xdr:to>
    <xdr:sp macro="" textlink="">
      <xdr:nvSpPr>
        <xdr:cNvPr id="852" name="円/楕円 851"/>
        <xdr:cNvSpPr/>
      </xdr:nvSpPr>
      <xdr:spPr>
        <a:xfrm>
          <a:off x="21272500" y="125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167479</xdr:rowOff>
    </xdr:from>
    <xdr:ext cx="534377" cy="259045"/>
    <xdr:sp macro="" textlink="">
      <xdr:nvSpPr>
        <xdr:cNvPr id="853" name="テキスト ボックス 852"/>
        <xdr:cNvSpPr txBox="1"/>
      </xdr:nvSpPr>
      <xdr:spPr>
        <a:xfrm>
          <a:off x="21056111" y="123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57010</xdr:rowOff>
    </xdr:from>
    <xdr:to>
      <xdr:col>29</xdr:col>
      <xdr:colOff>568325</xdr:colOff>
      <xdr:row>73</xdr:row>
      <xdr:rowOff>158610</xdr:rowOff>
    </xdr:to>
    <xdr:sp macro="" textlink="">
      <xdr:nvSpPr>
        <xdr:cNvPr id="854" name="円/楕円 853"/>
        <xdr:cNvSpPr/>
      </xdr:nvSpPr>
      <xdr:spPr>
        <a:xfrm>
          <a:off x="20383500" y="125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3687</xdr:rowOff>
    </xdr:from>
    <xdr:ext cx="534377" cy="259045"/>
    <xdr:sp macro="" textlink="">
      <xdr:nvSpPr>
        <xdr:cNvPr id="855" name="テキスト ボックス 854"/>
        <xdr:cNvSpPr txBox="1"/>
      </xdr:nvSpPr>
      <xdr:spPr>
        <a:xfrm>
          <a:off x="20167111" y="123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135382</xdr:rowOff>
    </xdr:from>
    <xdr:to>
      <xdr:col>28</xdr:col>
      <xdr:colOff>365125</xdr:colOff>
      <xdr:row>73</xdr:row>
      <xdr:rowOff>65532</xdr:rowOff>
    </xdr:to>
    <xdr:sp macro="" textlink="">
      <xdr:nvSpPr>
        <xdr:cNvPr id="856" name="円/楕円 855"/>
        <xdr:cNvSpPr/>
      </xdr:nvSpPr>
      <xdr:spPr>
        <a:xfrm>
          <a:off x="19494500" y="124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82059</xdr:rowOff>
    </xdr:from>
    <xdr:ext cx="534377" cy="259045"/>
    <xdr:sp macro="" textlink="">
      <xdr:nvSpPr>
        <xdr:cNvPr id="857" name="テキスト ボックス 856"/>
        <xdr:cNvSpPr txBox="1"/>
      </xdr:nvSpPr>
      <xdr:spPr>
        <a:xfrm>
          <a:off x="19278111" y="122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24930</xdr:rowOff>
    </xdr:from>
    <xdr:to>
      <xdr:col>27</xdr:col>
      <xdr:colOff>161925</xdr:colOff>
      <xdr:row>75</xdr:row>
      <xdr:rowOff>126530</xdr:rowOff>
    </xdr:to>
    <xdr:sp macro="" textlink="">
      <xdr:nvSpPr>
        <xdr:cNvPr id="858" name="円/楕円 857"/>
        <xdr:cNvSpPr/>
      </xdr:nvSpPr>
      <xdr:spPr>
        <a:xfrm>
          <a:off x="18605500" y="128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143057</xdr:rowOff>
    </xdr:from>
    <xdr:ext cx="534377" cy="259045"/>
    <xdr:sp macro="" textlink="">
      <xdr:nvSpPr>
        <xdr:cNvPr id="859" name="テキスト ボックス 858"/>
        <xdr:cNvSpPr txBox="1"/>
      </xdr:nvSpPr>
      <xdr:spPr>
        <a:xfrm>
          <a:off x="18389111" y="126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歳出決算総額は、住民一人当たり</a:t>
          </a:r>
          <a:r>
            <a:rPr kumimoji="1" lang="en-US" altLang="ja-JP" sz="1300">
              <a:latin typeface="ＭＳ Ｐゴシック"/>
            </a:rPr>
            <a:t>473,579</a:t>
          </a:r>
          <a:r>
            <a:rPr kumimoji="1" lang="ja-JP" altLang="en-US" sz="1300">
              <a:latin typeface="ＭＳ Ｐゴシック"/>
            </a:rPr>
            <a:t>円となっている。</a:t>
          </a:r>
          <a:endParaRPr kumimoji="1" lang="en-US" altLang="ja-JP" sz="1300">
            <a:latin typeface="ＭＳ Ｐゴシック"/>
          </a:endParaRPr>
        </a:p>
        <a:p>
          <a:pPr rtl="0" fontAlgn="base"/>
          <a:r>
            <a:rPr kumimoji="1" lang="ja-JP" altLang="en-US" sz="1300">
              <a:latin typeface="ＭＳ Ｐゴシック"/>
            </a:rPr>
            <a:t>　主な構成項目である人件費は、住民一人当たり</a:t>
          </a:r>
          <a:r>
            <a:rPr kumimoji="1" lang="en-US" altLang="ja-JP" sz="1300">
              <a:latin typeface="ＭＳ Ｐゴシック"/>
            </a:rPr>
            <a:t>62,802</a:t>
          </a:r>
          <a:r>
            <a:rPr kumimoji="1" lang="ja-JP" altLang="en-US" sz="1300">
              <a:latin typeface="ＭＳ Ｐゴシック"/>
            </a:rPr>
            <a:t>円となっており、類似団体と比較して一人当たりコストが高い状況となっている。これは、これまでの行財政改革により職員数は減少しているものの、職員構造上、平均年齢が高いことで職員給が類似団体平均を上回っていることが要因である。</a:t>
          </a:r>
          <a:endParaRPr kumimoji="1" lang="en-US" altLang="ja-JP" sz="1300" b="0" i="0" baseline="0">
            <a:solidFill>
              <a:schemeClr val="dk1"/>
            </a:solidFill>
            <a:latin typeface="ＭＳ Ｐゴシック"/>
            <a:ea typeface="+mn-ea"/>
            <a:cs typeface="+mn-cs"/>
          </a:endParaRPr>
        </a:p>
        <a:p>
          <a:pPr rtl="0" fontAlgn="base"/>
          <a:r>
            <a:rPr kumimoji="1" lang="ja-JP" altLang="en-US" sz="1300" b="0" i="0" baseline="0">
              <a:solidFill>
                <a:schemeClr val="dk1"/>
              </a:solidFill>
              <a:latin typeface="ＭＳ Ｐゴシック"/>
              <a:ea typeface="+mn-ea"/>
              <a:cs typeface="+mn-cs"/>
            </a:rPr>
            <a:t>　扶助費は住民一人当たり</a:t>
          </a:r>
          <a:r>
            <a:rPr kumimoji="1" lang="en-US" altLang="ja-JP" sz="1300" b="0" i="0" baseline="0">
              <a:solidFill>
                <a:schemeClr val="dk1"/>
              </a:solidFill>
              <a:latin typeface="ＭＳ Ｐゴシック"/>
              <a:ea typeface="+mn-ea"/>
              <a:cs typeface="+mn-cs"/>
            </a:rPr>
            <a:t>168,531</a:t>
          </a:r>
          <a:r>
            <a:rPr kumimoji="1" lang="ja-JP" altLang="en-US" sz="1300" b="0" i="0" baseline="0">
              <a:solidFill>
                <a:schemeClr val="dk1"/>
              </a:solidFill>
              <a:latin typeface="ＭＳ Ｐゴシック"/>
              <a:ea typeface="+mn-ea"/>
              <a:cs typeface="+mn-cs"/>
            </a:rPr>
            <a:t>円となっており、</a:t>
          </a:r>
          <a:r>
            <a:rPr lang="ja-JP" altLang="ja-JP" sz="1300" b="0" i="0" baseline="0">
              <a:solidFill>
                <a:schemeClr val="dk1"/>
              </a:solidFill>
              <a:latin typeface="+mn-lt"/>
              <a:ea typeface="+mn-ea"/>
              <a:cs typeface="+mn-cs"/>
            </a:rPr>
            <a:t>原爆被爆関連経費等により類似都市と比較して高い水準で推移している</a:t>
          </a:r>
          <a:r>
            <a:rPr lang="ja-JP" altLang="en-US" sz="1300" b="0" i="0" baseline="0">
              <a:solidFill>
                <a:schemeClr val="dk1"/>
              </a:solidFill>
              <a:latin typeface="+mn-lt"/>
              <a:ea typeface="+mn-ea"/>
              <a:cs typeface="+mn-cs"/>
            </a:rPr>
            <a:t>。</a:t>
          </a:r>
          <a:endParaRPr kumimoji="1" lang="en-US" altLang="ja-JP" sz="1300" b="0" i="0" baseline="0">
            <a:solidFill>
              <a:schemeClr val="dk1"/>
            </a:solidFill>
            <a:latin typeface="ＭＳ Ｐゴシック"/>
            <a:ea typeface="+mn-ea"/>
            <a:cs typeface="+mn-cs"/>
          </a:endParaRPr>
        </a:p>
        <a:p>
          <a:pPr rtl="0" fontAlgn="base"/>
          <a:r>
            <a:rPr kumimoji="1" lang="en-US" altLang="ja-JP" sz="1300" b="0" i="0" baseline="0">
              <a:solidFill>
                <a:schemeClr val="dk1"/>
              </a:solidFill>
              <a:latin typeface="ＭＳ Ｐゴシック"/>
              <a:ea typeface="+mn-ea"/>
              <a:cs typeface="+mn-cs"/>
            </a:rPr>
            <a:t>  </a:t>
          </a:r>
          <a:endParaRPr lang="ja-JP" altLang="ja-JP" sz="1100">
            <a:solidFill>
              <a:schemeClr val="dk1"/>
            </a:solidFill>
            <a:latin typeface="+mn-lt"/>
            <a:ea typeface="+mn-ea"/>
            <a:cs typeface="+mn-cs"/>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435,525
430,025
405.86
211,706,235
206,255,166
4,557,609
101,859,848
252,229,093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42817</xdr:rowOff>
    </xdr:from>
    <xdr:to>
      <xdr:col>6</xdr:col>
      <xdr:colOff>511175</xdr:colOff>
      <xdr:row>34</xdr:row>
      <xdr:rowOff>160383</xdr:rowOff>
    </xdr:to>
    <xdr:cxnSp macro="">
      <xdr:nvCxnSpPr>
        <xdr:cNvPr id="63" name="直線コネクタ 62"/>
        <xdr:cNvCxnSpPr/>
      </xdr:nvCxnSpPr>
      <xdr:spPr>
        <a:xfrm flipV="1">
          <a:off x="3797300" y="587211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160383</xdr:rowOff>
    </xdr:from>
    <xdr:to>
      <xdr:col>5</xdr:col>
      <xdr:colOff>358775</xdr:colOff>
      <xdr:row>35</xdr:row>
      <xdr:rowOff>6350</xdr:rowOff>
    </xdr:to>
    <xdr:cxnSp macro="">
      <xdr:nvCxnSpPr>
        <xdr:cNvPr id="66" name="直線コネクタ 65"/>
        <xdr:cNvCxnSpPr/>
      </xdr:nvCxnSpPr>
      <xdr:spPr>
        <a:xfrm flipV="1">
          <a:off x="2908300" y="598968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115751</xdr:rowOff>
    </xdr:from>
    <xdr:to>
      <xdr:col>4</xdr:col>
      <xdr:colOff>155575</xdr:colOff>
      <xdr:row>35</xdr:row>
      <xdr:rowOff>6350</xdr:rowOff>
    </xdr:to>
    <xdr:cxnSp macro="">
      <xdr:nvCxnSpPr>
        <xdr:cNvPr id="69" name="直線コネクタ 68"/>
        <xdr:cNvCxnSpPr/>
      </xdr:nvCxnSpPr>
      <xdr:spPr>
        <a:xfrm>
          <a:off x="2019300" y="59450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70031</xdr:rowOff>
    </xdr:from>
    <xdr:to>
      <xdr:col>2</xdr:col>
      <xdr:colOff>638175</xdr:colOff>
      <xdr:row>34</xdr:row>
      <xdr:rowOff>115751</xdr:rowOff>
    </xdr:to>
    <xdr:cxnSp macro="">
      <xdr:nvCxnSpPr>
        <xdr:cNvPr id="72" name="直線コネクタ 71"/>
        <xdr:cNvCxnSpPr/>
      </xdr:nvCxnSpPr>
      <xdr:spPr>
        <a:xfrm>
          <a:off x="1130300" y="5556431"/>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163467</xdr:rowOff>
    </xdr:from>
    <xdr:to>
      <xdr:col>6</xdr:col>
      <xdr:colOff>561975</xdr:colOff>
      <xdr:row>34</xdr:row>
      <xdr:rowOff>93617</xdr:rowOff>
    </xdr:to>
    <xdr:sp macro="" textlink="">
      <xdr:nvSpPr>
        <xdr:cNvPr id="82" name="円/楕円 81"/>
        <xdr:cNvSpPr/>
      </xdr:nvSpPr>
      <xdr:spPr>
        <a:xfrm>
          <a:off x="4584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14894</xdr:rowOff>
    </xdr:from>
    <xdr:ext cx="469744" cy="259045"/>
    <xdr:sp macro="" textlink="">
      <xdr:nvSpPr>
        <xdr:cNvPr id="83" name="議会費該当値テキスト"/>
        <xdr:cNvSpPr txBox="1"/>
      </xdr:nvSpPr>
      <xdr:spPr>
        <a:xfrm>
          <a:off x="4686300" y="56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109583</xdr:rowOff>
    </xdr:from>
    <xdr:to>
      <xdr:col>5</xdr:col>
      <xdr:colOff>409575</xdr:colOff>
      <xdr:row>35</xdr:row>
      <xdr:rowOff>39733</xdr:rowOff>
    </xdr:to>
    <xdr:sp macro="" textlink="">
      <xdr:nvSpPr>
        <xdr:cNvPr id="84" name="円/楕円 83"/>
        <xdr:cNvSpPr/>
      </xdr:nvSpPr>
      <xdr:spPr>
        <a:xfrm>
          <a:off x="3746500" y="59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30860</xdr:rowOff>
    </xdr:from>
    <xdr:ext cx="469744" cy="259045"/>
    <xdr:sp macro="" textlink="">
      <xdr:nvSpPr>
        <xdr:cNvPr id="85" name="テキスト ボックス 84"/>
        <xdr:cNvSpPr txBox="1"/>
      </xdr:nvSpPr>
      <xdr:spPr>
        <a:xfrm>
          <a:off x="3562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127000</xdr:rowOff>
    </xdr:from>
    <xdr:to>
      <xdr:col>4</xdr:col>
      <xdr:colOff>206375</xdr:colOff>
      <xdr:row>35</xdr:row>
      <xdr:rowOff>57150</xdr:rowOff>
    </xdr:to>
    <xdr:sp macro="" textlink="">
      <xdr:nvSpPr>
        <xdr:cNvPr id="86" name="円/楕円 85"/>
        <xdr:cNvSpPr/>
      </xdr:nvSpPr>
      <xdr:spPr>
        <a:xfrm>
          <a:off x="2857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48277</xdr:rowOff>
    </xdr:from>
    <xdr:ext cx="469744" cy="259045"/>
    <xdr:sp macro="" textlink="">
      <xdr:nvSpPr>
        <xdr:cNvPr id="87" name="テキスト ボックス 86"/>
        <xdr:cNvSpPr txBox="1"/>
      </xdr:nvSpPr>
      <xdr:spPr>
        <a:xfrm>
          <a:off x="2673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64951</xdr:rowOff>
    </xdr:from>
    <xdr:to>
      <xdr:col>3</xdr:col>
      <xdr:colOff>3175</xdr:colOff>
      <xdr:row>34</xdr:row>
      <xdr:rowOff>166551</xdr:rowOff>
    </xdr:to>
    <xdr:sp macro="" textlink="">
      <xdr:nvSpPr>
        <xdr:cNvPr id="88" name="円/楕円 87"/>
        <xdr:cNvSpPr/>
      </xdr:nvSpPr>
      <xdr:spPr>
        <a:xfrm>
          <a:off x="19685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157678</xdr:rowOff>
    </xdr:from>
    <xdr:ext cx="469744" cy="259045"/>
    <xdr:sp macro="" textlink="">
      <xdr:nvSpPr>
        <xdr:cNvPr id="89" name="テキスト ボックス 88"/>
        <xdr:cNvSpPr txBox="1"/>
      </xdr:nvSpPr>
      <xdr:spPr>
        <a:xfrm>
          <a:off x="1784427" y="59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19231</xdr:rowOff>
    </xdr:from>
    <xdr:to>
      <xdr:col>1</xdr:col>
      <xdr:colOff>485775</xdr:colOff>
      <xdr:row>32</xdr:row>
      <xdr:rowOff>120831</xdr:rowOff>
    </xdr:to>
    <xdr:sp macro="" textlink="">
      <xdr:nvSpPr>
        <xdr:cNvPr id="90" name="円/楕円 89"/>
        <xdr:cNvSpPr/>
      </xdr:nvSpPr>
      <xdr:spPr>
        <a:xfrm>
          <a:off x="1079500" y="55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137358</xdr:rowOff>
    </xdr:from>
    <xdr:ext cx="469744" cy="259045"/>
    <xdr:sp macro="" textlink="">
      <xdr:nvSpPr>
        <xdr:cNvPr id="91" name="テキスト ボックス 90"/>
        <xdr:cNvSpPr txBox="1"/>
      </xdr:nvSpPr>
      <xdr:spPr>
        <a:xfrm>
          <a:off x="895427" y="52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65908</xdr:rowOff>
    </xdr:from>
    <xdr:to>
      <xdr:col>6</xdr:col>
      <xdr:colOff>511175</xdr:colOff>
      <xdr:row>55</xdr:row>
      <xdr:rowOff>82116</xdr:rowOff>
    </xdr:to>
    <xdr:cxnSp macro="">
      <xdr:nvCxnSpPr>
        <xdr:cNvPr id="119" name="直線コネクタ 118"/>
        <xdr:cNvCxnSpPr/>
      </xdr:nvCxnSpPr>
      <xdr:spPr>
        <a:xfrm>
          <a:off x="3797300" y="9324208"/>
          <a:ext cx="838200" cy="18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65908</xdr:rowOff>
    </xdr:from>
    <xdr:to>
      <xdr:col>5</xdr:col>
      <xdr:colOff>358775</xdr:colOff>
      <xdr:row>54</xdr:row>
      <xdr:rowOff>153393</xdr:rowOff>
    </xdr:to>
    <xdr:cxnSp macro="">
      <xdr:nvCxnSpPr>
        <xdr:cNvPr id="122" name="直線コネクタ 121"/>
        <xdr:cNvCxnSpPr/>
      </xdr:nvCxnSpPr>
      <xdr:spPr>
        <a:xfrm flipV="1">
          <a:off x="2908300" y="9324208"/>
          <a:ext cx="889000" cy="8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100312</xdr:rowOff>
    </xdr:from>
    <xdr:to>
      <xdr:col>4</xdr:col>
      <xdr:colOff>155575</xdr:colOff>
      <xdr:row>54</xdr:row>
      <xdr:rowOff>153393</xdr:rowOff>
    </xdr:to>
    <xdr:cxnSp macro="">
      <xdr:nvCxnSpPr>
        <xdr:cNvPr id="125" name="直線コネクタ 124"/>
        <xdr:cNvCxnSpPr/>
      </xdr:nvCxnSpPr>
      <xdr:spPr>
        <a:xfrm>
          <a:off x="2019300" y="9187162"/>
          <a:ext cx="889000" cy="22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100312</xdr:rowOff>
    </xdr:from>
    <xdr:to>
      <xdr:col>2</xdr:col>
      <xdr:colOff>638175</xdr:colOff>
      <xdr:row>54</xdr:row>
      <xdr:rowOff>162743</xdr:rowOff>
    </xdr:to>
    <xdr:cxnSp macro="">
      <xdr:nvCxnSpPr>
        <xdr:cNvPr id="128" name="直線コネクタ 127"/>
        <xdr:cNvCxnSpPr/>
      </xdr:nvCxnSpPr>
      <xdr:spPr>
        <a:xfrm flipV="1">
          <a:off x="1130300" y="9187162"/>
          <a:ext cx="889000" cy="2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31316</xdr:rowOff>
    </xdr:from>
    <xdr:to>
      <xdr:col>6</xdr:col>
      <xdr:colOff>561975</xdr:colOff>
      <xdr:row>55</xdr:row>
      <xdr:rowOff>132916</xdr:rowOff>
    </xdr:to>
    <xdr:sp macro="" textlink="">
      <xdr:nvSpPr>
        <xdr:cNvPr id="138" name="円/楕円 137"/>
        <xdr:cNvSpPr/>
      </xdr:nvSpPr>
      <xdr:spPr>
        <a:xfrm>
          <a:off x="4584700" y="94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54193</xdr:rowOff>
    </xdr:from>
    <xdr:ext cx="534377" cy="259045"/>
    <xdr:sp macro="" textlink="">
      <xdr:nvSpPr>
        <xdr:cNvPr id="139" name="総務費該当値テキスト"/>
        <xdr:cNvSpPr txBox="1"/>
      </xdr:nvSpPr>
      <xdr:spPr>
        <a:xfrm>
          <a:off x="4686300" y="93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15108</xdr:rowOff>
    </xdr:from>
    <xdr:to>
      <xdr:col>5</xdr:col>
      <xdr:colOff>409575</xdr:colOff>
      <xdr:row>54</xdr:row>
      <xdr:rowOff>116708</xdr:rowOff>
    </xdr:to>
    <xdr:sp macro="" textlink="">
      <xdr:nvSpPr>
        <xdr:cNvPr id="140" name="円/楕円 139"/>
        <xdr:cNvSpPr/>
      </xdr:nvSpPr>
      <xdr:spPr>
        <a:xfrm>
          <a:off x="3746500" y="92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133235</xdr:rowOff>
    </xdr:from>
    <xdr:ext cx="534377" cy="259045"/>
    <xdr:sp macro="" textlink="">
      <xdr:nvSpPr>
        <xdr:cNvPr id="141" name="テキスト ボックス 140"/>
        <xdr:cNvSpPr txBox="1"/>
      </xdr:nvSpPr>
      <xdr:spPr>
        <a:xfrm>
          <a:off x="3530111" y="90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102593</xdr:rowOff>
    </xdr:from>
    <xdr:to>
      <xdr:col>4</xdr:col>
      <xdr:colOff>206375</xdr:colOff>
      <xdr:row>55</xdr:row>
      <xdr:rowOff>32743</xdr:rowOff>
    </xdr:to>
    <xdr:sp macro="" textlink="">
      <xdr:nvSpPr>
        <xdr:cNvPr id="142" name="円/楕円 141"/>
        <xdr:cNvSpPr/>
      </xdr:nvSpPr>
      <xdr:spPr>
        <a:xfrm>
          <a:off x="2857500" y="93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49270</xdr:rowOff>
    </xdr:from>
    <xdr:ext cx="534377" cy="259045"/>
    <xdr:sp macro="" textlink="">
      <xdr:nvSpPr>
        <xdr:cNvPr id="143" name="テキスト ボックス 142"/>
        <xdr:cNvSpPr txBox="1"/>
      </xdr:nvSpPr>
      <xdr:spPr>
        <a:xfrm>
          <a:off x="2641111" y="91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49512</xdr:rowOff>
    </xdr:from>
    <xdr:to>
      <xdr:col>3</xdr:col>
      <xdr:colOff>3175</xdr:colOff>
      <xdr:row>53</xdr:row>
      <xdr:rowOff>151112</xdr:rowOff>
    </xdr:to>
    <xdr:sp macro="" textlink="">
      <xdr:nvSpPr>
        <xdr:cNvPr id="144" name="円/楕円 143"/>
        <xdr:cNvSpPr/>
      </xdr:nvSpPr>
      <xdr:spPr>
        <a:xfrm>
          <a:off x="1968500" y="91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167639</xdr:rowOff>
    </xdr:from>
    <xdr:ext cx="534377" cy="259045"/>
    <xdr:sp macro="" textlink="">
      <xdr:nvSpPr>
        <xdr:cNvPr id="145" name="テキスト ボックス 144"/>
        <xdr:cNvSpPr txBox="1"/>
      </xdr:nvSpPr>
      <xdr:spPr>
        <a:xfrm>
          <a:off x="1752111" y="89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111943</xdr:rowOff>
    </xdr:from>
    <xdr:to>
      <xdr:col>1</xdr:col>
      <xdr:colOff>485775</xdr:colOff>
      <xdr:row>55</xdr:row>
      <xdr:rowOff>42093</xdr:rowOff>
    </xdr:to>
    <xdr:sp macro="" textlink="">
      <xdr:nvSpPr>
        <xdr:cNvPr id="146" name="円/楕円 145"/>
        <xdr:cNvSpPr/>
      </xdr:nvSpPr>
      <xdr:spPr>
        <a:xfrm>
          <a:off x="1079500" y="93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58620</xdr:rowOff>
    </xdr:from>
    <xdr:ext cx="534377" cy="259045"/>
    <xdr:sp macro="" textlink="">
      <xdr:nvSpPr>
        <xdr:cNvPr id="147" name="テキスト ボックス 146"/>
        <xdr:cNvSpPr txBox="1"/>
      </xdr:nvSpPr>
      <xdr:spPr>
        <a:xfrm>
          <a:off x="863111" y="9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122152</xdr:rowOff>
    </xdr:from>
    <xdr:to>
      <xdr:col>6</xdr:col>
      <xdr:colOff>511175</xdr:colOff>
      <xdr:row>74</xdr:row>
      <xdr:rowOff>15472</xdr:rowOff>
    </xdr:to>
    <xdr:cxnSp macro="">
      <xdr:nvCxnSpPr>
        <xdr:cNvPr id="179" name="直線コネクタ 178"/>
        <xdr:cNvCxnSpPr/>
      </xdr:nvCxnSpPr>
      <xdr:spPr>
        <a:xfrm flipV="1">
          <a:off x="3797300" y="12638002"/>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15472</xdr:rowOff>
    </xdr:from>
    <xdr:to>
      <xdr:col>5</xdr:col>
      <xdr:colOff>358775</xdr:colOff>
      <xdr:row>74</xdr:row>
      <xdr:rowOff>105770</xdr:rowOff>
    </xdr:to>
    <xdr:cxnSp macro="">
      <xdr:nvCxnSpPr>
        <xdr:cNvPr id="182" name="直線コネクタ 181"/>
        <xdr:cNvCxnSpPr/>
      </xdr:nvCxnSpPr>
      <xdr:spPr>
        <a:xfrm flipV="1">
          <a:off x="2908300" y="12702772"/>
          <a:ext cx="88900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105770</xdr:rowOff>
    </xdr:from>
    <xdr:to>
      <xdr:col>4</xdr:col>
      <xdr:colOff>155575</xdr:colOff>
      <xdr:row>74</xdr:row>
      <xdr:rowOff>152055</xdr:rowOff>
    </xdr:to>
    <xdr:cxnSp macro="">
      <xdr:nvCxnSpPr>
        <xdr:cNvPr id="185" name="直線コネクタ 184"/>
        <xdr:cNvCxnSpPr/>
      </xdr:nvCxnSpPr>
      <xdr:spPr>
        <a:xfrm flipV="1">
          <a:off x="2019300" y="12793070"/>
          <a:ext cx="889000" cy="4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152055</xdr:rowOff>
    </xdr:from>
    <xdr:to>
      <xdr:col>2</xdr:col>
      <xdr:colOff>638175</xdr:colOff>
      <xdr:row>75</xdr:row>
      <xdr:rowOff>18466</xdr:rowOff>
    </xdr:to>
    <xdr:cxnSp macro="">
      <xdr:nvCxnSpPr>
        <xdr:cNvPr id="188" name="直線コネクタ 187"/>
        <xdr:cNvCxnSpPr/>
      </xdr:nvCxnSpPr>
      <xdr:spPr>
        <a:xfrm flipV="1">
          <a:off x="1130300" y="12839355"/>
          <a:ext cx="889000" cy="3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71352</xdr:rowOff>
    </xdr:from>
    <xdr:to>
      <xdr:col>6</xdr:col>
      <xdr:colOff>561975</xdr:colOff>
      <xdr:row>74</xdr:row>
      <xdr:rowOff>1502</xdr:rowOff>
    </xdr:to>
    <xdr:sp macro="" textlink="">
      <xdr:nvSpPr>
        <xdr:cNvPr id="198" name="円/楕円 197"/>
        <xdr:cNvSpPr/>
      </xdr:nvSpPr>
      <xdr:spPr>
        <a:xfrm>
          <a:off x="4584700" y="125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94229</xdr:rowOff>
    </xdr:from>
    <xdr:ext cx="599010" cy="259045"/>
    <xdr:sp macro="" textlink="">
      <xdr:nvSpPr>
        <xdr:cNvPr id="199" name="民生費該当値テキスト"/>
        <xdr:cNvSpPr txBox="1"/>
      </xdr:nvSpPr>
      <xdr:spPr>
        <a:xfrm>
          <a:off x="4686300" y="1243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182,362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136122</xdr:rowOff>
    </xdr:from>
    <xdr:to>
      <xdr:col>5</xdr:col>
      <xdr:colOff>409575</xdr:colOff>
      <xdr:row>74</xdr:row>
      <xdr:rowOff>66272</xdr:rowOff>
    </xdr:to>
    <xdr:sp macro="" textlink="">
      <xdr:nvSpPr>
        <xdr:cNvPr id="200" name="円/楕円 199"/>
        <xdr:cNvSpPr/>
      </xdr:nvSpPr>
      <xdr:spPr>
        <a:xfrm>
          <a:off x="3746500" y="126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82799</xdr:rowOff>
    </xdr:from>
    <xdr:ext cx="599010" cy="259045"/>
    <xdr:sp macro="" textlink="">
      <xdr:nvSpPr>
        <xdr:cNvPr id="201" name="テキスト ボックス 200"/>
        <xdr:cNvSpPr txBox="1"/>
      </xdr:nvSpPr>
      <xdr:spPr>
        <a:xfrm>
          <a:off x="3497794" y="1242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176,412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54970</xdr:rowOff>
    </xdr:from>
    <xdr:to>
      <xdr:col>4</xdr:col>
      <xdr:colOff>206375</xdr:colOff>
      <xdr:row>74</xdr:row>
      <xdr:rowOff>156570</xdr:rowOff>
    </xdr:to>
    <xdr:sp macro="" textlink="">
      <xdr:nvSpPr>
        <xdr:cNvPr id="202" name="円/楕円 201"/>
        <xdr:cNvSpPr/>
      </xdr:nvSpPr>
      <xdr:spPr>
        <a:xfrm>
          <a:off x="2857500" y="127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1647</xdr:rowOff>
    </xdr:from>
    <xdr:ext cx="599010" cy="259045"/>
    <xdr:sp macro="" textlink="">
      <xdr:nvSpPr>
        <xdr:cNvPr id="203" name="テキスト ボックス 202"/>
        <xdr:cNvSpPr txBox="1"/>
      </xdr:nvSpPr>
      <xdr:spPr>
        <a:xfrm>
          <a:off x="2608794" y="1251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168,117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101255</xdr:rowOff>
    </xdr:from>
    <xdr:to>
      <xdr:col>3</xdr:col>
      <xdr:colOff>3175</xdr:colOff>
      <xdr:row>75</xdr:row>
      <xdr:rowOff>31405</xdr:rowOff>
    </xdr:to>
    <xdr:sp macro="" textlink="">
      <xdr:nvSpPr>
        <xdr:cNvPr id="204" name="円/楕円 203"/>
        <xdr:cNvSpPr/>
      </xdr:nvSpPr>
      <xdr:spPr>
        <a:xfrm>
          <a:off x="1968500" y="127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47932</xdr:rowOff>
    </xdr:from>
    <xdr:ext cx="599010" cy="259045"/>
    <xdr:sp macro="" textlink="">
      <xdr:nvSpPr>
        <xdr:cNvPr id="205" name="テキスト ボックス 204"/>
        <xdr:cNvSpPr txBox="1"/>
      </xdr:nvSpPr>
      <xdr:spPr>
        <a:xfrm>
          <a:off x="1719794" y="125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139116</xdr:rowOff>
    </xdr:from>
    <xdr:to>
      <xdr:col>1</xdr:col>
      <xdr:colOff>485775</xdr:colOff>
      <xdr:row>75</xdr:row>
      <xdr:rowOff>69266</xdr:rowOff>
    </xdr:to>
    <xdr:sp macro="" textlink="">
      <xdr:nvSpPr>
        <xdr:cNvPr id="206" name="円/楕円 205"/>
        <xdr:cNvSpPr/>
      </xdr:nvSpPr>
      <xdr:spPr>
        <a:xfrm>
          <a:off x="1079500" y="128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85793</xdr:rowOff>
    </xdr:from>
    <xdr:ext cx="599010" cy="259045"/>
    <xdr:sp macro="" textlink="">
      <xdr:nvSpPr>
        <xdr:cNvPr id="207" name="テキスト ボックス 206"/>
        <xdr:cNvSpPr txBox="1"/>
      </xdr:nvSpPr>
      <xdr:spPr>
        <a:xfrm>
          <a:off x="830794" y="126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109962</xdr:rowOff>
    </xdr:from>
    <xdr:to>
      <xdr:col>6</xdr:col>
      <xdr:colOff>511175</xdr:colOff>
      <xdr:row>92</xdr:row>
      <xdr:rowOff>138348</xdr:rowOff>
    </xdr:to>
    <xdr:cxnSp macro="">
      <xdr:nvCxnSpPr>
        <xdr:cNvPr id="237" name="直線コネクタ 236"/>
        <xdr:cNvCxnSpPr/>
      </xdr:nvCxnSpPr>
      <xdr:spPr>
        <a:xfrm flipV="1">
          <a:off x="3797300" y="15711912"/>
          <a:ext cx="838200" cy="1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21895</xdr:rowOff>
    </xdr:from>
    <xdr:to>
      <xdr:col>5</xdr:col>
      <xdr:colOff>358775</xdr:colOff>
      <xdr:row>92</xdr:row>
      <xdr:rowOff>138348</xdr:rowOff>
    </xdr:to>
    <xdr:cxnSp macro="">
      <xdr:nvCxnSpPr>
        <xdr:cNvPr id="240" name="直線コネクタ 239"/>
        <xdr:cNvCxnSpPr/>
      </xdr:nvCxnSpPr>
      <xdr:spPr>
        <a:xfrm>
          <a:off x="2908300" y="15795295"/>
          <a:ext cx="889000" cy="1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21895</xdr:rowOff>
    </xdr:from>
    <xdr:to>
      <xdr:col>4</xdr:col>
      <xdr:colOff>155575</xdr:colOff>
      <xdr:row>92</xdr:row>
      <xdr:rowOff>146616</xdr:rowOff>
    </xdr:to>
    <xdr:cxnSp macro="">
      <xdr:nvCxnSpPr>
        <xdr:cNvPr id="243" name="直線コネクタ 242"/>
        <xdr:cNvCxnSpPr/>
      </xdr:nvCxnSpPr>
      <xdr:spPr>
        <a:xfrm flipV="1">
          <a:off x="2019300" y="15795295"/>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59195</xdr:rowOff>
    </xdr:from>
    <xdr:to>
      <xdr:col>2</xdr:col>
      <xdr:colOff>638175</xdr:colOff>
      <xdr:row>92</xdr:row>
      <xdr:rowOff>146616</xdr:rowOff>
    </xdr:to>
    <xdr:cxnSp macro="">
      <xdr:nvCxnSpPr>
        <xdr:cNvPr id="246" name="直線コネクタ 245"/>
        <xdr:cNvCxnSpPr/>
      </xdr:nvCxnSpPr>
      <xdr:spPr>
        <a:xfrm>
          <a:off x="1130300" y="15832595"/>
          <a:ext cx="889000" cy="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59162</xdr:rowOff>
    </xdr:from>
    <xdr:to>
      <xdr:col>6</xdr:col>
      <xdr:colOff>561975</xdr:colOff>
      <xdr:row>91</xdr:row>
      <xdr:rowOff>160762</xdr:rowOff>
    </xdr:to>
    <xdr:sp macro="" textlink="">
      <xdr:nvSpPr>
        <xdr:cNvPr id="256" name="円/楕円 255"/>
        <xdr:cNvSpPr/>
      </xdr:nvSpPr>
      <xdr:spPr>
        <a:xfrm>
          <a:off x="4584700" y="15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12189</xdr:rowOff>
    </xdr:from>
    <xdr:ext cx="534377" cy="259045"/>
    <xdr:sp macro="" textlink="">
      <xdr:nvSpPr>
        <xdr:cNvPr id="257" name="衛生費該当値テキスト"/>
        <xdr:cNvSpPr txBox="1"/>
      </xdr:nvSpPr>
      <xdr:spPr>
        <a:xfrm>
          <a:off x="4686300" y="156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88,561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87548</xdr:rowOff>
    </xdr:from>
    <xdr:to>
      <xdr:col>5</xdr:col>
      <xdr:colOff>409575</xdr:colOff>
      <xdr:row>93</xdr:row>
      <xdr:rowOff>17698</xdr:rowOff>
    </xdr:to>
    <xdr:sp macro="" textlink="">
      <xdr:nvSpPr>
        <xdr:cNvPr id="258" name="円/楕円 257"/>
        <xdr:cNvSpPr/>
      </xdr:nvSpPr>
      <xdr:spPr>
        <a:xfrm>
          <a:off x="3746500" y="158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34225</xdr:rowOff>
    </xdr:from>
    <xdr:ext cx="534377" cy="259045"/>
    <xdr:sp macro="" textlink="">
      <xdr:nvSpPr>
        <xdr:cNvPr id="259" name="テキスト ボックス 258"/>
        <xdr:cNvSpPr txBox="1"/>
      </xdr:nvSpPr>
      <xdr:spPr>
        <a:xfrm>
          <a:off x="3530111" y="1563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142545</xdr:rowOff>
    </xdr:from>
    <xdr:to>
      <xdr:col>4</xdr:col>
      <xdr:colOff>206375</xdr:colOff>
      <xdr:row>92</xdr:row>
      <xdr:rowOff>72695</xdr:rowOff>
    </xdr:to>
    <xdr:sp macro="" textlink="">
      <xdr:nvSpPr>
        <xdr:cNvPr id="260" name="円/楕円 259"/>
        <xdr:cNvSpPr/>
      </xdr:nvSpPr>
      <xdr:spPr>
        <a:xfrm>
          <a:off x="2857500" y="157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89222</xdr:rowOff>
    </xdr:from>
    <xdr:ext cx="534377" cy="259045"/>
    <xdr:sp macro="" textlink="">
      <xdr:nvSpPr>
        <xdr:cNvPr id="261" name="テキスト ボックス 260"/>
        <xdr:cNvSpPr txBox="1"/>
      </xdr:nvSpPr>
      <xdr:spPr>
        <a:xfrm>
          <a:off x="2641111" y="155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95816</xdr:rowOff>
    </xdr:from>
    <xdr:to>
      <xdr:col>3</xdr:col>
      <xdr:colOff>3175</xdr:colOff>
      <xdr:row>93</xdr:row>
      <xdr:rowOff>25966</xdr:rowOff>
    </xdr:to>
    <xdr:sp macro="" textlink="">
      <xdr:nvSpPr>
        <xdr:cNvPr id="262" name="円/楕円 261"/>
        <xdr:cNvSpPr/>
      </xdr:nvSpPr>
      <xdr:spPr>
        <a:xfrm>
          <a:off x="1968500" y="158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42493</xdr:rowOff>
    </xdr:from>
    <xdr:ext cx="534377" cy="259045"/>
    <xdr:sp macro="" textlink="">
      <xdr:nvSpPr>
        <xdr:cNvPr id="263" name="テキスト ボックス 262"/>
        <xdr:cNvSpPr txBox="1"/>
      </xdr:nvSpPr>
      <xdr:spPr>
        <a:xfrm>
          <a:off x="1752111" y="1564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8395</xdr:rowOff>
    </xdr:from>
    <xdr:to>
      <xdr:col>1</xdr:col>
      <xdr:colOff>485775</xdr:colOff>
      <xdr:row>92</xdr:row>
      <xdr:rowOff>109995</xdr:rowOff>
    </xdr:to>
    <xdr:sp macro="" textlink="">
      <xdr:nvSpPr>
        <xdr:cNvPr id="264" name="円/楕円 263"/>
        <xdr:cNvSpPr/>
      </xdr:nvSpPr>
      <xdr:spPr>
        <a:xfrm>
          <a:off x="1079500" y="157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126522</xdr:rowOff>
    </xdr:from>
    <xdr:ext cx="534377" cy="259045"/>
    <xdr:sp macro="" textlink="">
      <xdr:nvSpPr>
        <xdr:cNvPr id="265" name="テキスト ボックス 264"/>
        <xdr:cNvSpPr txBox="1"/>
      </xdr:nvSpPr>
      <xdr:spPr>
        <a:xfrm>
          <a:off x="863111" y="155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28448</xdr:rowOff>
    </xdr:from>
    <xdr:to>
      <xdr:col>15</xdr:col>
      <xdr:colOff>180975</xdr:colOff>
      <xdr:row>39</xdr:row>
      <xdr:rowOff>33782</xdr:rowOff>
    </xdr:to>
    <xdr:cxnSp macro="">
      <xdr:nvCxnSpPr>
        <xdr:cNvPr id="294" name="直線コネクタ 293"/>
        <xdr:cNvCxnSpPr/>
      </xdr:nvCxnSpPr>
      <xdr:spPr>
        <a:xfrm>
          <a:off x="9639300" y="671499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89027</xdr:rowOff>
    </xdr:from>
    <xdr:to>
      <xdr:col>14</xdr:col>
      <xdr:colOff>28575</xdr:colOff>
      <xdr:row>39</xdr:row>
      <xdr:rowOff>28448</xdr:rowOff>
    </xdr:to>
    <xdr:cxnSp macro="">
      <xdr:nvCxnSpPr>
        <xdr:cNvPr id="297" name="直線コネクタ 296"/>
        <xdr:cNvCxnSpPr/>
      </xdr:nvCxnSpPr>
      <xdr:spPr>
        <a:xfrm>
          <a:off x="8750300" y="660412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2921</xdr:rowOff>
    </xdr:from>
    <xdr:to>
      <xdr:col>12</xdr:col>
      <xdr:colOff>511175</xdr:colOff>
      <xdr:row>38</xdr:row>
      <xdr:rowOff>89027</xdr:rowOff>
    </xdr:to>
    <xdr:cxnSp macro="">
      <xdr:nvCxnSpPr>
        <xdr:cNvPr id="300" name="直線コネクタ 299"/>
        <xdr:cNvCxnSpPr/>
      </xdr:nvCxnSpPr>
      <xdr:spPr>
        <a:xfrm>
          <a:off x="7861300" y="651802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21590</xdr:rowOff>
    </xdr:from>
    <xdr:to>
      <xdr:col>11</xdr:col>
      <xdr:colOff>307975</xdr:colOff>
      <xdr:row>38</xdr:row>
      <xdr:rowOff>2921</xdr:rowOff>
    </xdr:to>
    <xdr:cxnSp macro="">
      <xdr:nvCxnSpPr>
        <xdr:cNvPr id="303" name="直線コネクタ 302"/>
        <xdr:cNvCxnSpPr/>
      </xdr:nvCxnSpPr>
      <xdr:spPr>
        <a:xfrm>
          <a:off x="6972300" y="6193790"/>
          <a:ext cx="889000" cy="3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154432</xdr:rowOff>
    </xdr:from>
    <xdr:to>
      <xdr:col>15</xdr:col>
      <xdr:colOff>231775</xdr:colOff>
      <xdr:row>39</xdr:row>
      <xdr:rowOff>84582</xdr:rowOff>
    </xdr:to>
    <xdr:sp macro="" textlink="">
      <xdr:nvSpPr>
        <xdr:cNvPr id="313" name="円/楕円 312"/>
        <xdr:cNvSpPr/>
      </xdr:nvSpPr>
      <xdr:spPr>
        <a:xfrm>
          <a:off x="104267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69359</xdr:rowOff>
    </xdr:from>
    <xdr:ext cx="313932" cy="259045"/>
    <xdr:sp macro="" textlink="">
      <xdr:nvSpPr>
        <xdr:cNvPr id="314" name="労働費該当値テキスト"/>
        <xdr:cNvSpPr txBox="1"/>
      </xdr:nvSpPr>
      <xdr:spPr>
        <a:xfrm>
          <a:off x="10528300" y="6584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149098</xdr:rowOff>
    </xdr:from>
    <xdr:to>
      <xdr:col>14</xdr:col>
      <xdr:colOff>79375</xdr:colOff>
      <xdr:row>39</xdr:row>
      <xdr:rowOff>79248</xdr:rowOff>
    </xdr:to>
    <xdr:sp macro="" textlink="">
      <xdr:nvSpPr>
        <xdr:cNvPr id="315" name="円/楕円 314"/>
        <xdr:cNvSpPr/>
      </xdr:nvSpPr>
      <xdr:spPr>
        <a:xfrm>
          <a:off x="9588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70375</xdr:rowOff>
    </xdr:from>
    <xdr:ext cx="313932" cy="259045"/>
    <xdr:sp macro="" textlink="">
      <xdr:nvSpPr>
        <xdr:cNvPr id="316" name="テキスト ボックス 315"/>
        <xdr:cNvSpPr txBox="1"/>
      </xdr:nvSpPr>
      <xdr:spPr>
        <a:xfrm>
          <a:off x="9482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38227</xdr:rowOff>
    </xdr:from>
    <xdr:to>
      <xdr:col>12</xdr:col>
      <xdr:colOff>561975</xdr:colOff>
      <xdr:row>38</xdr:row>
      <xdr:rowOff>139827</xdr:rowOff>
    </xdr:to>
    <xdr:sp macro="" textlink="">
      <xdr:nvSpPr>
        <xdr:cNvPr id="317" name="円/楕円 316"/>
        <xdr:cNvSpPr/>
      </xdr:nvSpPr>
      <xdr:spPr>
        <a:xfrm>
          <a:off x="8699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130954</xdr:rowOff>
    </xdr:from>
    <xdr:ext cx="378565" cy="259045"/>
    <xdr:sp macro="" textlink="">
      <xdr:nvSpPr>
        <xdr:cNvPr id="318" name="テキスト ボックス 317"/>
        <xdr:cNvSpPr txBox="1"/>
      </xdr:nvSpPr>
      <xdr:spPr>
        <a:xfrm>
          <a:off x="8561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123571</xdr:rowOff>
    </xdr:from>
    <xdr:to>
      <xdr:col>11</xdr:col>
      <xdr:colOff>358775</xdr:colOff>
      <xdr:row>38</xdr:row>
      <xdr:rowOff>53721</xdr:rowOff>
    </xdr:to>
    <xdr:sp macro="" textlink="">
      <xdr:nvSpPr>
        <xdr:cNvPr id="319" name="円/楕円 318"/>
        <xdr:cNvSpPr/>
      </xdr:nvSpPr>
      <xdr:spPr>
        <a:xfrm>
          <a:off x="7810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44848</xdr:rowOff>
    </xdr:from>
    <xdr:ext cx="378565" cy="259045"/>
    <xdr:sp macro="" textlink="">
      <xdr:nvSpPr>
        <xdr:cNvPr id="320" name="テキスト ボックス 319"/>
        <xdr:cNvSpPr txBox="1"/>
      </xdr:nvSpPr>
      <xdr:spPr>
        <a:xfrm>
          <a:off x="7672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142240</xdr:rowOff>
    </xdr:from>
    <xdr:to>
      <xdr:col>10</xdr:col>
      <xdr:colOff>155575</xdr:colOff>
      <xdr:row>36</xdr:row>
      <xdr:rowOff>72390</xdr:rowOff>
    </xdr:to>
    <xdr:sp macro="" textlink="">
      <xdr:nvSpPr>
        <xdr:cNvPr id="321" name="円/楕円 320"/>
        <xdr:cNvSpPr/>
      </xdr:nvSpPr>
      <xdr:spPr>
        <a:xfrm>
          <a:off x="6921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63517</xdr:rowOff>
    </xdr:from>
    <xdr:ext cx="469744" cy="259045"/>
    <xdr:sp macro="" textlink="">
      <xdr:nvSpPr>
        <xdr:cNvPr id="322" name="テキスト ボックス 321"/>
        <xdr:cNvSpPr txBox="1"/>
      </xdr:nvSpPr>
      <xdr:spPr>
        <a:xfrm>
          <a:off x="6737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52908</xdr:rowOff>
    </xdr:from>
    <xdr:to>
      <xdr:col>15</xdr:col>
      <xdr:colOff>180975</xdr:colOff>
      <xdr:row>55</xdr:row>
      <xdr:rowOff>85065</xdr:rowOff>
    </xdr:to>
    <xdr:cxnSp macro="">
      <xdr:nvCxnSpPr>
        <xdr:cNvPr id="351" name="直線コネクタ 350"/>
        <xdr:cNvCxnSpPr/>
      </xdr:nvCxnSpPr>
      <xdr:spPr>
        <a:xfrm flipV="1">
          <a:off x="9639300" y="9482658"/>
          <a:ext cx="8382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71806</xdr:rowOff>
    </xdr:from>
    <xdr:to>
      <xdr:col>14</xdr:col>
      <xdr:colOff>28575</xdr:colOff>
      <xdr:row>55</xdr:row>
      <xdr:rowOff>85065</xdr:rowOff>
    </xdr:to>
    <xdr:cxnSp macro="">
      <xdr:nvCxnSpPr>
        <xdr:cNvPr id="354" name="直線コネクタ 353"/>
        <xdr:cNvCxnSpPr/>
      </xdr:nvCxnSpPr>
      <xdr:spPr>
        <a:xfrm>
          <a:off x="8750300" y="950155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163703</xdr:rowOff>
    </xdr:from>
    <xdr:to>
      <xdr:col>12</xdr:col>
      <xdr:colOff>511175</xdr:colOff>
      <xdr:row>55</xdr:row>
      <xdr:rowOff>71806</xdr:rowOff>
    </xdr:to>
    <xdr:cxnSp macro="">
      <xdr:nvCxnSpPr>
        <xdr:cNvPr id="357" name="直線コネクタ 356"/>
        <xdr:cNvCxnSpPr/>
      </xdr:nvCxnSpPr>
      <xdr:spPr>
        <a:xfrm>
          <a:off x="7861300" y="942200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123393</xdr:rowOff>
    </xdr:from>
    <xdr:to>
      <xdr:col>11</xdr:col>
      <xdr:colOff>307975</xdr:colOff>
      <xdr:row>54</xdr:row>
      <xdr:rowOff>163703</xdr:rowOff>
    </xdr:to>
    <xdr:cxnSp macro="">
      <xdr:nvCxnSpPr>
        <xdr:cNvPr id="360" name="直線コネクタ 359"/>
        <xdr:cNvCxnSpPr/>
      </xdr:nvCxnSpPr>
      <xdr:spPr>
        <a:xfrm>
          <a:off x="6972300" y="9381693"/>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2108</xdr:rowOff>
    </xdr:from>
    <xdr:to>
      <xdr:col>15</xdr:col>
      <xdr:colOff>231775</xdr:colOff>
      <xdr:row>55</xdr:row>
      <xdr:rowOff>103708</xdr:rowOff>
    </xdr:to>
    <xdr:sp macro="" textlink="">
      <xdr:nvSpPr>
        <xdr:cNvPr id="370" name="円/楕円 369"/>
        <xdr:cNvSpPr/>
      </xdr:nvSpPr>
      <xdr:spPr>
        <a:xfrm>
          <a:off x="10426700" y="9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24985</xdr:rowOff>
    </xdr:from>
    <xdr:ext cx="469744" cy="259045"/>
    <xdr:sp macro="" textlink="">
      <xdr:nvSpPr>
        <xdr:cNvPr id="371" name="農林水産業費該当値テキスト"/>
        <xdr:cNvSpPr txBox="1"/>
      </xdr:nvSpPr>
      <xdr:spPr>
        <a:xfrm>
          <a:off x="10528300" y="92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34265</xdr:rowOff>
    </xdr:from>
    <xdr:to>
      <xdr:col>14</xdr:col>
      <xdr:colOff>79375</xdr:colOff>
      <xdr:row>55</xdr:row>
      <xdr:rowOff>135865</xdr:rowOff>
    </xdr:to>
    <xdr:sp macro="" textlink="">
      <xdr:nvSpPr>
        <xdr:cNvPr id="372" name="円/楕円 371"/>
        <xdr:cNvSpPr/>
      </xdr:nvSpPr>
      <xdr:spPr>
        <a:xfrm>
          <a:off x="9588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152392</xdr:rowOff>
    </xdr:from>
    <xdr:ext cx="469744" cy="259045"/>
    <xdr:sp macro="" textlink="">
      <xdr:nvSpPr>
        <xdr:cNvPr id="373" name="テキスト ボックス 372"/>
        <xdr:cNvSpPr txBox="1"/>
      </xdr:nvSpPr>
      <xdr:spPr>
        <a:xfrm>
          <a:off x="9404427" y="92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21006</xdr:rowOff>
    </xdr:from>
    <xdr:to>
      <xdr:col>12</xdr:col>
      <xdr:colOff>561975</xdr:colOff>
      <xdr:row>55</xdr:row>
      <xdr:rowOff>122606</xdr:rowOff>
    </xdr:to>
    <xdr:sp macro="" textlink="">
      <xdr:nvSpPr>
        <xdr:cNvPr id="374" name="円/楕円 373"/>
        <xdr:cNvSpPr/>
      </xdr:nvSpPr>
      <xdr:spPr>
        <a:xfrm>
          <a:off x="8699500" y="94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139133</xdr:rowOff>
    </xdr:from>
    <xdr:ext cx="469744" cy="259045"/>
    <xdr:sp macro="" textlink="">
      <xdr:nvSpPr>
        <xdr:cNvPr id="375" name="テキスト ボックス 374"/>
        <xdr:cNvSpPr txBox="1"/>
      </xdr:nvSpPr>
      <xdr:spPr>
        <a:xfrm>
          <a:off x="8515427" y="922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112903</xdr:rowOff>
    </xdr:from>
    <xdr:to>
      <xdr:col>11</xdr:col>
      <xdr:colOff>358775</xdr:colOff>
      <xdr:row>55</xdr:row>
      <xdr:rowOff>43053</xdr:rowOff>
    </xdr:to>
    <xdr:sp macro="" textlink="">
      <xdr:nvSpPr>
        <xdr:cNvPr id="376" name="円/楕円 375"/>
        <xdr:cNvSpPr/>
      </xdr:nvSpPr>
      <xdr:spPr>
        <a:xfrm>
          <a:off x="7810500" y="9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59580</xdr:rowOff>
    </xdr:from>
    <xdr:ext cx="469744" cy="259045"/>
    <xdr:sp macro="" textlink="">
      <xdr:nvSpPr>
        <xdr:cNvPr id="377" name="テキスト ボックス 376"/>
        <xdr:cNvSpPr txBox="1"/>
      </xdr:nvSpPr>
      <xdr:spPr>
        <a:xfrm>
          <a:off x="7626427" y="914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72593</xdr:rowOff>
    </xdr:from>
    <xdr:to>
      <xdr:col>10</xdr:col>
      <xdr:colOff>155575</xdr:colOff>
      <xdr:row>55</xdr:row>
      <xdr:rowOff>2743</xdr:rowOff>
    </xdr:to>
    <xdr:sp macro="" textlink="">
      <xdr:nvSpPr>
        <xdr:cNvPr id="378" name="円/楕円 377"/>
        <xdr:cNvSpPr/>
      </xdr:nvSpPr>
      <xdr:spPr>
        <a:xfrm>
          <a:off x="6921500" y="9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19270</xdr:rowOff>
    </xdr:from>
    <xdr:ext cx="534377" cy="259045"/>
    <xdr:sp macro="" textlink="">
      <xdr:nvSpPr>
        <xdr:cNvPr id="379" name="テキスト ボックス 378"/>
        <xdr:cNvSpPr txBox="1"/>
      </xdr:nvSpPr>
      <xdr:spPr>
        <a:xfrm>
          <a:off x="6705111" y="91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67805</xdr:rowOff>
    </xdr:from>
    <xdr:to>
      <xdr:col>15</xdr:col>
      <xdr:colOff>180975</xdr:colOff>
      <xdr:row>77</xdr:row>
      <xdr:rowOff>103307</xdr:rowOff>
    </xdr:to>
    <xdr:cxnSp macro="">
      <xdr:nvCxnSpPr>
        <xdr:cNvPr id="406" name="直線コネクタ 405"/>
        <xdr:cNvCxnSpPr/>
      </xdr:nvCxnSpPr>
      <xdr:spPr>
        <a:xfrm flipV="1">
          <a:off x="9639300" y="13269455"/>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72698</xdr:rowOff>
    </xdr:from>
    <xdr:to>
      <xdr:col>14</xdr:col>
      <xdr:colOff>28575</xdr:colOff>
      <xdr:row>77</xdr:row>
      <xdr:rowOff>103307</xdr:rowOff>
    </xdr:to>
    <xdr:cxnSp macro="">
      <xdr:nvCxnSpPr>
        <xdr:cNvPr id="409" name="直線コネクタ 408"/>
        <xdr:cNvCxnSpPr/>
      </xdr:nvCxnSpPr>
      <xdr:spPr>
        <a:xfrm>
          <a:off x="8750300" y="13274348"/>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43962</xdr:rowOff>
    </xdr:from>
    <xdr:to>
      <xdr:col>12</xdr:col>
      <xdr:colOff>511175</xdr:colOff>
      <xdr:row>77</xdr:row>
      <xdr:rowOff>72698</xdr:rowOff>
    </xdr:to>
    <xdr:cxnSp macro="">
      <xdr:nvCxnSpPr>
        <xdr:cNvPr id="412" name="直線コネクタ 411"/>
        <xdr:cNvCxnSpPr/>
      </xdr:nvCxnSpPr>
      <xdr:spPr>
        <a:xfrm>
          <a:off x="7861300" y="13245612"/>
          <a:ext cx="889000" cy="2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43962</xdr:rowOff>
    </xdr:from>
    <xdr:to>
      <xdr:col>11</xdr:col>
      <xdr:colOff>307975</xdr:colOff>
      <xdr:row>77</xdr:row>
      <xdr:rowOff>46591</xdr:rowOff>
    </xdr:to>
    <xdr:cxnSp macro="">
      <xdr:nvCxnSpPr>
        <xdr:cNvPr id="415" name="直線コネクタ 414"/>
        <xdr:cNvCxnSpPr/>
      </xdr:nvCxnSpPr>
      <xdr:spPr>
        <a:xfrm flipV="1">
          <a:off x="6972300" y="1324561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17005</xdr:rowOff>
    </xdr:from>
    <xdr:to>
      <xdr:col>15</xdr:col>
      <xdr:colOff>231775</xdr:colOff>
      <xdr:row>77</xdr:row>
      <xdr:rowOff>118605</xdr:rowOff>
    </xdr:to>
    <xdr:sp macro="" textlink="">
      <xdr:nvSpPr>
        <xdr:cNvPr id="425" name="円/楕円 424"/>
        <xdr:cNvSpPr/>
      </xdr:nvSpPr>
      <xdr:spPr>
        <a:xfrm>
          <a:off x="104267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166882</xdr:rowOff>
    </xdr:from>
    <xdr:ext cx="534377" cy="259045"/>
    <xdr:sp macro="" textlink="">
      <xdr:nvSpPr>
        <xdr:cNvPr id="426" name="商工費該当値テキスト"/>
        <xdr:cNvSpPr txBox="1"/>
      </xdr:nvSpPr>
      <xdr:spPr>
        <a:xfrm>
          <a:off x="10528300" y="131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52507</xdr:rowOff>
    </xdr:from>
    <xdr:to>
      <xdr:col>14</xdr:col>
      <xdr:colOff>79375</xdr:colOff>
      <xdr:row>77</xdr:row>
      <xdr:rowOff>154107</xdr:rowOff>
    </xdr:to>
    <xdr:sp macro="" textlink="">
      <xdr:nvSpPr>
        <xdr:cNvPr id="427" name="円/楕円 426"/>
        <xdr:cNvSpPr/>
      </xdr:nvSpPr>
      <xdr:spPr>
        <a:xfrm>
          <a:off x="9588500" y="132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145234</xdr:rowOff>
    </xdr:from>
    <xdr:ext cx="469744" cy="259045"/>
    <xdr:sp macro="" textlink="">
      <xdr:nvSpPr>
        <xdr:cNvPr id="428" name="テキスト ボックス 427"/>
        <xdr:cNvSpPr txBox="1"/>
      </xdr:nvSpPr>
      <xdr:spPr>
        <a:xfrm>
          <a:off x="9404427" y="133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21898</xdr:rowOff>
    </xdr:from>
    <xdr:to>
      <xdr:col>12</xdr:col>
      <xdr:colOff>561975</xdr:colOff>
      <xdr:row>77</xdr:row>
      <xdr:rowOff>123498</xdr:rowOff>
    </xdr:to>
    <xdr:sp macro="" textlink="">
      <xdr:nvSpPr>
        <xdr:cNvPr id="429" name="円/楕円 428"/>
        <xdr:cNvSpPr/>
      </xdr:nvSpPr>
      <xdr:spPr>
        <a:xfrm>
          <a:off x="8699500" y="132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114625</xdr:rowOff>
    </xdr:from>
    <xdr:ext cx="534377" cy="259045"/>
    <xdr:sp macro="" textlink="">
      <xdr:nvSpPr>
        <xdr:cNvPr id="430" name="テキスト ボックス 429"/>
        <xdr:cNvSpPr txBox="1"/>
      </xdr:nvSpPr>
      <xdr:spPr>
        <a:xfrm>
          <a:off x="8483111" y="133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164612</xdr:rowOff>
    </xdr:from>
    <xdr:to>
      <xdr:col>11</xdr:col>
      <xdr:colOff>358775</xdr:colOff>
      <xdr:row>77</xdr:row>
      <xdr:rowOff>94762</xdr:rowOff>
    </xdr:to>
    <xdr:sp macro="" textlink="">
      <xdr:nvSpPr>
        <xdr:cNvPr id="431" name="円/楕円 430"/>
        <xdr:cNvSpPr/>
      </xdr:nvSpPr>
      <xdr:spPr>
        <a:xfrm>
          <a:off x="7810500" y="131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85889</xdr:rowOff>
    </xdr:from>
    <xdr:ext cx="534377" cy="259045"/>
    <xdr:sp macro="" textlink="">
      <xdr:nvSpPr>
        <xdr:cNvPr id="432" name="テキスト ボックス 431"/>
        <xdr:cNvSpPr txBox="1"/>
      </xdr:nvSpPr>
      <xdr:spPr>
        <a:xfrm>
          <a:off x="7594111" y="132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167241</xdr:rowOff>
    </xdr:from>
    <xdr:to>
      <xdr:col>10</xdr:col>
      <xdr:colOff>155575</xdr:colOff>
      <xdr:row>77</xdr:row>
      <xdr:rowOff>97391</xdr:rowOff>
    </xdr:to>
    <xdr:sp macro="" textlink="">
      <xdr:nvSpPr>
        <xdr:cNvPr id="433" name="円/楕円 432"/>
        <xdr:cNvSpPr/>
      </xdr:nvSpPr>
      <xdr:spPr>
        <a:xfrm>
          <a:off x="6921500" y="131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88518</xdr:rowOff>
    </xdr:from>
    <xdr:ext cx="534377" cy="259045"/>
    <xdr:sp macro="" textlink="">
      <xdr:nvSpPr>
        <xdr:cNvPr id="434" name="テキスト ボックス 433"/>
        <xdr:cNvSpPr txBox="1"/>
      </xdr:nvSpPr>
      <xdr:spPr>
        <a:xfrm>
          <a:off x="6705111" y="132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140565</xdr:rowOff>
    </xdr:from>
    <xdr:to>
      <xdr:col>15</xdr:col>
      <xdr:colOff>180975</xdr:colOff>
      <xdr:row>97</xdr:row>
      <xdr:rowOff>73227</xdr:rowOff>
    </xdr:to>
    <xdr:cxnSp macro="">
      <xdr:nvCxnSpPr>
        <xdr:cNvPr id="466" name="直線コネクタ 465"/>
        <xdr:cNvCxnSpPr/>
      </xdr:nvCxnSpPr>
      <xdr:spPr>
        <a:xfrm>
          <a:off x="9639300" y="16599765"/>
          <a:ext cx="8382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73504</xdr:rowOff>
    </xdr:from>
    <xdr:to>
      <xdr:col>14</xdr:col>
      <xdr:colOff>28575</xdr:colOff>
      <xdr:row>96</xdr:row>
      <xdr:rowOff>140565</xdr:rowOff>
    </xdr:to>
    <xdr:cxnSp macro="">
      <xdr:nvCxnSpPr>
        <xdr:cNvPr id="469" name="直線コネクタ 468"/>
        <xdr:cNvCxnSpPr/>
      </xdr:nvCxnSpPr>
      <xdr:spPr>
        <a:xfrm>
          <a:off x="8750300" y="16532704"/>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73504</xdr:rowOff>
    </xdr:from>
    <xdr:to>
      <xdr:col>12</xdr:col>
      <xdr:colOff>511175</xdr:colOff>
      <xdr:row>97</xdr:row>
      <xdr:rowOff>17171</xdr:rowOff>
    </xdr:to>
    <xdr:cxnSp macro="">
      <xdr:nvCxnSpPr>
        <xdr:cNvPr id="472" name="直線コネクタ 471"/>
        <xdr:cNvCxnSpPr/>
      </xdr:nvCxnSpPr>
      <xdr:spPr>
        <a:xfrm flipV="1">
          <a:off x="7861300" y="16532704"/>
          <a:ext cx="889000" cy="1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117819</xdr:rowOff>
    </xdr:from>
    <xdr:to>
      <xdr:col>11</xdr:col>
      <xdr:colOff>307975</xdr:colOff>
      <xdr:row>97</xdr:row>
      <xdr:rowOff>17171</xdr:rowOff>
    </xdr:to>
    <xdr:cxnSp macro="">
      <xdr:nvCxnSpPr>
        <xdr:cNvPr id="475" name="直線コネクタ 474"/>
        <xdr:cNvCxnSpPr/>
      </xdr:nvCxnSpPr>
      <xdr:spPr>
        <a:xfrm>
          <a:off x="6972300" y="16577019"/>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22427</xdr:rowOff>
    </xdr:from>
    <xdr:to>
      <xdr:col>15</xdr:col>
      <xdr:colOff>231775</xdr:colOff>
      <xdr:row>97</xdr:row>
      <xdr:rowOff>124027</xdr:rowOff>
    </xdr:to>
    <xdr:sp macro="" textlink="">
      <xdr:nvSpPr>
        <xdr:cNvPr id="485" name="円/楕円 484"/>
        <xdr:cNvSpPr/>
      </xdr:nvSpPr>
      <xdr:spPr>
        <a:xfrm>
          <a:off x="10426700" y="166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854</xdr:rowOff>
    </xdr:from>
    <xdr:ext cx="534377" cy="259045"/>
    <xdr:sp macro="" textlink="">
      <xdr:nvSpPr>
        <xdr:cNvPr id="486" name="土木費該当値テキスト"/>
        <xdr:cNvSpPr txBox="1"/>
      </xdr:nvSpPr>
      <xdr:spPr>
        <a:xfrm>
          <a:off x="10528300" y="166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89765</xdr:rowOff>
    </xdr:from>
    <xdr:to>
      <xdr:col>14</xdr:col>
      <xdr:colOff>79375</xdr:colOff>
      <xdr:row>97</xdr:row>
      <xdr:rowOff>19915</xdr:rowOff>
    </xdr:to>
    <xdr:sp macro="" textlink="">
      <xdr:nvSpPr>
        <xdr:cNvPr id="487" name="円/楕円 486"/>
        <xdr:cNvSpPr/>
      </xdr:nvSpPr>
      <xdr:spPr>
        <a:xfrm>
          <a:off x="9588500" y="16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36442</xdr:rowOff>
    </xdr:from>
    <xdr:ext cx="534377" cy="259045"/>
    <xdr:sp macro="" textlink="">
      <xdr:nvSpPr>
        <xdr:cNvPr id="488" name="テキスト ボックス 487"/>
        <xdr:cNvSpPr txBox="1"/>
      </xdr:nvSpPr>
      <xdr:spPr>
        <a:xfrm>
          <a:off x="9372111" y="163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22704</xdr:rowOff>
    </xdr:from>
    <xdr:to>
      <xdr:col>12</xdr:col>
      <xdr:colOff>561975</xdr:colOff>
      <xdr:row>96</xdr:row>
      <xdr:rowOff>124304</xdr:rowOff>
    </xdr:to>
    <xdr:sp macro="" textlink="">
      <xdr:nvSpPr>
        <xdr:cNvPr id="489" name="円/楕円 488"/>
        <xdr:cNvSpPr/>
      </xdr:nvSpPr>
      <xdr:spPr>
        <a:xfrm>
          <a:off x="8699500" y="164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140831</xdr:rowOff>
    </xdr:from>
    <xdr:ext cx="534377" cy="259045"/>
    <xdr:sp macro="" textlink="">
      <xdr:nvSpPr>
        <xdr:cNvPr id="490" name="テキスト ボックス 489"/>
        <xdr:cNvSpPr txBox="1"/>
      </xdr:nvSpPr>
      <xdr:spPr>
        <a:xfrm>
          <a:off x="8483111" y="162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137821</xdr:rowOff>
    </xdr:from>
    <xdr:to>
      <xdr:col>11</xdr:col>
      <xdr:colOff>358775</xdr:colOff>
      <xdr:row>97</xdr:row>
      <xdr:rowOff>67971</xdr:rowOff>
    </xdr:to>
    <xdr:sp macro="" textlink="">
      <xdr:nvSpPr>
        <xdr:cNvPr id="491" name="円/楕円 490"/>
        <xdr:cNvSpPr/>
      </xdr:nvSpPr>
      <xdr:spPr>
        <a:xfrm>
          <a:off x="7810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84498</xdr:rowOff>
    </xdr:from>
    <xdr:ext cx="534377" cy="259045"/>
    <xdr:sp macro="" textlink="">
      <xdr:nvSpPr>
        <xdr:cNvPr id="492" name="テキスト ボックス 491"/>
        <xdr:cNvSpPr txBox="1"/>
      </xdr:nvSpPr>
      <xdr:spPr>
        <a:xfrm>
          <a:off x="7594111"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67019</xdr:rowOff>
    </xdr:from>
    <xdr:to>
      <xdr:col>10</xdr:col>
      <xdr:colOff>155575</xdr:colOff>
      <xdr:row>96</xdr:row>
      <xdr:rowOff>168619</xdr:rowOff>
    </xdr:to>
    <xdr:sp macro="" textlink="">
      <xdr:nvSpPr>
        <xdr:cNvPr id="493" name="円/楕円 492"/>
        <xdr:cNvSpPr/>
      </xdr:nvSpPr>
      <xdr:spPr>
        <a:xfrm>
          <a:off x="6921500" y="165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13696</xdr:rowOff>
    </xdr:from>
    <xdr:ext cx="534377" cy="259045"/>
    <xdr:sp macro="" textlink="">
      <xdr:nvSpPr>
        <xdr:cNvPr id="494" name="テキスト ボックス 493"/>
        <xdr:cNvSpPr txBox="1"/>
      </xdr:nvSpPr>
      <xdr:spPr>
        <a:xfrm>
          <a:off x="6705111" y="163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85369</xdr:rowOff>
    </xdr:from>
    <xdr:to>
      <xdr:col>23</xdr:col>
      <xdr:colOff>517525</xdr:colOff>
      <xdr:row>36</xdr:row>
      <xdr:rowOff>103886</xdr:rowOff>
    </xdr:to>
    <xdr:cxnSp macro="">
      <xdr:nvCxnSpPr>
        <xdr:cNvPr id="524" name="直線コネクタ 523"/>
        <xdr:cNvCxnSpPr/>
      </xdr:nvCxnSpPr>
      <xdr:spPr>
        <a:xfrm>
          <a:off x="15481300" y="6086119"/>
          <a:ext cx="8382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85369</xdr:rowOff>
    </xdr:from>
    <xdr:to>
      <xdr:col>22</xdr:col>
      <xdr:colOff>365125</xdr:colOff>
      <xdr:row>35</xdr:row>
      <xdr:rowOff>124841</xdr:rowOff>
    </xdr:to>
    <xdr:cxnSp macro="">
      <xdr:nvCxnSpPr>
        <xdr:cNvPr id="527" name="直線コネクタ 526"/>
        <xdr:cNvCxnSpPr/>
      </xdr:nvCxnSpPr>
      <xdr:spPr>
        <a:xfrm flipV="1">
          <a:off x="14592300" y="6086119"/>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124841</xdr:rowOff>
    </xdr:from>
    <xdr:to>
      <xdr:col>21</xdr:col>
      <xdr:colOff>161925</xdr:colOff>
      <xdr:row>36</xdr:row>
      <xdr:rowOff>39878</xdr:rowOff>
    </xdr:to>
    <xdr:cxnSp macro="">
      <xdr:nvCxnSpPr>
        <xdr:cNvPr id="530" name="直線コネクタ 529"/>
        <xdr:cNvCxnSpPr/>
      </xdr:nvCxnSpPr>
      <xdr:spPr>
        <a:xfrm flipV="1">
          <a:off x="13703300" y="612559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167284</xdr:rowOff>
    </xdr:from>
    <xdr:to>
      <xdr:col>19</xdr:col>
      <xdr:colOff>644525</xdr:colOff>
      <xdr:row>36</xdr:row>
      <xdr:rowOff>39878</xdr:rowOff>
    </xdr:to>
    <xdr:cxnSp macro="">
      <xdr:nvCxnSpPr>
        <xdr:cNvPr id="533" name="直線コネクタ 532"/>
        <xdr:cNvCxnSpPr/>
      </xdr:nvCxnSpPr>
      <xdr:spPr>
        <a:xfrm>
          <a:off x="12814300" y="6168034"/>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53086</xdr:rowOff>
    </xdr:from>
    <xdr:to>
      <xdr:col>23</xdr:col>
      <xdr:colOff>568325</xdr:colOff>
      <xdr:row>36</xdr:row>
      <xdr:rowOff>154686</xdr:rowOff>
    </xdr:to>
    <xdr:sp macro="" textlink="">
      <xdr:nvSpPr>
        <xdr:cNvPr id="543" name="円/楕円 542"/>
        <xdr:cNvSpPr/>
      </xdr:nvSpPr>
      <xdr:spPr>
        <a:xfrm>
          <a:off x="162687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31513</xdr:rowOff>
    </xdr:from>
    <xdr:ext cx="534377" cy="259045"/>
    <xdr:sp macro="" textlink="">
      <xdr:nvSpPr>
        <xdr:cNvPr id="544" name="消防費該当値テキスト"/>
        <xdr:cNvSpPr txBox="1"/>
      </xdr:nvSpPr>
      <xdr:spPr>
        <a:xfrm>
          <a:off x="16370300" y="62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34569</xdr:rowOff>
    </xdr:from>
    <xdr:to>
      <xdr:col>22</xdr:col>
      <xdr:colOff>415925</xdr:colOff>
      <xdr:row>35</xdr:row>
      <xdr:rowOff>136169</xdr:rowOff>
    </xdr:to>
    <xdr:sp macro="" textlink="">
      <xdr:nvSpPr>
        <xdr:cNvPr id="545" name="円/楕円 544"/>
        <xdr:cNvSpPr/>
      </xdr:nvSpPr>
      <xdr:spPr>
        <a:xfrm>
          <a:off x="15430500" y="60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152696</xdr:rowOff>
    </xdr:from>
    <xdr:ext cx="534377" cy="259045"/>
    <xdr:sp macro="" textlink="">
      <xdr:nvSpPr>
        <xdr:cNvPr id="546" name="テキスト ボックス 545"/>
        <xdr:cNvSpPr txBox="1"/>
      </xdr:nvSpPr>
      <xdr:spPr>
        <a:xfrm>
          <a:off x="15214111" y="58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74041</xdr:rowOff>
    </xdr:from>
    <xdr:to>
      <xdr:col>21</xdr:col>
      <xdr:colOff>212725</xdr:colOff>
      <xdr:row>36</xdr:row>
      <xdr:rowOff>4191</xdr:rowOff>
    </xdr:to>
    <xdr:sp macro="" textlink="">
      <xdr:nvSpPr>
        <xdr:cNvPr id="547" name="円/楕円 546"/>
        <xdr:cNvSpPr/>
      </xdr:nvSpPr>
      <xdr:spPr>
        <a:xfrm>
          <a:off x="14541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20718</xdr:rowOff>
    </xdr:from>
    <xdr:ext cx="534377" cy="259045"/>
    <xdr:sp macro="" textlink="">
      <xdr:nvSpPr>
        <xdr:cNvPr id="548" name="テキスト ボックス 547"/>
        <xdr:cNvSpPr txBox="1"/>
      </xdr:nvSpPr>
      <xdr:spPr>
        <a:xfrm>
          <a:off x="14325111" y="58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160528</xdr:rowOff>
    </xdr:from>
    <xdr:to>
      <xdr:col>20</xdr:col>
      <xdr:colOff>9525</xdr:colOff>
      <xdr:row>36</xdr:row>
      <xdr:rowOff>90678</xdr:rowOff>
    </xdr:to>
    <xdr:sp macro="" textlink="">
      <xdr:nvSpPr>
        <xdr:cNvPr id="549" name="円/楕円 548"/>
        <xdr:cNvSpPr/>
      </xdr:nvSpPr>
      <xdr:spPr>
        <a:xfrm>
          <a:off x="13652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107205</xdr:rowOff>
    </xdr:from>
    <xdr:ext cx="534377" cy="259045"/>
    <xdr:sp macro="" textlink="">
      <xdr:nvSpPr>
        <xdr:cNvPr id="550" name="テキスト ボックス 549"/>
        <xdr:cNvSpPr txBox="1"/>
      </xdr:nvSpPr>
      <xdr:spPr>
        <a:xfrm>
          <a:off x="13436111" y="5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116484</xdr:rowOff>
    </xdr:from>
    <xdr:to>
      <xdr:col>18</xdr:col>
      <xdr:colOff>492125</xdr:colOff>
      <xdr:row>36</xdr:row>
      <xdr:rowOff>46634</xdr:rowOff>
    </xdr:to>
    <xdr:sp macro="" textlink="">
      <xdr:nvSpPr>
        <xdr:cNvPr id="551" name="円/楕円 550"/>
        <xdr:cNvSpPr/>
      </xdr:nvSpPr>
      <xdr:spPr>
        <a:xfrm>
          <a:off x="12763500" y="6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63161</xdr:rowOff>
    </xdr:from>
    <xdr:ext cx="534377" cy="259045"/>
    <xdr:sp macro="" textlink="">
      <xdr:nvSpPr>
        <xdr:cNvPr id="552" name="テキスト ボックス 551"/>
        <xdr:cNvSpPr txBox="1"/>
      </xdr:nvSpPr>
      <xdr:spPr>
        <a:xfrm>
          <a:off x="12547111" y="58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65372</xdr:rowOff>
    </xdr:from>
    <xdr:to>
      <xdr:col>23</xdr:col>
      <xdr:colOff>517525</xdr:colOff>
      <xdr:row>57</xdr:row>
      <xdr:rowOff>83399</xdr:rowOff>
    </xdr:to>
    <xdr:cxnSp macro="">
      <xdr:nvCxnSpPr>
        <xdr:cNvPr id="584" name="直線コネクタ 583"/>
        <xdr:cNvCxnSpPr/>
      </xdr:nvCxnSpPr>
      <xdr:spPr>
        <a:xfrm flipV="1">
          <a:off x="15481300" y="9838022"/>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58514</xdr:rowOff>
    </xdr:from>
    <xdr:to>
      <xdr:col>22</xdr:col>
      <xdr:colOff>365125</xdr:colOff>
      <xdr:row>57</xdr:row>
      <xdr:rowOff>83399</xdr:rowOff>
    </xdr:to>
    <xdr:cxnSp macro="">
      <xdr:nvCxnSpPr>
        <xdr:cNvPr id="587" name="直線コネクタ 586"/>
        <xdr:cNvCxnSpPr/>
      </xdr:nvCxnSpPr>
      <xdr:spPr>
        <a:xfrm>
          <a:off x="14592300" y="9831164"/>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58514</xdr:rowOff>
    </xdr:from>
    <xdr:to>
      <xdr:col>21</xdr:col>
      <xdr:colOff>161925</xdr:colOff>
      <xdr:row>57</xdr:row>
      <xdr:rowOff>116905</xdr:rowOff>
    </xdr:to>
    <xdr:cxnSp macro="">
      <xdr:nvCxnSpPr>
        <xdr:cNvPr id="590" name="直線コネクタ 589"/>
        <xdr:cNvCxnSpPr/>
      </xdr:nvCxnSpPr>
      <xdr:spPr>
        <a:xfrm flipV="1">
          <a:off x="13703300" y="9831164"/>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116905</xdr:rowOff>
    </xdr:from>
    <xdr:to>
      <xdr:col>19</xdr:col>
      <xdr:colOff>644525</xdr:colOff>
      <xdr:row>58</xdr:row>
      <xdr:rowOff>28078</xdr:rowOff>
    </xdr:to>
    <xdr:cxnSp macro="">
      <xdr:nvCxnSpPr>
        <xdr:cNvPr id="593" name="直線コネクタ 592"/>
        <xdr:cNvCxnSpPr/>
      </xdr:nvCxnSpPr>
      <xdr:spPr>
        <a:xfrm flipV="1">
          <a:off x="12814300" y="9889555"/>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14572</xdr:rowOff>
    </xdr:from>
    <xdr:to>
      <xdr:col>23</xdr:col>
      <xdr:colOff>568325</xdr:colOff>
      <xdr:row>57</xdr:row>
      <xdr:rowOff>116172</xdr:rowOff>
    </xdr:to>
    <xdr:sp macro="" textlink="">
      <xdr:nvSpPr>
        <xdr:cNvPr id="603" name="円/楕円 602"/>
        <xdr:cNvSpPr/>
      </xdr:nvSpPr>
      <xdr:spPr>
        <a:xfrm>
          <a:off x="16268700" y="9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164449</xdr:rowOff>
    </xdr:from>
    <xdr:ext cx="534377" cy="259045"/>
    <xdr:sp macro="" textlink="">
      <xdr:nvSpPr>
        <xdr:cNvPr id="604" name="教育費該当値テキスト"/>
        <xdr:cNvSpPr txBox="1"/>
      </xdr:nvSpPr>
      <xdr:spPr>
        <a:xfrm>
          <a:off x="16370300" y="97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32599</xdr:rowOff>
    </xdr:from>
    <xdr:to>
      <xdr:col>22</xdr:col>
      <xdr:colOff>415925</xdr:colOff>
      <xdr:row>57</xdr:row>
      <xdr:rowOff>134199</xdr:rowOff>
    </xdr:to>
    <xdr:sp macro="" textlink="">
      <xdr:nvSpPr>
        <xdr:cNvPr id="605" name="円/楕円 604"/>
        <xdr:cNvSpPr/>
      </xdr:nvSpPr>
      <xdr:spPr>
        <a:xfrm>
          <a:off x="15430500" y="9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125326</xdr:rowOff>
    </xdr:from>
    <xdr:ext cx="534377" cy="259045"/>
    <xdr:sp macro="" textlink="">
      <xdr:nvSpPr>
        <xdr:cNvPr id="606" name="テキスト ボックス 605"/>
        <xdr:cNvSpPr txBox="1"/>
      </xdr:nvSpPr>
      <xdr:spPr>
        <a:xfrm>
          <a:off x="15214111" y="98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7714</xdr:rowOff>
    </xdr:from>
    <xdr:to>
      <xdr:col>21</xdr:col>
      <xdr:colOff>212725</xdr:colOff>
      <xdr:row>57</xdr:row>
      <xdr:rowOff>109314</xdr:rowOff>
    </xdr:to>
    <xdr:sp macro="" textlink="">
      <xdr:nvSpPr>
        <xdr:cNvPr id="607" name="円/楕円 606"/>
        <xdr:cNvSpPr/>
      </xdr:nvSpPr>
      <xdr:spPr>
        <a:xfrm>
          <a:off x="14541500" y="97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100441</xdr:rowOff>
    </xdr:from>
    <xdr:ext cx="534377" cy="259045"/>
    <xdr:sp macro="" textlink="">
      <xdr:nvSpPr>
        <xdr:cNvPr id="608" name="テキスト ボックス 607"/>
        <xdr:cNvSpPr txBox="1"/>
      </xdr:nvSpPr>
      <xdr:spPr>
        <a:xfrm>
          <a:off x="14325111" y="98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66105</xdr:rowOff>
    </xdr:from>
    <xdr:to>
      <xdr:col>20</xdr:col>
      <xdr:colOff>9525</xdr:colOff>
      <xdr:row>57</xdr:row>
      <xdr:rowOff>167705</xdr:rowOff>
    </xdr:to>
    <xdr:sp macro="" textlink="">
      <xdr:nvSpPr>
        <xdr:cNvPr id="609" name="円/楕円 608"/>
        <xdr:cNvSpPr/>
      </xdr:nvSpPr>
      <xdr:spPr>
        <a:xfrm>
          <a:off x="13652500" y="98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158832</xdr:rowOff>
    </xdr:from>
    <xdr:ext cx="534377" cy="259045"/>
    <xdr:sp macro="" textlink="">
      <xdr:nvSpPr>
        <xdr:cNvPr id="610" name="テキスト ボックス 609"/>
        <xdr:cNvSpPr txBox="1"/>
      </xdr:nvSpPr>
      <xdr:spPr>
        <a:xfrm>
          <a:off x="13436111" y="99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148728</xdr:rowOff>
    </xdr:from>
    <xdr:to>
      <xdr:col>18</xdr:col>
      <xdr:colOff>492125</xdr:colOff>
      <xdr:row>58</xdr:row>
      <xdr:rowOff>78878</xdr:rowOff>
    </xdr:to>
    <xdr:sp macro="" textlink="">
      <xdr:nvSpPr>
        <xdr:cNvPr id="611" name="円/楕円 610"/>
        <xdr:cNvSpPr/>
      </xdr:nvSpPr>
      <xdr:spPr>
        <a:xfrm>
          <a:off x="12763500" y="99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70005</xdr:rowOff>
    </xdr:from>
    <xdr:ext cx="534377" cy="259045"/>
    <xdr:sp macro="" textlink="">
      <xdr:nvSpPr>
        <xdr:cNvPr id="612" name="テキスト ボックス 611"/>
        <xdr:cNvSpPr txBox="1"/>
      </xdr:nvSpPr>
      <xdr:spPr>
        <a:xfrm>
          <a:off x="12547111" y="100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11836</xdr:rowOff>
    </xdr:from>
    <xdr:to>
      <xdr:col>23</xdr:col>
      <xdr:colOff>517525</xdr:colOff>
      <xdr:row>79</xdr:row>
      <xdr:rowOff>15456</xdr:rowOff>
    </xdr:to>
    <xdr:cxnSp macro="">
      <xdr:nvCxnSpPr>
        <xdr:cNvPr id="641" name="直線コネクタ 640"/>
        <xdr:cNvCxnSpPr/>
      </xdr:nvCxnSpPr>
      <xdr:spPr>
        <a:xfrm flipV="1">
          <a:off x="15481300" y="1355638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15456</xdr:rowOff>
    </xdr:from>
    <xdr:to>
      <xdr:col>22</xdr:col>
      <xdr:colOff>365125</xdr:colOff>
      <xdr:row>79</xdr:row>
      <xdr:rowOff>30848</xdr:rowOff>
    </xdr:to>
    <xdr:cxnSp macro="">
      <xdr:nvCxnSpPr>
        <xdr:cNvPr id="644" name="直線コネクタ 643"/>
        <xdr:cNvCxnSpPr/>
      </xdr:nvCxnSpPr>
      <xdr:spPr>
        <a:xfrm flipV="1">
          <a:off x="14592300" y="13560006"/>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29287</xdr:rowOff>
    </xdr:from>
    <xdr:to>
      <xdr:col>21</xdr:col>
      <xdr:colOff>161925</xdr:colOff>
      <xdr:row>79</xdr:row>
      <xdr:rowOff>30848</xdr:rowOff>
    </xdr:to>
    <xdr:cxnSp macro="">
      <xdr:nvCxnSpPr>
        <xdr:cNvPr id="647" name="直線コネクタ 646"/>
        <xdr:cNvCxnSpPr/>
      </xdr:nvCxnSpPr>
      <xdr:spPr>
        <a:xfrm>
          <a:off x="13703300" y="1357383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29287</xdr:rowOff>
    </xdr:from>
    <xdr:to>
      <xdr:col>19</xdr:col>
      <xdr:colOff>644525</xdr:colOff>
      <xdr:row>79</xdr:row>
      <xdr:rowOff>39269</xdr:rowOff>
    </xdr:to>
    <xdr:cxnSp macro="">
      <xdr:nvCxnSpPr>
        <xdr:cNvPr id="650" name="直線コネクタ 649"/>
        <xdr:cNvCxnSpPr/>
      </xdr:nvCxnSpPr>
      <xdr:spPr>
        <a:xfrm flipV="1">
          <a:off x="12814300" y="13573837"/>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132486</xdr:rowOff>
    </xdr:from>
    <xdr:to>
      <xdr:col>23</xdr:col>
      <xdr:colOff>568325</xdr:colOff>
      <xdr:row>79</xdr:row>
      <xdr:rowOff>62636</xdr:rowOff>
    </xdr:to>
    <xdr:sp macro="" textlink="">
      <xdr:nvSpPr>
        <xdr:cNvPr id="660" name="円/楕円 659"/>
        <xdr:cNvSpPr/>
      </xdr:nvSpPr>
      <xdr:spPr>
        <a:xfrm>
          <a:off x="162687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78565" cy="259045"/>
    <xdr:sp macro="" textlink="">
      <xdr:nvSpPr>
        <xdr:cNvPr id="661" name="災害復旧費該当値テキスト"/>
        <xdr:cNvSpPr txBox="1"/>
      </xdr:nvSpPr>
      <xdr:spPr>
        <a:xfrm>
          <a:off x="16370300" y="1347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136106</xdr:rowOff>
    </xdr:from>
    <xdr:to>
      <xdr:col>22</xdr:col>
      <xdr:colOff>415925</xdr:colOff>
      <xdr:row>79</xdr:row>
      <xdr:rowOff>66256</xdr:rowOff>
    </xdr:to>
    <xdr:sp macro="" textlink="">
      <xdr:nvSpPr>
        <xdr:cNvPr id="662" name="円/楕円 661"/>
        <xdr:cNvSpPr/>
      </xdr:nvSpPr>
      <xdr:spPr>
        <a:xfrm>
          <a:off x="15430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57383</xdr:rowOff>
    </xdr:from>
    <xdr:ext cx="378565" cy="259045"/>
    <xdr:sp macro="" textlink="">
      <xdr:nvSpPr>
        <xdr:cNvPr id="663" name="テキスト ボックス 662"/>
        <xdr:cNvSpPr txBox="1"/>
      </xdr:nvSpPr>
      <xdr:spPr>
        <a:xfrm>
          <a:off x="15292017" y="136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151498</xdr:rowOff>
    </xdr:from>
    <xdr:to>
      <xdr:col>21</xdr:col>
      <xdr:colOff>212725</xdr:colOff>
      <xdr:row>79</xdr:row>
      <xdr:rowOff>81648</xdr:rowOff>
    </xdr:to>
    <xdr:sp macro="" textlink="">
      <xdr:nvSpPr>
        <xdr:cNvPr id="664" name="円/楕円 663"/>
        <xdr:cNvSpPr/>
      </xdr:nvSpPr>
      <xdr:spPr>
        <a:xfrm>
          <a:off x="14541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72775</xdr:rowOff>
    </xdr:from>
    <xdr:ext cx="378565" cy="259045"/>
    <xdr:sp macro="" textlink="">
      <xdr:nvSpPr>
        <xdr:cNvPr id="665" name="テキスト ボックス 664"/>
        <xdr:cNvSpPr txBox="1"/>
      </xdr:nvSpPr>
      <xdr:spPr>
        <a:xfrm>
          <a:off x="14403017" y="1361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149937</xdr:rowOff>
    </xdr:from>
    <xdr:to>
      <xdr:col>20</xdr:col>
      <xdr:colOff>9525</xdr:colOff>
      <xdr:row>79</xdr:row>
      <xdr:rowOff>80087</xdr:rowOff>
    </xdr:to>
    <xdr:sp macro="" textlink="">
      <xdr:nvSpPr>
        <xdr:cNvPr id="666" name="円/楕円 665"/>
        <xdr:cNvSpPr/>
      </xdr:nvSpPr>
      <xdr:spPr>
        <a:xfrm>
          <a:off x="13652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71214</xdr:rowOff>
    </xdr:from>
    <xdr:ext cx="378565" cy="259045"/>
    <xdr:sp macro="" textlink="">
      <xdr:nvSpPr>
        <xdr:cNvPr id="667" name="テキスト ボックス 666"/>
        <xdr:cNvSpPr txBox="1"/>
      </xdr:nvSpPr>
      <xdr:spPr>
        <a:xfrm>
          <a:off x="13514017" y="1361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159919</xdr:rowOff>
    </xdr:from>
    <xdr:to>
      <xdr:col>18</xdr:col>
      <xdr:colOff>492125</xdr:colOff>
      <xdr:row>79</xdr:row>
      <xdr:rowOff>90069</xdr:rowOff>
    </xdr:to>
    <xdr:sp macro="" textlink="">
      <xdr:nvSpPr>
        <xdr:cNvPr id="668" name="円/楕円 667"/>
        <xdr:cNvSpPr/>
      </xdr:nvSpPr>
      <xdr:spPr>
        <a:xfrm>
          <a:off x="12763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81196</xdr:rowOff>
    </xdr:from>
    <xdr:ext cx="378565" cy="259045"/>
    <xdr:sp macro="" textlink="">
      <xdr:nvSpPr>
        <xdr:cNvPr id="669" name="テキスト ボックス 668"/>
        <xdr:cNvSpPr txBox="1"/>
      </xdr:nvSpPr>
      <xdr:spPr>
        <a:xfrm>
          <a:off x="12625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152205</xdr:rowOff>
    </xdr:from>
    <xdr:to>
      <xdr:col>23</xdr:col>
      <xdr:colOff>517525</xdr:colOff>
      <xdr:row>94</xdr:row>
      <xdr:rowOff>159451</xdr:rowOff>
    </xdr:to>
    <xdr:cxnSp macro="">
      <xdr:nvCxnSpPr>
        <xdr:cNvPr id="697" name="直線コネクタ 696"/>
        <xdr:cNvCxnSpPr/>
      </xdr:nvCxnSpPr>
      <xdr:spPr>
        <a:xfrm>
          <a:off x="15481300" y="16268505"/>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152205</xdr:rowOff>
    </xdr:from>
    <xdr:to>
      <xdr:col>22</xdr:col>
      <xdr:colOff>365125</xdr:colOff>
      <xdr:row>94</xdr:row>
      <xdr:rowOff>167063</xdr:rowOff>
    </xdr:to>
    <xdr:cxnSp macro="">
      <xdr:nvCxnSpPr>
        <xdr:cNvPr id="700" name="直線コネクタ 699"/>
        <xdr:cNvCxnSpPr/>
      </xdr:nvCxnSpPr>
      <xdr:spPr>
        <a:xfrm flipV="1">
          <a:off x="14592300" y="16268505"/>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139928</xdr:rowOff>
    </xdr:from>
    <xdr:to>
      <xdr:col>21</xdr:col>
      <xdr:colOff>161925</xdr:colOff>
      <xdr:row>94</xdr:row>
      <xdr:rowOff>167063</xdr:rowOff>
    </xdr:to>
    <xdr:cxnSp macro="">
      <xdr:nvCxnSpPr>
        <xdr:cNvPr id="703" name="直線コネクタ 702"/>
        <xdr:cNvCxnSpPr/>
      </xdr:nvCxnSpPr>
      <xdr:spPr>
        <a:xfrm>
          <a:off x="13703300" y="16256228"/>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143106</xdr:rowOff>
    </xdr:from>
    <xdr:to>
      <xdr:col>19</xdr:col>
      <xdr:colOff>644525</xdr:colOff>
      <xdr:row>94</xdr:row>
      <xdr:rowOff>139928</xdr:rowOff>
    </xdr:to>
    <xdr:cxnSp macro="">
      <xdr:nvCxnSpPr>
        <xdr:cNvPr id="706" name="直線コネクタ 705"/>
        <xdr:cNvCxnSpPr/>
      </xdr:nvCxnSpPr>
      <xdr:spPr>
        <a:xfrm>
          <a:off x="12814300" y="16087956"/>
          <a:ext cx="889000" cy="1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108651</xdr:rowOff>
    </xdr:from>
    <xdr:to>
      <xdr:col>23</xdr:col>
      <xdr:colOff>568325</xdr:colOff>
      <xdr:row>95</xdr:row>
      <xdr:rowOff>38801</xdr:rowOff>
    </xdr:to>
    <xdr:sp macro="" textlink="">
      <xdr:nvSpPr>
        <xdr:cNvPr id="716" name="円/楕円 715"/>
        <xdr:cNvSpPr/>
      </xdr:nvSpPr>
      <xdr:spPr>
        <a:xfrm>
          <a:off x="16268700" y="1622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131528</xdr:rowOff>
    </xdr:from>
    <xdr:ext cx="534377" cy="259045"/>
    <xdr:sp macro="" textlink="">
      <xdr:nvSpPr>
        <xdr:cNvPr id="717" name="公債費該当値テキスト"/>
        <xdr:cNvSpPr txBox="1"/>
      </xdr:nvSpPr>
      <xdr:spPr>
        <a:xfrm>
          <a:off x="16370300" y="160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101405</xdr:rowOff>
    </xdr:from>
    <xdr:to>
      <xdr:col>22</xdr:col>
      <xdr:colOff>415925</xdr:colOff>
      <xdr:row>95</xdr:row>
      <xdr:rowOff>31555</xdr:rowOff>
    </xdr:to>
    <xdr:sp macro="" textlink="">
      <xdr:nvSpPr>
        <xdr:cNvPr id="718" name="円/楕円 717"/>
        <xdr:cNvSpPr/>
      </xdr:nvSpPr>
      <xdr:spPr>
        <a:xfrm>
          <a:off x="15430500" y="16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48082</xdr:rowOff>
    </xdr:from>
    <xdr:ext cx="534377" cy="259045"/>
    <xdr:sp macro="" textlink="">
      <xdr:nvSpPr>
        <xdr:cNvPr id="719" name="テキスト ボックス 718"/>
        <xdr:cNvSpPr txBox="1"/>
      </xdr:nvSpPr>
      <xdr:spPr>
        <a:xfrm>
          <a:off x="15214111" y="159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116263</xdr:rowOff>
    </xdr:from>
    <xdr:to>
      <xdr:col>21</xdr:col>
      <xdr:colOff>212725</xdr:colOff>
      <xdr:row>95</xdr:row>
      <xdr:rowOff>46413</xdr:rowOff>
    </xdr:to>
    <xdr:sp macro="" textlink="">
      <xdr:nvSpPr>
        <xdr:cNvPr id="720" name="円/楕円 719"/>
        <xdr:cNvSpPr/>
      </xdr:nvSpPr>
      <xdr:spPr>
        <a:xfrm>
          <a:off x="14541500" y="162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62940</xdr:rowOff>
    </xdr:from>
    <xdr:ext cx="534377" cy="259045"/>
    <xdr:sp macro="" textlink="">
      <xdr:nvSpPr>
        <xdr:cNvPr id="721" name="テキスト ボックス 720"/>
        <xdr:cNvSpPr txBox="1"/>
      </xdr:nvSpPr>
      <xdr:spPr>
        <a:xfrm>
          <a:off x="14325111" y="160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89128</xdr:rowOff>
    </xdr:from>
    <xdr:to>
      <xdr:col>20</xdr:col>
      <xdr:colOff>9525</xdr:colOff>
      <xdr:row>95</xdr:row>
      <xdr:rowOff>19278</xdr:rowOff>
    </xdr:to>
    <xdr:sp macro="" textlink="">
      <xdr:nvSpPr>
        <xdr:cNvPr id="722" name="円/楕円 721"/>
        <xdr:cNvSpPr/>
      </xdr:nvSpPr>
      <xdr:spPr>
        <a:xfrm>
          <a:off x="13652500" y="162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35805</xdr:rowOff>
    </xdr:from>
    <xdr:ext cx="534377" cy="259045"/>
    <xdr:sp macro="" textlink="">
      <xdr:nvSpPr>
        <xdr:cNvPr id="723" name="テキスト ボックス 722"/>
        <xdr:cNvSpPr txBox="1"/>
      </xdr:nvSpPr>
      <xdr:spPr>
        <a:xfrm>
          <a:off x="13436111" y="159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92306</xdr:rowOff>
    </xdr:from>
    <xdr:to>
      <xdr:col>18</xdr:col>
      <xdr:colOff>492125</xdr:colOff>
      <xdr:row>94</xdr:row>
      <xdr:rowOff>22456</xdr:rowOff>
    </xdr:to>
    <xdr:sp macro="" textlink="">
      <xdr:nvSpPr>
        <xdr:cNvPr id="724" name="円/楕円 723"/>
        <xdr:cNvSpPr/>
      </xdr:nvSpPr>
      <xdr:spPr>
        <a:xfrm>
          <a:off x="12763500" y="160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38983</xdr:rowOff>
    </xdr:from>
    <xdr:ext cx="534377" cy="259045"/>
    <xdr:sp macro="" textlink="">
      <xdr:nvSpPr>
        <xdr:cNvPr id="725" name="テキスト ボックス 724"/>
        <xdr:cNvSpPr txBox="1"/>
      </xdr:nvSpPr>
      <xdr:spPr>
        <a:xfrm>
          <a:off x="12547111" y="158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3" name="テキスト ボックス 74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33858</xdr:rowOff>
    </xdr:from>
    <xdr:to>
      <xdr:col>32</xdr:col>
      <xdr:colOff>186689</xdr:colOff>
      <xdr:row>39</xdr:row>
      <xdr:rowOff>44450</xdr:rowOff>
    </xdr:to>
    <xdr:cxnSp macro="">
      <xdr:nvCxnSpPr>
        <xdr:cNvPr id="749" name="直線コネクタ 748"/>
        <xdr:cNvCxnSpPr/>
      </xdr:nvCxnSpPr>
      <xdr:spPr>
        <a:xfrm flipV="1">
          <a:off x="22159595" y="6377508"/>
          <a:ext cx="1269" cy="35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68521</xdr:rowOff>
    </xdr:from>
    <xdr:ext cx="249299" cy="259045"/>
    <xdr:sp macro="" textlink="">
      <xdr:nvSpPr>
        <xdr:cNvPr id="750" name="諸支出金最小値テキスト"/>
        <xdr:cNvSpPr txBox="1"/>
      </xdr:nvSpPr>
      <xdr:spPr>
        <a:xfrm>
          <a:off x="22212300" y="67550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151985</xdr:rowOff>
    </xdr:from>
    <xdr:ext cx="469744" cy="259045"/>
    <xdr:sp macro="" textlink="">
      <xdr:nvSpPr>
        <xdr:cNvPr id="752" name="諸支出金最大値テキスト"/>
        <xdr:cNvSpPr txBox="1"/>
      </xdr:nvSpPr>
      <xdr:spPr>
        <a:xfrm>
          <a:off x="22212300" y="61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37</xdr:row>
      <xdr:rowOff>33858</xdr:rowOff>
    </xdr:from>
    <xdr:to>
      <xdr:col>32</xdr:col>
      <xdr:colOff>276225</xdr:colOff>
      <xdr:row>37</xdr:row>
      <xdr:rowOff>33858</xdr:rowOff>
    </xdr:to>
    <xdr:cxnSp macro="">
      <xdr:nvCxnSpPr>
        <xdr:cNvPr id="753" name="直線コネクタ 752"/>
        <xdr:cNvCxnSpPr/>
      </xdr:nvCxnSpPr>
      <xdr:spPr>
        <a:xfrm>
          <a:off x="22072600" y="637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137947</xdr:rowOff>
    </xdr:from>
    <xdr:to>
      <xdr:col>32</xdr:col>
      <xdr:colOff>187325</xdr:colOff>
      <xdr:row>38</xdr:row>
      <xdr:rowOff>141529</xdr:rowOff>
    </xdr:to>
    <xdr:cxnSp macro="">
      <xdr:nvCxnSpPr>
        <xdr:cNvPr id="754" name="直線コネクタ 753"/>
        <xdr:cNvCxnSpPr/>
      </xdr:nvCxnSpPr>
      <xdr:spPr>
        <a:xfrm>
          <a:off x="21323300" y="5452897"/>
          <a:ext cx="838200" cy="120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112971</xdr:rowOff>
    </xdr:from>
    <xdr:ext cx="378565" cy="259045"/>
    <xdr:sp macro="" textlink="">
      <xdr:nvSpPr>
        <xdr:cNvPr id="755" name="諸支出金平均値テキスト"/>
        <xdr:cNvSpPr txBox="1"/>
      </xdr:nvSpPr>
      <xdr:spPr>
        <a:xfrm>
          <a:off x="22212300" y="66280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134544</xdr:rowOff>
    </xdr:from>
    <xdr:to>
      <xdr:col>32</xdr:col>
      <xdr:colOff>238125</xdr:colOff>
      <xdr:row>39</xdr:row>
      <xdr:rowOff>64694</xdr:rowOff>
    </xdr:to>
    <xdr:sp macro="" textlink="">
      <xdr:nvSpPr>
        <xdr:cNvPr id="756" name="フローチャート : 判断 755"/>
        <xdr:cNvSpPr/>
      </xdr:nvSpPr>
      <xdr:spPr>
        <a:xfrm>
          <a:off x="22110700" y="66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137947</xdr:rowOff>
    </xdr:from>
    <xdr:to>
      <xdr:col>31</xdr:col>
      <xdr:colOff>34925</xdr:colOff>
      <xdr:row>38</xdr:row>
      <xdr:rowOff>164617</xdr:rowOff>
    </xdr:to>
    <xdr:cxnSp macro="">
      <xdr:nvCxnSpPr>
        <xdr:cNvPr id="757" name="直線コネクタ 756"/>
        <xdr:cNvCxnSpPr/>
      </xdr:nvCxnSpPr>
      <xdr:spPr>
        <a:xfrm flipV="1">
          <a:off x="20434300" y="5452897"/>
          <a:ext cx="889000" cy="122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107950</xdr:rowOff>
    </xdr:from>
    <xdr:to>
      <xdr:col>31</xdr:col>
      <xdr:colOff>85725</xdr:colOff>
      <xdr:row>39</xdr:row>
      <xdr:rowOff>38100</xdr:rowOff>
    </xdr:to>
    <xdr:sp macro="" textlink="">
      <xdr:nvSpPr>
        <xdr:cNvPr id="758" name="フローチャート : 判断 757"/>
        <xdr:cNvSpPr/>
      </xdr:nvSpPr>
      <xdr:spPr>
        <a:xfrm>
          <a:off x="21272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29227</xdr:rowOff>
    </xdr:from>
    <xdr:ext cx="378565" cy="259045"/>
    <xdr:sp macro="" textlink="">
      <xdr:nvSpPr>
        <xdr:cNvPr id="759" name="テキスト ボックス 758"/>
        <xdr:cNvSpPr txBox="1"/>
      </xdr:nvSpPr>
      <xdr:spPr>
        <a:xfrm>
          <a:off x="21134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13513</xdr:rowOff>
    </xdr:from>
    <xdr:to>
      <xdr:col>29</xdr:col>
      <xdr:colOff>517525</xdr:colOff>
      <xdr:row>38</xdr:row>
      <xdr:rowOff>164617</xdr:rowOff>
    </xdr:to>
    <xdr:cxnSp macro="">
      <xdr:nvCxnSpPr>
        <xdr:cNvPr id="760" name="直線コネクタ 759"/>
        <xdr:cNvCxnSpPr/>
      </xdr:nvCxnSpPr>
      <xdr:spPr>
        <a:xfrm>
          <a:off x="19545300" y="5842813"/>
          <a:ext cx="889000" cy="8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139116</xdr:rowOff>
    </xdr:from>
    <xdr:to>
      <xdr:col>29</xdr:col>
      <xdr:colOff>568325</xdr:colOff>
      <xdr:row>39</xdr:row>
      <xdr:rowOff>69266</xdr:rowOff>
    </xdr:to>
    <xdr:sp macro="" textlink="">
      <xdr:nvSpPr>
        <xdr:cNvPr id="761" name="フローチャート : 判断 760"/>
        <xdr:cNvSpPr/>
      </xdr:nvSpPr>
      <xdr:spPr>
        <a:xfrm>
          <a:off x="20383500" y="66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60393</xdr:rowOff>
    </xdr:from>
    <xdr:ext cx="378565" cy="259045"/>
    <xdr:sp macro="" textlink="">
      <xdr:nvSpPr>
        <xdr:cNvPr id="762" name="テキスト ボックス 761"/>
        <xdr:cNvSpPr txBox="1"/>
      </xdr:nvSpPr>
      <xdr:spPr>
        <a:xfrm>
          <a:off x="20245017" y="67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13513</xdr:rowOff>
    </xdr:from>
    <xdr:to>
      <xdr:col>28</xdr:col>
      <xdr:colOff>314325</xdr:colOff>
      <xdr:row>39</xdr:row>
      <xdr:rowOff>1245</xdr:rowOff>
    </xdr:to>
    <xdr:cxnSp macro="">
      <xdr:nvCxnSpPr>
        <xdr:cNvPr id="763" name="直線コネクタ 762"/>
        <xdr:cNvCxnSpPr/>
      </xdr:nvCxnSpPr>
      <xdr:spPr>
        <a:xfrm flipV="1">
          <a:off x="18656300" y="5842813"/>
          <a:ext cx="889000" cy="8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86461</xdr:rowOff>
    </xdr:from>
    <xdr:to>
      <xdr:col>28</xdr:col>
      <xdr:colOff>365125</xdr:colOff>
      <xdr:row>39</xdr:row>
      <xdr:rowOff>16611</xdr:rowOff>
    </xdr:to>
    <xdr:sp macro="" textlink="">
      <xdr:nvSpPr>
        <xdr:cNvPr id="764" name="フローチャート : 判断 763"/>
        <xdr:cNvSpPr/>
      </xdr:nvSpPr>
      <xdr:spPr>
        <a:xfrm>
          <a:off x="19494500" y="660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7738</xdr:rowOff>
    </xdr:from>
    <xdr:ext cx="469744" cy="259045"/>
    <xdr:sp macro="" textlink="">
      <xdr:nvSpPr>
        <xdr:cNvPr id="765" name="テキスト ボックス 764"/>
        <xdr:cNvSpPr txBox="1"/>
      </xdr:nvSpPr>
      <xdr:spPr>
        <a:xfrm>
          <a:off x="19310427" y="66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122504</xdr:rowOff>
    </xdr:from>
    <xdr:to>
      <xdr:col>27</xdr:col>
      <xdr:colOff>161925</xdr:colOff>
      <xdr:row>39</xdr:row>
      <xdr:rowOff>52654</xdr:rowOff>
    </xdr:to>
    <xdr:sp macro="" textlink="">
      <xdr:nvSpPr>
        <xdr:cNvPr id="766" name="フローチャート : 判断 765"/>
        <xdr:cNvSpPr/>
      </xdr:nvSpPr>
      <xdr:spPr>
        <a:xfrm>
          <a:off x="18605500" y="66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43781</xdr:rowOff>
    </xdr:from>
    <xdr:ext cx="378565" cy="259045"/>
    <xdr:sp macro="" textlink="">
      <xdr:nvSpPr>
        <xdr:cNvPr id="767" name="テキスト ボックス 766"/>
        <xdr:cNvSpPr txBox="1"/>
      </xdr:nvSpPr>
      <xdr:spPr>
        <a:xfrm>
          <a:off x="18467017" y="6730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90729</xdr:rowOff>
    </xdr:from>
    <xdr:to>
      <xdr:col>32</xdr:col>
      <xdr:colOff>238125</xdr:colOff>
      <xdr:row>39</xdr:row>
      <xdr:rowOff>20879</xdr:rowOff>
    </xdr:to>
    <xdr:sp macro="" textlink="">
      <xdr:nvSpPr>
        <xdr:cNvPr id="773" name="円/楕円 772"/>
        <xdr:cNvSpPr/>
      </xdr:nvSpPr>
      <xdr:spPr>
        <a:xfrm>
          <a:off x="221107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50106</xdr:rowOff>
    </xdr:from>
    <xdr:ext cx="378565" cy="259045"/>
    <xdr:sp macro="" textlink="">
      <xdr:nvSpPr>
        <xdr:cNvPr id="774" name="諸支出金該当値テキスト"/>
        <xdr:cNvSpPr txBox="1"/>
      </xdr:nvSpPr>
      <xdr:spPr>
        <a:xfrm>
          <a:off x="22212300" y="63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87147</xdr:rowOff>
    </xdr:from>
    <xdr:to>
      <xdr:col>31</xdr:col>
      <xdr:colOff>85725</xdr:colOff>
      <xdr:row>32</xdr:row>
      <xdr:rowOff>17297</xdr:rowOff>
    </xdr:to>
    <xdr:sp macro="" textlink="">
      <xdr:nvSpPr>
        <xdr:cNvPr id="775" name="円/楕円 774"/>
        <xdr:cNvSpPr/>
      </xdr:nvSpPr>
      <xdr:spPr>
        <a:xfrm>
          <a:off x="21272500" y="5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33824</xdr:rowOff>
    </xdr:from>
    <xdr:ext cx="534377" cy="259045"/>
    <xdr:sp macro="" textlink="">
      <xdr:nvSpPr>
        <xdr:cNvPr id="776" name="テキスト ボックス 775"/>
        <xdr:cNvSpPr txBox="1"/>
      </xdr:nvSpPr>
      <xdr:spPr>
        <a:xfrm>
          <a:off x="21056111" y="51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113817</xdr:rowOff>
    </xdr:from>
    <xdr:to>
      <xdr:col>29</xdr:col>
      <xdr:colOff>568325</xdr:colOff>
      <xdr:row>39</xdr:row>
      <xdr:rowOff>43967</xdr:rowOff>
    </xdr:to>
    <xdr:sp macro="" textlink="">
      <xdr:nvSpPr>
        <xdr:cNvPr id="777" name="円/楕円 776"/>
        <xdr:cNvSpPr/>
      </xdr:nvSpPr>
      <xdr:spPr>
        <a:xfrm>
          <a:off x="203835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60494</xdr:rowOff>
    </xdr:from>
    <xdr:ext cx="378565" cy="259045"/>
    <xdr:sp macro="" textlink="">
      <xdr:nvSpPr>
        <xdr:cNvPr id="778" name="テキスト ボックス 777"/>
        <xdr:cNvSpPr txBox="1"/>
      </xdr:nvSpPr>
      <xdr:spPr>
        <a:xfrm>
          <a:off x="20245017" y="64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134163</xdr:rowOff>
    </xdr:from>
    <xdr:to>
      <xdr:col>28</xdr:col>
      <xdr:colOff>365125</xdr:colOff>
      <xdr:row>34</xdr:row>
      <xdr:rowOff>64313</xdr:rowOff>
    </xdr:to>
    <xdr:sp macro="" textlink="">
      <xdr:nvSpPr>
        <xdr:cNvPr id="779" name="円/楕円 778"/>
        <xdr:cNvSpPr/>
      </xdr:nvSpPr>
      <xdr:spPr>
        <a:xfrm>
          <a:off x="19494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80840</xdr:rowOff>
    </xdr:from>
    <xdr:ext cx="534377" cy="259045"/>
    <xdr:sp macro="" textlink="">
      <xdr:nvSpPr>
        <xdr:cNvPr id="780" name="テキスト ボックス 779"/>
        <xdr:cNvSpPr txBox="1"/>
      </xdr:nvSpPr>
      <xdr:spPr>
        <a:xfrm>
          <a:off x="19278111" y="55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121895</xdr:rowOff>
    </xdr:from>
    <xdr:to>
      <xdr:col>27</xdr:col>
      <xdr:colOff>161925</xdr:colOff>
      <xdr:row>39</xdr:row>
      <xdr:rowOff>52045</xdr:rowOff>
    </xdr:to>
    <xdr:sp macro="" textlink="">
      <xdr:nvSpPr>
        <xdr:cNvPr id="781" name="円/楕円 780"/>
        <xdr:cNvSpPr/>
      </xdr:nvSpPr>
      <xdr:spPr>
        <a:xfrm>
          <a:off x="186055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68571</xdr:rowOff>
    </xdr:from>
    <xdr:ext cx="378565" cy="259045"/>
    <xdr:sp macro="" textlink="">
      <xdr:nvSpPr>
        <xdr:cNvPr id="782" name="テキスト ボックス 781"/>
        <xdr:cNvSpPr txBox="1"/>
      </xdr:nvSpPr>
      <xdr:spPr>
        <a:xfrm>
          <a:off x="18467017" y="641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民生費は、住民一人当たり</a:t>
          </a:r>
          <a:r>
            <a:rPr kumimoji="1" lang="en-US" altLang="ja-JP" sz="1300">
              <a:solidFill>
                <a:schemeClr val="dk1"/>
              </a:solidFill>
              <a:latin typeface="+mn-lt"/>
              <a:ea typeface="+mn-ea"/>
              <a:cs typeface="+mn-cs"/>
            </a:rPr>
            <a:t>182,362</a:t>
          </a:r>
          <a:r>
            <a:rPr kumimoji="1" lang="ja-JP" altLang="ja-JP" sz="1300">
              <a:solidFill>
                <a:schemeClr val="dk1"/>
              </a:solidFill>
              <a:latin typeface="+mn-lt"/>
              <a:ea typeface="+mn-ea"/>
              <a:cs typeface="+mn-cs"/>
            </a:rPr>
            <a:t>円となっており、類似団体平均に比べ高い状況となっている。これは、生活保護にかかる被保護率が高く、生活保護費にかかる扶助費が高いことが主な要因である。</a:t>
          </a:r>
          <a:endParaRPr kumimoji="1" lang="en-US" altLang="ja-JP" sz="1300">
            <a:latin typeface="ＭＳ Ｐゴシック"/>
          </a:endParaRPr>
        </a:p>
        <a:p>
          <a:r>
            <a:rPr kumimoji="1" lang="ja-JP" altLang="en-US" sz="1300">
              <a:latin typeface="ＭＳ Ｐゴシック"/>
            </a:rPr>
            <a:t>衛生費は、住民一人当たり</a:t>
          </a:r>
          <a:r>
            <a:rPr kumimoji="1" lang="en-US" altLang="ja-JP" sz="1300">
              <a:latin typeface="+mn-lt"/>
            </a:rPr>
            <a:t>88,561</a:t>
          </a:r>
          <a:r>
            <a:rPr kumimoji="1" lang="ja-JP" altLang="en-US" sz="1300">
              <a:latin typeface="ＭＳ Ｐゴシック"/>
            </a:rPr>
            <a:t>円となっており、</a:t>
          </a:r>
          <a:r>
            <a:rPr lang="ja-JP" altLang="ja-JP" sz="1300" b="0" i="0" baseline="0">
              <a:solidFill>
                <a:schemeClr val="dk1"/>
              </a:solidFill>
              <a:latin typeface="+mn-lt"/>
              <a:ea typeface="+mn-ea"/>
              <a:cs typeface="+mn-cs"/>
            </a:rPr>
            <a:t>原爆被爆関連経費等により類似都市と比較して高い水準で推移している</a:t>
          </a:r>
          <a:r>
            <a:rPr lang="ja-JP" altLang="en-US" sz="1300" b="0" i="0" baseline="0">
              <a:solidFill>
                <a:schemeClr val="dk1"/>
              </a:solidFill>
              <a:latin typeface="+mn-lt"/>
              <a:ea typeface="+mn-ea"/>
              <a:cs typeface="+mn-cs"/>
            </a:rPr>
            <a:t>。また、平成</a:t>
          </a:r>
          <a:r>
            <a:rPr lang="en-US" altLang="ja-JP" sz="1300" b="0" i="0" baseline="0">
              <a:solidFill>
                <a:schemeClr val="dk1"/>
              </a:solidFill>
              <a:latin typeface="+mn-lt"/>
              <a:ea typeface="+mn-ea"/>
              <a:cs typeface="+mn-cs"/>
            </a:rPr>
            <a:t>27</a:t>
          </a:r>
          <a:r>
            <a:rPr lang="ja-JP" altLang="en-US" sz="1300" b="0" i="0" baseline="0">
              <a:solidFill>
                <a:schemeClr val="dk1"/>
              </a:solidFill>
              <a:latin typeface="+mn-lt"/>
              <a:ea typeface="+mn-ea"/>
              <a:cs typeface="+mn-cs"/>
            </a:rPr>
            <a:t>年度は、</a:t>
          </a:r>
          <a:r>
            <a:rPr kumimoji="1" lang="ja-JP" altLang="en-US" sz="1300">
              <a:latin typeface="ＭＳ Ｐゴシック"/>
            </a:rPr>
            <a:t>ごみ焼却施設の建設にかかる普通建設事業費が増となったことなどにより、住民一人当たりのコストが高くなっている。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年度決算において、歳入は市税が大幅に予算を上回った</a:t>
          </a:r>
          <a:r>
            <a:rPr lang="ja-JP" altLang="en-US" sz="1100" b="0" i="0" baseline="0">
              <a:solidFill>
                <a:sysClr val="windowText" lastClr="000000"/>
              </a:solidFill>
              <a:latin typeface="+mn-lt"/>
              <a:ea typeface="+mn-ea"/>
              <a:cs typeface="+mn-cs"/>
            </a:rPr>
            <a:t>こと</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11.4</a:t>
          </a:r>
          <a:r>
            <a:rPr lang="ja-JP" altLang="ja-JP" sz="1100" b="0" i="0" baseline="0">
              <a:solidFill>
                <a:sysClr val="windowText" lastClr="000000"/>
              </a:solidFill>
              <a:latin typeface="+mn-lt"/>
              <a:ea typeface="+mn-ea"/>
              <a:cs typeface="+mn-cs"/>
            </a:rPr>
            <a:t>億増）、</a:t>
          </a:r>
          <a:r>
            <a:rPr lang="ja-JP" altLang="en-US" sz="1100" b="0" i="0" baseline="0">
              <a:solidFill>
                <a:sysClr val="windowText" lastClr="000000"/>
              </a:solidFill>
              <a:latin typeface="+mn-lt"/>
              <a:ea typeface="+mn-ea"/>
              <a:cs typeface="+mn-cs"/>
            </a:rPr>
            <a:t>地方消費税交付金が増（</a:t>
          </a:r>
          <a:r>
            <a:rPr lang="en-US" altLang="ja-JP" sz="1100" b="0" i="0" baseline="0">
              <a:solidFill>
                <a:sysClr val="windowText" lastClr="000000"/>
              </a:solidFill>
              <a:latin typeface="+mn-lt"/>
              <a:ea typeface="+mn-ea"/>
              <a:cs typeface="+mn-cs"/>
            </a:rPr>
            <a:t>14.3</a:t>
          </a:r>
          <a:r>
            <a:rPr lang="ja-JP" altLang="en-US" sz="1100" b="0" i="0" baseline="0">
              <a:solidFill>
                <a:sysClr val="windowText" lastClr="000000"/>
              </a:solidFill>
              <a:latin typeface="+mn-lt"/>
              <a:ea typeface="+mn-ea"/>
              <a:cs typeface="+mn-cs"/>
            </a:rPr>
            <a:t>億増）</a:t>
          </a:r>
          <a:r>
            <a:rPr lang="ja-JP" altLang="ja-JP" sz="1100" b="0" i="0" baseline="0">
              <a:solidFill>
                <a:sysClr val="windowText" lastClr="000000"/>
              </a:solidFill>
              <a:latin typeface="+mn-lt"/>
              <a:ea typeface="+mn-ea"/>
              <a:cs typeface="+mn-cs"/>
            </a:rPr>
            <a:t>となったこと</a:t>
          </a:r>
          <a:r>
            <a:rPr lang="ja-JP" altLang="en-US" sz="1100" b="0" i="0" baseline="0">
              <a:solidFill>
                <a:sysClr val="windowText" lastClr="000000"/>
              </a:solidFill>
              <a:latin typeface="+mn-lt"/>
              <a:ea typeface="+mn-ea"/>
              <a:cs typeface="+mn-cs"/>
            </a:rPr>
            <a:t>、歳出は認定こども園施設型給付費の減（</a:t>
          </a:r>
          <a:r>
            <a:rPr lang="en-US" altLang="ja-JP" sz="1100" b="0" i="0" baseline="0">
              <a:solidFill>
                <a:sysClr val="windowText" lastClr="000000"/>
              </a:solidFill>
              <a:latin typeface="+mn-lt"/>
              <a:ea typeface="+mn-ea"/>
              <a:cs typeface="+mn-cs"/>
            </a:rPr>
            <a:t>7.3</a:t>
          </a:r>
          <a:r>
            <a:rPr lang="ja-JP" altLang="en-US" sz="1100" b="0" i="0" baseline="0">
              <a:solidFill>
                <a:sysClr val="windowText" lastClr="000000"/>
              </a:solidFill>
              <a:latin typeface="+mn-lt"/>
              <a:ea typeface="+mn-ea"/>
              <a:cs typeface="+mn-cs"/>
            </a:rPr>
            <a:t>億減）及び特別・企業会計繰出金の不用額が増（国保特会において</a:t>
          </a:r>
          <a:r>
            <a:rPr lang="en-US" altLang="ja-JP" sz="1100" b="0" i="0" baseline="0">
              <a:solidFill>
                <a:sysClr val="windowText" lastClr="000000"/>
              </a:solidFill>
              <a:latin typeface="+mn-lt"/>
              <a:ea typeface="+mn-ea"/>
              <a:cs typeface="+mn-cs"/>
            </a:rPr>
            <a:t>3.3</a:t>
          </a:r>
          <a:r>
            <a:rPr lang="ja-JP" altLang="en-US" sz="1100" b="0" i="0" baseline="0">
              <a:solidFill>
                <a:sysClr val="windowText" lastClr="000000"/>
              </a:solidFill>
              <a:latin typeface="+mn-lt"/>
              <a:ea typeface="+mn-ea"/>
              <a:cs typeface="+mn-cs"/>
            </a:rPr>
            <a:t>億増）となったこと</a:t>
          </a:r>
          <a:r>
            <a:rPr lang="ja-JP" altLang="ja-JP" sz="1100" b="0" i="0" baseline="0">
              <a:solidFill>
                <a:sysClr val="windowText" lastClr="000000"/>
              </a:solidFill>
              <a:latin typeface="+mn-lt"/>
              <a:ea typeface="+mn-ea"/>
              <a:cs typeface="+mn-cs"/>
            </a:rPr>
            <a:t>などから実質収支は黒字。</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実質収支自体はこれまで黒字であるが、Ｈ</a:t>
          </a:r>
          <a:r>
            <a:rPr lang="en-US" altLang="ja-JP" sz="1100" b="0" i="0" baseline="0">
              <a:solidFill>
                <a:sysClr val="windowText" lastClr="000000"/>
              </a:solidFill>
              <a:latin typeface="+mn-lt"/>
              <a:ea typeface="+mn-ea"/>
              <a:cs typeface="+mn-cs"/>
            </a:rPr>
            <a:t>23</a:t>
          </a:r>
          <a:r>
            <a:rPr lang="ja-JP" altLang="ja-JP" sz="1100" b="0" i="0" baseline="0">
              <a:solidFill>
                <a:sysClr val="windowText" lastClr="000000"/>
              </a:solidFill>
              <a:latin typeface="+mn-lt"/>
              <a:ea typeface="+mn-ea"/>
              <a:cs typeface="+mn-cs"/>
            </a:rPr>
            <a:t>においては、基金積立金より取崩額が大きかったことから、実質単年度収支は赤字となっている。</a:t>
          </a:r>
          <a:endParaRPr lang="en-US" altLang="ja-JP" sz="1100" b="0" i="0" baseline="0">
            <a:solidFill>
              <a:sysClr val="windowText" lastClr="000000"/>
            </a:solidFill>
            <a:latin typeface="+mn-lt"/>
            <a:ea typeface="+mn-ea"/>
            <a:cs typeface="+mn-cs"/>
          </a:endParaRPr>
        </a:p>
        <a:p>
          <a:pPr rtl="0"/>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参考：直近の一般会計実質収支</a:t>
          </a:r>
          <a:r>
            <a:rPr lang="en-US"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Ｈ</a:t>
          </a:r>
          <a:r>
            <a:rPr lang="en-US" altLang="ja-JP" sz="1100" b="0" i="0" baseline="0">
              <a:solidFill>
                <a:sysClr val="windowText" lastClr="000000"/>
              </a:solidFill>
              <a:latin typeface="+mn-lt"/>
              <a:ea typeface="+mn-ea"/>
              <a:cs typeface="+mn-cs"/>
            </a:rPr>
            <a:t>27</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4,335</a:t>
          </a:r>
          <a:r>
            <a:rPr lang="ja-JP" altLang="ja-JP" sz="1100" b="0" i="0" baseline="0">
              <a:solidFill>
                <a:sysClr val="windowText" lastClr="000000"/>
              </a:solidFill>
              <a:latin typeface="+mn-lt"/>
              <a:ea typeface="+mn-ea"/>
              <a:cs typeface="+mn-cs"/>
            </a:rPr>
            <a:t>百万円</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Ｈ</a:t>
          </a:r>
          <a:r>
            <a:rPr lang="en-US" altLang="ja-JP" sz="1100" b="0" i="0" baseline="0">
              <a:solidFill>
                <a:sysClr val="windowText" lastClr="000000"/>
              </a:solidFill>
              <a:latin typeface="+mn-lt"/>
              <a:ea typeface="+mn-ea"/>
              <a:cs typeface="+mn-cs"/>
            </a:rPr>
            <a:t>26</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2,405</a:t>
          </a:r>
          <a:r>
            <a:rPr lang="ja-JP" altLang="ja-JP" sz="1100" b="0" i="0" baseline="0">
              <a:solidFill>
                <a:sysClr val="windowText" lastClr="000000"/>
              </a:solidFill>
              <a:latin typeface="+mn-lt"/>
              <a:ea typeface="+mn-ea"/>
              <a:cs typeface="+mn-cs"/>
            </a:rPr>
            <a:t>百万円、Ｈ</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a:t>
          </a:r>
          <a:r>
            <a:rPr lang="en-US" altLang="ja-JP" sz="1100" b="0" i="0" baseline="0">
              <a:solidFill>
                <a:sysClr val="windowText" lastClr="000000"/>
              </a:solidFill>
              <a:latin typeface="+mn-lt"/>
              <a:ea typeface="+mn-ea"/>
              <a:cs typeface="+mn-cs"/>
            </a:rPr>
            <a:t>3,442</a:t>
          </a:r>
          <a:r>
            <a:rPr lang="ja-JP" altLang="ja-JP" sz="1100" b="0" i="0" baseline="0">
              <a:solidFill>
                <a:sysClr val="windowText" lastClr="000000"/>
              </a:solidFill>
              <a:latin typeface="+mn-lt"/>
              <a:ea typeface="+mn-ea"/>
              <a:cs typeface="+mn-cs"/>
            </a:rPr>
            <a:t>百万円</a:t>
          </a:r>
          <a:endParaRPr lang="en-US" altLang="ja-JP" sz="1100" b="0" i="0" baseline="0">
            <a:solidFill>
              <a:sysClr val="windowText" lastClr="00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年度決算における昨年度からの主な増減要素</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・水道事業会計：流動負債において未払金が減少したこと、流動資産から控除する「翌年度への繰越工事資金」が減少したことにより黒字額が増加。</a:t>
          </a:r>
          <a:endParaRPr kumimoji="1" lang="en-US" altLang="ja-JP" sz="1400">
            <a:latin typeface="ＭＳ ゴシック" pitchFamily="49" charset="-128"/>
            <a:ea typeface="ＭＳ ゴシック" pitchFamily="49" charset="-128"/>
          </a:endParaRPr>
        </a:p>
        <a:p>
          <a:pPr rtl="0" fontAlgn="base"/>
          <a:r>
            <a:rPr lang="ja-JP" altLang="ja-JP" sz="1400" b="0" i="0" baseline="0">
              <a:solidFill>
                <a:sysClr val="windowText" lastClr="000000"/>
              </a:solidFill>
              <a:latin typeface="+mn-ea"/>
              <a:ea typeface="+mn-ea"/>
              <a:cs typeface="+mn-cs"/>
            </a:rPr>
            <a:t>・下水道事業：</a:t>
          </a:r>
          <a:r>
            <a:rPr lang="ja-JP" altLang="en-US" sz="1400" b="0" i="0" baseline="0">
              <a:solidFill>
                <a:sysClr val="windowText" lastClr="000000"/>
              </a:solidFill>
              <a:latin typeface="+mn-ea"/>
              <a:ea typeface="+mn-ea"/>
              <a:cs typeface="+mn-cs"/>
            </a:rPr>
            <a:t>流動資産において現金預金が増加したこと、流動負債から控除する「建設改良等の財源に充てるための企業債」が増加したことにより黒字額が増加。</a:t>
          </a:r>
          <a:endParaRPr lang="en-US" altLang="ja-JP" sz="1400" b="0" i="0" baseline="0">
            <a:solidFill>
              <a:srgbClr val="FF0000"/>
            </a:solidFill>
            <a:latin typeface="+mn-ea"/>
            <a:ea typeface="+mn-ea"/>
            <a:cs typeface="+mn-cs"/>
          </a:endParaRPr>
        </a:p>
        <a:p>
          <a:pPr rtl="0" eaLnBrk="1" fontAlgn="base" latinLnBrk="0" hangingPunct="1"/>
          <a:r>
            <a:rPr lang="ja-JP" altLang="ja-JP" sz="1400" b="0" i="0" baseline="0">
              <a:solidFill>
                <a:sysClr val="windowText" lastClr="000000"/>
              </a:solidFill>
              <a:latin typeface="+mn-ea"/>
              <a:ea typeface="+mn-ea"/>
              <a:cs typeface="+mn-cs"/>
            </a:rPr>
            <a:t>・国民健康保険事業：</a:t>
          </a:r>
          <a:r>
            <a:rPr lang="ja-JP" altLang="en-US" sz="1400" b="0" i="0" baseline="0">
              <a:solidFill>
                <a:sysClr val="windowText" lastClr="000000"/>
              </a:solidFill>
              <a:latin typeface="+mn-ea"/>
              <a:ea typeface="+mn-ea"/>
              <a:cs typeface="+mn-cs"/>
            </a:rPr>
            <a:t>保険給付費が増加したものの、国庫支出金の増及び一般会計繰入金（被保険者負担軽減分）の新規繰入れ、国民健康保険財政調整基金の取り崩し等により、繰入金が増加したことにより</a:t>
          </a:r>
          <a:r>
            <a:rPr lang="ja-JP" altLang="ja-JP" sz="1400" b="0" i="0" baseline="0">
              <a:solidFill>
                <a:sysClr val="windowText" lastClr="000000"/>
              </a:solidFill>
              <a:latin typeface="+mn-ea"/>
              <a:ea typeface="+mn-ea"/>
              <a:cs typeface="+mn-cs"/>
            </a:rPr>
            <a:t>黒字額が</a:t>
          </a:r>
          <a:r>
            <a:rPr lang="ja-JP" altLang="en-US" sz="1400" b="0" i="0" baseline="0">
              <a:solidFill>
                <a:sysClr val="windowText" lastClr="000000"/>
              </a:solidFill>
              <a:latin typeface="+mn-ea"/>
              <a:ea typeface="+mn-ea"/>
              <a:cs typeface="+mn-cs"/>
            </a:rPr>
            <a:t>増加。</a:t>
          </a:r>
          <a:endParaRPr lang="en-US" altLang="ja-JP" sz="1400" b="0" i="0" baseline="0">
            <a:solidFill>
              <a:sysClr val="windowText" lastClr="000000"/>
            </a:solidFill>
            <a:latin typeface="+mn-ea"/>
            <a:ea typeface="+mn-ea"/>
            <a:cs typeface="+mn-cs"/>
          </a:endParaRPr>
        </a:p>
        <a:p>
          <a:pPr rtl="0" eaLnBrk="1" fontAlgn="base" latinLnBrk="0" hangingPunct="1"/>
          <a:endParaRPr lang="en-US" altLang="ja-JP" sz="1400" b="0" i="0" baseline="0">
            <a:solidFill>
              <a:srgbClr val="FF0000"/>
            </a:solidFill>
            <a:latin typeface="+mn-ea"/>
            <a:ea typeface="+mn-ea"/>
            <a:cs typeface="+mn-cs"/>
          </a:endParaRPr>
        </a:p>
        <a:p>
          <a:pPr rtl="0" fontAlgn="base"/>
          <a:r>
            <a:rPr lang="ja-JP" altLang="ja-JP" sz="1400" b="0" i="0" baseline="0">
              <a:solidFill>
                <a:sysClr val="windowText" lastClr="000000"/>
              </a:solidFill>
              <a:latin typeface="+mn-ea"/>
              <a:ea typeface="+mn-ea"/>
              <a:cs typeface="+mn-cs"/>
            </a:rPr>
            <a:t>　主な会計の主な要因について記載したが、全会計において赤字にはなっていない。</a:t>
          </a:r>
          <a:endParaRPr lang="en-US" altLang="ja-JP" sz="1400" b="0" i="0" baseline="0">
            <a:solidFill>
              <a:sysClr val="windowText" lastClr="000000"/>
            </a:solidFill>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211706235</v>
      </c>
      <c r="BO4" s="409"/>
      <c r="BP4" s="409"/>
      <c r="BQ4" s="409"/>
      <c r="BR4" s="409"/>
      <c r="BS4" s="409"/>
      <c r="BT4" s="409"/>
      <c r="BU4" s="410"/>
      <c r="BV4" s="408">
        <v>216293963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4.5</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206255166</v>
      </c>
      <c r="BO5" s="414"/>
      <c r="BP5" s="414"/>
      <c r="BQ5" s="414"/>
      <c r="BR5" s="414"/>
      <c r="BS5" s="414"/>
      <c r="BT5" s="414"/>
      <c r="BU5" s="415"/>
      <c r="BV5" s="413">
        <v>212879747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93.5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5451069</v>
      </c>
      <c r="BO6" s="414"/>
      <c r="BP6" s="414"/>
      <c r="BQ6" s="414"/>
      <c r="BR6" s="414"/>
      <c r="BS6" s="414"/>
      <c r="BT6" s="414"/>
      <c r="BU6" s="415"/>
      <c r="BV6" s="413">
        <v>3414216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100.2</v>
      </c>
      <c r="CU6" s="560"/>
      <c r="CV6" s="560"/>
      <c r="CW6" s="560"/>
      <c r="CX6" s="560"/>
      <c r="CY6" s="560"/>
      <c r="CZ6" s="560"/>
      <c r="DA6" s="561"/>
      <c r="DB6" s="559">
        <v>101.2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893460</v>
      </c>
      <c r="BO7" s="414"/>
      <c r="BP7" s="414"/>
      <c r="BQ7" s="414"/>
      <c r="BR7" s="414"/>
      <c r="BS7" s="414"/>
      <c r="BT7" s="414"/>
      <c r="BU7" s="415"/>
      <c r="BV7" s="413">
        <v>708386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101859848</v>
      </c>
      <c r="CU7" s="414"/>
      <c r="CV7" s="414"/>
      <c r="CW7" s="414"/>
      <c r="CX7" s="414"/>
      <c r="CY7" s="414"/>
      <c r="CZ7" s="414"/>
      <c r="DA7" s="415"/>
      <c r="DB7" s="413">
        <v>102761866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4557609</v>
      </c>
      <c r="BO8" s="414"/>
      <c r="BP8" s="414"/>
      <c r="BQ8" s="414"/>
      <c r="BR8" s="414"/>
      <c r="BS8" s="414"/>
      <c r="BT8" s="414"/>
      <c r="BU8" s="415"/>
      <c r="BV8" s="413">
        <v>2705830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429508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1851394</v>
      </c>
      <c r="BO9" s="414"/>
      <c r="BP9" s="414"/>
      <c r="BQ9" s="414"/>
      <c r="BR9" s="414"/>
      <c r="BS9" s="414"/>
      <c r="BT9" s="414"/>
      <c r="BU9" s="415"/>
      <c r="BV9" s="413">
        <v>-1060810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443766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1212325</v>
      </c>
      <c r="BO10" s="414"/>
      <c r="BP10" s="414"/>
      <c r="BQ10" s="414"/>
      <c r="BR10" s="414"/>
      <c r="BS10" s="414"/>
      <c r="BT10" s="414"/>
      <c r="BU10" s="415"/>
      <c r="BV10" s="413">
        <v>1728528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435525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430025</v>
      </c>
      <c r="S13" s="515"/>
      <c r="T13" s="515"/>
      <c r="U13" s="515"/>
      <c r="V13" s="516"/>
      <c r="W13" s="502" t="s">
        <v>121</v>
      </c>
      <c r="X13" s="426"/>
      <c r="Y13" s="426"/>
      <c r="Z13" s="426"/>
      <c r="AA13" s="426"/>
      <c r="AB13" s="427"/>
      <c r="AC13" s="389">
        <v>4060</v>
      </c>
      <c r="AD13" s="390"/>
      <c r="AE13" s="390"/>
      <c r="AF13" s="390"/>
      <c r="AG13" s="391"/>
      <c r="AH13" s="389">
        <v>5289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3063719</v>
      </c>
      <c r="BO13" s="414"/>
      <c r="BP13" s="414"/>
      <c r="BQ13" s="414"/>
      <c r="BR13" s="414"/>
      <c r="BS13" s="414"/>
      <c r="BT13" s="414"/>
      <c r="BU13" s="415"/>
      <c r="BV13" s="413">
        <v>667718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436576</v>
      </c>
      <c r="S14" s="515"/>
      <c r="T14" s="515"/>
      <c r="U14" s="515"/>
      <c r="V14" s="516"/>
      <c r="W14" s="517"/>
      <c r="X14" s="429"/>
      <c r="Y14" s="429"/>
      <c r="Z14" s="429"/>
      <c r="AA14" s="429"/>
      <c r="AB14" s="430"/>
      <c r="AC14" s="507">
        <v>2.1</v>
      </c>
      <c r="AD14" s="508"/>
      <c r="AE14" s="508"/>
      <c r="AF14" s="508"/>
      <c r="AG14" s="509"/>
      <c r="AH14" s="507">
        <v>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81</v>
      </c>
      <c r="CU14" s="486"/>
      <c r="CV14" s="486"/>
      <c r="CW14" s="486"/>
      <c r="CX14" s="486"/>
      <c r="CY14" s="486"/>
      <c r="CZ14" s="486"/>
      <c r="DA14" s="487"/>
      <c r="DB14" s="518">
        <v>81.2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433132</v>
      </c>
      <c r="S15" s="515"/>
      <c r="T15" s="515"/>
      <c r="U15" s="515"/>
      <c r="V15" s="516"/>
      <c r="W15" s="502" t="s">
        <v>128</v>
      </c>
      <c r="X15" s="426"/>
      <c r="Y15" s="426"/>
      <c r="Z15" s="426"/>
      <c r="AA15" s="426"/>
      <c r="AB15" s="427"/>
      <c r="AC15" s="389">
        <v>35833</v>
      </c>
      <c r="AD15" s="390"/>
      <c r="AE15" s="390"/>
      <c r="AF15" s="390"/>
      <c r="AG15" s="391"/>
      <c r="AH15" s="389">
        <v>38207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46176989</v>
      </c>
      <c r="BO15" s="409"/>
      <c r="BP15" s="409"/>
      <c r="BQ15" s="409"/>
      <c r="BR15" s="409"/>
      <c r="BS15" s="409"/>
      <c r="BT15" s="409"/>
      <c r="BU15" s="410"/>
      <c r="BV15" s="408">
        <v>42911550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18.899999999999999</v>
      </c>
      <c r="AD16" s="508"/>
      <c r="AE16" s="508"/>
      <c r="AF16" s="508"/>
      <c r="AG16" s="509"/>
      <c r="AH16" s="507">
        <v>18.8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79511969</v>
      </c>
      <c r="BO16" s="414"/>
      <c r="BP16" s="414"/>
      <c r="BQ16" s="414"/>
      <c r="BR16" s="414"/>
      <c r="BS16" s="414"/>
      <c r="BT16" s="414"/>
      <c r="BU16" s="415"/>
      <c r="BV16" s="413">
        <v>78557806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149230</v>
      </c>
      <c r="AD17" s="390"/>
      <c r="AE17" s="390"/>
      <c r="AF17" s="390"/>
      <c r="AG17" s="391"/>
      <c r="AH17" s="389">
        <v>157856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59009312</v>
      </c>
      <c r="BO17" s="414"/>
      <c r="BP17" s="414"/>
      <c r="BQ17" s="414"/>
      <c r="BR17" s="414"/>
      <c r="BS17" s="414"/>
      <c r="BT17" s="414"/>
      <c r="BU17" s="415"/>
      <c r="BV17" s="413">
        <v>55456186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405.86</v>
      </c>
      <c r="M18" s="478"/>
      <c r="N18" s="478"/>
      <c r="O18" s="478"/>
      <c r="P18" s="478"/>
      <c r="Q18" s="478"/>
      <c r="R18" s="479"/>
      <c r="S18" s="479"/>
      <c r="T18" s="479"/>
      <c r="U18" s="479"/>
      <c r="V18" s="480"/>
      <c r="W18" s="494"/>
      <c r="X18" s="495"/>
      <c r="Y18" s="495"/>
      <c r="Z18" s="495"/>
      <c r="AA18" s="495"/>
      <c r="AB18" s="503"/>
      <c r="AC18" s="377">
        <v>78.900000000000006</v>
      </c>
      <c r="AD18" s="378"/>
      <c r="AE18" s="378"/>
      <c r="AF18" s="378"/>
      <c r="AG18" s="481"/>
      <c r="AH18" s="377">
        <v>77.7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98183735</v>
      </c>
      <c r="BO18" s="414"/>
      <c r="BP18" s="414"/>
      <c r="BQ18" s="414"/>
      <c r="BR18" s="414"/>
      <c r="BS18" s="414"/>
      <c r="BT18" s="414"/>
      <c r="BU18" s="415"/>
      <c r="BV18" s="413">
        <v>98793289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1058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117803601</v>
      </c>
      <c r="BO19" s="414"/>
      <c r="BP19" s="414"/>
      <c r="BQ19" s="414"/>
      <c r="BR19" s="414"/>
      <c r="BS19" s="414"/>
      <c r="BT19" s="414"/>
      <c r="BU19" s="415"/>
      <c r="BV19" s="413">
        <v>118985295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189419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252229093</v>
      </c>
      <c r="BO23" s="414"/>
      <c r="BP23" s="414"/>
      <c r="BQ23" s="414"/>
      <c r="BR23" s="414"/>
      <c r="BS23" s="414"/>
      <c r="BT23" s="414"/>
      <c r="BU23" s="415"/>
      <c r="BV23" s="413">
        <v>249631626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9780</v>
      </c>
      <c r="R24" s="390"/>
      <c r="S24" s="390"/>
      <c r="T24" s="390"/>
      <c r="U24" s="390"/>
      <c r="V24" s="391"/>
      <c r="W24" s="455"/>
      <c r="X24" s="446"/>
      <c r="Y24" s="447"/>
      <c r="Z24" s="386" t="s">
        <v>152</v>
      </c>
      <c r="AA24" s="387"/>
      <c r="AB24" s="387"/>
      <c r="AC24" s="387"/>
      <c r="AD24" s="387"/>
      <c r="AE24" s="387"/>
      <c r="AF24" s="387"/>
      <c r="AG24" s="388"/>
      <c r="AH24" s="389">
        <v>2629</v>
      </c>
      <c r="AI24" s="390"/>
      <c r="AJ24" s="390"/>
      <c r="AK24" s="390"/>
      <c r="AL24" s="391"/>
      <c r="AM24" s="389">
        <v>8352333</v>
      </c>
      <c r="AN24" s="390"/>
      <c r="AO24" s="390"/>
      <c r="AP24" s="390"/>
      <c r="AQ24" s="390"/>
      <c r="AR24" s="391"/>
      <c r="AS24" s="389">
        <v>3177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201976183</v>
      </c>
      <c r="BO24" s="414"/>
      <c r="BP24" s="414"/>
      <c r="BQ24" s="414"/>
      <c r="BR24" s="414"/>
      <c r="BS24" s="414"/>
      <c r="BT24" s="414"/>
      <c r="BU24" s="415"/>
      <c r="BV24" s="413">
        <v>198917231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2</v>
      </c>
      <c r="M25" s="390"/>
      <c r="N25" s="390"/>
      <c r="O25" s="390"/>
      <c r="P25" s="391"/>
      <c r="Q25" s="389">
        <v>8400</v>
      </c>
      <c r="R25" s="390"/>
      <c r="S25" s="390"/>
      <c r="T25" s="390"/>
      <c r="U25" s="390"/>
      <c r="V25" s="391"/>
      <c r="W25" s="455"/>
      <c r="X25" s="446"/>
      <c r="Y25" s="447"/>
      <c r="Z25" s="386" t="s">
        <v>155</v>
      </c>
      <c r="AA25" s="387"/>
      <c r="AB25" s="387"/>
      <c r="AC25" s="387"/>
      <c r="AD25" s="387"/>
      <c r="AE25" s="387"/>
      <c r="AF25" s="387"/>
      <c r="AG25" s="388"/>
      <c r="AH25" s="389">
        <v>438</v>
      </c>
      <c r="AI25" s="390"/>
      <c r="AJ25" s="390"/>
      <c r="AK25" s="390"/>
      <c r="AL25" s="391"/>
      <c r="AM25" s="389">
        <v>1265382</v>
      </c>
      <c r="AN25" s="390"/>
      <c r="AO25" s="390"/>
      <c r="AP25" s="390"/>
      <c r="AQ25" s="390"/>
      <c r="AR25" s="391"/>
      <c r="AS25" s="389">
        <v>2889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27836094</v>
      </c>
      <c r="BO25" s="409"/>
      <c r="BP25" s="409"/>
      <c r="BQ25" s="409"/>
      <c r="BR25" s="409"/>
      <c r="BS25" s="409"/>
      <c r="BT25" s="409"/>
      <c r="BU25" s="410"/>
      <c r="BV25" s="408">
        <v>38994357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6830</v>
      </c>
      <c r="R26" s="390"/>
      <c r="S26" s="390"/>
      <c r="T26" s="390"/>
      <c r="U26" s="390"/>
      <c r="V26" s="391"/>
      <c r="W26" s="455"/>
      <c r="X26" s="446"/>
      <c r="Y26" s="447"/>
      <c r="Z26" s="386" t="s">
        <v>158</v>
      </c>
      <c r="AA26" s="468"/>
      <c r="AB26" s="468"/>
      <c r="AC26" s="468"/>
      <c r="AD26" s="468"/>
      <c r="AE26" s="468"/>
      <c r="AF26" s="468"/>
      <c r="AG26" s="469"/>
      <c r="AH26" s="389">
        <v>274</v>
      </c>
      <c r="AI26" s="390"/>
      <c r="AJ26" s="390"/>
      <c r="AK26" s="390"/>
      <c r="AL26" s="391"/>
      <c r="AM26" s="389">
        <v>914064</v>
      </c>
      <c r="AN26" s="390"/>
      <c r="AO26" s="390"/>
      <c r="AP26" s="390"/>
      <c r="AQ26" s="390"/>
      <c r="AR26" s="391"/>
      <c r="AS26" s="389">
        <v>3336</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7370</v>
      </c>
      <c r="R27" s="390"/>
      <c r="S27" s="390"/>
      <c r="T27" s="390"/>
      <c r="U27" s="390"/>
      <c r="V27" s="391"/>
      <c r="W27" s="455"/>
      <c r="X27" s="446"/>
      <c r="Y27" s="447"/>
      <c r="Z27" s="386" t="s">
        <v>161</v>
      </c>
      <c r="AA27" s="387"/>
      <c r="AB27" s="387"/>
      <c r="AC27" s="387"/>
      <c r="AD27" s="387"/>
      <c r="AE27" s="387"/>
      <c r="AF27" s="387"/>
      <c r="AG27" s="388"/>
      <c r="AH27" s="389">
        <v>89</v>
      </c>
      <c r="AI27" s="390"/>
      <c r="AJ27" s="390"/>
      <c r="AK27" s="390"/>
      <c r="AL27" s="391"/>
      <c r="AM27" s="389">
        <v>368484</v>
      </c>
      <c r="AN27" s="390"/>
      <c r="AO27" s="390"/>
      <c r="AP27" s="390"/>
      <c r="AQ27" s="390"/>
      <c r="AR27" s="391"/>
      <c r="AS27" s="389">
        <v>4140</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8761084</v>
      </c>
      <c r="BO27" s="417"/>
      <c r="BP27" s="417"/>
      <c r="BQ27" s="417"/>
      <c r="BR27" s="417"/>
      <c r="BS27" s="417"/>
      <c r="BT27" s="417"/>
      <c r="BU27" s="418"/>
      <c r="BV27" s="416">
        <v>8866714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6730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9202652</v>
      </c>
      <c r="BO28" s="409"/>
      <c r="BP28" s="409"/>
      <c r="BQ28" s="409"/>
      <c r="BR28" s="409"/>
      <c r="BS28" s="409"/>
      <c r="BT28" s="409"/>
      <c r="BU28" s="410"/>
      <c r="BV28" s="408">
        <v>7990327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38</v>
      </c>
      <c r="M29" s="390"/>
      <c r="N29" s="390"/>
      <c r="O29" s="390"/>
      <c r="P29" s="391"/>
      <c r="Q29" s="389">
        <v>6190</v>
      </c>
      <c r="R29" s="390"/>
      <c r="S29" s="390"/>
      <c r="T29" s="390"/>
      <c r="U29" s="390"/>
      <c r="V29" s="391"/>
      <c r="W29" s="456"/>
      <c r="X29" s="457"/>
      <c r="Y29" s="458"/>
      <c r="Z29" s="386" t="s">
        <v>168</v>
      </c>
      <c r="AA29" s="387"/>
      <c r="AB29" s="387"/>
      <c r="AC29" s="387"/>
      <c r="AD29" s="387"/>
      <c r="AE29" s="387"/>
      <c r="AF29" s="387"/>
      <c r="AG29" s="388"/>
      <c r="AH29" s="389">
        <v>2718</v>
      </c>
      <c r="AI29" s="390"/>
      <c r="AJ29" s="390"/>
      <c r="AK29" s="390"/>
      <c r="AL29" s="391"/>
      <c r="AM29" s="389">
        <v>8720817</v>
      </c>
      <c r="AN29" s="390"/>
      <c r="AO29" s="390"/>
      <c r="AP29" s="390"/>
      <c r="AQ29" s="390"/>
      <c r="AR29" s="391"/>
      <c r="AS29" s="389">
        <v>3209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8615525</v>
      </c>
      <c r="BO29" s="414"/>
      <c r="BP29" s="414"/>
      <c r="BQ29" s="414"/>
      <c r="BR29" s="414"/>
      <c r="BS29" s="414"/>
      <c r="BT29" s="414"/>
      <c r="BU29" s="415"/>
      <c r="BV29" s="413">
        <v>7185927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26802764</v>
      </c>
      <c r="BO30" s="417"/>
      <c r="BP30" s="417"/>
      <c r="BQ30" s="417"/>
      <c r="BR30" s="417"/>
      <c r="BS30" s="417"/>
      <c r="BT30" s="417"/>
      <c r="BU30" s="418"/>
      <c r="BV30" s="416">
        <v>26124038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IF('各会計、関係団体の財政状況及び健全化判断比率'!B34="","",'各会計、関係団体の財政状況及び健全化判断比率'!B34)</f>
        <v>観光施設事業特別会計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長崎県市町村総合事務組合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財団法人長崎平和推進協会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IF('各会計、関係団体の財政状況及び健全化判断比率'!B35="","",'各会計、関係団体の財政状況及び健全化判断比率'!B35)</f>
        <v>中央卸売市場事業特別会計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長崎県後期高齢者医療広域連合（普通会計）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財団法人長崎市体育協会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IF('各会計、関係団体の財政状況及び健全化判断比率'!B36="","",'各会計、関係団体の財政状況及び健全化判断比率'!B36)</f>
        <v>生活排水事業特別会計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長崎県後期高齢者医療広域連合（事業会計）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財団法人長崎市勤労者サービスセンター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診療所事業特別会計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財団法人長崎ロープウェイ・水族館</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長崎市立病院機構病院事業債管理特別会計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長崎中央市場サービス株式会社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長崎つきまち株式会社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24</v>
      </c>
      <c r="CP40" s="373"/>
      <c r="CQ40" s="372" t="str">
        <f>IF('各会計、関係団体の財政状況及び健全化判断比率'!BS13="","",'各会計、関係団体の財政状況及び健全化判断比率'!BS13)</f>
        <v>財団法人長崎市野母崎振興公社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25</v>
      </c>
      <c r="CP41" s="373"/>
      <c r="CQ41" s="372" t="str">
        <f>IF('各会計、関係団体の財政状況及び健全化判断比率'!BS14="","",'各会計、関係団体の財政状況及び健全化判断比率'!BS14)</f>
        <v>財団法人長崎市地産地消振興公社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26</v>
      </c>
      <c r="CP42" s="373"/>
      <c r="CQ42" s="372" t="str">
        <f>IF('各会計、関係団体の財政状況及び健全化判断比率'!BS15="","",'各会計、関係団体の財政状況及び健全化判断比率'!BS15)</f>
        <v>株式会社長崎高島水産センター</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27</v>
      </c>
      <c r="CP43" s="373"/>
      <c r="CQ43" s="372" t="str">
        <f>IF('各会計、関係団体の財政状況及び健全化判断比率'!BS16="","",'各会計、関係団体の財政状況及び健全化判断比率'!BS16)</f>
        <v>一般財団法人クリーンながさき</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E16"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527</v>
      </c>
      <c r="D34" s="1181"/>
      <c r="E34" s="1182"/>
      <c r="F34" s="32">
        <v>12.81</v>
      </c>
      <c r="G34" s="33">
        <v>13.04</v>
      </c>
      <c r="H34" s="33">
        <v>11.85</v>
      </c>
      <c r="I34" s="33">
        <v>10.97</v>
      </c>
      <c r="J34" s="34">
        <v>11.87</v>
      </c>
      <c r="K34" s="22"/>
      <c r="L34" s="22"/>
      <c r="M34" s="22"/>
      <c r="N34" s="22"/>
      <c r="O34" s="22"/>
      <c r="P34" s="22"/>
    </row>
    <row r="35" spans="1:16" ht="39" customHeight="1">
      <c r="A35" s="22"/>
      <c r="B35" s="35"/>
      <c r="C35" s="1175" t="s">
        <v>528</v>
      </c>
      <c r="D35" s="1176"/>
      <c r="E35" s="1177"/>
      <c r="F35" s="36">
        <v>1</v>
      </c>
      <c r="G35" s="37">
        <v>1.64</v>
      </c>
      <c r="H35" s="37">
        <v>3.39</v>
      </c>
      <c r="I35" s="37">
        <v>2.34</v>
      </c>
      <c r="J35" s="38">
        <v>4.25</v>
      </c>
      <c r="K35" s="22"/>
      <c r="L35" s="22"/>
      <c r="M35" s="22"/>
      <c r="N35" s="22"/>
      <c r="O35" s="22"/>
      <c r="P35" s="22"/>
    </row>
    <row r="36" spans="1:16" ht="39" customHeight="1">
      <c r="A36" s="22"/>
      <c r="B36" s="35"/>
      <c r="C36" s="1175" t="s">
        <v>529</v>
      </c>
      <c r="D36" s="1176"/>
      <c r="E36" s="1177"/>
      <c r="F36" s="36">
        <v>2.1</v>
      </c>
      <c r="G36" s="37">
        <v>2.2999999999999998</v>
      </c>
      <c r="H36" s="37">
        <v>2.85</v>
      </c>
      <c r="I36" s="37">
        <v>3.14</v>
      </c>
      <c r="J36" s="38">
        <v>4.0999999999999996</v>
      </c>
      <c r="K36" s="22"/>
      <c r="L36" s="22"/>
      <c r="M36" s="22"/>
      <c r="N36" s="22"/>
      <c r="O36" s="22"/>
      <c r="P36" s="22"/>
    </row>
    <row r="37" spans="1:16" ht="39" customHeight="1">
      <c r="A37" s="22"/>
      <c r="B37" s="35"/>
      <c r="C37" s="1175" t="s">
        <v>530</v>
      </c>
      <c r="D37" s="1176"/>
      <c r="E37" s="1177"/>
      <c r="F37" s="36">
        <v>0</v>
      </c>
      <c r="G37" s="37">
        <v>0.26</v>
      </c>
      <c r="H37" s="37">
        <v>0.33</v>
      </c>
      <c r="I37" s="37">
        <v>0.55000000000000004</v>
      </c>
      <c r="J37" s="38">
        <v>0.64</v>
      </c>
      <c r="K37" s="22"/>
      <c r="L37" s="22"/>
      <c r="M37" s="22"/>
      <c r="N37" s="22"/>
      <c r="O37" s="22"/>
      <c r="P37" s="22"/>
    </row>
    <row r="38" spans="1:16" ht="39" customHeight="1">
      <c r="A38" s="22"/>
      <c r="B38" s="35"/>
      <c r="C38" s="1175" t="s">
        <v>531</v>
      </c>
      <c r="D38" s="1176"/>
      <c r="E38" s="1177"/>
      <c r="F38" s="36">
        <v>0.28000000000000003</v>
      </c>
      <c r="G38" s="37">
        <v>0.28999999999999998</v>
      </c>
      <c r="H38" s="37">
        <v>0.32</v>
      </c>
      <c r="I38" s="37">
        <v>0.28999999999999998</v>
      </c>
      <c r="J38" s="38">
        <v>0.21</v>
      </c>
      <c r="K38" s="22"/>
      <c r="L38" s="22"/>
      <c r="M38" s="22"/>
      <c r="N38" s="22"/>
      <c r="O38" s="22"/>
      <c r="P38" s="22"/>
    </row>
    <row r="39" spans="1:16" ht="39" customHeight="1">
      <c r="A39" s="22"/>
      <c r="B39" s="35"/>
      <c r="C39" s="1175" t="s">
        <v>532</v>
      </c>
      <c r="D39" s="1176"/>
      <c r="E39" s="1177"/>
      <c r="F39" s="36">
        <v>0.9</v>
      </c>
      <c r="G39" s="37">
        <v>0.81</v>
      </c>
      <c r="H39" s="37">
        <v>0.39</v>
      </c>
      <c r="I39" s="37">
        <v>0</v>
      </c>
      <c r="J39" s="38">
        <v>0.19</v>
      </c>
      <c r="K39" s="22"/>
      <c r="L39" s="22"/>
      <c r="M39" s="22"/>
      <c r="N39" s="22"/>
      <c r="O39" s="22"/>
      <c r="P39" s="22"/>
    </row>
    <row r="40" spans="1:16" ht="39" customHeight="1">
      <c r="A40" s="22"/>
      <c r="B40" s="35"/>
      <c r="C40" s="1175" t="s">
        <v>533</v>
      </c>
      <c r="D40" s="1176"/>
      <c r="E40" s="1177"/>
      <c r="F40" s="36">
        <v>0.01</v>
      </c>
      <c r="G40" s="37">
        <v>0.02</v>
      </c>
      <c r="H40" s="37">
        <v>0.06</v>
      </c>
      <c r="I40" s="37">
        <v>0.05</v>
      </c>
      <c r="J40" s="38">
        <v>0.05</v>
      </c>
      <c r="K40" s="22"/>
      <c r="L40" s="22"/>
      <c r="M40" s="22"/>
      <c r="N40" s="22"/>
      <c r="O40" s="22"/>
      <c r="P40" s="22"/>
    </row>
    <row r="41" spans="1:16" ht="39" customHeight="1">
      <c r="A41" s="22"/>
      <c r="B41" s="35"/>
      <c r="C41" s="1175" t="s">
        <v>534</v>
      </c>
      <c r="D41" s="1176"/>
      <c r="E41" s="1177"/>
      <c r="F41" s="36">
        <v>0</v>
      </c>
      <c r="G41" s="37">
        <v>0</v>
      </c>
      <c r="H41" s="37">
        <v>0</v>
      </c>
      <c r="I41" s="37">
        <v>0</v>
      </c>
      <c r="J41" s="38">
        <v>0.02</v>
      </c>
      <c r="K41" s="22"/>
      <c r="L41" s="22"/>
      <c r="M41" s="22"/>
      <c r="N41" s="22"/>
      <c r="O41" s="22"/>
      <c r="P41" s="22"/>
    </row>
    <row r="42" spans="1:16" ht="39" customHeight="1">
      <c r="A42" s="22"/>
      <c r="B42" s="39"/>
      <c r="C42" s="1175" t="s">
        <v>535</v>
      </c>
      <c r="D42" s="1176"/>
      <c r="E42" s="1177"/>
      <c r="F42" s="36" t="s">
        <v>496</v>
      </c>
      <c r="G42" s="37" t="s">
        <v>496</v>
      </c>
      <c r="H42" s="37" t="s">
        <v>496</v>
      </c>
      <c r="I42" s="37" t="s">
        <v>496</v>
      </c>
      <c r="J42" s="38" t="s">
        <v>496</v>
      </c>
      <c r="K42" s="22"/>
      <c r="L42" s="22"/>
      <c r="M42" s="22"/>
      <c r="N42" s="22"/>
      <c r="O42" s="22"/>
      <c r="P42" s="22"/>
    </row>
    <row r="43" spans="1:16" ht="39" customHeight="1" thickBot="1">
      <c r="A43" s="22"/>
      <c r="B43" s="40"/>
      <c r="C43" s="1178" t="s">
        <v>536</v>
      </c>
      <c r="D43" s="1179"/>
      <c r="E43" s="1180"/>
      <c r="F43" s="41">
        <v>3.85</v>
      </c>
      <c r="G43" s="42">
        <v>0.05</v>
      </c>
      <c r="H43" s="42">
        <v>0.03</v>
      </c>
      <c r="I43" s="42">
        <v>0.11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J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24460</v>
      </c>
      <c r="L45" s="60">
        <v>22230</v>
      </c>
      <c r="M45" s="60">
        <v>21985</v>
      </c>
      <c r="N45" s="60">
        <v>22105</v>
      </c>
      <c r="O45" s="61">
        <v>22638</v>
      </c>
      <c r="P45" s="48"/>
      <c r="Q45" s="48"/>
      <c r="R45" s="48"/>
      <c r="S45" s="48"/>
      <c r="T45" s="48"/>
      <c r="U45" s="48"/>
    </row>
    <row r="46" spans="1:21" ht="30.75" customHeight="1">
      <c r="A46" s="48"/>
      <c r="B46" s="1193"/>
      <c r="C46" s="1194"/>
      <c r="D46" s="62"/>
      <c r="E46" s="1185" t="s">
        <v>13</v>
      </c>
      <c r="F46" s="1185"/>
      <c r="G46" s="1185"/>
      <c r="H46" s="1185"/>
      <c r="I46" s="1185"/>
      <c r="J46" s="1186"/>
      <c r="K46" s="63" t="s">
        <v>496</v>
      </c>
      <c r="L46" s="64" t="s">
        <v>496</v>
      </c>
      <c r="M46" s="64" t="s">
        <v>496</v>
      </c>
      <c r="N46" s="64" t="s">
        <v>496</v>
      </c>
      <c r="O46" s="65" t="s">
        <v>496</v>
      </c>
      <c r="P46" s="48"/>
      <c r="Q46" s="48"/>
      <c r="R46" s="48"/>
      <c r="S46" s="48"/>
      <c r="T46" s="48"/>
      <c r="U46" s="48"/>
    </row>
    <row r="47" spans="1:21" ht="30.75" customHeight="1">
      <c r="A47" s="48"/>
      <c r="B47" s="1193"/>
      <c r="C47" s="1194"/>
      <c r="D47" s="62"/>
      <c r="E47" s="1185" t="s">
        <v>14</v>
      </c>
      <c r="F47" s="1185"/>
      <c r="G47" s="1185"/>
      <c r="H47" s="1185"/>
      <c r="I47" s="1185"/>
      <c r="J47" s="1186"/>
      <c r="K47" s="63">
        <v>23</v>
      </c>
      <c r="L47" s="64" t="s">
        <v>496</v>
      </c>
      <c r="M47" s="64" t="s">
        <v>496</v>
      </c>
      <c r="N47" s="64" t="s">
        <v>496</v>
      </c>
      <c r="O47" s="65" t="s">
        <v>496</v>
      </c>
      <c r="P47" s="48"/>
      <c r="Q47" s="48"/>
      <c r="R47" s="48"/>
      <c r="S47" s="48"/>
      <c r="T47" s="48"/>
      <c r="U47" s="48"/>
    </row>
    <row r="48" spans="1:21" ht="30.75" customHeight="1">
      <c r="A48" s="48"/>
      <c r="B48" s="1193"/>
      <c r="C48" s="1194"/>
      <c r="D48" s="62"/>
      <c r="E48" s="1185" t="s">
        <v>15</v>
      </c>
      <c r="F48" s="1185"/>
      <c r="G48" s="1185"/>
      <c r="H48" s="1185"/>
      <c r="I48" s="1185"/>
      <c r="J48" s="1186"/>
      <c r="K48" s="63">
        <v>5452</v>
      </c>
      <c r="L48" s="64">
        <v>5208</v>
      </c>
      <c r="M48" s="64">
        <v>5168</v>
      </c>
      <c r="N48" s="64">
        <v>5106</v>
      </c>
      <c r="O48" s="65">
        <v>5173</v>
      </c>
      <c r="P48" s="48"/>
      <c r="Q48" s="48"/>
      <c r="R48" s="48"/>
      <c r="S48" s="48"/>
      <c r="T48" s="48"/>
      <c r="U48" s="48"/>
    </row>
    <row r="49" spans="1:21" ht="30.75" customHeight="1">
      <c r="A49" s="48"/>
      <c r="B49" s="1193"/>
      <c r="C49" s="1194"/>
      <c r="D49" s="62"/>
      <c r="E49" s="1185" t="s">
        <v>16</v>
      </c>
      <c r="F49" s="1185"/>
      <c r="G49" s="1185"/>
      <c r="H49" s="1185"/>
      <c r="I49" s="1185"/>
      <c r="J49" s="1186"/>
      <c r="K49" s="63" t="s">
        <v>496</v>
      </c>
      <c r="L49" s="64" t="s">
        <v>496</v>
      </c>
      <c r="M49" s="64" t="s">
        <v>496</v>
      </c>
      <c r="N49" s="64">
        <v>92</v>
      </c>
      <c r="O49" s="65" t="s">
        <v>496</v>
      </c>
      <c r="P49" s="48"/>
      <c r="Q49" s="48"/>
      <c r="R49" s="48"/>
      <c r="S49" s="48"/>
      <c r="T49" s="48"/>
      <c r="U49" s="48"/>
    </row>
    <row r="50" spans="1:21" ht="30.75" customHeight="1">
      <c r="A50" s="48"/>
      <c r="B50" s="1193"/>
      <c r="C50" s="1194"/>
      <c r="D50" s="62"/>
      <c r="E50" s="1185" t="s">
        <v>17</v>
      </c>
      <c r="F50" s="1185"/>
      <c r="G50" s="1185"/>
      <c r="H50" s="1185"/>
      <c r="I50" s="1185"/>
      <c r="J50" s="1186"/>
      <c r="K50" s="63">
        <v>165</v>
      </c>
      <c r="L50" s="64">
        <v>144</v>
      </c>
      <c r="M50" s="64">
        <v>127</v>
      </c>
      <c r="N50" s="64">
        <v>85</v>
      </c>
      <c r="O50" s="65">
        <v>83</v>
      </c>
      <c r="P50" s="48"/>
      <c r="Q50" s="48"/>
      <c r="R50" s="48"/>
      <c r="S50" s="48"/>
      <c r="T50" s="48"/>
      <c r="U50" s="48"/>
    </row>
    <row r="51" spans="1:21" ht="30.75" customHeight="1">
      <c r="A51" s="48"/>
      <c r="B51" s="1195"/>
      <c r="C51" s="1196"/>
      <c r="D51" s="66"/>
      <c r="E51" s="1185" t="s">
        <v>18</v>
      </c>
      <c r="F51" s="1185"/>
      <c r="G51" s="1185"/>
      <c r="H51" s="1185"/>
      <c r="I51" s="1185"/>
      <c r="J51" s="1186"/>
      <c r="K51" s="63">
        <v>8</v>
      </c>
      <c r="L51" s="64">
        <v>7</v>
      </c>
      <c r="M51" s="64">
        <v>3</v>
      </c>
      <c r="N51" s="64">
        <v>2</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21885</v>
      </c>
      <c r="L52" s="64">
        <v>21417</v>
      </c>
      <c r="M52" s="64">
        <v>22021</v>
      </c>
      <c r="N52" s="64">
        <v>22364</v>
      </c>
      <c r="O52" s="65">
        <v>22266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8223</v>
      </c>
      <c r="L53" s="69">
        <v>6172</v>
      </c>
      <c r="M53" s="69">
        <v>5262</v>
      </c>
      <c r="N53" s="69">
        <v>5026</v>
      </c>
      <c r="O53" s="70">
        <v>5629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J22" zoomScaleSheetLayoutView="100" workbookViewId="0">
      <selection activeCell="L50" sqref="L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1" t="s">
        <v>24</v>
      </c>
      <c r="C41" s="1212"/>
      <c r="D41" s="81"/>
      <c r="E41" s="1213" t="s">
        <v>25</v>
      </c>
      <c r="F41" s="1213"/>
      <c r="G41" s="1213"/>
      <c r="H41" s="1214"/>
      <c r="I41" s="82">
        <v>231922</v>
      </c>
      <c r="J41" s="83">
        <v>238982</v>
      </c>
      <c r="K41" s="83">
        <v>253353</v>
      </c>
      <c r="L41" s="83">
        <v>261589</v>
      </c>
      <c r="M41" s="84">
        <v>265111</v>
      </c>
    </row>
    <row r="42" spans="2:13" ht="27.75" customHeight="1">
      <c r="B42" s="1201"/>
      <c r="C42" s="1202"/>
      <c r="D42" s="85"/>
      <c r="E42" s="1205" t="s">
        <v>26</v>
      </c>
      <c r="F42" s="1205"/>
      <c r="G42" s="1205"/>
      <c r="H42" s="1206"/>
      <c r="I42" s="86">
        <v>1040</v>
      </c>
      <c r="J42" s="87">
        <v>674</v>
      </c>
      <c r="K42" s="87">
        <v>561</v>
      </c>
      <c r="L42" s="87">
        <v>485</v>
      </c>
      <c r="M42" s="88">
        <v>410</v>
      </c>
    </row>
    <row r="43" spans="2:13" ht="27.75" customHeight="1">
      <c r="B43" s="1201"/>
      <c r="C43" s="1202"/>
      <c r="D43" s="85"/>
      <c r="E43" s="1205" t="s">
        <v>27</v>
      </c>
      <c r="F43" s="1205"/>
      <c r="G43" s="1205"/>
      <c r="H43" s="1206"/>
      <c r="I43" s="86">
        <v>54138</v>
      </c>
      <c r="J43" s="87">
        <v>50530</v>
      </c>
      <c r="K43" s="87">
        <v>49999</v>
      </c>
      <c r="L43" s="87">
        <v>48603</v>
      </c>
      <c r="M43" s="88">
        <v>47722</v>
      </c>
    </row>
    <row r="44" spans="2:13" ht="27.75" customHeight="1">
      <c r="B44" s="1201"/>
      <c r="C44" s="1202"/>
      <c r="D44" s="85"/>
      <c r="E44" s="1205" t="s">
        <v>28</v>
      </c>
      <c r="F44" s="1205"/>
      <c r="G44" s="1205"/>
      <c r="H44" s="1206"/>
      <c r="I44" s="86">
        <v>102</v>
      </c>
      <c r="J44" s="87">
        <v>99</v>
      </c>
      <c r="K44" s="87">
        <v>97</v>
      </c>
      <c r="L44" s="87" t="s">
        <v>496</v>
      </c>
      <c r="M44" s="88" t="s">
        <v>496</v>
      </c>
    </row>
    <row r="45" spans="2:13" ht="27.75" customHeight="1">
      <c r="B45" s="1201"/>
      <c r="C45" s="1202"/>
      <c r="D45" s="85"/>
      <c r="E45" s="1205" t="s">
        <v>29</v>
      </c>
      <c r="F45" s="1205"/>
      <c r="G45" s="1205"/>
      <c r="H45" s="1206"/>
      <c r="I45" s="86">
        <v>30616</v>
      </c>
      <c r="J45" s="87">
        <v>29524</v>
      </c>
      <c r="K45" s="87">
        <v>25172</v>
      </c>
      <c r="L45" s="87">
        <v>22723</v>
      </c>
      <c r="M45" s="88">
        <v>22639</v>
      </c>
    </row>
    <row r="46" spans="2:13" ht="27.75" customHeight="1">
      <c r="B46" s="1201"/>
      <c r="C46" s="1202"/>
      <c r="D46" s="85"/>
      <c r="E46" s="1205" t="s">
        <v>30</v>
      </c>
      <c r="F46" s="1205"/>
      <c r="G46" s="1205"/>
      <c r="H46" s="1206"/>
      <c r="I46" s="86">
        <v>154</v>
      </c>
      <c r="J46" s="87">
        <v>136</v>
      </c>
      <c r="K46" s="87">
        <v>160</v>
      </c>
      <c r="L46" s="87">
        <v>1640</v>
      </c>
      <c r="M46" s="88">
        <v>2490</v>
      </c>
    </row>
    <row r="47" spans="2:13" ht="27.75" customHeight="1">
      <c r="B47" s="1201"/>
      <c r="C47" s="1202"/>
      <c r="D47" s="85"/>
      <c r="E47" s="1205" t="s">
        <v>31</v>
      </c>
      <c r="F47" s="1205"/>
      <c r="G47" s="1205"/>
      <c r="H47" s="1206"/>
      <c r="I47" s="86" t="s">
        <v>496</v>
      </c>
      <c r="J47" s="87" t="s">
        <v>496</v>
      </c>
      <c r="K47" s="87" t="s">
        <v>496</v>
      </c>
      <c r="L47" s="87" t="s">
        <v>496</v>
      </c>
      <c r="M47" s="88" t="s">
        <v>496</v>
      </c>
    </row>
    <row r="48" spans="2:13" ht="27.75" customHeight="1">
      <c r="B48" s="1203"/>
      <c r="C48" s="1204"/>
      <c r="D48" s="85"/>
      <c r="E48" s="1205" t="s">
        <v>32</v>
      </c>
      <c r="F48" s="1205"/>
      <c r="G48" s="1205"/>
      <c r="H48" s="1206"/>
      <c r="I48" s="86" t="s">
        <v>496</v>
      </c>
      <c r="J48" s="87" t="s">
        <v>496</v>
      </c>
      <c r="K48" s="87" t="s">
        <v>496</v>
      </c>
      <c r="L48" s="87" t="s">
        <v>496</v>
      </c>
      <c r="M48" s="88" t="s">
        <v>496</v>
      </c>
    </row>
    <row r="49" spans="2:13" ht="27.75" customHeight="1">
      <c r="B49" s="1199" t="s">
        <v>33</v>
      </c>
      <c r="C49" s="1200"/>
      <c r="D49" s="89"/>
      <c r="E49" s="1205" t="s">
        <v>34</v>
      </c>
      <c r="F49" s="1205"/>
      <c r="G49" s="1205"/>
      <c r="H49" s="1206"/>
      <c r="I49" s="86">
        <v>29303</v>
      </c>
      <c r="J49" s="87">
        <v>32063</v>
      </c>
      <c r="K49" s="87">
        <v>37133</v>
      </c>
      <c r="L49" s="87">
        <v>41042</v>
      </c>
      <c r="M49" s="88">
        <v>44139</v>
      </c>
    </row>
    <row r="50" spans="2:13" ht="27.75" customHeight="1">
      <c r="B50" s="1201"/>
      <c r="C50" s="1202"/>
      <c r="D50" s="85"/>
      <c r="E50" s="1205" t="s">
        <v>35</v>
      </c>
      <c r="F50" s="1205"/>
      <c r="G50" s="1205"/>
      <c r="H50" s="1206"/>
      <c r="I50" s="86">
        <v>34656</v>
      </c>
      <c r="J50" s="87">
        <v>34284</v>
      </c>
      <c r="K50" s="87">
        <v>36432</v>
      </c>
      <c r="L50" s="87">
        <v>39019</v>
      </c>
      <c r="M50" s="88">
        <v>39146</v>
      </c>
    </row>
    <row r="51" spans="2:13" ht="27.75" customHeight="1">
      <c r="B51" s="1203"/>
      <c r="C51" s="1204"/>
      <c r="D51" s="85"/>
      <c r="E51" s="1205" t="s">
        <v>36</v>
      </c>
      <c r="F51" s="1205"/>
      <c r="G51" s="1205"/>
      <c r="H51" s="1206"/>
      <c r="I51" s="86">
        <v>181286</v>
      </c>
      <c r="J51" s="87">
        <v>182444</v>
      </c>
      <c r="K51" s="87">
        <v>187331</v>
      </c>
      <c r="L51" s="87">
        <v>185245</v>
      </c>
      <c r="M51" s="88">
        <v>185818</v>
      </c>
    </row>
    <row r="52" spans="2:13" ht="27.75" customHeight="1" thickBot="1">
      <c r="B52" s="1207" t="s">
        <v>37</v>
      </c>
      <c r="C52" s="1208"/>
      <c r="D52" s="90"/>
      <c r="E52" s="1209" t="s">
        <v>38</v>
      </c>
      <c r="F52" s="1209"/>
      <c r="G52" s="1209"/>
      <c r="H52" s="1210"/>
      <c r="I52" s="91">
        <v>72727</v>
      </c>
      <c r="J52" s="92">
        <v>71154</v>
      </c>
      <c r="K52" s="92">
        <v>68445</v>
      </c>
      <c r="L52" s="92">
        <v>69734</v>
      </c>
      <c r="M52" s="93">
        <v>69268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F40" zoomScaleNormal="100" zoomScaleSheetLayoutView="55" workbookViewId="0">
      <selection activeCell="F80" sqref="F8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567</v>
      </c>
      <c r="H51" s="1228"/>
      <c r="I51" s="1233" t="s">
        <v>568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569</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570</v>
      </c>
      <c r="H55" s="1241"/>
      <c r="I55" s="1237" t="s">
        <v>568</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569</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47" t="s">
        <v>574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567</v>
      </c>
      <c r="H73" s="1228"/>
      <c r="I73" s="1233" t="s">
        <v>568</v>
      </c>
      <c r="J73" s="1233"/>
      <c r="K73" s="1248">
        <v>85.7</v>
      </c>
      <c r="L73" s="1248">
        <v>83.1</v>
      </c>
      <c r="M73" s="1236">
        <v>80.5</v>
      </c>
      <c r="N73" s="1236">
        <v>81.2</v>
      </c>
      <c r="O73" s="1236">
        <v>81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573</v>
      </c>
      <c r="J75" s="1237"/>
      <c r="K75" s="1249">
        <v>11.1</v>
      </c>
      <c r="L75" s="1249">
        <v>9.1999999999999993</v>
      </c>
      <c r="M75" s="1249">
        <v>7.6</v>
      </c>
      <c r="N75" s="1249">
        <v>6.4</v>
      </c>
      <c r="O75" s="1249">
        <v>6.2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570</v>
      </c>
      <c r="H77" s="1241"/>
      <c r="I77" s="1237" t="s">
        <v>568</v>
      </c>
      <c r="J77" s="1237"/>
      <c r="K77" s="1248">
        <v>74</v>
      </c>
      <c r="L77" s="1248">
        <v>62.7</v>
      </c>
      <c r="M77" s="1236">
        <v>54.4</v>
      </c>
      <c r="N77" s="1236">
        <v>47</v>
      </c>
      <c r="O77" s="1236">
        <v>41.4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573</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64"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8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46245</v>
      </c>
      <c r="E3" s="116"/>
      <c r="F3" s="117">
        <v>43858</v>
      </c>
      <c r="G3" s="118"/>
      <c r="H3" s="119"/>
    </row>
    <row r="4" spans="1:8">
      <c r="A4" s="120"/>
      <c r="B4" s="121"/>
      <c r="C4" s="122"/>
      <c r="D4" s="123">
        <v>21291</v>
      </c>
      <c r="E4" s="124"/>
      <c r="F4" s="125">
        <v>23714</v>
      </c>
      <c r="G4" s="126"/>
      <c r="H4" s="127"/>
    </row>
    <row r="5" spans="1:8">
      <c r="A5" s="108" t="s">
        <v>515</v>
      </c>
      <c r="B5" s="113"/>
      <c r="C5" s="114"/>
      <c r="D5" s="115">
        <v>53429</v>
      </c>
      <c r="E5" s="116"/>
      <c r="F5" s="117">
        <v>41705</v>
      </c>
      <c r="G5" s="118"/>
      <c r="H5" s="119"/>
    </row>
    <row r="6" spans="1:8">
      <c r="A6" s="120"/>
      <c r="B6" s="121"/>
      <c r="C6" s="122"/>
      <c r="D6" s="123">
        <v>32512</v>
      </c>
      <c r="E6" s="124"/>
      <c r="F6" s="125">
        <v>22742</v>
      </c>
      <c r="G6" s="126"/>
      <c r="H6" s="127"/>
    </row>
    <row r="7" spans="1:8">
      <c r="A7" s="108" t="s">
        <v>516</v>
      </c>
      <c r="B7" s="113"/>
      <c r="C7" s="114"/>
      <c r="D7" s="115">
        <v>54822</v>
      </c>
      <c r="E7" s="116"/>
      <c r="F7" s="117">
        <v>47677</v>
      </c>
      <c r="G7" s="118"/>
      <c r="H7" s="119"/>
    </row>
    <row r="8" spans="1:8">
      <c r="A8" s="120"/>
      <c r="B8" s="121"/>
      <c r="C8" s="122"/>
      <c r="D8" s="123">
        <v>28586</v>
      </c>
      <c r="E8" s="124"/>
      <c r="F8" s="125">
        <v>23360</v>
      </c>
      <c r="G8" s="126"/>
      <c r="H8" s="127"/>
    </row>
    <row r="9" spans="1:8">
      <c r="A9" s="108" t="s">
        <v>517</v>
      </c>
      <c r="B9" s="113"/>
      <c r="C9" s="114"/>
      <c r="D9" s="115">
        <v>62395</v>
      </c>
      <c r="E9" s="116"/>
      <c r="F9" s="117">
        <v>51613</v>
      </c>
      <c r="G9" s="118"/>
      <c r="H9" s="119"/>
    </row>
    <row r="10" spans="1:8">
      <c r="A10" s="120"/>
      <c r="B10" s="121"/>
      <c r="C10" s="122"/>
      <c r="D10" s="123">
        <v>39401</v>
      </c>
      <c r="E10" s="124"/>
      <c r="F10" s="125">
        <v>25872</v>
      </c>
      <c r="G10" s="126"/>
      <c r="H10" s="127"/>
    </row>
    <row r="11" spans="1:8">
      <c r="A11" s="108" t="s">
        <v>518</v>
      </c>
      <c r="B11" s="113"/>
      <c r="C11" s="114"/>
      <c r="D11" s="115">
        <v>52962</v>
      </c>
      <c r="E11" s="116"/>
      <c r="F11" s="117">
        <v>50880</v>
      </c>
      <c r="G11" s="118"/>
      <c r="H11" s="119"/>
    </row>
    <row r="12" spans="1:8">
      <c r="A12" s="120"/>
      <c r="B12" s="121"/>
      <c r="C12" s="128"/>
      <c r="D12" s="123">
        <v>29342</v>
      </c>
      <c r="E12" s="124"/>
      <c r="F12" s="125">
        <v>27819</v>
      </c>
      <c r="G12" s="126"/>
      <c r="H12" s="127"/>
    </row>
    <row r="13" spans="1:8">
      <c r="A13" s="108"/>
      <c r="B13" s="113"/>
      <c r="C13" s="129"/>
      <c r="D13" s="130">
        <v>53971</v>
      </c>
      <c r="E13" s="131"/>
      <c r="F13" s="132">
        <v>47147</v>
      </c>
      <c r="G13" s="133"/>
      <c r="H13" s="119"/>
    </row>
    <row r="14" spans="1:8">
      <c r="A14" s="120"/>
      <c r="B14" s="121"/>
      <c r="C14" s="122"/>
      <c r="D14" s="123">
        <v>30226</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1.29</v>
      </c>
      <c r="C19" s="134">
        <f>ROUND(VALUE(SUBSTITUTE(実質収支比率等に係る経年分析!G$48,"▲","-")),2)</f>
        <v>1.94</v>
      </c>
      <c r="D19" s="134">
        <f>ROUND(VALUE(SUBSTITUTE(実質収支比率等に係る経年分析!H$48,"▲","-")),2)</f>
        <v>3.72</v>
      </c>
      <c r="E19" s="134">
        <f>ROUND(VALUE(SUBSTITUTE(実質収支比率等に係る経年分析!I$48,"▲","-")),2)</f>
        <v>2.63</v>
      </c>
      <c r="F19" s="134">
        <f>ROUND(VALUE(SUBSTITUTE(実質収支比率等に係る経年分析!J$48,"▲","-")),2)</f>
        <v>4.47</v>
      </c>
    </row>
    <row r="20" spans="1:11">
      <c r="A20" s="134" t="s">
        <v>43</v>
      </c>
      <c r="B20" s="134">
        <f>ROUND(VALUE(SUBSTITUTE(実質収支比率等に係る経年分析!F$47,"▲","-")),2)</f>
        <v>4.34</v>
      </c>
      <c r="C20" s="134">
        <f>ROUND(VALUE(SUBSTITUTE(実質収支比率等に係る経年分析!G$47,"▲","-")),2)</f>
        <v>4.1100000000000003</v>
      </c>
      <c r="D20" s="134">
        <f>ROUND(VALUE(SUBSTITUTE(実質収支比率等に係る経年分析!H$47,"▲","-")),2)</f>
        <v>6.18</v>
      </c>
      <c r="E20" s="134">
        <f>ROUND(VALUE(SUBSTITUTE(実質収支比率等に係る経年分析!I$47,"▲","-")),2)</f>
        <v>7.78</v>
      </c>
      <c r="F20" s="134">
        <f>ROUND(VALUE(SUBSTITUTE(実質収支比率等に係る経年分析!J$47,"▲","-")),2)</f>
        <v>9.0299999999999994</v>
      </c>
    </row>
    <row r="21" spans="1:11">
      <c r="A21" s="134" t="s">
        <v>44</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0.45</v>
      </c>
      <c r="D21" s="134">
        <f>IF(ISNUMBER(VALUE(SUBSTITUTE(実質収支比率等に係る経年分析!H$49,"▲","-"))),ROUND(VALUE(SUBSTITUTE(実質収支比率等に係る経年分析!H$49,"▲","-")),2),NA())</f>
        <v>3.82</v>
      </c>
      <c r="E21" s="134">
        <f>IF(ISNUMBER(VALUE(SUBSTITUTE(実質収支比率等に係る経年分析!I$49,"▲","-"))),ROUND(VALUE(SUBSTITUTE(実質収支比率等に係る経年分析!I$49,"▲","-")),2),NA())</f>
        <v>0.65</v>
      </c>
      <c r="F21" s="134">
        <f>IF(ISNUMBER(VALUE(SUBSTITUTE(実質収支比率等に係る経年分析!J$49,"▲","-"))),ROUND(VALUE(SUBSTITUTE(実質収支比率等に係る経年分析!J$49,"▲","-")),2),NA())</f>
        <v>3.01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観光施設事業特別会計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母子父子寡婦福祉資金貸付事業特別会計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21885</v>
      </c>
      <c r="E42" s="136"/>
      <c r="F42" s="136"/>
      <c r="G42" s="136">
        <f>'実質公債費比率（分子）の構造'!L$52</f>
        <v>21417</v>
      </c>
      <c r="H42" s="136"/>
      <c r="I42" s="136"/>
      <c r="J42" s="136">
        <f>'実質公債費比率（分子）の構造'!M$52</f>
        <v>22021</v>
      </c>
      <c r="K42" s="136"/>
      <c r="L42" s="136"/>
      <c r="M42" s="136">
        <f>'実質公債費比率（分子）の構造'!N$52</f>
        <v>22364</v>
      </c>
      <c r="N42" s="136"/>
      <c r="O42" s="136"/>
      <c r="P42" s="136">
        <f>'実質公債費比率（分子）の構造'!O$52</f>
        <v>22266</v>
      </c>
    </row>
    <row r="43" spans="1:16">
      <c r="A43" s="136" t="s">
        <v>52</v>
      </c>
      <c r="B43" s="136">
        <f>'実質公債費比率（分子）の構造'!K$51</f>
        <v>8</v>
      </c>
      <c r="C43" s="136"/>
      <c r="D43" s="136"/>
      <c r="E43" s="136">
        <f>'実質公債費比率（分子）の構造'!L$51</f>
        <v>7</v>
      </c>
      <c r="F43" s="136"/>
      <c r="G43" s="136"/>
      <c r="H43" s="136">
        <f>'実質公債費比率（分子）の構造'!M$51</f>
        <v>3</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165</v>
      </c>
      <c r="C44" s="136"/>
      <c r="D44" s="136"/>
      <c r="E44" s="136">
        <f>'実質公債費比率（分子）の構造'!L$50</f>
        <v>144</v>
      </c>
      <c r="F44" s="136"/>
      <c r="G44" s="136"/>
      <c r="H44" s="136">
        <f>'実質公債費比率（分子）の構造'!M$50</f>
        <v>127</v>
      </c>
      <c r="I44" s="136"/>
      <c r="J44" s="136"/>
      <c r="K44" s="136">
        <f>'実質公債費比率（分子）の構造'!N$50</f>
        <v>85</v>
      </c>
      <c r="L44" s="136"/>
      <c r="M44" s="136"/>
      <c r="N44" s="136">
        <f>'実質公債費比率（分子）の構造'!O$50</f>
        <v>83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92</v>
      </c>
      <c r="L45" s="136"/>
      <c r="M45" s="136"/>
      <c r="N45" s="136" t="str">
        <f>'実質公債費比率（分子）の構造'!O$49</f>
        <v>-</v>
      </c>
      <c r="O45" s="136"/>
      <c r="P45" s="136"/>
    </row>
    <row r="46" spans="1:16">
      <c r="A46" s="136" t="s">
        <v>55</v>
      </c>
      <c r="B46" s="136">
        <f>'実質公債費比率（分子）の構造'!K$48</f>
        <v>5452</v>
      </c>
      <c r="C46" s="136"/>
      <c r="D46" s="136"/>
      <c r="E46" s="136">
        <f>'実質公債費比率（分子）の構造'!L$48</f>
        <v>5208</v>
      </c>
      <c r="F46" s="136"/>
      <c r="G46" s="136"/>
      <c r="H46" s="136">
        <f>'実質公債費比率（分子）の構造'!M$48</f>
        <v>5168</v>
      </c>
      <c r="I46" s="136"/>
      <c r="J46" s="136"/>
      <c r="K46" s="136">
        <f>'実質公債費比率（分子）の構造'!N$48</f>
        <v>5106</v>
      </c>
      <c r="L46" s="136"/>
      <c r="M46" s="136"/>
      <c r="N46" s="136">
        <f>'実質公債費比率（分子）の構造'!O$48</f>
        <v>5173</v>
      </c>
      <c r="O46" s="136"/>
      <c r="P46" s="136"/>
    </row>
    <row r="47" spans="1:16">
      <c r="A47" s="136" t="s">
        <v>56</v>
      </c>
      <c r="B47" s="136">
        <f>'実質公債費比率（分子）の構造'!K$47</f>
        <v>23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24460</v>
      </c>
      <c r="C49" s="136"/>
      <c r="D49" s="136"/>
      <c r="E49" s="136">
        <f>'実質公債費比率（分子）の構造'!L$45</f>
        <v>22230</v>
      </c>
      <c r="F49" s="136"/>
      <c r="G49" s="136"/>
      <c r="H49" s="136">
        <f>'実質公債費比率（分子）の構造'!M$45</f>
        <v>21985</v>
      </c>
      <c r="I49" s="136"/>
      <c r="J49" s="136"/>
      <c r="K49" s="136">
        <f>'実質公債費比率（分子）の構造'!N$45</f>
        <v>22105</v>
      </c>
      <c r="L49" s="136"/>
      <c r="M49" s="136"/>
      <c r="N49" s="136">
        <f>'実質公債費比率（分子）の構造'!O$45</f>
        <v>22638</v>
      </c>
      <c r="O49" s="136"/>
      <c r="P49" s="136"/>
    </row>
    <row r="50" spans="1:16">
      <c r="A50" s="136" t="s">
        <v>59</v>
      </c>
      <c r="B50" s="136" t="e">
        <f>NA()</f>
        <v>#N/A</v>
      </c>
      <c r="C50" s="136">
        <f>IF(ISNUMBER('実質公債費比率（分子）の構造'!K$53),'実質公債費比率（分子）の構造'!K$53,NA())</f>
        <v>8223</v>
      </c>
      <c r="D50" s="136" t="e">
        <f>NA()</f>
        <v>#N/A</v>
      </c>
      <c r="E50" s="136" t="e">
        <f>NA()</f>
        <v>#N/A</v>
      </c>
      <c r="F50" s="136">
        <f>IF(ISNUMBER('実質公債費比率（分子）の構造'!L$53),'実質公債費比率（分子）の構造'!L$53,NA())</f>
        <v>6172</v>
      </c>
      <c r="G50" s="136" t="e">
        <f>NA()</f>
        <v>#N/A</v>
      </c>
      <c r="H50" s="136" t="e">
        <f>NA()</f>
        <v>#N/A</v>
      </c>
      <c r="I50" s="136">
        <f>IF(ISNUMBER('実質公債費比率（分子）の構造'!M$53),'実質公債費比率（分子）の構造'!M$53,NA())</f>
        <v>5262</v>
      </c>
      <c r="J50" s="136" t="e">
        <f>NA()</f>
        <v>#N/A</v>
      </c>
      <c r="K50" s="136" t="e">
        <f>NA()</f>
        <v>#N/A</v>
      </c>
      <c r="L50" s="136">
        <f>IF(ISNUMBER('実質公債費比率（分子）の構造'!N$53),'実質公債費比率（分子）の構造'!N$53,NA())</f>
        <v>5026</v>
      </c>
      <c r="M50" s="136" t="e">
        <f>NA()</f>
        <v>#N/A</v>
      </c>
      <c r="N50" s="136" t="e">
        <f>NA()</f>
        <v>#N/A</v>
      </c>
      <c r="O50" s="136">
        <f>IF(ISNUMBER('実質公債費比率（分子）の構造'!O$53),'実質公債費比率（分子）の構造'!O$53,NA())</f>
        <v>5629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181286</v>
      </c>
      <c r="E56" s="135"/>
      <c r="F56" s="135"/>
      <c r="G56" s="135">
        <f>'将来負担比率（分子）の構造'!J$51</f>
        <v>182444</v>
      </c>
      <c r="H56" s="135"/>
      <c r="I56" s="135"/>
      <c r="J56" s="135">
        <f>'将来負担比率（分子）の構造'!K$51</f>
        <v>187331</v>
      </c>
      <c r="K56" s="135"/>
      <c r="L56" s="135"/>
      <c r="M56" s="135">
        <f>'将来負担比率（分子）の構造'!L$51</f>
        <v>185245</v>
      </c>
      <c r="N56" s="135"/>
      <c r="O56" s="135"/>
      <c r="P56" s="135">
        <f>'将来負担比率（分子）の構造'!M$51</f>
        <v>185818</v>
      </c>
    </row>
    <row r="57" spans="1:16">
      <c r="A57" s="135" t="s">
        <v>35</v>
      </c>
      <c r="B57" s="135"/>
      <c r="C57" s="135"/>
      <c r="D57" s="135">
        <f>'将来負担比率（分子）の構造'!I$50</f>
        <v>34656</v>
      </c>
      <c r="E57" s="135"/>
      <c r="F57" s="135"/>
      <c r="G57" s="135">
        <f>'将来負担比率（分子）の構造'!J$50</f>
        <v>34284</v>
      </c>
      <c r="H57" s="135"/>
      <c r="I57" s="135"/>
      <c r="J57" s="135">
        <f>'将来負担比率（分子）の構造'!K$50</f>
        <v>36432</v>
      </c>
      <c r="K57" s="135"/>
      <c r="L57" s="135"/>
      <c r="M57" s="135">
        <f>'将来負担比率（分子）の構造'!L$50</f>
        <v>39019</v>
      </c>
      <c r="N57" s="135"/>
      <c r="O57" s="135"/>
      <c r="P57" s="135">
        <f>'将来負担比率（分子）の構造'!M$50</f>
        <v>39146</v>
      </c>
    </row>
    <row r="58" spans="1:16">
      <c r="A58" s="135" t="s">
        <v>34</v>
      </c>
      <c r="B58" s="135"/>
      <c r="C58" s="135"/>
      <c r="D58" s="135">
        <f>'将来負担比率（分子）の構造'!I$49</f>
        <v>29303</v>
      </c>
      <c r="E58" s="135"/>
      <c r="F58" s="135"/>
      <c r="G58" s="135">
        <f>'将来負担比率（分子）の構造'!J$49</f>
        <v>32063</v>
      </c>
      <c r="H58" s="135"/>
      <c r="I58" s="135"/>
      <c r="J58" s="135">
        <f>'将来負担比率（分子）の構造'!K$49</f>
        <v>37133</v>
      </c>
      <c r="K58" s="135"/>
      <c r="L58" s="135"/>
      <c r="M58" s="135">
        <f>'将来負担比率（分子）の構造'!L$49</f>
        <v>41042</v>
      </c>
      <c r="N58" s="135"/>
      <c r="O58" s="135"/>
      <c r="P58" s="135">
        <f>'将来負担比率（分子）の構造'!M$49</f>
        <v>44139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154</v>
      </c>
      <c r="C61" s="135"/>
      <c r="D61" s="135"/>
      <c r="E61" s="135">
        <f>'将来負担比率（分子）の構造'!J$46</f>
        <v>136</v>
      </c>
      <c r="F61" s="135"/>
      <c r="G61" s="135"/>
      <c r="H61" s="135">
        <f>'将来負担比率（分子）の構造'!K$46</f>
        <v>160</v>
      </c>
      <c r="I61" s="135"/>
      <c r="J61" s="135"/>
      <c r="K61" s="135">
        <f>'将来負担比率（分子）の構造'!L$46</f>
        <v>1640</v>
      </c>
      <c r="L61" s="135"/>
      <c r="M61" s="135"/>
      <c r="N61" s="135">
        <f>'将来負担比率（分子）の構造'!M$46</f>
        <v>2490</v>
      </c>
      <c r="O61" s="135"/>
      <c r="P61" s="135"/>
    </row>
    <row r="62" spans="1:16">
      <c r="A62" s="135" t="s">
        <v>29</v>
      </c>
      <c r="B62" s="135">
        <f>'将来負担比率（分子）の構造'!I$45</f>
        <v>30616</v>
      </c>
      <c r="C62" s="135"/>
      <c r="D62" s="135"/>
      <c r="E62" s="135">
        <f>'将来負担比率（分子）の構造'!J$45</f>
        <v>29524</v>
      </c>
      <c r="F62" s="135"/>
      <c r="G62" s="135"/>
      <c r="H62" s="135">
        <f>'将来負担比率（分子）の構造'!K$45</f>
        <v>25172</v>
      </c>
      <c r="I62" s="135"/>
      <c r="J62" s="135"/>
      <c r="K62" s="135">
        <f>'将来負担比率（分子）の構造'!L$45</f>
        <v>22723</v>
      </c>
      <c r="L62" s="135"/>
      <c r="M62" s="135"/>
      <c r="N62" s="135">
        <f>'将来負担比率（分子）の構造'!M$45</f>
        <v>22639</v>
      </c>
      <c r="O62" s="135"/>
      <c r="P62" s="135"/>
    </row>
    <row r="63" spans="1:16">
      <c r="A63" s="135" t="s">
        <v>28</v>
      </c>
      <c r="B63" s="135">
        <f>'将来負担比率（分子）の構造'!I$44</f>
        <v>102</v>
      </c>
      <c r="C63" s="135"/>
      <c r="D63" s="135"/>
      <c r="E63" s="135">
        <f>'将来負担比率（分子）の構造'!J$44</f>
        <v>99</v>
      </c>
      <c r="F63" s="135"/>
      <c r="G63" s="135"/>
      <c r="H63" s="135">
        <f>'将来負担比率（分子）の構造'!K$44</f>
        <v>97</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54138</v>
      </c>
      <c r="C64" s="135"/>
      <c r="D64" s="135"/>
      <c r="E64" s="135">
        <f>'将来負担比率（分子）の構造'!J$43</f>
        <v>50530</v>
      </c>
      <c r="F64" s="135"/>
      <c r="G64" s="135"/>
      <c r="H64" s="135">
        <f>'将来負担比率（分子）の構造'!K$43</f>
        <v>49999</v>
      </c>
      <c r="I64" s="135"/>
      <c r="J64" s="135"/>
      <c r="K64" s="135">
        <f>'将来負担比率（分子）の構造'!L$43</f>
        <v>48603</v>
      </c>
      <c r="L64" s="135"/>
      <c r="M64" s="135"/>
      <c r="N64" s="135">
        <f>'将来負担比率（分子）の構造'!M$43</f>
        <v>47722</v>
      </c>
      <c r="O64" s="135"/>
      <c r="P64" s="135"/>
    </row>
    <row r="65" spans="1:16">
      <c r="A65" s="135" t="s">
        <v>26</v>
      </c>
      <c r="B65" s="135">
        <f>'将来負担比率（分子）の構造'!I$42</f>
        <v>1040</v>
      </c>
      <c r="C65" s="135"/>
      <c r="D65" s="135"/>
      <c r="E65" s="135">
        <f>'将来負担比率（分子）の構造'!J$42</f>
        <v>674</v>
      </c>
      <c r="F65" s="135"/>
      <c r="G65" s="135"/>
      <c r="H65" s="135">
        <f>'将来負担比率（分子）の構造'!K$42</f>
        <v>561</v>
      </c>
      <c r="I65" s="135"/>
      <c r="J65" s="135"/>
      <c r="K65" s="135">
        <f>'将来負担比率（分子）の構造'!L$42</f>
        <v>485</v>
      </c>
      <c r="L65" s="135"/>
      <c r="M65" s="135"/>
      <c r="N65" s="135">
        <f>'将来負担比率（分子）の構造'!M$42</f>
        <v>410</v>
      </c>
      <c r="O65" s="135"/>
      <c r="P65" s="135"/>
    </row>
    <row r="66" spans="1:16">
      <c r="A66" s="135" t="s">
        <v>25</v>
      </c>
      <c r="B66" s="135">
        <f>'将来負担比率（分子）の構造'!I$41</f>
        <v>231922</v>
      </c>
      <c r="C66" s="135"/>
      <c r="D66" s="135"/>
      <c r="E66" s="135">
        <f>'将来負担比率（分子）の構造'!J$41</f>
        <v>238982</v>
      </c>
      <c r="F66" s="135"/>
      <c r="G66" s="135"/>
      <c r="H66" s="135">
        <f>'将来負担比率（分子）の構造'!K$41</f>
        <v>253353</v>
      </c>
      <c r="I66" s="135"/>
      <c r="J66" s="135"/>
      <c r="K66" s="135">
        <f>'将来負担比率（分子）の構造'!L$41</f>
        <v>261589</v>
      </c>
      <c r="L66" s="135"/>
      <c r="M66" s="135"/>
      <c r="N66" s="135">
        <f>'将来負担比率（分子）の構造'!M$41</f>
        <v>265111</v>
      </c>
      <c r="O66" s="135"/>
      <c r="P66" s="135"/>
    </row>
    <row r="67" spans="1:16">
      <c r="A67" s="135" t="s">
        <v>63</v>
      </c>
      <c r="B67" s="135" t="e">
        <f>NA()</f>
        <v>#N/A</v>
      </c>
      <c r="C67" s="135">
        <f>IF(ISNUMBER('将来負担比率（分子）の構造'!I$52), IF('将来負担比率（分子）の構造'!I$52 &lt; 0, 0, '将来負担比率（分子）の構造'!I$52), NA())</f>
        <v>72727</v>
      </c>
      <c r="D67" s="135" t="e">
        <f>NA()</f>
        <v>#N/A</v>
      </c>
      <c r="E67" s="135" t="e">
        <f>NA()</f>
        <v>#N/A</v>
      </c>
      <c r="F67" s="135">
        <f>IF(ISNUMBER('将来負担比率（分子）の構造'!J$52), IF('将来負担比率（分子）の構造'!J$52 &lt; 0, 0, '将来負担比率（分子）の構造'!J$52), NA())</f>
        <v>71154</v>
      </c>
      <c r="G67" s="135" t="e">
        <f>NA()</f>
        <v>#N/A</v>
      </c>
      <c r="H67" s="135" t="e">
        <f>NA()</f>
        <v>#N/A</v>
      </c>
      <c r="I67" s="135">
        <f>IF(ISNUMBER('将来負担比率（分子）の構造'!K$52), IF('将来負担比率（分子）の構造'!K$52 &lt; 0, 0, '将来負担比率（分子）の構造'!K$52), NA())</f>
        <v>68445</v>
      </c>
      <c r="J67" s="135" t="e">
        <f>NA()</f>
        <v>#N/A</v>
      </c>
      <c r="K67" s="135" t="e">
        <f>NA()</f>
        <v>#N/A</v>
      </c>
      <c r="L67" s="135">
        <f>IF(ISNUMBER('将来負担比率（分子）の構造'!L$52), IF('将来負担比率（分子）の構造'!L$52 &lt; 0, 0, '将来負担比率（分子）の構造'!L$52), NA())</f>
        <v>69734</v>
      </c>
      <c r="M67" s="135" t="e">
        <f>NA()</f>
        <v>#N/A</v>
      </c>
      <c r="N67" s="135" t="e">
        <f>NA()</f>
        <v>#N/A</v>
      </c>
      <c r="O67" s="135">
        <f>IF(ISNUMBER('将来負担比率（分子）の構造'!M$52), IF('将来負担比率（分子）の構造'!M$52 &lt; 0, 0, '将来負担比率（分子）の構造'!M$52), NA())</f>
        <v>69268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55314831</v>
      </c>
      <c r="S5" s="669"/>
      <c r="T5" s="669"/>
      <c r="U5" s="669"/>
      <c r="V5" s="669"/>
      <c r="W5" s="669"/>
      <c r="X5" s="669"/>
      <c r="Y5" s="716"/>
      <c r="Z5" s="729">
        <v>26.1</v>
      </c>
      <c r="AA5" s="729"/>
      <c r="AB5" s="729"/>
      <c r="AC5" s="729"/>
      <c r="AD5" s="730">
        <v>51586035</v>
      </c>
      <c r="AE5" s="730"/>
      <c r="AF5" s="730"/>
      <c r="AG5" s="730"/>
      <c r="AH5" s="730"/>
      <c r="AI5" s="730"/>
      <c r="AJ5" s="730"/>
      <c r="AK5" s="730"/>
      <c r="AL5" s="717">
        <v>52.6</v>
      </c>
      <c r="AM5" s="686"/>
      <c r="AN5" s="686"/>
      <c r="AO5" s="718"/>
      <c r="AP5" s="705" t="s">
        <v>207</v>
      </c>
      <c r="AQ5" s="706"/>
      <c r="AR5" s="706"/>
      <c r="AS5" s="706"/>
      <c r="AT5" s="706"/>
      <c r="AU5" s="706"/>
      <c r="AV5" s="706"/>
      <c r="AW5" s="706"/>
      <c r="AX5" s="706"/>
      <c r="AY5" s="706"/>
      <c r="AZ5" s="706"/>
      <c r="BA5" s="706"/>
      <c r="BB5" s="706"/>
      <c r="BC5" s="706"/>
      <c r="BD5" s="706"/>
      <c r="BE5" s="706"/>
      <c r="BF5" s="707"/>
      <c r="BG5" s="618">
        <v>49762574</v>
      </c>
      <c r="BH5" s="619"/>
      <c r="BI5" s="619"/>
      <c r="BJ5" s="619"/>
      <c r="BK5" s="619"/>
      <c r="BL5" s="619"/>
      <c r="BM5" s="619"/>
      <c r="BN5" s="620"/>
      <c r="BO5" s="671">
        <v>90</v>
      </c>
      <c r="BP5" s="671"/>
      <c r="BQ5" s="671"/>
      <c r="BR5" s="671"/>
      <c r="BS5" s="672">
        <v>900618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962529</v>
      </c>
      <c r="S6" s="619"/>
      <c r="T6" s="619"/>
      <c r="U6" s="619"/>
      <c r="V6" s="619"/>
      <c r="W6" s="619"/>
      <c r="X6" s="619"/>
      <c r="Y6" s="620"/>
      <c r="Z6" s="671">
        <v>0.5</v>
      </c>
      <c r="AA6" s="671"/>
      <c r="AB6" s="671"/>
      <c r="AC6" s="671"/>
      <c r="AD6" s="672">
        <v>962529</v>
      </c>
      <c r="AE6" s="672"/>
      <c r="AF6" s="672"/>
      <c r="AG6" s="672"/>
      <c r="AH6" s="672"/>
      <c r="AI6" s="672"/>
      <c r="AJ6" s="672"/>
      <c r="AK6" s="672"/>
      <c r="AL6" s="641">
        <v>1</v>
      </c>
      <c r="AM6" s="673"/>
      <c r="AN6" s="673"/>
      <c r="AO6" s="674"/>
      <c r="AP6" s="615" t="s">
        <v>212</v>
      </c>
      <c r="AQ6" s="616"/>
      <c r="AR6" s="616"/>
      <c r="AS6" s="616"/>
      <c r="AT6" s="616"/>
      <c r="AU6" s="616"/>
      <c r="AV6" s="616"/>
      <c r="AW6" s="616"/>
      <c r="AX6" s="616"/>
      <c r="AY6" s="616"/>
      <c r="AZ6" s="616"/>
      <c r="BA6" s="616"/>
      <c r="BB6" s="616"/>
      <c r="BC6" s="616"/>
      <c r="BD6" s="616"/>
      <c r="BE6" s="616"/>
      <c r="BF6" s="617"/>
      <c r="BG6" s="618">
        <v>49762574</v>
      </c>
      <c r="BH6" s="619"/>
      <c r="BI6" s="619"/>
      <c r="BJ6" s="619"/>
      <c r="BK6" s="619"/>
      <c r="BL6" s="619"/>
      <c r="BM6" s="619"/>
      <c r="BN6" s="620"/>
      <c r="BO6" s="671">
        <v>90</v>
      </c>
      <c r="BP6" s="671"/>
      <c r="BQ6" s="671"/>
      <c r="BR6" s="671"/>
      <c r="BS6" s="672">
        <v>900618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887933</v>
      </c>
      <c r="CS6" s="619"/>
      <c r="CT6" s="619"/>
      <c r="CU6" s="619"/>
      <c r="CV6" s="619"/>
      <c r="CW6" s="619"/>
      <c r="CX6" s="619"/>
      <c r="CY6" s="620"/>
      <c r="CZ6" s="671">
        <v>0.4</v>
      </c>
      <c r="DA6" s="671"/>
      <c r="DB6" s="671"/>
      <c r="DC6" s="671"/>
      <c r="DD6" s="624" t="s">
        <v>214</v>
      </c>
      <c r="DE6" s="619"/>
      <c r="DF6" s="619"/>
      <c r="DG6" s="619"/>
      <c r="DH6" s="619"/>
      <c r="DI6" s="619"/>
      <c r="DJ6" s="619"/>
      <c r="DK6" s="619"/>
      <c r="DL6" s="619"/>
      <c r="DM6" s="619"/>
      <c r="DN6" s="619"/>
      <c r="DO6" s="619"/>
      <c r="DP6" s="620"/>
      <c r="DQ6" s="624">
        <v>887858</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79177</v>
      </c>
      <c r="S7" s="619"/>
      <c r="T7" s="619"/>
      <c r="U7" s="619"/>
      <c r="V7" s="619"/>
      <c r="W7" s="619"/>
      <c r="X7" s="619"/>
      <c r="Y7" s="620"/>
      <c r="Z7" s="671">
        <v>0</v>
      </c>
      <c r="AA7" s="671"/>
      <c r="AB7" s="671"/>
      <c r="AC7" s="671"/>
      <c r="AD7" s="672">
        <v>79177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26036123</v>
      </c>
      <c r="BH7" s="619"/>
      <c r="BI7" s="619"/>
      <c r="BJ7" s="619"/>
      <c r="BK7" s="619"/>
      <c r="BL7" s="619"/>
      <c r="BM7" s="619"/>
      <c r="BN7" s="620"/>
      <c r="BO7" s="671">
        <v>47.1</v>
      </c>
      <c r="BP7" s="671"/>
      <c r="BQ7" s="671"/>
      <c r="BR7" s="671"/>
      <c r="BS7" s="672">
        <v>900618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19606966</v>
      </c>
      <c r="CS7" s="619"/>
      <c r="CT7" s="619"/>
      <c r="CU7" s="619"/>
      <c r="CV7" s="619"/>
      <c r="CW7" s="619"/>
      <c r="CX7" s="619"/>
      <c r="CY7" s="620"/>
      <c r="CZ7" s="671">
        <v>9.5</v>
      </c>
      <c r="DA7" s="671"/>
      <c r="DB7" s="671"/>
      <c r="DC7" s="671"/>
      <c r="DD7" s="624">
        <v>1478424</v>
      </c>
      <c r="DE7" s="619"/>
      <c r="DF7" s="619"/>
      <c r="DG7" s="619"/>
      <c r="DH7" s="619"/>
      <c r="DI7" s="619"/>
      <c r="DJ7" s="619"/>
      <c r="DK7" s="619"/>
      <c r="DL7" s="619"/>
      <c r="DM7" s="619"/>
      <c r="DN7" s="619"/>
      <c r="DO7" s="619"/>
      <c r="DP7" s="620"/>
      <c r="DQ7" s="624">
        <v>14663223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218844</v>
      </c>
      <c r="S8" s="619"/>
      <c r="T8" s="619"/>
      <c r="U8" s="619"/>
      <c r="V8" s="619"/>
      <c r="W8" s="619"/>
      <c r="X8" s="619"/>
      <c r="Y8" s="620"/>
      <c r="Z8" s="671">
        <v>0.1</v>
      </c>
      <c r="AA8" s="671"/>
      <c r="AB8" s="671"/>
      <c r="AC8" s="671"/>
      <c r="AD8" s="672">
        <v>218844</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667355</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79422998</v>
      </c>
      <c r="CS8" s="619"/>
      <c r="CT8" s="619"/>
      <c r="CU8" s="619"/>
      <c r="CV8" s="619"/>
      <c r="CW8" s="619"/>
      <c r="CX8" s="619"/>
      <c r="CY8" s="620"/>
      <c r="CZ8" s="671">
        <v>38.5</v>
      </c>
      <c r="DA8" s="671"/>
      <c r="DB8" s="671"/>
      <c r="DC8" s="671"/>
      <c r="DD8" s="624">
        <v>1056362</v>
      </c>
      <c r="DE8" s="619"/>
      <c r="DF8" s="619"/>
      <c r="DG8" s="619"/>
      <c r="DH8" s="619"/>
      <c r="DI8" s="619"/>
      <c r="DJ8" s="619"/>
      <c r="DK8" s="619"/>
      <c r="DL8" s="619"/>
      <c r="DM8" s="619"/>
      <c r="DN8" s="619"/>
      <c r="DO8" s="619"/>
      <c r="DP8" s="620"/>
      <c r="DQ8" s="624">
        <v>35797719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182064</v>
      </c>
      <c r="S9" s="619"/>
      <c r="T9" s="619"/>
      <c r="U9" s="619"/>
      <c r="V9" s="619"/>
      <c r="W9" s="619"/>
      <c r="X9" s="619"/>
      <c r="Y9" s="620"/>
      <c r="Z9" s="671">
        <v>0.1</v>
      </c>
      <c r="AA9" s="671"/>
      <c r="AB9" s="671"/>
      <c r="AC9" s="671"/>
      <c r="AD9" s="672">
        <v>182064</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18827613</v>
      </c>
      <c r="BH9" s="619"/>
      <c r="BI9" s="619"/>
      <c r="BJ9" s="619"/>
      <c r="BK9" s="619"/>
      <c r="BL9" s="619"/>
      <c r="BM9" s="619"/>
      <c r="BN9" s="620"/>
      <c r="BO9" s="671">
        <v>34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38570397</v>
      </c>
      <c r="CS9" s="619"/>
      <c r="CT9" s="619"/>
      <c r="CU9" s="619"/>
      <c r="CV9" s="619"/>
      <c r="CW9" s="619"/>
      <c r="CX9" s="619"/>
      <c r="CY9" s="620"/>
      <c r="CZ9" s="671">
        <v>18.7</v>
      </c>
      <c r="DA9" s="671"/>
      <c r="DB9" s="671"/>
      <c r="DC9" s="671"/>
      <c r="DD9" s="624">
        <v>7428486</v>
      </c>
      <c r="DE9" s="619"/>
      <c r="DF9" s="619"/>
      <c r="DG9" s="619"/>
      <c r="DH9" s="619"/>
      <c r="DI9" s="619"/>
      <c r="DJ9" s="619"/>
      <c r="DK9" s="619"/>
      <c r="DL9" s="619"/>
      <c r="DM9" s="619"/>
      <c r="DN9" s="619"/>
      <c r="DO9" s="619"/>
      <c r="DP9" s="620"/>
      <c r="DQ9" s="624">
        <v>11615671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8526526</v>
      </c>
      <c r="S10" s="619"/>
      <c r="T10" s="619"/>
      <c r="U10" s="619"/>
      <c r="V10" s="619"/>
      <c r="W10" s="619"/>
      <c r="X10" s="619"/>
      <c r="Y10" s="620"/>
      <c r="Z10" s="671">
        <v>4</v>
      </c>
      <c r="AA10" s="671"/>
      <c r="AB10" s="671"/>
      <c r="AC10" s="671"/>
      <c r="AD10" s="672">
        <v>8526526</v>
      </c>
      <c r="AE10" s="672"/>
      <c r="AF10" s="672"/>
      <c r="AG10" s="672"/>
      <c r="AH10" s="672"/>
      <c r="AI10" s="672"/>
      <c r="AJ10" s="672"/>
      <c r="AK10" s="672"/>
      <c r="AL10" s="641">
        <v>8.6999999999999993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1064245</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12189</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7660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60407</v>
      </c>
      <c r="S11" s="619"/>
      <c r="T11" s="619"/>
      <c r="U11" s="619"/>
      <c r="V11" s="619"/>
      <c r="W11" s="619"/>
      <c r="X11" s="619"/>
      <c r="Y11" s="620"/>
      <c r="Z11" s="671">
        <v>0</v>
      </c>
      <c r="AA11" s="671"/>
      <c r="AB11" s="671"/>
      <c r="AC11" s="671"/>
      <c r="AD11" s="672">
        <v>60407</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5476910</v>
      </c>
      <c r="BH11" s="619"/>
      <c r="BI11" s="619"/>
      <c r="BJ11" s="619"/>
      <c r="BK11" s="619"/>
      <c r="BL11" s="619"/>
      <c r="BM11" s="619"/>
      <c r="BN11" s="620"/>
      <c r="BO11" s="671">
        <v>9.9</v>
      </c>
      <c r="BP11" s="671"/>
      <c r="BQ11" s="671"/>
      <c r="BR11" s="671"/>
      <c r="BS11" s="624">
        <v>900618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3871597</v>
      </c>
      <c r="CS11" s="619"/>
      <c r="CT11" s="619"/>
      <c r="CU11" s="619"/>
      <c r="CV11" s="619"/>
      <c r="CW11" s="619"/>
      <c r="CX11" s="619"/>
      <c r="CY11" s="620"/>
      <c r="CZ11" s="671">
        <v>1.9</v>
      </c>
      <c r="DA11" s="671"/>
      <c r="DB11" s="671"/>
      <c r="DC11" s="671"/>
      <c r="DD11" s="624">
        <v>728139</v>
      </c>
      <c r="DE11" s="619"/>
      <c r="DF11" s="619"/>
      <c r="DG11" s="619"/>
      <c r="DH11" s="619"/>
      <c r="DI11" s="619"/>
      <c r="DJ11" s="619"/>
      <c r="DK11" s="619"/>
      <c r="DL11" s="619"/>
      <c r="DM11" s="619"/>
      <c r="DN11" s="619"/>
      <c r="DO11" s="619"/>
      <c r="DP11" s="620"/>
      <c r="DQ11" s="624">
        <v>1444440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19914235</v>
      </c>
      <c r="BH12" s="619"/>
      <c r="BI12" s="619"/>
      <c r="BJ12" s="619"/>
      <c r="BK12" s="619"/>
      <c r="BL12" s="619"/>
      <c r="BM12" s="619"/>
      <c r="BN12" s="620"/>
      <c r="BO12" s="671">
        <v>36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4636323</v>
      </c>
      <c r="CS12" s="619"/>
      <c r="CT12" s="619"/>
      <c r="CU12" s="619"/>
      <c r="CV12" s="619"/>
      <c r="CW12" s="619"/>
      <c r="CX12" s="619"/>
      <c r="CY12" s="620"/>
      <c r="CZ12" s="671">
        <v>2.2000000000000002</v>
      </c>
      <c r="DA12" s="671"/>
      <c r="DB12" s="671"/>
      <c r="DC12" s="671"/>
      <c r="DD12" s="624">
        <v>506883</v>
      </c>
      <c r="DE12" s="619"/>
      <c r="DF12" s="619"/>
      <c r="DG12" s="619"/>
      <c r="DH12" s="619"/>
      <c r="DI12" s="619"/>
      <c r="DJ12" s="619"/>
      <c r="DK12" s="619"/>
      <c r="DL12" s="619"/>
      <c r="DM12" s="619"/>
      <c r="DN12" s="619"/>
      <c r="DO12" s="619"/>
      <c r="DP12" s="620"/>
      <c r="DQ12" s="624">
        <v>3107441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117890</v>
      </c>
      <c r="S13" s="619"/>
      <c r="T13" s="619"/>
      <c r="U13" s="619"/>
      <c r="V13" s="619"/>
      <c r="W13" s="619"/>
      <c r="X13" s="619"/>
      <c r="Y13" s="620"/>
      <c r="Z13" s="671">
        <v>0.1</v>
      </c>
      <c r="AA13" s="671"/>
      <c r="AB13" s="671"/>
      <c r="AC13" s="671"/>
      <c r="AD13" s="672">
        <v>117890</v>
      </c>
      <c r="AE13" s="672"/>
      <c r="AF13" s="672"/>
      <c r="AG13" s="672"/>
      <c r="AH13" s="672"/>
      <c r="AI13" s="672"/>
      <c r="AJ13" s="672"/>
      <c r="AK13" s="672"/>
      <c r="AL13" s="641">
        <v>0.1</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19616116</v>
      </c>
      <c r="BH13" s="619"/>
      <c r="BI13" s="619"/>
      <c r="BJ13" s="619"/>
      <c r="BK13" s="619"/>
      <c r="BL13" s="619"/>
      <c r="BM13" s="619"/>
      <c r="BN13" s="620"/>
      <c r="BO13" s="671">
        <v>35.5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18540609</v>
      </c>
      <c r="CS13" s="619"/>
      <c r="CT13" s="619"/>
      <c r="CU13" s="619"/>
      <c r="CV13" s="619"/>
      <c r="CW13" s="619"/>
      <c r="CX13" s="619"/>
      <c r="CY13" s="620"/>
      <c r="CZ13" s="671">
        <v>9</v>
      </c>
      <c r="DA13" s="671"/>
      <c r="DB13" s="671"/>
      <c r="DC13" s="671"/>
      <c r="DD13" s="624">
        <v>7540960</v>
      </c>
      <c r="DE13" s="619"/>
      <c r="DF13" s="619"/>
      <c r="DG13" s="619"/>
      <c r="DH13" s="619"/>
      <c r="DI13" s="619"/>
      <c r="DJ13" s="619"/>
      <c r="DK13" s="619"/>
      <c r="DL13" s="619"/>
      <c r="DM13" s="619"/>
      <c r="DN13" s="619"/>
      <c r="DO13" s="619"/>
      <c r="DP13" s="620"/>
      <c r="DQ13" s="624">
        <v>10917076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709179</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4777725</v>
      </c>
      <c r="CS14" s="619"/>
      <c r="CT14" s="619"/>
      <c r="CU14" s="619"/>
      <c r="CV14" s="619"/>
      <c r="CW14" s="619"/>
      <c r="CX14" s="619"/>
      <c r="CY14" s="620"/>
      <c r="CZ14" s="671">
        <v>2.2999999999999998</v>
      </c>
      <c r="DA14" s="671"/>
      <c r="DB14" s="671"/>
      <c r="DC14" s="671"/>
      <c r="DD14" s="624">
        <v>385604</v>
      </c>
      <c r="DE14" s="619"/>
      <c r="DF14" s="619"/>
      <c r="DG14" s="619"/>
      <c r="DH14" s="619"/>
      <c r="DI14" s="619"/>
      <c r="DJ14" s="619"/>
      <c r="DK14" s="619"/>
      <c r="DL14" s="619"/>
      <c r="DM14" s="619"/>
      <c r="DN14" s="619"/>
      <c r="DO14" s="619"/>
      <c r="DP14" s="620"/>
      <c r="DQ14" s="624">
        <v>3858038</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170352</v>
      </c>
      <c r="S15" s="619"/>
      <c r="T15" s="619"/>
      <c r="U15" s="619"/>
      <c r="V15" s="619"/>
      <c r="W15" s="619"/>
      <c r="X15" s="619"/>
      <c r="Y15" s="620"/>
      <c r="Z15" s="671">
        <v>0.1</v>
      </c>
      <c r="AA15" s="671"/>
      <c r="AB15" s="671"/>
      <c r="AC15" s="671"/>
      <c r="AD15" s="672">
        <v>170352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3100046</v>
      </c>
      <c r="BH15" s="619"/>
      <c r="BI15" s="619"/>
      <c r="BJ15" s="619"/>
      <c r="BK15" s="619"/>
      <c r="BL15" s="619"/>
      <c r="BM15" s="619"/>
      <c r="BN15" s="620"/>
      <c r="BO15" s="671">
        <v>5.6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13730504</v>
      </c>
      <c r="CS15" s="619"/>
      <c r="CT15" s="619"/>
      <c r="CU15" s="619"/>
      <c r="CV15" s="619"/>
      <c r="CW15" s="619"/>
      <c r="CX15" s="619"/>
      <c r="CY15" s="620"/>
      <c r="CZ15" s="671">
        <v>6.7</v>
      </c>
      <c r="DA15" s="671"/>
      <c r="DB15" s="671"/>
      <c r="DC15" s="671"/>
      <c r="DD15" s="624">
        <v>3516465</v>
      </c>
      <c r="DE15" s="619"/>
      <c r="DF15" s="619"/>
      <c r="DG15" s="619"/>
      <c r="DH15" s="619"/>
      <c r="DI15" s="619"/>
      <c r="DJ15" s="619"/>
      <c r="DK15" s="619"/>
      <c r="DL15" s="619"/>
      <c r="DM15" s="619"/>
      <c r="DN15" s="619"/>
      <c r="DO15" s="619"/>
      <c r="DP15" s="620"/>
      <c r="DQ15" s="624">
        <v>9961045</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37473469</v>
      </c>
      <c r="S16" s="619"/>
      <c r="T16" s="619"/>
      <c r="U16" s="619"/>
      <c r="V16" s="619"/>
      <c r="W16" s="619"/>
      <c r="X16" s="619"/>
      <c r="Y16" s="620"/>
      <c r="Z16" s="671">
        <v>17.7</v>
      </c>
      <c r="AA16" s="671"/>
      <c r="AB16" s="671"/>
      <c r="AC16" s="671"/>
      <c r="AD16" s="672">
        <v>35693671</v>
      </c>
      <c r="AE16" s="672"/>
      <c r="AF16" s="672"/>
      <c r="AG16" s="672"/>
      <c r="AH16" s="672"/>
      <c r="AI16" s="672"/>
      <c r="AJ16" s="672"/>
      <c r="AK16" s="672"/>
      <c r="AL16" s="641">
        <v>36.4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372880</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80784</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35693671</v>
      </c>
      <c r="S17" s="619"/>
      <c r="T17" s="619"/>
      <c r="U17" s="619"/>
      <c r="V17" s="619"/>
      <c r="W17" s="619"/>
      <c r="X17" s="619"/>
      <c r="Y17" s="620"/>
      <c r="Z17" s="671">
        <v>16.899999999999999</v>
      </c>
      <c r="AA17" s="671"/>
      <c r="AB17" s="671"/>
      <c r="AC17" s="671"/>
      <c r="AD17" s="672">
        <v>35693671</v>
      </c>
      <c r="AE17" s="672"/>
      <c r="AF17" s="672"/>
      <c r="AG17" s="672"/>
      <c r="AH17" s="672"/>
      <c r="AI17" s="672"/>
      <c r="AJ17" s="672"/>
      <c r="AK17" s="672"/>
      <c r="AL17" s="641">
        <v>36.4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v>2991</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21400027</v>
      </c>
      <c r="CS17" s="619"/>
      <c r="CT17" s="619"/>
      <c r="CU17" s="619"/>
      <c r="CV17" s="619"/>
      <c r="CW17" s="619"/>
      <c r="CX17" s="619"/>
      <c r="CY17" s="620"/>
      <c r="CZ17" s="671">
        <v>10.4</v>
      </c>
      <c r="DA17" s="671"/>
      <c r="DB17" s="671"/>
      <c r="DC17" s="671"/>
      <c r="DD17" s="624" t="s">
        <v>109</v>
      </c>
      <c r="DE17" s="619"/>
      <c r="DF17" s="619"/>
      <c r="DG17" s="619"/>
      <c r="DH17" s="619"/>
      <c r="DI17" s="619"/>
      <c r="DJ17" s="619"/>
      <c r="DK17" s="619"/>
      <c r="DL17" s="619"/>
      <c r="DM17" s="619"/>
      <c r="DN17" s="619"/>
      <c r="DO17" s="619"/>
      <c r="DP17" s="620"/>
      <c r="DQ17" s="624">
        <v>19996951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1779798</v>
      </c>
      <c r="S18" s="619"/>
      <c r="T18" s="619"/>
      <c r="U18" s="619"/>
      <c r="V18" s="619"/>
      <c r="W18" s="619"/>
      <c r="X18" s="619"/>
      <c r="Y18" s="620"/>
      <c r="Z18" s="671">
        <v>0.8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425018</v>
      </c>
      <c r="CS18" s="619"/>
      <c r="CT18" s="619"/>
      <c r="CU18" s="619"/>
      <c r="CV18" s="619"/>
      <c r="CW18" s="619"/>
      <c r="CX18" s="619"/>
      <c r="CY18" s="620"/>
      <c r="CZ18" s="671">
        <v>0.2</v>
      </c>
      <c r="DA18" s="671"/>
      <c r="DB18" s="671"/>
      <c r="DC18" s="671"/>
      <c r="DD18" s="624">
        <v>425018</v>
      </c>
      <c r="DE18" s="619"/>
      <c r="DF18" s="619"/>
      <c r="DG18" s="619"/>
      <c r="DH18" s="619"/>
      <c r="DI18" s="619"/>
      <c r="DJ18" s="619"/>
      <c r="DK18" s="619"/>
      <c r="DL18" s="619"/>
      <c r="DM18" s="619"/>
      <c r="DN18" s="619"/>
      <c r="DO18" s="619"/>
      <c r="DP18" s="620"/>
      <c r="DQ18" s="624">
        <v>14626</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5552257</v>
      </c>
      <c r="BH19" s="619"/>
      <c r="BI19" s="619"/>
      <c r="BJ19" s="619"/>
      <c r="BK19" s="619"/>
      <c r="BL19" s="619"/>
      <c r="BM19" s="619"/>
      <c r="BN19" s="620"/>
      <c r="BO19" s="671">
        <v>10</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103106089</v>
      </c>
      <c r="S20" s="619"/>
      <c r="T20" s="619"/>
      <c r="U20" s="619"/>
      <c r="V20" s="619"/>
      <c r="W20" s="619"/>
      <c r="X20" s="619"/>
      <c r="Y20" s="620"/>
      <c r="Z20" s="671">
        <v>48.7</v>
      </c>
      <c r="AA20" s="671"/>
      <c r="AB20" s="671"/>
      <c r="AC20" s="671"/>
      <c r="AD20" s="672">
        <v>97597495</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5552257</v>
      </c>
      <c r="BH20" s="619"/>
      <c r="BI20" s="619"/>
      <c r="BJ20" s="619"/>
      <c r="BK20" s="619"/>
      <c r="BL20" s="619"/>
      <c r="BM20" s="619"/>
      <c r="BN20" s="620"/>
      <c r="BO20" s="671">
        <v>10</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206255166</v>
      </c>
      <c r="CS20" s="619"/>
      <c r="CT20" s="619"/>
      <c r="CU20" s="619"/>
      <c r="CV20" s="619"/>
      <c r="CW20" s="619"/>
      <c r="CX20" s="619"/>
      <c r="CY20" s="620"/>
      <c r="CZ20" s="671">
        <v>100</v>
      </c>
      <c r="DA20" s="671"/>
      <c r="DB20" s="671"/>
      <c r="DC20" s="671"/>
      <c r="DD20" s="624">
        <v>23066341</v>
      </c>
      <c r="DE20" s="619"/>
      <c r="DF20" s="619"/>
      <c r="DG20" s="619"/>
      <c r="DH20" s="619"/>
      <c r="DI20" s="619"/>
      <c r="DJ20" s="619"/>
      <c r="DK20" s="619"/>
      <c r="DL20" s="619"/>
      <c r="DM20" s="619"/>
      <c r="DN20" s="619"/>
      <c r="DO20" s="619"/>
      <c r="DP20" s="620"/>
      <c r="DQ20" s="624">
        <v>112352532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73387</v>
      </c>
      <c r="S21" s="619"/>
      <c r="T21" s="619"/>
      <c r="U21" s="619"/>
      <c r="V21" s="619"/>
      <c r="W21" s="619"/>
      <c r="X21" s="619"/>
      <c r="Y21" s="620"/>
      <c r="Z21" s="671">
        <v>0</v>
      </c>
      <c r="AA21" s="671"/>
      <c r="AB21" s="671"/>
      <c r="AC21" s="671"/>
      <c r="AD21" s="672">
        <v>73387</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20536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2723827</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v>1802925</v>
      </c>
      <c r="BH22" s="619"/>
      <c r="BI22" s="619"/>
      <c r="BJ22" s="619"/>
      <c r="BK22" s="619"/>
      <c r="BL22" s="619"/>
      <c r="BM22" s="619"/>
      <c r="BN22" s="620"/>
      <c r="BO22" s="671">
        <v>3.3</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3804437</v>
      </c>
      <c r="S23" s="619"/>
      <c r="T23" s="619"/>
      <c r="U23" s="619"/>
      <c r="V23" s="619"/>
      <c r="W23" s="619"/>
      <c r="X23" s="619"/>
      <c r="Y23" s="620"/>
      <c r="Z23" s="671">
        <v>1.8</v>
      </c>
      <c r="AA23" s="671"/>
      <c r="AB23" s="671"/>
      <c r="AC23" s="671"/>
      <c r="AD23" s="672">
        <v>201014</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3728796</v>
      </c>
      <c r="BH23" s="619"/>
      <c r="BI23" s="619"/>
      <c r="BJ23" s="619"/>
      <c r="BK23" s="619"/>
      <c r="BL23" s="619"/>
      <c r="BM23" s="619"/>
      <c r="BN23" s="620"/>
      <c r="BO23" s="671">
        <v>6.7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842183</v>
      </c>
      <c r="S24" s="619"/>
      <c r="T24" s="619"/>
      <c r="U24" s="619"/>
      <c r="V24" s="619"/>
      <c r="W24" s="619"/>
      <c r="X24" s="619"/>
      <c r="Y24" s="620"/>
      <c r="Z24" s="671">
        <v>0.4</v>
      </c>
      <c r="AA24" s="671"/>
      <c r="AB24" s="671"/>
      <c r="AC24" s="671"/>
      <c r="AD24" s="672">
        <v>16</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122151113</v>
      </c>
      <c r="CS24" s="669"/>
      <c r="CT24" s="669"/>
      <c r="CU24" s="669"/>
      <c r="CV24" s="669"/>
      <c r="CW24" s="669"/>
      <c r="CX24" s="669"/>
      <c r="CY24" s="716"/>
      <c r="CZ24" s="720">
        <v>59.2</v>
      </c>
      <c r="DA24" s="721"/>
      <c r="DB24" s="721"/>
      <c r="DC24" s="722"/>
      <c r="DD24" s="715">
        <v>62249806</v>
      </c>
      <c r="DE24" s="669"/>
      <c r="DF24" s="669"/>
      <c r="DG24" s="669"/>
      <c r="DH24" s="669"/>
      <c r="DI24" s="669"/>
      <c r="DJ24" s="669"/>
      <c r="DK24" s="716"/>
      <c r="DL24" s="715">
        <v>61688975</v>
      </c>
      <c r="DM24" s="669"/>
      <c r="DN24" s="669"/>
      <c r="DO24" s="669"/>
      <c r="DP24" s="669"/>
      <c r="DQ24" s="669"/>
      <c r="DR24" s="669"/>
      <c r="DS24" s="669"/>
      <c r="DT24" s="669"/>
      <c r="DU24" s="669"/>
      <c r="DV24" s="716"/>
      <c r="DW24" s="717">
        <v>58.6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56383926</v>
      </c>
      <c r="S25" s="619"/>
      <c r="T25" s="619"/>
      <c r="U25" s="619"/>
      <c r="V25" s="619"/>
      <c r="W25" s="619"/>
      <c r="X25" s="619"/>
      <c r="Y25" s="620"/>
      <c r="Z25" s="671">
        <v>26.6</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27351750</v>
      </c>
      <c r="CS25" s="637"/>
      <c r="CT25" s="637"/>
      <c r="CU25" s="637"/>
      <c r="CV25" s="637"/>
      <c r="CW25" s="637"/>
      <c r="CX25" s="637"/>
      <c r="CY25" s="638"/>
      <c r="CZ25" s="621">
        <v>13.3</v>
      </c>
      <c r="DA25" s="639"/>
      <c r="DB25" s="639"/>
      <c r="DC25" s="640"/>
      <c r="DD25" s="624">
        <v>25086236</v>
      </c>
      <c r="DE25" s="637"/>
      <c r="DF25" s="637"/>
      <c r="DG25" s="637"/>
      <c r="DH25" s="637"/>
      <c r="DI25" s="637"/>
      <c r="DJ25" s="637"/>
      <c r="DK25" s="638"/>
      <c r="DL25" s="624">
        <v>24525406</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321</v>
      </c>
      <c r="S26" s="619"/>
      <c r="T26" s="619"/>
      <c r="U26" s="619"/>
      <c r="V26" s="619"/>
      <c r="W26" s="619"/>
      <c r="X26" s="619"/>
      <c r="Y26" s="620"/>
      <c r="Z26" s="671">
        <v>0</v>
      </c>
      <c r="AA26" s="671"/>
      <c r="AB26" s="671"/>
      <c r="AC26" s="671"/>
      <c r="AD26" s="672">
        <v>321</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17519939</v>
      </c>
      <c r="CS26" s="619"/>
      <c r="CT26" s="619"/>
      <c r="CU26" s="619"/>
      <c r="CV26" s="619"/>
      <c r="CW26" s="619"/>
      <c r="CX26" s="619"/>
      <c r="CY26" s="620"/>
      <c r="CZ26" s="621">
        <v>8.5</v>
      </c>
      <c r="DA26" s="639"/>
      <c r="DB26" s="639"/>
      <c r="DC26" s="640"/>
      <c r="DD26" s="624">
        <v>15657731</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11271444</v>
      </c>
      <c r="S27" s="619"/>
      <c r="T27" s="619"/>
      <c r="U27" s="619"/>
      <c r="V27" s="619"/>
      <c r="W27" s="619"/>
      <c r="X27" s="619"/>
      <c r="Y27" s="620"/>
      <c r="Z27" s="671">
        <v>5.3</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55314831</v>
      </c>
      <c r="BH27" s="619"/>
      <c r="BI27" s="619"/>
      <c r="BJ27" s="619"/>
      <c r="BK27" s="619"/>
      <c r="BL27" s="619"/>
      <c r="BM27" s="619"/>
      <c r="BN27" s="620"/>
      <c r="BO27" s="671">
        <v>100</v>
      </c>
      <c r="BP27" s="671"/>
      <c r="BQ27" s="671"/>
      <c r="BR27" s="671"/>
      <c r="BS27" s="624">
        <v>900618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73399336</v>
      </c>
      <c r="CS27" s="637"/>
      <c r="CT27" s="637"/>
      <c r="CU27" s="637"/>
      <c r="CV27" s="637"/>
      <c r="CW27" s="637"/>
      <c r="CX27" s="637"/>
      <c r="CY27" s="638"/>
      <c r="CZ27" s="621">
        <v>35.6</v>
      </c>
      <c r="DA27" s="639"/>
      <c r="DB27" s="639"/>
      <c r="DC27" s="640"/>
      <c r="DD27" s="624">
        <v>17166619</v>
      </c>
      <c r="DE27" s="637"/>
      <c r="DF27" s="637"/>
      <c r="DG27" s="637"/>
      <c r="DH27" s="637"/>
      <c r="DI27" s="637"/>
      <c r="DJ27" s="637"/>
      <c r="DK27" s="638"/>
      <c r="DL27" s="624">
        <v>17166618</v>
      </c>
      <c r="DM27" s="637"/>
      <c r="DN27" s="637"/>
      <c r="DO27" s="637"/>
      <c r="DP27" s="637"/>
      <c r="DQ27" s="637"/>
      <c r="DR27" s="637"/>
      <c r="DS27" s="637"/>
      <c r="DT27" s="637"/>
      <c r="DU27" s="637"/>
      <c r="DV27" s="638"/>
      <c r="DW27" s="641">
        <v>16.3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2078383</v>
      </c>
      <c r="S28" s="619"/>
      <c r="T28" s="619"/>
      <c r="U28" s="619"/>
      <c r="V28" s="619"/>
      <c r="W28" s="619"/>
      <c r="X28" s="619"/>
      <c r="Y28" s="620"/>
      <c r="Z28" s="671">
        <v>1</v>
      </c>
      <c r="AA28" s="671"/>
      <c r="AB28" s="671"/>
      <c r="AC28" s="671"/>
      <c r="AD28" s="672">
        <v>144715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21400027</v>
      </c>
      <c r="CS28" s="619"/>
      <c r="CT28" s="619"/>
      <c r="CU28" s="619"/>
      <c r="CV28" s="619"/>
      <c r="CW28" s="619"/>
      <c r="CX28" s="619"/>
      <c r="CY28" s="620"/>
      <c r="CZ28" s="621">
        <v>10.4</v>
      </c>
      <c r="DA28" s="639"/>
      <c r="DB28" s="639"/>
      <c r="DC28" s="640"/>
      <c r="DD28" s="624">
        <v>19996951</v>
      </c>
      <c r="DE28" s="619"/>
      <c r="DF28" s="619"/>
      <c r="DG28" s="619"/>
      <c r="DH28" s="619"/>
      <c r="DI28" s="619"/>
      <c r="DJ28" s="619"/>
      <c r="DK28" s="620"/>
      <c r="DL28" s="624">
        <v>19996951</v>
      </c>
      <c r="DM28" s="619"/>
      <c r="DN28" s="619"/>
      <c r="DO28" s="619"/>
      <c r="DP28" s="619"/>
      <c r="DQ28" s="619"/>
      <c r="DR28" s="619"/>
      <c r="DS28" s="619"/>
      <c r="DT28" s="619"/>
      <c r="DU28" s="619"/>
      <c r="DV28" s="620"/>
      <c r="DW28" s="641">
        <v>19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98827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21399109</v>
      </c>
      <c r="CS29" s="637"/>
      <c r="CT29" s="637"/>
      <c r="CU29" s="637"/>
      <c r="CV29" s="637"/>
      <c r="CW29" s="637"/>
      <c r="CX29" s="637"/>
      <c r="CY29" s="638"/>
      <c r="CZ29" s="621">
        <v>10.4</v>
      </c>
      <c r="DA29" s="639"/>
      <c r="DB29" s="639"/>
      <c r="DC29" s="640"/>
      <c r="DD29" s="624">
        <v>19996033</v>
      </c>
      <c r="DE29" s="637"/>
      <c r="DF29" s="637"/>
      <c r="DG29" s="637"/>
      <c r="DH29" s="637"/>
      <c r="DI29" s="637"/>
      <c r="DJ29" s="637"/>
      <c r="DK29" s="638"/>
      <c r="DL29" s="624">
        <v>19996033</v>
      </c>
      <c r="DM29" s="637"/>
      <c r="DN29" s="637"/>
      <c r="DO29" s="637"/>
      <c r="DP29" s="637"/>
      <c r="DQ29" s="637"/>
      <c r="DR29" s="637"/>
      <c r="DS29" s="637"/>
      <c r="DT29" s="637"/>
      <c r="DU29" s="637"/>
      <c r="DV29" s="638"/>
      <c r="DW29" s="641">
        <v>19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1300038</v>
      </c>
      <c r="S30" s="619"/>
      <c r="T30" s="619"/>
      <c r="U30" s="619"/>
      <c r="V30" s="619"/>
      <c r="W30" s="619"/>
      <c r="X30" s="619"/>
      <c r="Y30" s="620"/>
      <c r="Z30" s="671">
        <v>0.6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96.6</v>
      </c>
      <c r="BN30" s="685"/>
      <c r="BO30" s="685"/>
      <c r="BP30" s="685"/>
      <c r="BQ30" s="687"/>
      <c r="BR30" s="684">
        <v>98.7</v>
      </c>
      <c r="BS30" s="685"/>
      <c r="BT30" s="685"/>
      <c r="BU30" s="685"/>
      <c r="BV30" s="685"/>
      <c r="BW30" s="685"/>
      <c r="BX30" s="686">
        <v>95.7</v>
      </c>
      <c r="BY30" s="685"/>
      <c r="BZ30" s="685"/>
      <c r="CA30" s="685"/>
      <c r="CB30" s="687"/>
      <c r="CD30" s="690"/>
      <c r="CE30" s="691"/>
      <c r="CF30" s="655" t="s">
        <v>291</v>
      </c>
      <c r="CG30" s="652"/>
      <c r="CH30" s="652"/>
      <c r="CI30" s="652"/>
      <c r="CJ30" s="652"/>
      <c r="CK30" s="652"/>
      <c r="CL30" s="652"/>
      <c r="CM30" s="652"/>
      <c r="CN30" s="652"/>
      <c r="CO30" s="652"/>
      <c r="CP30" s="652"/>
      <c r="CQ30" s="653"/>
      <c r="CR30" s="618">
        <v>18805998</v>
      </c>
      <c r="CS30" s="619"/>
      <c r="CT30" s="619"/>
      <c r="CU30" s="619"/>
      <c r="CV30" s="619"/>
      <c r="CW30" s="619"/>
      <c r="CX30" s="619"/>
      <c r="CY30" s="620"/>
      <c r="CZ30" s="621">
        <v>9.1</v>
      </c>
      <c r="DA30" s="639"/>
      <c r="DB30" s="639"/>
      <c r="DC30" s="640"/>
      <c r="DD30" s="624">
        <v>17592155</v>
      </c>
      <c r="DE30" s="619"/>
      <c r="DF30" s="619"/>
      <c r="DG30" s="619"/>
      <c r="DH30" s="619"/>
      <c r="DI30" s="619"/>
      <c r="DJ30" s="619"/>
      <c r="DK30" s="620"/>
      <c r="DL30" s="624">
        <v>17592155</v>
      </c>
      <c r="DM30" s="619"/>
      <c r="DN30" s="619"/>
      <c r="DO30" s="619"/>
      <c r="DP30" s="619"/>
      <c r="DQ30" s="619"/>
      <c r="DR30" s="619"/>
      <c r="DS30" s="619"/>
      <c r="DT30" s="619"/>
      <c r="DU30" s="619"/>
      <c r="DV30" s="620"/>
      <c r="DW30" s="641">
        <v>16.7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3414601</v>
      </c>
      <c r="S31" s="619"/>
      <c r="T31" s="619"/>
      <c r="U31" s="619"/>
      <c r="V31" s="619"/>
      <c r="W31" s="619"/>
      <c r="X31" s="619"/>
      <c r="Y31" s="620"/>
      <c r="Z31" s="671">
        <v>1.6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97</v>
      </c>
      <c r="BN31" s="683"/>
      <c r="BO31" s="683"/>
      <c r="BP31" s="683"/>
      <c r="BQ31" s="647"/>
      <c r="BR31" s="682">
        <v>98.9</v>
      </c>
      <c r="BS31" s="637"/>
      <c r="BT31" s="637"/>
      <c r="BU31" s="637"/>
      <c r="BV31" s="637"/>
      <c r="BW31" s="637"/>
      <c r="BX31" s="673">
        <v>96.1</v>
      </c>
      <c r="BY31" s="683"/>
      <c r="BZ31" s="683"/>
      <c r="CA31" s="683"/>
      <c r="CB31" s="647"/>
      <c r="CD31" s="690"/>
      <c r="CE31" s="691"/>
      <c r="CF31" s="655" t="s">
        <v>295</v>
      </c>
      <c r="CG31" s="652"/>
      <c r="CH31" s="652"/>
      <c r="CI31" s="652"/>
      <c r="CJ31" s="652"/>
      <c r="CK31" s="652"/>
      <c r="CL31" s="652"/>
      <c r="CM31" s="652"/>
      <c r="CN31" s="652"/>
      <c r="CO31" s="652"/>
      <c r="CP31" s="652"/>
      <c r="CQ31" s="653"/>
      <c r="CR31" s="618">
        <v>2593111</v>
      </c>
      <c r="CS31" s="637"/>
      <c r="CT31" s="637"/>
      <c r="CU31" s="637"/>
      <c r="CV31" s="637"/>
      <c r="CW31" s="637"/>
      <c r="CX31" s="637"/>
      <c r="CY31" s="638"/>
      <c r="CZ31" s="621">
        <v>1.3</v>
      </c>
      <c r="DA31" s="639"/>
      <c r="DB31" s="639"/>
      <c r="DC31" s="640"/>
      <c r="DD31" s="624">
        <v>2403878</v>
      </c>
      <c r="DE31" s="637"/>
      <c r="DF31" s="637"/>
      <c r="DG31" s="637"/>
      <c r="DH31" s="637"/>
      <c r="DI31" s="637"/>
      <c r="DJ31" s="637"/>
      <c r="DK31" s="638"/>
      <c r="DL31" s="624">
        <v>2403878</v>
      </c>
      <c r="DM31" s="637"/>
      <c r="DN31" s="637"/>
      <c r="DO31" s="637"/>
      <c r="DP31" s="637"/>
      <c r="DQ31" s="637"/>
      <c r="DR31" s="637"/>
      <c r="DS31" s="637"/>
      <c r="DT31" s="637"/>
      <c r="DU31" s="637"/>
      <c r="DV31" s="638"/>
      <c r="DW31" s="641">
        <v>2.2999999999999998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5205307</v>
      </c>
      <c r="S32" s="619"/>
      <c r="T32" s="619"/>
      <c r="U32" s="619"/>
      <c r="V32" s="619"/>
      <c r="W32" s="619"/>
      <c r="X32" s="619"/>
      <c r="Y32" s="620"/>
      <c r="Z32" s="671">
        <v>2.5</v>
      </c>
      <c r="AA32" s="671"/>
      <c r="AB32" s="671"/>
      <c r="AC32" s="671"/>
      <c r="AD32" s="672">
        <v>11638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95.6</v>
      </c>
      <c r="BN32" s="603"/>
      <c r="BO32" s="603"/>
      <c r="BP32" s="603"/>
      <c r="BQ32" s="660"/>
      <c r="BR32" s="681">
        <v>98.6</v>
      </c>
      <c r="BS32" s="603"/>
      <c r="BT32" s="603"/>
      <c r="BU32" s="603"/>
      <c r="BV32" s="603"/>
      <c r="BW32" s="603"/>
      <c r="BX32" s="666">
        <v>94.9</v>
      </c>
      <c r="BY32" s="603"/>
      <c r="BZ32" s="603"/>
      <c r="CA32" s="603"/>
      <c r="CB32" s="660"/>
      <c r="CD32" s="692"/>
      <c r="CE32" s="693"/>
      <c r="CF32" s="655" t="s">
        <v>298</v>
      </c>
      <c r="CG32" s="652"/>
      <c r="CH32" s="652"/>
      <c r="CI32" s="652"/>
      <c r="CJ32" s="652"/>
      <c r="CK32" s="652"/>
      <c r="CL32" s="652"/>
      <c r="CM32" s="652"/>
      <c r="CN32" s="652"/>
      <c r="CO32" s="652"/>
      <c r="CP32" s="652"/>
      <c r="CQ32" s="653"/>
      <c r="CR32" s="618">
        <v>918</v>
      </c>
      <c r="CS32" s="619"/>
      <c r="CT32" s="619"/>
      <c r="CU32" s="619"/>
      <c r="CV32" s="619"/>
      <c r="CW32" s="619"/>
      <c r="CX32" s="619"/>
      <c r="CY32" s="620"/>
      <c r="CZ32" s="621">
        <v>0</v>
      </c>
      <c r="DA32" s="639"/>
      <c r="DB32" s="639"/>
      <c r="DC32" s="640"/>
      <c r="DD32" s="624">
        <v>918</v>
      </c>
      <c r="DE32" s="619"/>
      <c r="DF32" s="619"/>
      <c r="DG32" s="619"/>
      <c r="DH32" s="619"/>
      <c r="DI32" s="619"/>
      <c r="DJ32" s="619"/>
      <c r="DK32" s="620"/>
      <c r="DL32" s="624">
        <v>918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21403465</v>
      </c>
      <c r="S33" s="619"/>
      <c r="T33" s="619"/>
      <c r="U33" s="619"/>
      <c r="V33" s="619"/>
      <c r="W33" s="619"/>
      <c r="X33" s="619"/>
      <c r="Y33" s="620"/>
      <c r="Z33" s="671">
        <v>10.1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60664832</v>
      </c>
      <c r="CS33" s="637"/>
      <c r="CT33" s="637"/>
      <c r="CU33" s="637"/>
      <c r="CV33" s="637"/>
      <c r="CW33" s="637"/>
      <c r="CX33" s="637"/>
      <c r="CY33" s="638"/>
      <c r="CZ33" s="621">
        <v>29.4</v>
      </c>
      <c r="DA33" s="639"/>
      <c r="DB33" s="639"/>
      <c r="DC33" s="640"/>
      <c r="DD33" s="624">
        <v>46096591</v>
      </c>
      <c r="DE33" s="637"/>
      <c r="DF33" s="637"/>
      <c r="DG33" s="637"/>
      <c r="DH33" s="637"/>
      <c r="DI33" s="637"/>
      <c r="DJ33" s="637"/>
      <c r="DK33" s="638"/>
      <c r="DL33" s="624">
        <v>36494760</v>
      </c>
      <c r="DM33" s="637"/>
      <c r="DN33" s="637"/>
      <c r="DO33" s="637"/>
      <c r="DP33" s="637"/>
      <c r="DQ33" s="637"/>
      <c r="DR33" s="637"/>
      <c r="DS33" s="637"/>
      <c r="DT33" s="637"/>
      <c r="DU33" s="637"/>
      <c r="DV33" s="638"/>
      <c r="DW33" s="641">
        <v>34.700000000000003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19222939</v>
      </c>
      <c r="CS34" s="619"/>
      <c r="CT34" s="619"/>
      <c r="CU34" s="619"/>
      <c r="CV34" s="619"/>
      <c r="CW34" s="619"/>
      <c r="CX34" s="619"/>
      <c r="CY34" s="620"/>
      <c r="CZ34" s="621">
        <v>9.3000000000000007</v>
      </c>
      <c r="DA34" s="639"/>
      <c r="DB34" s="639"/>
      <c r="DC34" s="640"/>
      <c r="DD34" s="624">
        <v>15054505</v>
      </c>
      <c r="DE34" s="619"/>
      <c r="DF34" s="619"/>
      <c r="DG34" s="619"/>
      <c r="DH34" s="619"/>
      <c r="DI34" s="619"/>
      <c r="DJ34" s="619"/>
      <c r="DK34" s="620"/>
      <c r="DL34" s="624">
        <v>14657514</v>
      </c>
      <c r="DM34" s="619"/>
      <c r="DN34" s="619"/>
      <c r="DO34" s="619"/>
      <c r="DP34" s="619"/>
      <c r="DQ34" s="619"/>
      <c r="DR34" s="619"/>
      <c r="DS34" s="619"/>
      <c r="DT34" s="619"/>
      <c r="DU34" s="619"/>
      <c r="DV34" s="620"/>
      <c r="DW34" s="641">
        <v>13.9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7156865</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24431333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194111</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1756815</v>
      </c>
      <c r="CS35" s="637"/>
      <c r="CT35" s="637"/>
      <c r="CU35" s="637"/>
      <c r="CV35" s="637"/>
      <c r="CW35" s="637"/>
      <c r="CX35" s="637"/>
      <c r="CY35" s="638"/>
      <c r="CZ35" s="621">
        <v>0.9</v>
      </c>
      <c r="DA35" s="639"/>
      <c r="DB35" s="639"/>
      <c r="DC35" s="640"/>
      <c r="DD35" s="624">
        <v>1182706</v>
      </c>
      <c r="DE35" s="637"/>
      <c r="DF35" s="637"/>
      <c r="DG35" s="637"/>
      <c r="DH35" s="637"/>
      <c r="DI35" s="637"/>
      <c r="DJ35" s="637"/>
      <c r="DK35" s="638"/>
      <c r="DL35" s="624">
        <v>1164681</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211706235</v>
      </c>
      <c r="S36" s="659"/>
      <c r="T36" s="659"/>
      <c r="U36" s="659"/>
      <c r="V36" s="659"/>
      <c r="W36" s="659"/>
      <c r="X36" s="659"/>
      <c r="Y36" s="662"/>
      <c r="Z36" s="663">
        <v>100</v>
      </c>
      <c r="AA36" s="663"/>
      <c r="AB36" s="663"/>
      <c r="AC36" s="663"/>
      <c r="AD36" s="664">
        <v>98028586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5065829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-1376807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11494195</v>
      </c>
      <c r="CS36" s="619"/>
      <c r="CT36" s="619"/>
      <c r="CU36" s="619"/>
      <c r="CV36" s="619"/>
      <c r="CW36" s="619"/>
      <c r="CX36" s="619"/>
      <c r="CY36" s="620"/>
      <c r="CZ36" s="621">
        <v>5.6</v>
      </c>
      <c r="DA36" s="639"/>
      <c r="DB36" s="639"/>
      <c r="DC36" s="640"/>
      <c r="DD36" s="624">
        <v>9523700</v>
      </c>
      <c r="DE36" s="619"/>
      <c r="DF36" s="619"/>
      <c r="DG36" s="619"/>
      <c r="DH36" s="619"/>
      <c r="DI36" s="619"/>
      <c r="DJ36" s="619"/>
      <c r="DK36" s="620"/>
      <c r="DL36" s="624">
        <v>7052344</v>
      </c>
      <c r="DM36" s="619"/>
      <c r="DN36" s="619"/>
      <c r="DO36" s="619"/>
      <c r="DP36" s="619"/>
      <c r="DQ36" s="619"/>
      <c r="DR36" s="619"/>
      <c r="DS36" s="619"/>
      <c r="DT36" s="619"/>
      <c r="DU36" s="619"/>
      <c r="DV36" s="620"/>
      <c r="DW36" s="641">
        <v>6.7</v>
      </c>
      <c r="DX36" s="642"/>
      <c r="DY36" s="642"/>
      <c r="DZ36" s="642"/>
      <c r="EA36" s="642"/>
      <c r="EB36" s="642"/>
      <c r="EC36" s="643"/>
    </row>
    <row r="37" spans="2:133" ht="11.25" customHeight="1">
      <c r="AQ37" s="644" t="s">
        <v>313</v>
      </c>
      <c r="AR37" s="645"/>
      <c r="AS37" s="645"/>
      <c r="AT37" s="645"/>
      <c r="AU37" s="645"/>
      <c r="AV37" s="645"/>
      <c r="AW37" s="645"/>
      <c r="AX37" s="645"/>
      <c r="AY37" s="646"/>
      <c r="AZ37" s="618">
        <v>698403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69701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38219</v>
      </c>
      <c r="CS37" s="637"/>
      <c r="CT37" s="637"/>
      <c r="CU37" s="637"/>
      <c r="CV37" s="637"/>
      <c r="CW37" s="637"/>
      <c r="CX37" s="637"/>
      <c r="CY37" s="638"/>
      <c r="CZ37" s="621">
        <v>0</v>
      </c>
      <c r="DA37" s="639"/>
      <c r="DB37" s="639"/>
      <c r="DC37" s="640"/>
      <c r="DD37" s="624">
        <v>38219</v>
      </c>
      <c r="DE37" s="637"/>
      <c r="DF37" s="637"/>
      <c r="DG37" s="637"/>
      <c r="DH37" s="637"/>
      <c r="DI37" s="637"/>
      <c r="DJ37" s="637"/>
      <c r="DK37" s="638"/>
      <c r="DL37" s="624">
        <v>30499</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316</v>
      </c>
      <c r="AR38" s="645"/>
      <c r="AS38" s="645"/>
      <c r="AT38" s="645"/>
      <c r="AU38" s="645"/>
      <c r="AV38" s="645"/>
      <c r="AW38" s="645"/>
      <c r="AX38" s="645"/>
      <c r="AY38" s="646"/>
      <c r="AZ38" s="618">
        <v>109524</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109789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19027320</v>
      </c>
      <c r="CS38" s="619"/>
      <c r="CT38" s="619"/>
      <c r="CU38" s="619"/>
      <c r="CV38" s="619"/>
      <c r="CW38" s="619"/>
      <c r="CX38" s="619"/>
      <c r="CY38" s="620"/>
      <c r="CZ38" s="621">
        <v>9.1999999999999993</v>
      </c>
      <c r="DA38" s="639"/>
      <c r="DB38" s="639"/>
      <c r="DC38" s="640"/>
      <c r="DD38" s="624">
        <v>15974586</v>
      </c>
      <c r="DE38" s="619"/>
      <c r="DF38" s="619"/>
      <c r="DG38" s="619"/>
      <c r="DH38" s="619"/>
      <c r="DI38" s="619"/>
      <c r="DJ38" s="619"/>
      <c r="DK38" s="620"/>
      <c r="DL38" s="624">
        <v>13616458</v>
      </c>
      <c r="DM38" s="619"/>
      <c r="DN38" s="619"/>
      <c r="DO38" s="619"/>
      <c r="DP38" s="619"/>
      <c r="DQ38" s="619"/>
      <c r="DR38" s="619"/>
      <c r="DS38" s="619"/>
      <c r="DT38" s="619"/>
      <c r="DU38" s="619"/>
      <c r="DV38" s="620"/>
      <c r="DW38" s="641">
        <v>12.9</v>
      </c>
      <c r="DX38" s="642"/>
      <c r="DY38" s="642"/>
      <c r="DZ38" s="642"/>
      <c r="EA38" s="642"/>
      <c r="EB38" s="642"/>
      <c r="EC38" s="643"/>
    </row>
    <row r="39" spans="2:133" ht="11.25" customHeight="1">
      <c r="AQ39" s="644" t="s">
        <v>319</v>
      </c>
      <c r="AR39" s="645"/>
      <c r="AS39" s="645"/>
      <c r="AT39" s="645"/>
      <c r="AU39" s="645"/>
      <c r="AV39" s="645"/>
      <c r="AW39" s="645"/>
      <c r="AX39" s="645"/>
      <c r="AY39" s="646"/>
      <c r="AZ39" s="618">
        <v>103798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3858908</v>
      </c>
      <c r="CS39" s="637"/>
      <c r="CT39" s="637"/>
      <c r="CU39" s="637"/>
      <c r="CV39" s="637"/>
      <c r="CW39" s="637"/>
      <c r="CX39" s="637"/>
      <c r="CY39" s="638"/>
      <c r="CZ39" s="621">
        <v>1.9</v>
      </c>
      <c r="DA39" s="639"/>
      <c r="DB39" s="639"/>
      <c r="DC39" s="640"/>
      <c r="DD39" s="624">
        <v>2260889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4560985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155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5304655</v>
      </c>
      <c r="CS40" s="619"/>
      <c r="CT40" s="619"/>
      <c r="CU40" s="619"/>
      <c r="CV40" s="619"/>
      <c r="CW40" s="619"/>
      <c r="CX40" s="619"/>
      <c r="CY40" s="620"/>
      <c r="CZ40" s="621">
        <v>2.6</v>
      </c>
      <c r="DA40" s="639"/>
      <c r="DB40" s="639"/>
      <c r="DC40" s="640"/>
      <c r="DD40" s="624">
        <v>2100205</v>
      </c>
      <c r="DE40" s="619"/>
      <c r="DF40" s="619"/>
      <c r="DG40" s="619"/>
      <c r="DH40" s="619"/>
      <c r="DI40" s="619"/>
      <c r="DJ40" s="619"/>
      <c r="DK40" s="620"/>
      <c r="DL40" s="624">
        <v>3763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13892794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397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23439221</v>
      </c>
      <c r="CS42" s="619"/>
      <c r="CT42" s="619"/>
      <c r="CU42" s="619"/>
      <c r="CV42" s="619"/>
      <c r="CW42" s="619"/>
      <c r="CX42" s="619"/>
      <c r="CY42" s="620"/>
      <c r="CZ42" s="621">
        <v>11.4</v>
      </c>
      <c r="DA42" s="622"/>
      <c r="DB42" s="622"/>
      <c r="DC42" s="623"/>
      <c r="DD42" s="624">
        <v>4006135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599053</v>
      </c>
      <c r="CS43" s="637"/>
      <c r="CT43" s="637"/>
      <c r="CU43" s="637"/>
      <c r="CV43" s="637"/>
      <c r="CW43" s="637"/>
      <c r="CX43" s="637"/>
      <c r="CY43" s="638"/>
      <c r="CZ43" s="621">
        <v>0.3</v>
      </c>
      <c r="DA43" s="639"/>
      <c r="DB43" s="639"/>
      <c r="DC43" s="640"/>
      <c r="DD43" s="624">
        <v>548621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23066341</v>
      </c>
      <c r="CS44" s="619"/>
      <c r="CT44" s="619"/>
      <c r="CU44" s="619"/>
      <c r="CV44" s="619"/>
      <c r="CW44" s="619"/>
      <c r="CX44" s="619"/>
      <c r="CY44" s="620"/>
      <c r="CZ44" s="621">
        <v>11.2</v>
      </c>
      <c r="DA44" s="622"/>
      <c r="DB44" s="622"/>
      <c r="DC44" s="623"/>
      <c r="DD44" s="624">
        <v>3925351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9012837</v>
      </c>
      <c r="CS45" s="637"/>
      <c r="CT45" s="637"/>
      <c r="CU45" s="637"/>
      <c r="CV45" s="637"/>
      <c r="CW45" s="637"/>
      <c r="CX45" s="637"/>
      <c r="CY45" s="638"/>
      <c r="CZ45" s="621">
        <v>4.4000000000000004</v>
      </c>
      <c r="DA45" s="639"/>
      <c r="DB45" s="639"/>
      <c r="DC45" s="640"/>
      <c r="DD45" s="624">
        <v>606189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12779192</v>
      </c>
      <c r="CS46" s="619"/>
      <c r="CT46" s="619"/>
      <c r="CU46" s="619"/>
      <c r="CV46" s="619"/>
      <c r="CW46" s="619"/>
      <c r="CX46" s="619"/>
      <c r="CY46" s="620"/>
      <c r="CZ46" s="621">
        <v>6.2</v>
      </c>
      <c r="DA46" s="622"/>
      <c r="DB46" s="622"/>
      <c r="DC46" s="623"/>
      <c r="DD46" s="624">
        <v>3200811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372880</v>
      </c>
      <c r="CS47" s="637"/>
      <c r="CT47" s="637"/>
      <c r="CU47" s="637"/>
      <c r="CV47" s="637"/>
      <c r="CW47" s="637"/>
      <c r="CX47" s="637"/>
      <c r="CY47" s="638"/>
      <c r="CZ47" s="621">
        <v>0.2</v>
      </c>
      <c r="DA47" s="639"/>
      <c r="DB47" s="639"/>
      <c r="DC47" s="640"/>
      <c r="DD47" s="624">
        <v>80784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206255166</v>
      </c>
      <c r="CS49" s="603"/>
      <c r="CT49" s="603"/>
      <c r="CU49" s="603"/>
      <c r="CV49" s="603"/>
      <c r="CW49" s="603"/>
      <c r="CX49" s="603"/>
      <c r="CY49" s="604"/>
      <c r="CZ49" s="605">
        <v>100</v>
      </c>
      <c r="DA49" s="606"/>
      <c r="DB49" s="606"/>
      <c r="DC49" s="607"/>
      <c r="DD49" s="608">
        <v>112352532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X73"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214145</v>
      </c>
      <c r="R7" s="1131"/>
      <c r="S7" s="1131"/>
      <c r="T7" s="1131"/>
      <c r="U7" s="1131"/>
      <c r="V7" s="1131">
        <v>208973</v>
      </c>
      <c r="W7" s="1131"/>
      <c r="X7" s="1131"/>
      <c r="Y7" s="1131"/>
      <c r="Z7" s="1131"/>
      <c r="AA7" s="1131">
        <v>5172</v>
      </c>
      <c r="AB7" s="1131"/>
      <c r="AC7" s="1131"/>
      <c r="AD7" s="1131"/>
      <c r="AE7" s="1132"/>
      <c r="AF7" s="1133">
        <v>4335</v>
      </c>
      <c r="AG7" s="1134"/>
      <c r="AH7" s="1134"/>
      <c r="AI7" s="1134"/>
      <c r="AJ7" s="1135"/>
      <c r="AK7" s="1117">
        <v>103798</v>
      </c>
      <c r="AL7" s="1118"/>
      <c r="AM7" s="1118"/>
      <c r="AN7" s="1118"/>
      <c r="AO7" s="1118"/>
      <c r="AP7" s="1118">
        <v>245559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1</v>
      </c>
      <c r="CI7" s="1115"/>
      <c r="CJ7" s="1115"/>
      <c r="CK7" s="1115"/>
      <c r="CL7" s="1116"/>
      <c r="CM7" s="1114">
        <v>53</v>
      </c>
      <c r="CN7" s="1115"/>
      <c r="CO7" s="1115"/>
      <c r="CP7" s="1115"/>
      <c r="CQ7" s="1116"/>
      <c r="CR7" s="1114">
        <v>8</v>
      </c>
      <c r="CS7" s="1115"/>
      <c r="CT7" s="1115"/>
      <c r="CU7" s="1115"/>
      <c r="CV7" s="1116"/>
      <c r="CW7" s="1114">
        <v>27</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1141</v>
      </c>
      <c r="R8" s="1070"/>
      <c r="S8" s="1070"/>
      <c r="T8" s="1070"/>
      <c r="U8" s="1070"/>
      <c r="V8" s="1070">
        <v>1084</v>
      </c>
      <c r="W8" s="1070"/>
      <c r="X8" s="1070"/>
      <c r="Y8" s="1070"/>
      <c r="Z8" s="1070"/>
      <c r="AA8" s="1070">
        <v>57</v>
      </c>
      <c r="AB8" s="1070"/>
      <c r="AC8" s="1070"/>
      <c r="AD8" s="1070"/>
      <c r="AE8" s="1071"/>
      <c r="AF8" s="1045" t="s">
        <v>109</v>
      </c>
      <c r="AG8" s="1046"/>
      <c r="AH8" s="1046"/>
      <c r="AI8" s="1046"/>
      <c r="AJ8" s="1047"/>
      <c r="AK8" s="1112">
        <v>55</v>
      </c>
      <c r="AL8" s="1113"/>
      <c r="AM8" s="1113"/>
      <c r="AN8" s="1113"/>
      <c r="AO8" s="1113"/>
      <c r="AP8" s="1113">
        <v>5416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539</v>
      </c>
      <c r="BT8" s="1041"/>
      <c r="BU8" s="1041"/>
      <c r="BV8" s="1041"/>
      <c r="BW8" s="1041"/>
      <c r="BX8" s="1041"/>
      <c r="BY8" s="1041"/>
      <c r="BZ8" s="1041"/>
      <c r="CA8" s="1041"/>
      <c r="CB8" s="1041"/>
      <c r="CC8" s="1041"/>
      <c r="CD8" s="1041"/>
      <c r="CE8" s="1041"/>
      <c r="CF8" s="1041"/>
      <c r="CG8" s="1042"/>
      <c r="CH8" s="1015">
        <v>-2</v>
      </c>
      <c r="CI8" s="1016"/>
      <c r="CJ8" s="1016"/>
      <c r="CK8" s="1016"/>
      <c r="CL8" s="1017"/>
      <c r="CM8" s="1015">
        <v>112</v>
      </c>
      <c r="CN8" s="1016"/>
      <c r="CO8" s="1016"/>
      <c r="CP8" s="1016"/>
      <c r="CQ8" s="1017"/>
      <c r="CR8" s="1015">
        <v>60</v>
      </c>
      <c r="CS8" s="1016"/>
      <c r="CT8" s="1016"/>
      <c r="CU8" s="1016"/>
      <c r="CV8" s="1017"/>
      <c r="CW8" s="1015">
        <v>39</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442</v>
      </c>
      <c r="R9" s="1070"/>
      <c r="S9" s="1070"/>
      <c r="T9" s="1070"/>
      <c r="U9" s="1070"/>
      <c r="V9" s="1070">
        <v>219</v>
      </c>
      <c r="W9" s="1070"/>
      <c r="X9" s="1070"/>
      <c r="Y9" s="1070"/>
      <c r="Z9" s="1070"/>
      <c r="AA9" s="1070">
        <v>223</v>
      </c>
      <c r="AB9" s="1070"/>
      <c r="AC9" s="1070"/>
      <c r="AD9" s="1070"/>
      <c r="AE9" s="1071"/>
      <c r="AF9" s="1045">
        <v>223</v>
      </c>
      <c r="AG9" s="1046"/>
      <c r="AH9" s="1046"/>
      <c r="AI9" s="1046"/>
      <c r="AJ9" s="1047"/>
      <c r="AK9" s="1112">
        <v>2</v>
      </c>
      <c r="AL9" s="1113"/>
      <c r="AM9" s="1113"/>
      <c r="AN9" s="1113"/>
      <c r="AO9" s="1113"/>
      <c r="AP9" s="1113">
        <v>693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540</v>
      </c>
      <c r="BT9" s="1041"/>
      <c r="BU9" s="1041"/>
      <c r="BV9" s="1041"/>
      <c r="BW9" s="1041"/>
      <c r="BX9" s="1041"/>
      <c r="BY9" s="1041"/>
      <c r="BZ9" s="1041"/>
      <c r="CA9" s="1041"/>
      <c r="CB9" s="1041"/>
      <c r="CC9" s="1041"/>
      <c r="CD9" s="1041"/>
      <c r="CE9" s="1041"/>
      <c r="CF9" s="1041"/>
      <c r="CG9" s="1042"/>
      <c r="CH9" s="1015">
        <v>-6</v>
      </c>
      <c r="CI9" s="1016"/>
      <c r="CJ9" s="1016"/>
      <c r="CK9" s="1016"/>
      <c r="CL9" s="1017"/>
      <c r="CM9" s="1015">
        <v>236</v>
      </c>
      <c r="CN9" s="1016"/>
      <c r="CO9" s="1016"/>
      <c r="CP9" s="1016"/>
      <c r="CQ9" s="1017"/>
      <c r="CR9" s="1015">
        <v>100</v>
      </c>
      <c r="CS9" s="1016"/>
      <c r="CT9" s="1016"/>
      <c r="CU9" s="1016"/>
      <c r="CV9" s="1017"/>
      <c r="CW9" s="1015" t="s">
        <v>537</v>
      </c>
      <c r="CX9" s="1016"/>
      <c r="CY9" s="1016"/>
      <c r="CZ9" s="1016"/>
      <c r="DA9" s="1017"/>
      <c r="DB9" s="1015" t="s">
        <v>537</v>
      </c>
      <c r="DC9" s="1016"/>
      <c r="DD9" s="1016"/>
      <c r="DE9" s="1016"/>
      <c r="DF9" s="1017"/>
      <c r="DG9" s="1015" t="s">
        <v>537</v>
      </c>
      <c r="DH9" s="1016"/>
      <c r="DI9" s="1016"/>
      <c r="DJ9" s="1016"/>
      <c r="DK9" s="1017"/>
      <c r="DL9" s="1015" t="s">
        <v>537</v>
      </c>
      <c r="DM9" s="1016"/>
      <c r="DN9" s="1016"/>
      <c r="DO9" s="1016"/>
      <c r="DP9" s="1017"/>
      <c r="DQ9" s="1015" t="s">
        <v>537</v>
      </c>
      <c r="DR9" s="1016"/>
      <c r="DS9" s="1016"/>
      <c r="DT9" s="1016"/>
      <c r="DU9" s="1017"/>
      <c r="DV9" s="1018"/>
      <c r="DW9" s="1019"/>
      <c r="DX9" s="1019"/>
      <c r="DY9" s="1019"/>
      <c r="DZ9" s="1020"/>
      <c r="EA9" s="205"/>
    </row>
    <row r="10" spans="1:131" s="206" customFormat="1" ht="26.25" customHeight="1">
      <c r="A10" s="212">
        <v>4</v>
      </c>
      <c r="B10" s="1063" t="s">
        <v>365</v>
      </c>
      <c r="C10" s="1064"/>
      <c r="D10" s="1064"/>
      <c r="E10" s="1064"/>
      <c r="F10" s="1064"/>
      <c r="G10" s="1064"/>
      <c r="H10" s="1064"/>
      <c r="I10" s="1064"/>
      <c r="J10" s="1064"/>
      <c r="K10" s="1064"/>
      <c r="L10" s="1064"/>
      <c r="M10" s="1064"/>
      <c r="N10" s="1064"/>
      <c r="O10" s="1064"/>
      <c r="P10" s="1065"/>
      <c r="Q10" s="1069">
        <v>412</v>
      </c>
      <c r="R10" s="1070"/>
      <c r="S10" s="1070"/>
      <c r="T10" s="1070"/>
      <c r="U10" s="1070"/>
      <c r="V10" s="1070">
        <v>412</v>
      </c>
      <c r="W10" s="1070"/>
      <c r="X10" s="1070"/>
      <c r="Y10" s="1070"/>
      <c r="Z10" s="1070"/>
      <c r="AA10" s="1070" t="s">
        <v>537</v>
      </c>
      <c r="AB10" s="1070"/>
      <c r="AC10" s="1070"/>
      <c r="AD10" s="1070"/>
      <c r="AE10" s="1071"/>
      <c r="AF10" s="1045" t="s">
        <v>109</v>
      </c>
      <c r="AG10" s="1046"/>
      <c r="AH10" s="1046"/>
      <c r="AI10" s="1046"/>
      <c r="AJ10" s="1047"/>
      <c r="AK10" s="1112">
        <v>185</v>
      </c>
      <c r="AL10" s="1113"/>
      <c r="AM10" s="1113"/>
      <c r="AN10" s="1113"/>
      <c r="AO10" s="1113"/>
      <c r="AP10" s="1113">
        <v>1221</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541</v>
      </c>
      <c r="BT10" s="1041"/>
      <c r="BU10" s="1041"/>
      <c r="BV10" s="1041"/>
      <c r="BW10" s="1041"/>
      <c r="BX10" s="1041"/>
      <c r="BY10" s="1041"/>
      <c r="BZ10" s="1041"/>
      <c r="CA10" s="1041"/>
      <c r="CB10" s="1041"/>
      <c r="CC10" s="1041"/>
      <c r="CD10" s="1041"/>
      <c r="CE10" s="1041"/>
      <c r="CF10" s="1041"/>
      <c r="CG10" s="1042"/>
      <c r="CH10" s="1015">
        <v>22</v>
      </c>
      <c r="CI10" s="1016"/>
      <c r="CJ10" s="1016"/>
      <c r="CK10" s="1016"/>
      <c r="CL10" s="1017"/>
      <c r="CM10" s="1015">
        <v>67</v>
      </c>
      <c r="CN10" s="1016"/>
      <c r="CO10" s="1016"/>
      <c r="CP10" s="1016"/>
      <c r="CQ10" s="1017"/>
      <c r="CR10" s="1015">
        <v>10</v>
      </c>
      <c r="CS10" s="1016"/>
      <c r="CT10" s="1016"/>
      <c r="CU10" s="1016"/>
      <c r="CV10" s="1017"/>
      <c r="CW10" s="1015" t="s">
        <v>537</v>
      </c>
      <c r="CX10" s="1016"/>
      <c r="CY10" s="1016"/>
      <c r="CZ10" s="1016"/>
      <c r="DA10" s="1017"/>
      <c r="DB10" s="1015" t="s">
        <v>537</v>
      </c>
      <c r="DC10" s="1016"/>
      <c r="DD10" s="1016"/>
      <c r="DE10" s="1016"/>
      <c r="DF10" s="1017"/>
      <c r="DG10" s="1015" t="s">
        <v>537</v>
      </c>
      <c r="DH10" s="1016"/>
      <c r="DI10" s="1016"/>
      <c r="DJ10" s="1016"/>
      <c r="DK10" s="1017"/>
      <c r="DL10" s="1015" t="s">
        <v>537</v>
      </c>
      <c r="DM10" s="1016"/>
      <c r="DN10" s="1016"/>
      <c r="DO10" s="1016"/>
      <c r="DP10" s="1017"/>
      <c r="DQ10" s="1015" t="s">
        <v>537</v>
      </c>
      <c r="DR10" s="1016"/>
      <c r="DS10" s="1016"/>
      <c r="DT10" s="1016"/>
      <c r="DU10" s="1017"/>
      <c r="DV10" s="1018"/>
      <c r="DW10" s="1019"/>
      <c r="DX10" s="1019"/>
      <c r="DY10" s="1019"/>
      <c r="DZ10" s="1020"/>
      <c r="EA10" s="205"/>
    </row>
    <row r="11" spans="1:131" s="206" customFormat="1" ht="26.25" customHeight="1">
      <c r="A11" s="212">
        <v>5</v>
      </c>
      <c r="B11" s="1063" t="s">
        <v>366</v>
      </c>
      <c r="C11" s="1064"/>
      <c r="D11" s="1064"/>
      <c r="E11" s="1064"/>
      <c r="F11" s="1064"/>
      <c r="G11" s="1064"/>
      <c r="H11" s="1064"/>
      <c r="I11" s="1064"/>
      <c r="J11" s="1064"/>
      <c r="K11" s="1064"/>
      <c r="L11" s="1064"/>
      <c r="M11" s="1064"/>
      <c r="N11" s="1064"/>
      <c r="O11" s="1064"/>
      <c r="P11" s="1065"/>
      <c r="Q11" s="1069">
        <v>3471</v>
      </c>
      <c r="R11" s="1070"/>
      <c r="S11" s="1070"/>
      <c r="T11" s="1070"/>
      <c r="U11" s="1070"/>
      <c r="V11" s="1070">
        <v>3471</v>
      </c>
      <c r="W11" s="1070"/>
      <c r="X11" s="1070"/>
      <c r="Y11" s="1070"/>
      <c r="Z11" s="1070"/>
      <c r="AA11" s="1070" t="s">
        <v>537</v>
      </c>
      <c r="AB11" s="1070"/>
      <c r="AC11" s="1070"/>
      <c r="AD11" s="1070"/>
      <c r="AE11" s="1071"/>
      <c r="AF11" s="1045" t="s">
        <v>109</v>
      </c>
      <c r="AG11" s="1046"/>
      <c r="AH11" s="1046"/>
      <c r="AI11" s="1046"/>
      <c r="AJ11" s="1047"/>
      <c r="AK11" s="1112" t="s">
        <v>537</v>
      </c>
      <c r="AL11" s="1113"/>
      <c r="AM11" s="1113"/>
      <c r="AN11" s="1113"/>
      <c r="AO11" s="1113"/>
      <c r="AP11" s="1113">
        <v>12221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542</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70</v>
      </c>
      <c r="CN11" s="1016"/>
      <c r="CO11" s="1016"/>
      <c r="CP11" s="1016"/>
      <c r="CQ11" s="1017"/>
      <c r="CR11" s="1015">
        <v>30</v>
      </c>
      <c r="CS11" s="1016"/>
      <c r="CT11" s="1016"/>
      <c r="CU11" s="1016"/>
      <c r="CV11" s="1017"/>
      <c r="CW11" s="1015" t="s">
        <v>537</v>
      </c>
      <c r="CX11" s="1016"/>
      <c r="CY11" s="1016"/>
      <c r="CZ11" s="1016"/>
      <c r="DA11" s="1017"/>
      <c r="DB11" s="1015" t="s">
        <v>537</v>
      </c>
      <c r="DC11" s="1016"/>
      <c r="DD11" s="1016"/>
      <c r="DE11" s="1016"/>
      <c r="DF11" s="1017"/>
      <c r="DG11" s="1015" t="s">
        <v>537</v>
      </c>
      <c r="DH11" s="1016"/>
      <c r="DI11" s="1016"/>
      <c r="DJ11" s="1016"/>
      <c r="DK11" s="1017"/>
      <c r="DL11" s="1015" t="s">
        <v>537</v>
      </c>
      <c r="DM11" s="1016"/>
      <c r="DN11" s="1016"/>
      <c r="DO11" s="1016"/>
      <c r="DP11" s="1017"/>
      <c r="DQ11" s="1015" t="s">
        <v>537</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543</v>
      </c>
      <c r="BT12" s="1041"/>
      <c r="BU12" s="1041"/>
      <c r="BV12" s="1041"/>
      <c r="BW12" s="1041"/>
      <c r="BX12" s="1041"/>
      <c r="BY12" s="1041"/>
      <c r="BZ12" s="1041"/>
      <c r="CA12" s="1041"/>
      <c r="CB12" s="1041"/>
      <c r="CC12" s="1041"/>
      <c r="CD12" s="1041"/>
      <c r="CE12" s="1041"/>
      <c r="CF12" s="1041"/>
      <c r="CG12" s="1042"/>
      <c r="CH12" s="1015">
        <v>57</v>
      </c>
      <c r="CI12" s="1016"/>
      <c r="CJ12" s="1016"/>
      <c r="CK12" s="1016"/>
      <c r="CL12" s="1017"/>
      <c r="CM12" s="1015">
        <v>298</v>
      </c>
      <c r="CN12" s="1016"/>
      <c r="CO12" s="1016"/>
      <c r="CP12" s="1016"/>
      <c r="CQ12" s="1017"/>
      <c r="CR12" s="1015">
        <v>200</v>
      </c>
      <c r="CS12" s="1016"/>
      <c r="CT12" s="1016"/>
      <c r="CU12" s="1016"/>
      <c r="CV12" s="1017"/>
      <c r="CW12" s="1015" t="s">
        <v>537</v>
      </c>
      <c r="CX12" s="1016"/>
      <c r="CY12" s="1016"/>
      <c r="CZ12" s="1016"/>
      <c r="DA12" s="1017"/>
      <c r="DB12" s="1015">
        <v>55</v>
      </c>
      <c r="DC12" s="1016"/>
      <c r="DD12" s="1016"/>
      <c r="DE12" s="1016"/>
      <c r="DF12" s="1017"/>
      <c r="DG12" s="1015" t="s">
        <v>537</v>
      </c>
      <c r="DH12" s="1016"/>
      <c r="DI12" s="1016"/>
      <c r="DJ12" s="1016"/>
      <c r="DK12" s="1017"/>
      <c r="DL12" s="1015" t="s">
        <v>537</v>
      </c>
      <c r="DM12" s="1016"/>
      <c r="DN12" s="1016"/>
      <c r="DO12" s="1016"/>
      <c r="DP12" s="1017"/>
      <c r="DQ12" s="1015" t="s">
        <v>537</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544</v>
      </c>
      <c r="BT13" s="1041"/>
      <c r="BU13" s="1041"/>
      <c r="BV13" s="1041"/>
      <c r="BW13" s="1041"/>
      <c r="BX13" s="1041"/>
      <c r="BY13" s="1041"/>
      <c r="BZ13" s="1041"/>
      <c r="CA13" s="1041"/>
      <c r="CB13" s="1041"/>
      <c r="CC13" s="1041"/>
      <c r="CD13" s="1041"/>
      <c r="CE13" s="1041"/>
      <c r="CF13" s="1041"/>
      <c r="CG13" s="1042"/>
      <c r="CH13" s="1015">
        <v>13</v>
      </c>
      <c r="CI13" s="1016"/>
      <c r="CJ13" s="1016"/>
      <c r="CK13" s="1016"/>
      <c r="CL13" s="1017"/>
      <c r="CM13" s="1015">
        <v>15</v>
      </c>
      <c r="CN13" s="1016"/>
      <c r="CO13" s="1016"/>
      <c r="CP13" s="1016"/>
      <c r="CQ13" s="1017"/>
      <c r="CR13" s="1015">
        <v>6</v>
      </c>
      <c r="CS13" s="1016"/>
      <c r="CT13" s="1016"/>
      <c r="CU13" s="1016"/>
      <c r="CV13" s="1017"/>
      <c r="CW13" s="1015" t="s">
        <v>537</v>
      </c>
      <c r="CX13" s="1016"/>
      <c r="CY13" s="1016"/>
      <c r="CZ13" s="1016"/>
      <c r="DA13" s="1017"/>
      <c r="DB13" s="1015" t="s">
        <v>537</v>
      </c>
      <c r="DC13" s="1016"/>
      <c r="DD13" s="1016"/>
      <c r="DE13" s="1016"/>
      <c r="DF13" s="1017"/>
      <c r="DG13" s="1015" t="s">
        <v>537</v>
      </c>
      <c r="DH13" s="1016"/>
      <c r="DI13" s="1016"/>
      <c r="DJ13" s="1016"/>
      <c r="DK13" s="1017"/>
      <c r="DL13" s="1015" t="s">
        <v>537</v>
      </c>
      <c r="DM13" s="1016"/>
      <c r="DN13" s="1016"/>
      <c r="DO13" s="1016"/>
      <c r="DP13" s="1017"/>
      <c r="DQ13" s="1015" t="s">
        <v>537</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545</v>
      </c>
      <c r="BT14" s="1041"/>
      <c r="BU14" s="1041"/>
      <c r="BV14" s="1041"/>
      <c r="BW14" s="1041"/>
      <c r="BX14" s="1041"/>
      <c r="BY14" s="1041"/>
      <c r="BZ14" s="1041"/>
      <c r="CA14" s="1041"/>
      <c r="CB14" s="1041"/>
      <c r="CC14" s="1041"/>
      <c r="CD14" s="1041"/>
      <c r="CE14" s="1041"/>
      <c r="CF14" s="1041"/>
      <c r="CG14" s="1042"/>
      <c r="CH14" s="1015">
        <v>-1</v>
      </c>
      <c r="CI14" s="1016"/>
      <c r="CJ14" s="1016"/>
      <c r="CK14" s="1016"/>
      <c r="CL14" s="1017"/>
      <c r="CM14" s="1015">
        <v>46</v>
      </c>
      <c r="CN14" s="1016"/>
      <c r="CO14" s="1016"/>
      <c r="CP14" s="1016"/>
      <c r="CQ14" s="1017"/>
      <c r="CR14" s="1015">
        <v>5</v>
      </c>
      <c r="CS14" s="1016"/>
      <c r="CT14" s="1016"/>
      <c r="CU14" s="1016"/>
      <c r="CV14" s="1017"/>
      <c r="CW14" s="1015">
        <v>13</v>
      </c>
      <c r="CX14" s="1016"/>
      <c r="CY14" s="1016"/>
      <c r="CZ14" s="1016"/>
      <c r="DA14" s="1017"/>
      <c r="DB14" s="1015" t="s">
        <v>537</v>
      </c>
      <c r="DC14" s="1016"/>
      <c r="DD14" s="1016"/>
      <c r="DE14" s="1016"/>
      <c r="DF14" s="1017"/>
      <c r="DG14" s="1015" t="s">
        <v>537</v>
      </c>
      <c r="DH14" s="1016"/>
      <c r="DI14" s="1016"/>
      <c r="DJ14" s="1016"/>
      <c r="DK14" s="1017"/>
      <c r="DL14" s="1015" t="s">
        <v>537</v>
      </c>
      <c r="DM14" s="1016"/>
      <c r="DN14" s="1016"/>
      <c r="DO14" s="1016"/>
      <c r="DP14" s="1017"/>
      <c r="DQ14" s="1015" t="s">
        <v>537</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546</v>
      </c>
      <c r="BT15" s="1041"/>
      <c r="BU15" s="1041"/>
      <c r="BV15" s="1041"/>
      <c r="BW15" s="1041"/>
      <c r="BX15" s="1041"/>
      <c r="BY15" s="1041"/>
      <c r="BZ15" s="1041"/>
      <c r="CA15" s="1041"/>
      <c r="CB15" s="1041"/>
      <c r="CC15" s="1041"/>
      <c r="CD15" s="1041"/>
      <c r="CE15" s="1041"/>
      <c r="CF15" s="1041"/>
      <c r="CG15" s="1042"/>
      <c r="CH15" s="1015">
        <v>3</v>
      </c>
      <c r="CI15" s="1016"/>
      <c r="CJ15" s="1016"/>
      <c r="CK15" s="1016"/>
      <c r="CL15" s="1017"/>
      <c r="CM15" s="1015">
        <v>17</v>
      </c>
      <c r="CN15" s="1016"/>
      <c r="CO15" s="1016"/>
      <c r="CP15" s="1016"/>
      <c r="CQ15" s="1017"/>
      <c r="CR15" s="1015">
        <v>6</v>
      </c>
      <c r="CS15" s="1016"/>
      <c r="CT15" s="1016"/>
      <c r="CU15" s="1016"/>
      <c r="CV15" s="1017"/>
      <c r="CW15" s="1015" t="s">
        <v>537</v>
      </c>
      <c r="CX15" s="1016"/>
      <c r="CY15" s="1016"/>
      <c r="CZ15" s="1016"/>
      <c r="DA15" s="1017"/>
      <c r="DB15" s="1015" t="s">
        <v>537</v>
      </c>
      <c r="DC15" s="1016"/>
      <c r="DD15" s="1016"/>
      <c r="DE15" s="1016"/>
      <c r="DF15" s="1017"/>
      <c r="DG15" s="1015" t="s">
        <v>537</v>
      </c>
      <c r="DH15" s="1016"/>
      <c r="DI15" s="1016"/>
      <c r="DJ15" s="1016"/>
      <c r="DK15" s="1017"/>
      <c r="DL15" s="1015" t="s">
        <v>537</v>
      </c>
      <c r="DM15" s="1016"/>
      <c r="DN15" s="1016"/>
      <c r="DO15" s="1016"/>
      <c r="DP15" s="1017"/>
      <c r="DQ15" s="1015" t="s">
        <v>537</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547</v>
      </c>
      <c r="BT16" s="1041"/>
      <c r="BU16" s="1041"/>
      <c r="BV16" s="1041"/>
      <c r="BW16" s="1041"/>
      <c r="BX16" s="1041"/>
      <c r="BY16" s="1041"/>
      <c r="BZ16" s="1041"/>
      <c r="CA16" s="1041"/>
      <c r="CB16" s="1041"/>
      <c r="CC16" s="1041"/>
      <c r="CD16" s="1041"/>
      <c r="CE16" s="1041"/>
      <c r="CF16" s="1041"/>
      <c r="CG16" s="1042"/>
      <c r="CH16" s="1015">
        <v>121</v>
      </c>
      <c r="CI16" s="1016"/>
      <c r="CJ16" s="1016"/>
      <c r="CK16" s="1016"/>
      <c r="CL16" s="1017"/>
      <c r="CM16" s="1015">
        <v>250</v>
      </c>
      <c r="CN16" s="1016"/>
      <c r="CO16" s="1016"/>
      <c r="CP16" s="1016"/>
      <c r="CQ16" s="1017"/>
      <c r="CR16" s="1015">
        <v>3</v>
      </c>
      <c r="CS16" s="1016"/>
      <c r="CT16" s="1016"/>
      <c r="CU16" s="1016"/>
      <c r="CV16" s="1017"/>
      <c r="CW16" s="1015" t="s">
        <v>537</v>
      </c>
      <c r="CX16" s="1016"/>
      <c r="CY16" s="1016"/>
      <c r="CZ16" s="1016"/>
      <c r="DA16" s="1017"/>
      <c r="DB16" s="1015" t="s">
        <v>537</v>
      </c>
      <c r="DC16" s="1016"/>
      <c r="DD16" s="1016"/>
      <c r="DE16" s="1016"/>
      <c r="DF16" s="1017"/>
      <c r="DG16" s="1015" t="s">
        <v>537</v>
      </c>
      <c r="DH16" s="1016"/>
      <c r="DI16" s="1016"/>
      <c r="DJ16" s="1016"/>
      <c r="DK16" s="1017"/>
      <c r="DL16" s="1015" t="s">
        <v>537</v>
      </c>
      <c r="DM16" s="1016"/>
      <c r="DN16" s="1016"/>
      <c r="DO16" s="1016"/>
      <c r="DP16" s="1017"/>
      <c r="DQ16" s="1015" t="s">
        <v>537</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548</v>
      </c>
      <c r="BT17" s="1041"/>
      <c r="BU17" s="1041"/>
      <c r="BV17" s="1041"/>
      <c r="BW17" s="1041"/>
      <c r="BX17" s="1041"/>
      <c r="BY17" s="1041"/>
      <c r="BZ17" s="1041"/>
      <c r="CA17" s="1041"/>
      <c r="CB17" s="1041"/>
      <c r="CC17" s="1041"/>
      <c r="CD17" s="1041"/>
      <c r="CE17" s="1041"/>
      <c r="CF17" s="1041"/>
      <c r="CG17" s="1042"/>
      <c r="CH17" s="1015">
        <v>-826</v>
      </c>
      <c r="CI17" s="1016"/>
      <c r="CJ17" s="1016"/>
      <c r="CK17" s="1016"/>
      <c r="CL17" s="1017"/>
      <c r="CM17" s="1015">
        <v>-1566</v>
      </c>
      <c r="CN17" s="1016"/>
      <c r="CO17" s="1016"/>
      <c r="CP17" s="1016"/>
      <c r="CQ17" s="1017"/>
      <c r="CR17" s="1015">
        <v>842</v>
      </c>
      <c r="CS17" s="1016"/>
      <c r="CT17" s="1016"/>
      <c r="CU17" s="1016"/>
      <c r="CV17" s="1017"/>
      <c r="CW17" s="1015">
        <v>8</v>
      </c>
      <c r="CX17" s="1016"/>
      <c r="CY17" s="1016"/>
      <c r="CZ17" s="1016"/>
      <c r="DA17" s="1017"/>
      <c r="DB17" s="1015">
        <v>11019</v>
      </c>
      <c r="DC17" s="1016"/>
      <c r="DD17" s="1016"/>
      <c r="DE17" s="1016"/>
      <c r="DF17" s="1017"/>
      <c r="DG17" s="1015" t="s">
        <v>537</v>
      </c>
      <c r="DH17" s="1016"/>
      <c r="DI17" s="1016"/>
      <c r="DJ17" s="1016"/>
      <c r="DK17" s="1017"/>
      <c r="DL17" s="1015" t="s">
        <v>537</v>
      </c>
      <c r="DM17" s="1016"/>
      <c r="DN17" s="1016"/>
      <c r="DO17" s="1016"/>
      <c r="DP17" s="1017"/>
      <c r="DQ17" s="1015">
        <v>1202</v>
      </c>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t="s">
        <v>551</v>
      </c>
      <c r="BS18" s="1040" t="s">
        <v>549</v>
      </c>
      <c r="BT18" s="1041"/>
      <c r="BU18" s="1041"/>
      <c r="BV18" s="1041"/>
      <c r="BW18" s="1041"/>
      <c r="BX18" s="1041"/>
      <c r="BY18" s="1041"/>
      <c r="BZ18" s="1041"/>
      <c r="CA18" s="1041"/>
      <c r="CB18" s="1041"/>
      <c r="CC18" s="1041"/>
      <c r="CD18" s="1041"/>
      <c r="CE18" s="1041"/>
      <c r="CF18" s="1041"/>
      <c r="CG18" s="1042"/>
      <c r="CH18" s="1015">
        <v>120</v>
      </c>
      <c r="CI18" s="1016"/>
      <c r="CJ18" s="1016"/>
      <c r="CK18" s="1016"/>
      <c r="CL18" s="1017"/>
      <c r="CM18" s="1015">
        <v>7398</v>
      </c>
      <c r="CN18" s="1016"/>
      <c r="CO18" s="1016"/>
      <c r="CP18" s="1016"/>
      <c r="CQ18" s="1017"/>
      <c r="CR18" s="1015">
        <v>0</v>
      </c>
      <c r="CS18" s="1016"/>
      <c r="CT18" s="1016"/>
      <c r="CU18" s="1016"/>
      <c r="CV18" s="1017"/>
      <c r="CW18" s="1015" t="s">
        <v>559</v>
      </c>
      <c r="CX18" s="1016"/>
      <c r="CY18" s="1016"/>
      <c r="CZ18" s="1016"/>
      <c r="DA18" s="1017"/>
      <c r="DB18" s="1015" t="s">
        <v>559</v>
      </c>
      <c r="DC18" s="1016"/>
      <c r="DD18" s="1016"/>
      <c r="DE18" s="1016"/>
      <c r="DF18" s="1017"/>
      <c r="DG18" s="1015" t="s">
        <v>560</v>
      </c>
      <c r="DH18" s="1016"/>
      <c r="DI18" s="1016"/>
      <c r="DJ18" s="1016"/>
      <c r="DK18" s="1017"/>
      <c r="DL18" s="1015">
        <v>348</v>
      </c>
      <c r="DM18" s="1016"/>
      <c r="DN18" s="1016"/>
      <c r="DO18" s="1016"/>
      <c r="DP18" s="1017"/>
      <c r="DQ18" s="1015">
        <v>35</v>
      </c>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t="s">
        <v>551</v>
      </c>
      <c r="BS19" s="1040" t="s">
        <v>558</v>
      </c>
      <c r="BT19" s="1041"/>
      <c r="BU19" s="1041"/>
      <c r="BV19" s="1041"/>
      <c r="BW19" s="1041"/>
      <c r="BX19" s="1041"/>
      <c r="BY19" s="1041"/>
      <c r="BZ19" s="1041"/>
      <c r="CA19" s="1041"/>
      <c r="CB19" s="1041"/>
      <c r="CC19" s="1041"/>
      <c r="CD19" s="1041"/>
      <c r="CE19" s="1041"/>
      <c r="CF19" s="1041"/>
      <c r="CG19" s="1042"/>
      <c r="CH19" s="1015">
        <v>37</v>
      </c>
      <c r="CI19" s="1016"/>
      <c r="CJ19" s="1016"/>
      <c r="CK19" s="1016"/>
      <c r="CL19" s="1017"/>
      <c r="CM19" s="1015">
        <v>89</v>
      </c>
      <c r="CN19" s="1016"/>
      <c r="CO19" s="1016"/>
      <c r="CP19" s="1016"/>
      <c r="CQ19" s="1017"/>
      <c r="CR19" s="1015" t="s">
        <v>559</v>
      </c>
      <c r="CS19" s="1016"/>
      <c r="CT19" s="1016"/>
      <c r="CU19" s="1016"/>
      <c r="CV19" s="1017"/>
      <c r="CW19" s="1015" t="s">
        <v>559</v>
      </c>
      <c r="CX19" s="1016"/>
      <c r="CY19" s="1016"/>
      <c r="CZ19" s="1016"/>
      <c r="DA19" s="1017"/>
      <c r="DB19" s="1015" t="s">
        <v>560</v>
      </c>
      <c r="DC19" s="1016"/>
      <c r="DD19" s="1016"/>
      <c r="DE19" s="1016"/>
      <c r="DF19" s="1017"/>
      <c r="DG19" s="1015" t="s">
        <v>559</v>
      </c>
      <c r="DH19" s="1016"/>
      <c r="DI19" s="1016"/>
      <c r="DJ19" s="1016"/>
      <c r="DK19" s="1017"/>
      <c r="DL19" s="1015">
        <v>159</v>
      </c>
      <c r="DM19" s="1016"/>
      <c r="DN19" s="1016"/>
      <c r="DO19" s="1016"/>
      <c r="DP19" s="1017"/>
      <c r="DQ19" s="1015">
        <v>16</v>
      </c>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t="s">
        <v>551</v>
      </c>
      <c r="BS20" s="1040" t="s">
        <v>550</v>
      </c>
      <c r="BT20" s="1041"/>
      <c r="BU20" s="1041"/>
      <c r="BV20" s="1041"/>
      <c r="BW20" s="1041"/>
      <c r="BX20" s="1041"/>
      <c r="BY20" s="1041"/>
      <c r="BZ20" s="1041"/>
      <c r="CA20" s="1041"/>
      <c r="CB20" s="1041"/>
      <c r="CC20" s="1041"/>
      <c r="CD20" s="1041"/>
      <c r="CE20" s="1041"/>
      <c r="CF20" s="1041"/>
      <c r="CG20" s="1042"/>
      <c r="CH20" s="1015">
        <v>1980</v>
      </c>
      <c r="CI20" s="1016"/>
      <c r="CJ20" s="1016"/>
      <c r="CK20" s="1016"/>
      <c r="CL20" s="1017"/>
      <c r="CM20" s="1015">
        <v>26453</v>
      </c>
      <c r="CN20" s="1016"/>
      <c r="CO20" s="1016"/>
      <c r="CP20" s="1016"/>
      <c r="CQ20" s="1017"/>
      <c r="CR20" s="1015">
        <v>263</v>
      </c>
      <c r="CS20" s="1016"/>
      <c r="CT20" s="1016"/>
      <c r="CU20" s="1016"/>
      <c r="CV20" s="1017"/>
      <c r="CW20" s="1015" t="s">
        <v>557</v>
      </c>
      <c r="CX20" s="1016"/>
      <c r="CY20" s="1016"/>
      <c r="CZ20" s="1016"/>
      <c r="DA20" s="1017"/>
      <c r="DB20" s="1015" t="s">
        <v>557</v>
      </c>
      <c r="DC20" s="1016"/>
      <c r="DD20" s="1016"/>
      <c r="DE20" s="1016"/>
      <c r="DF20" s="1017"/>
      <c r="DG20" s="1015" t="s">
        <v>557</v>
      </c>
      <c r="DH20" s="1016"/>
      <c r="DI20" s="1016"/>
      <c r="DJ20" s="1016"/>
      <c r="DK20" s="1017"/>
      <c r="DL20" s="1015">
        <v>14</v>
      </c>
      <c r="DM20" s="1016"/>
      <c r="DN20" s="1016"/>
      <c r="DO20" s="1016"/>
      <c r="DP20" s="1017"/>
      <c r="DQ20" s="1015">
        <v>0</v>
      </c>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218791</v>
      </c>
      <c r="R23" s="1095"/>
      <c r="S23" s="1095"/>
      <c r="T23" s="1095"/>
      <c r="U23" s="1095"/>
      <c r="V23" s="1095">
        <v>213340</v>
      </c>
      <c r="W23" s="1095"/>
      <c r="X23" s="1095"/>
      <c r="Y23" s="1095"/>
      <c r="Z23" s="1095"/>
      <c r="AA23" s="1095">
        <v>5451</v>
      </c>
      <c r="AB23" s="1095"/>
      <c r="AC23" s="1095"/>
      <c r="AD23" s="1095"/>
      <c r="AE23" s="1096"/>
      <c r="AF23" s="1097">
        <v>4558</v>
      </c>
      <c r="AG23" s="1095"/>
      <c r="AH23" s="1095"/>
      <c r="AI23" s="1095"/>
      <c r="AJ23" s="1098"/>
      <c r="AK23" s="1099"/>
      <c r="AL23" s="1100"/>
      <c r="AM23" s="1100"/>
      <c r="AN23" s="1100"/>
      <c r="AO23" s="1100"/>
      <c r="AP23" s="1095">
        <v>265111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68157</v>
      </c>
      <c r="R28" s="1080"/>
      <c r="S28" s="1080"/>
      <c r="T28" s="1080"/>
      <c r="U28" s="1080"/>
      <c r="V28" s="1080">
        <v>67962</v>
      </c>
      <c r="W28" s="1080"/>
      <c r="X28" s="1080"/>
      <c r="Y28" s="1080"/>
      <c r="Z28" s="1080"/>
      <c r="AA28" s="1080">
        <v>194</v>
      </c>
      <c r="AB28" s="1080"/>
      <c r="AC28" s="1080"/>
      <c r="AD28" s="1080"/>
      <c r="AE28" s="1081"/>
      <c r="AF28" s="1082">
        <v>194</v>
      </c>
      <c r="AG28" s="1080"/>
      <c r="AH28" s="1080"/>
      <c r="AI28" s="1080"/>
      <c r="AJ28" s="1083"/>
      <c r="AK28" s="1084">
        <v>4958</v>
      </c>
      <c r="AL28" s="1072"/>
      <c r="AM28" s="1072"/>
      <c r="AN28" s="1072"/>
      <c r="AO28" s="1072"/>
      <c r="AP28" s="1072">
        <v>16</v>
      </c>
      <c r="AQ28" s="1072"/>
      <c r="AR28" s="1072"/>
      <c r="AS28" s="1072"/>
      <c r="AT28" s="1072"/>
      <c r="AU28" s="1072" t="s">
        <v>537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42078</v>
      </c>
      <c r="R29" s="1070"/>
      <c r="S29" s="1070"/>
      <c r="T29" s="1070"/>
      <c r="U29" s="1070"/>
      <c r="V29" s="1070">
        <v>41422</v>
      </c>
      <c r="W29" s="1070"/>
      <c r="X29" s="1070"/>
      <c r="Y29" s="1070"/>
      <c r="Z29" s="1070"/>
      <c r="AA29" s="1070">
        <v>656</v>
      </c>
      <c r="AB29" s="1070"/>
      <c r="AC29" s="1070"/>
      <c r="AD29" s="1070"/>
      <c r="AE29" s="1071"/>
      <c r="AF29" s="1045">
        <v>656</v>
      </c>
      <c r="AG29" s="1046"/>
      <c r="AH29" s="1046"/>
      <c r="AI29" s="1046"/>
      <c r="AJ29" s="1047"/>
      <c r="AK29" s="1006">
        <v>5662</v>
      </c>
      <c r="AL29" s="997"/>
      <c r="AM29" s="997"/>
      <c r="AN29" s="997"/>
      <c r="AO29" s="997"/>
      <c r="AP29" s="997" t="s">
        <v>537</v>
      </c>
      <c r="AQ29" s="997"/>
      <c r="AR29" s="997"/>
      <c r="AS29" s="997"/>
      <c r="AT29" s="997"/>
      <c r="AU29" s="997" t="s">
        <v>537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5358</v>
      </c>
      <c r="R30" s="1070"/>
      <c r="S30" s="1070"/>
      <c r="T30" s="1070"/>
      <c r="U30" s="1070"/>
      <c r="V30" s="1070">
        <v>5333</v>
      </c>
      <c r="W30" s="1070"/>
      <c r="X30" s="1070"/>
      <c r="Y30" s="1070"/>
      <c r="Z30" s="1070"/>
      <c r="AA30" s="1070">
        <v>25</v>
      </c>
      <c r="AB30" s="1070"/>
      <c r="AC30" s="1070"/>
      <c r="AD30" s="1070"/>
      <c r="AE30" s="1071"/>
      <c r="AF30" s="1045">
        <v>25</v>
      </c>
      <c r="AG30" s="1046"/>
      <c r="AH30" s="1046"/>
      <c r="AI30" s="1046"/>
      <c r="AJ30" s="1047"/>
      <c r="AK30" s="1006">
        <v>1317</v>
      </c>
      <c r="AL30" s="997"/>
      <c r="AM30" s="997"/>
      <c r="AN30" s="997"/>
      <c r="AO30" s="997"/>
      <c r="AP30" s="997" t="s">
        <v>537</v>
      </c>
      <c r="AQ30" s="997"/>
      <c r="AR30" s="997"/>
      <c r="AS30" s="997"/>
      <c r="AT30" s="997"/>
      <c r="AU30" s="997" t="s">
        <v>537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393</v>
      </c>
      <c r="R31" s="1070"/>
      <c r="S31" s="1070"/>
      <c r="T31" s="1070"/>
      <c r="U31" s="1070"/>
      <c r="V31" s="1070">
        <v>365</v>
      </c>
      <c r="W31" s="1070"/>
      <c r="X31" s="1070"/>
      <c r="Y31" s="1070"/>
      <c r="Z31" s="1070"/>
      <c r="AA31" s="1070">
        <v>28</v>
      </c>
      <c r="AB31" s="1070"/>
      <c r="AC31" s="1070"/>
      <c r="AD31" s="1070"/>
      <c r="AE31" s="1071"/>
      <c r="AF31" s="1045">
        <v>28</v>
      </c>
      <c r="AG31" s="1046"/>
      <c r="AH31" s="1046"/>
      <c r="AI31" s="1046"/>
      <c r="AJ31" s="1047"/>
      <c r="AK31" s="1006">
        <v>15</v>
      </c>
      <c r="AL31" s="997"/>
      <c r="AM31" s="997"/>
      <c r="AN31" s="997"/>
      <c r="AO31" s="997"/>
      <c r="AP31" s="997">
        <v>284</v>
      </c>
      <c r="AQ31" s="997"/>
      <c r="AR31" s="997"/>
      <c r="AS31" s="997"/>
      <c r="AT31" s="997"/>
      <c r="AU31" s="997">
        <v>68</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11432</v>
      </c>
      <c r="R32" s="1070"/>
      <c r="S32" s="1070"/>
      <c r="T32" s="1070"/>
      <c r="U32" s="1070"/>
      <c r="V32" s="1070">
        <v>9162</v>
      </c>
      <c r="W32" s="1070"/>
      <c r="X32" s="1070"/>
      <c r="Y32" s="1070"/>
      <c r="Z32" s="1070"/>
      <c r="AA32" s="1070">
        <v>2270</v>
      </c>
      <c r="AB32" s="1070"/>
      <c r="AC32" s="1070"/>
      <c r="AD32" s="1070"/>
      <c r="AE32" s="1071"/>
      <c r="AF32" s="1045">
        <v>12092</v>
      </c>
      <c r="AG32" s="1046"/>
      <c r="AH32" s="1046"/>
      <c r="AI32" s="1046"/>
      <c r="AJ32" s="1047"/>
      <c r="AK32" s="1006">
        <v>186</v>
      </c>
      <c r="AL32" s="997"/>
      <c r="AM32" s="997"/>
      <c r="AN32" s="997"/>
      <c r="AO32" s="997"/>
      <c r="AP32" s="997">
        <v>15203</v>
      </c>
      <c r="AQ32" s="997"/>
      <c r="AR32" s="997"/>
      <c r="AS32" s="997"/>
      <c r="AT32" s="997"/>
      <c r="AU32" s="997">
        <v>1566</v>
      </c>
      <c r="AV32" s="997"/>
      <c r="AW32" s="997"/>
      <c r="AX32" s="997"/>
      <c r="AY32" s="997"/>
      <c r="AZ32" s="1068"/>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13305</v>
      </c>
      <c r="R33" s="1070"/>
      <c r="S33" s="1070"/>
      <c r="T33" s="1070"/>
      <c r="U33" s="1070"/>
      <c r="V33" s="1070">
        <v>11626</v>
      </c>
      <c r="W33" s="1070"/>
      <c r="X33" s="1070"/>
      <c r="Y33" s="1070"/>
      <c r="Z33" s="1070"/>
      <c r="AA33" s="1070">
        <v>1679</v>
      </c>
      <c r="AB33" s="1070"/>
      <c r="AC33" s="1070"/>
      <c r="AD33" s="1070"/>
      <c r="AE33" s="1071"/>
      <c r="AF33" s="1045">
        <v>4185</v>
      </c>
      <c r="AG33" s="1046"/>
      <c r="AH33" s="1046"/>
      <c r="AI33" s="1046"/>
      <c r="AJ33" s="1047"/>
      <c r="AK33" s="1006">
        <v>4665</v>
      </c>
      <c r="AL33" s="997"/>
      <c r="AM33" s="997"/>
      <c r="AN33" s="997"/>
      <c r="AO33" s="997"/>
      <c r="AP33" s="997">
        <v>88422</v>
      </c>
      <c r="AQ33" s="997"/>
      <c r="AR33" s="997"/>
      <c r="AS33" s="997"/>
      <c r="AT33" s="997"/>
      <c r="AU33" s="997">
        <v>43327</v>
      </c>
      <c r="AV33" s="997"/>
      <c r="AW33" s="997"/>
      <c r="AX33" s="997"/>
      <c r="AY33" s="997"/>
      <c r="AZ33" s="1068"/>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754</v>
      </c>
      <c r="R34" s="1070"/>
      <c r="S34" s="1070"/>
      <c r="T34" s="1070"/>
      <c r="U34" s="1070"/>
      <c r="V34" s="1070">
        <v>702</v>
      </c>
      <c r="W34" s="1070"/>
      <c r="X34" s="1070"/>
      <c r="Y34" s="1070"/>
      <c r="Z34" s="1070"/>
      <c r="AA34" s="1070">
        <v>51</v>
      </c>
      <c r="AB34" s="1070"/>
      <c r="AC34" s="1070"/>
      <c r="AD34" s="1070"/>
      <c r="AE34" s="1071"/>
      <c r="AF34" s="1045">
        <v>51</v>
      </c>
      <c r="AG34" s="1046"/>
      <c r="AH34" s="1046"/>
      <c r="AI34" s="1046"/>
      <c r="AJ34" s="1047"/>
      <c r="AK34" s="1006">
        <v>178</v>
      </c>
      <c r="AL34" s="997"/>
      <c r="AM34" s="997"/>
      <c r="AN34" s="997"/>
      <c r="AO34" s="997"/>
      <c r="AP34" s="997">
        <v>765</v>
      </c>
      <c r="AQ34" s="997"/>
      <c r="AR34" s="997"/>
      <c r="AS34" s="997"/>
      <c r="AT34" s="997"/>
      <c r="AU34" s="997">
        <v>155</v>
      </c>
      <c r="AV34" s="997"/>
      <c r="AW34" s="997"/>
      <c r="AX34" s="997"/>
      <c r="AY34" s="997"/>
      <c r="AZ34" s="1068"/>
      <c r="BA34" s="1068"/>
      <c r="BB34" s="1068"/>
      <c r="BC34" s="1068"/>
      <c r="BD34" s="1068"/>
      <c r="BE34" s="1058" t="s">
        <v>388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389</v>
      </c>
      <c r="C35" s="1064"/>
      <c r="D35" s="1064"/>
      <c r="E35" s="1064"/>
      <c r="F35" s="1064"/>
      <c r="G35" s="1064"/>
      <c r="H35" s="1064"/>
      <c r="I35" s="1064"/>
      <c r="J35" s="1064"/>
      <c r="K35" s="1064"/>
      <c r="L35" s="1064"/>
      <c r="M35" s="1064"/>
      <c r="N35" s="1064"/>
      <c r="O35" s="1064"/>
      <c r="P35" s="1065"/>
      <c r="Q35" s="1069">
        <v>325</v>
      </c>
      <c r="R35" s="1070"/>
      <c r="S35" s="1070"/>
      <c r="T35" s="1070"/>
      <c r="U35" s="1070"/>
      <c r="V35" s="1070">
        <v>325</v>
      </c>
      <c r="W35" s="1070"/>
      <c r="X35" s="1070"/>
      <c r="Y35" s="1070"/>
      <c r="Z35" s="1070"/>
      <c r="AA35" s="1070" t="s">
        <v>537</v>
      </c>
      <c r="AB35" s="1070"/>
      <c r="AC35" s="1070"/>
      <c r="AD35" s="1070"/>
      <c r="AE35" s="1071"/>
      <c r="AF35" s="1045" t="s">
        <v>109</v>
      </c>
      <c r="AG35" s="1046"/>
      <c r="AH35" s="1046"/>
      <c r="AI35" s="1046"/>
      <c r="AJ35" s="1047"/>
      <c r="AK35" s="1006">
        <v>110</v>
      </c>
      <c r="AL35" s="997"/>
      <c r="AM35" s="997"/>
      <c r="AN35" s="997"/>
      <c r="AO35" s="997"/>
      <c r="AP35" s="997">
        <v>204</v>
      </c>
      <c r="AQ35" s="997"/>
      <c r="AR35" s="997"/>
      <c r="AS35" s="997"/>
      <c r="AT35" s="997"/>
      <c r="AU35" s="997">
        <v>128</v>
      </c>
      <c r="AV35" s="997"/>
      <c r="AW35" s="997"/>
      <c r="AX35" s="997"/>
      <c r="AY35" s="997"/>
      <c r="AZ35" s="1068"/>
      <c r="BA35" s="1068"/>
      <c r="BB35" s="1068"/>
      <c r="BC35" s="1068"/>
      <c r="BD35" s="1068"/>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390</v>
      </c>
      <c r="C36" s="1064"/>
      <c r="D36" s="1064"/>
      <c r="E36" s="1064"/>
      <c r="F36" s="1064"/>
      <c r="G36" s="1064"/>
      <c r="H36" s="1064"/>
      <c r="I36" s="1064"/>
      <c r="J36" s="1064"/>
      <c r="K36" s="1064"/>
      <c r="L36" s="1064"/>
      <c r="M36" s="1064"/>
      <c r="N36" s="1064"/>
      <c r="O36" s="1064"/>
      <c r="P36" s="1065"/>
      <c r="Q36" s="1069">
        <v>511</v>
      </c>
      <c r="R36" s="1070"/>
      <c r="S36" s="1070"/>
      <c r="T36" s="1070"/>
      <c r="U36" s="1070"/>
      <c r="V36" s="1070">
        <v>511</v>
      </c>
      <c r="W36" s="1070"/>
      <c r="X36" s="1070"/>
      <c r="Y36" s="1070"/>
      <c r="Z36" s="1070"/>
      <c r="AA36" s="1070" t="s">
        <v>537</v>
      </c>
      <c r="AB36" s="1070"/>
      <c r="AC36" s="1070"/>
      <c r="AD36" s="1070"/>
      <c r="AE36" s="1071"/>
      <c r="AF36" s="1045" t="s">
        <v>109</v>
      </c>
      <c r="AG36" s="1046"/>
      <c r="AH36" s="1046"/>
      <c r="AI36" s="1046"/>
      <c r="AJ36" s="1047"/>
      <c r="AK36" s="1006">
        <v>360</v>
      </c>
      <c r="AL36" s="997"/>
      <c r="AM36" s="997"/>
      <c r="AN36" s="997"/>
      <c r="AO36" s="997"/>
      <c r="AP36" s="997">
        <v>2916</v>
      </c>
      <c r="AQ36" s="997"/>
      <c r="AR36" s="997"/>
      <c r="AS36" s="997"/>
      <c r="AT36" s="997"/>
      <c r="AU36" s="997">
        <v>2478</v>
      </c>
      <c r="AV36" s="997"/>
      <c r="AW36" s="997"/>
      <c r="AX36" s="997"/>
      <c r="AY36" s="997"/>
      <c r="AZ36" s="1068"/>
      <c r="BA36" s="1068"/>
      <c r="BB36" s="1068"/>
      <c r="BC36" s="1068"/>
      <c r="BD36" s="1068"/>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17232</v>
      </c>
      <c r="AG63" s="985"/>
      <c r="AH63" s="985"/>
      <c r="AI63" s="985"/>
      <c r="AJ63" s="1056"/>
      <c r="AK63" s="1057"/>
      <c r="AL63" s="989"/>
      <c r="AM63" s="989"/>
      <c r="AN63" s="989"/>
      <c r="AO63" s="989"/>
      <c r="AP63" s="985">
        <v>107809</v>
      </c>
      <c r="AQ63" s="985"/>
      <c r="AR63" s="985"/>
      <c r="AS63" s="985"/>
      <c r="AT63" s="985"/>
      <c r="AU63" s="985">
        <v>47722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552</v>
      </c>
      <c r="C68" s="1012"/>
      <c r="D68" s="1012"/>
      <c r="E68" s="1012"/>
      <c r="F68" s="1012"/>
      <c r="G68" s="1012"/>
      <c r="H68" s="1012"/>
      <c r="I68" s="1012"/>
      <c r="J68" s="1012"/>
      <c r="K68" s="1012"/>
      <c r="L68" s="1012"/>
      <c r="M68" s="1012"/>
      <c r="N68" s="1012"/>
      <c r="O68" s="1012"/>
      <c r="P68" s="1013"/>
      <c r="Q68" s="1014">
        <v>14373</v>
      </c>
      <c r="R68" s="1008"/>
      <c r="S68" s="1008"/>
      <c r="T68" s="1008"/>
      <c r="U68" s="1008"/>
      <c r="V68" s="1008">
        <v>13090</v>
      </c>
      <c r="W68" s="1008"/>
      <c r="X68" s="1008"/>
      <c r="Y68" s="1008"/>
      <c r="Z68" s="1008"/>
      <c r="AA68" s="1008">
        <v>1284</v>
      </c>
      <c r="AB68" s="1008"/>
      <c r="AC68" s="1008"/>
      <c r="AD68" s="1008"/>
      <c r="AE68" s="1008"/>
      <c r="AF68" s="1008">
        <v>1284</v>
      </c>
      <c r="AG68" s="1008"/>
      <c r="AH68" s="1008"/>
      <c r="AI68" s="1008"/>
      <c r="AJ68" s="1008"/>
      <c r="AK68" s="1008">
        <v>2125</v>
      </c>
      <c r="AL68" s="1008"/>
      <c r="AM68" s="1008"/>
      <c r="AN68" s="1008"/>
      <c r="AO68" s="1008"/>
      <c r="AP68" s="1008" t="s">
        <v>555</v>
      </c>
      <c r="AQ68" s="1008"/>
      <c r="AR68" s="1008"/>
      <c r="AS68" s="1008"/>
      <c r="AT68" s="1008"/>
      <c r="AU68" s="1008" t="s">
        <v>556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3">
        <v>304</v>
      </c>
      <c r="R69" s="997"/>
      <c r="S69" s="997"/>
      <c r="T69" s="997"/>
      <c r="U69" s="997"/>
      <c r="V69" s="997">
        <v>289</v>
      </c>
      <c r="W69" s="997"/>
      <c r="X69" s="997"/>
      <c r="Y69" s="997"/>
      <c r="Z69" s="997"/>
      <c r="AA69" s="997">
        <v>15</v>
      </c>
      <c r="AB69" s="997"/>
      <c r="AC69" s="997"/>
      <c r="AD69" s="997"/>
      <c r="AE69" s="997"/>
      <c r="AF69" s="997">
        <v>15</v>
      </c>
      <c r="AG69" s="997"/>
      <c r="AH69" s="997"/>
      <c r="AI69" s="997"/>
      <c r="AJ69" s="997"/>
      <c r="AK69" s="997">
        <v>133</v>
      </c>
      <c r="AL69" s="997"/>
      <c r="AM69" s="997"/>
      <c r="AN69" s="997"/>
      <c r="AO69" s="997"/>
      <c r="AP69" s="997" t="s">
        <v>557</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3">
        <v>225771</v>
      </c>
      <c r="R70" s="997"/>
      <c r="S70" s="997"/>
      <c r="T70" s="997"/>
      <c r="U70" s="997"/>
      <c r="V70" s="997">
        <v>216473</v>
      </c>
      <c r="W70" s="997"/>
      <c r="X70" s="997"/>
      <c r="Y70" s="997"/>
      <c r="Z70" s="997"/>
      <c r="AA70" s="997">
        <v>9298</v>
      </c>
      <c r="AB70" s="997"/>
      <c r="AC70" s="997"/>
      <c r="AD70" s="997"/>
      <c r="AE70" s="997"/>
      <c r="AF70" s="997">
        <v>9298</v>
      </c>
      <c r="AG70" s="997"/>
      <c r="AH70" s="997"/>
      <c r="AI70" s="997"/>
      <c r="AJ70" s="997"/>
      <c r="AK70" s="997">
        <v>2279</v>
      </c>
      <c r="AL70" s="997"/>
      <c r="AM70" s="997"/>
      <c r="AN70" s="997"/>
      <c r="AO70" s="997"/>
      <c r="AP70" s="997" t="s">
        <v>557</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10597</v>
      </c>
      <c r="AG88" s="985"/>
      <c r="AH88" s="985"/>
      <c r="AI88" s="985"/>
      <c r="AJ88" s="985"/>
      <c r="AK88" s="989"/>
      <c r="AL88" s="989"/>
      <c r="AM88" s="989"/>
      <c r="AN88" s="989"/>
      <c r="AO88" s="989"/>
      <c r="AP88" s="985" t="s">
        <v>561</v>
      </c>
      <c r="AQ88" s="985"/>
      <c r="AR88" s="985"/>
      <c r="AS88" s="985"/>
      <c r="AT88" s="985"/>
      <c r="AU88" s="985" t="s">
        <v>562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1533</v>
      </c>
      <c r="CS102" s="977"/>
      <c r="CT102" s="977"/>
      <c r="CU102" s="977"/>
      <c r="CV102" s="978"/>
      <c r="CW102" s="976">
        <v>87</v>
      </c>
      <c r="CX102" s="977"/>
      <c r="CY102" s="977"/>
      <c r="CZ102" s="977"/>
      <c r="DA102" s="978"/>
      <c r="DB102" s="976">
        <v>11074</v>
      </c>
      <c r="DC102" s="977"/>
      <c r="DD102" s="977"/>
      <c r="DE102" s="977"/>
      <c r="DF102" s="978"/>
      <c r="DG102" s="976" t="s">
        <v>562</v>
      </c>
      <c r="DH102" s="977"/>
      <c r="DI102" s="977"/>
      <c r="DJ102" s="977"/>
      <c r="DK102" s="978"/>
      <c r="DL102" s="976">
        <v>522</v>
      </c>
      <c r="DM102" s="977"/>
      <c r="DN102" s="977"/>
      <c r="DO102" s="977"/>
      <c r="DP102" s="978"/>
      <c r="DQ102" s="976">
        <v>1253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21984611</v>
      </c>
      <c r="AB110" s="903"/>
      <c r="AC110" s="903"/>
      <c r="AD110" s="903"/>
      <c r="AE110" s="904"/>
      <c r="AF110" s="905">
        <v>22105196</v>
      </c>
      <c r="AG110" s="903"/>
      <c r="AH110" s="903"/>
      <c r="AI110" s="903"/>
      <c r="AJ110" s="904"/>
      <c r="AK110" s="905">
        <v>22637633</v>
      </c>
      <c r="AL110" s="903"/>
      <c r="AM110" s="903"/>
      <c r="AN110" s="903"/>
      <c r="AO110" s="904"/>
      <c r="AP110" s="906">
        <v>26.5</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253352674</v>
      </c>
      <c r="BR110" s="830"/>
      <c r="BS110" s="830"/>
      <c r="BT110" s="830"/>
      <c r="BU110" s="830"/>
      <c r="BV110" s="830">
        <v>261588553</v>
      </c>
      <c r="BW110" s="830"/>
      <c r="BX110" s="830"/>
      <c r="BY110" s="830"/>
      <c r="BZ110" s="830"/>
      <c r="CA110" s="830">
        <v>265110527</v>
      </c>
      <c r="CB110" s="830"/>
      <c r="CC110" s="830"/>
      <c r="CD110" s="830"/>
      <c r="CE110" s="830"/>
      <c r="CF110" s="891">
        <v>310.39999999999998</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545461</v>
      </c>
      <c r="DH110" s="830"/>
      <c r="DI110" s="830"/>
      <c r="DJ110" s="830"/>
      <c r="DK110" s="830"/>
      <c r="DL110" s="830">
        <v>474853</v>
      </c>
      <c r="DM110" s="830"/>
      <c r="DN110" s="830"/>
      <c r="DO110" s="830"/>
      <c r="DP110" s="830"/>
      <c r="DQ110" s="830">
        <v>404172</v>
      </c>
      <c r="DR110" s="830"/>
      <c r="DS110" s="830"/>
      <c r="DT110" s="830"/>
      <c r="DU110" s="830"/>
      <c r="DV110" s="831">
        <v>0.5</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560934</v>
      </c>
      <c r="BR111" s="801"/>
      <c r="BS111" s="801"/>
      <c r="BT111" s="801"/>
      <c r="BU111" s="801"/>
      <c r="BV111" s="801">
        <v>485366</v>
      </c>
      <c r="BW111" s="801"/>
      <c r="BX111" s="801"/>
      <c r="BY111" s="801"/>
      <c r="BZ111" s="801"/>
      <c r="CA111" s="801">
        <v>409530</v>
      </c>
      <c r="CB111" s="801"/>
      <c r="CC111" s="801"/>
      <c r="CD111" s="801"/>
      <c r="CE111" s="801"/>
      <c r="CF111" s="878">
        <v>0.5</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49998658</v>
      </c>
      <c r="BR112" s="801"/>
      <c r="BS112" s="801"/>
      <c r="BT112" s="801"/>
      <c r="BU112" s="801"/>
      <c r="BV112" s="801">
        <v>48603115</v>
      </c>
      <c r="BW112" s="801"/>
      <c r="BX112" s="801"/>
      <c r="BY112" s="801"/>
      <c r="BZ112" s="801"/>
      <c r="CA112" s="801">
        <v>47721791</v>
      </c>
      <c r="CB112" s="801"/>
      <c r="CC112" s="801"/>
      <c r="CD112" s="801"/>
      <c r="CE112" s="801"/>
      <c r="CF112" s="878">
        <v>55.9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5168058</v>
      </c>
      <c r="AB113" s="939"/>
      <c r="AC113" s="939"/>
      <c r="AD113" s="939"/>
      <c r="AE113" s="940"/>
      <c r="AF113" s="941">
        <v>5105939</v>
      </c>
      <c r="AG113" s="939"/>
      <c r="AH113" s="939"/>
      <c r="AI113" s="939"/>
      <c r="AJ113" s="940"/>
      <c r="AK113" s="941">
        <v>5173132</v>
      </c>
      <c r="AL113" s="939"/>
      <c r="AM113" s="939"/>
      <c r="AN113" s="939"/>
      <c r="AO113" s="940"/>
      <c r="AP113" s="942">
        <v>6.1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96706</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109</v>
      </c>
      <c r="AB114" s="814"/>
      <c r="AC114" s="814"/>
      <c r="AD114" s="814"/>
      <c r="AE114" s="815"/>
      <c r="AF114" s="816">
        <v>91997</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25171714</v>
      </c>
      <c r="BR114" s="801"/>
      <c r="BS114" s="801"/>
      <c r="BT114" s="801"/>
      <c r="BU114" s="801"/>
      <c r="BV114" s="801">
        <v>22722888</v>
      </c>
      <c r="BW114" s="801"/>
      <c r="BX114" s="801"/>
      <c r="BY114" s="801"/>
      <c r="BZ114" s="801"/>
      <c r="CA114" s="801">
        <v>22638692</v>
      </c>
      <c r="CB114" s="801"/>
      <c r="CC114" s="801"/>
      <c r="CD114" s="801"/>
      <c r="CE114" s="801"/>
      <c r="CF114" s="878">
        <v>26.5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15473</v>
      </c>
      <c r="DH114" s="814"/>
      <c r="DI114" s="814"/>
      <c r="DJ114" s="814"/>
      <c r="DK114" s="815"/>
      <c r="DL114" s="816">
        <v>10513</v>
      </c>
      <c r="DM114" s="814"/>
      <c r="DN114" s="814"/>
      <c r="DO114" s="814"/>
      <c r="DP114" s="815"/>
      <c r="DQ114" s="816">
        <v>5358</v>
      </c>
      <c r="DR114" s="814"/>
      <c r="DS114" s="814"/>
      <c r="DT114" s="814"/>
      <c r="DU114" s="815"/>
      <c r="DV114" s="784">
        <v>0</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127241</v>
      </c>
      <c r="AB115" s="939"/>
      <c r="AC115" s="939"/>
      <c r="AD115" s="939"/>
      <c r="AE115" s="940"/>
      <c r="AF115" s="941">
        <v>85397</v>
      </c>
      <c r="AG115" s="939"/>
      <c r="AH115" s="939"/>
      <c r="AI115" s="939"/>
      <c r="AJ115" s="940"/>
      <c r="AK115" s="941">
        <v>83445</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160419</v>
      </c>
      <c r="BR115" s="801"/>
      <c r="BS115" s="801"/>
      <c r="BT115" s="801"/>
      <c r="BU115" s="801"/>
      <c r="BV115" s="801">
        <v>1639645</v>
      </c>
      <c r="BW115" s="801"/>
      <c r="BX115" s="801"/>
      <c r="BY115" s="801"/>
      <c r="BZ115" s="801"/>
      <c r="CA115" s="801">
        <v>2490042</v>
      </c>
      <c r="CB115" s="801"/>
      <c r="CC115" s="801"/>
      <c r="CD115" s="801"/>
      <c r="CE115" s="801"/>
      <c r="CF115" s="878">
        <v>2.9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3189</v>
      </c>
      <c r="AB116" s="814"/>
      <c r="AC116" s="814"/>
      <c r="AD116" s="814"/>
      <c r="AE116" s="815"/>
      <c r="AF116" s="816">
        <v>2054</v>
      </c>
      <c r="AG116" s="814"/>
      <c r="AH116" s="814"/>
      <c r="AI116" s="814"/>
      <c r="AJ116" s="815"/>
      <c r="AK116" s="816">
        <v>918</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27283099</v>
      </c>
      <c r="AB117" s="925"/>
      <c r="AC117" s="925"/>
      <c r="AD117" s="925"/>
      <c r="AE117" s="926"/>
      <c r="AF117" s="928">
        <v>27390583</v>
      </c>
      <c r="AG117" s="925"/>
      <c r="AH117" s="925"/>
      <c r="AI117" s="925"/>
      <c r="AJ117" s="926"/>
      <c r="AK117" s="928">
        <v>27895128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329341105</v>
      </c>
      <c r="BR118" s="888"/>
      <c r="BS118" s="888"/>
      <c r="BT118" s="888"/>
      <c r="BU118" s="888"/>
      <c r="BV118" s="888">
        <v>335039567</v>
      </c>
      <c r="BW118" s="888"/>
      <c r="BX118" s="888"/>
      <c r="BY118" s="888"/>
      <c r="BZ118" s="888"/>
      <c r="CA118" s="888">
        <v>338370582</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70539</v>
      </c>
      <c r="AB119" s="903"/>
      <c r="AC119" s="903"/>
      <c r="AD119" s="903"/>
      <c r="AE119" s="904"/>
      <c r="AF119" s="905">
        <v>70609</v>
      </c>
      <c r="AG119" s="903"/>
      <c r="AH119" s="903"/>
      <c r="AI119" s="903"/>
      <c r="AJ119" s="904"/>
      <c r="AK119" s="905">
        <v>70680</v>
      </c>
      <c r="AL119" s="903"/>
      <c r="AM119" s="903"/>
      <c r="AN119" s="903"/>
      <c r="AO119" s="904"/>
      <c r="AP119" s="906">
        <v>0.1</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37132579</v>
      </c>
      <c r="BR119" s="830"/>
      <c r="BS119" s="830"/>
      <c r="BT119" s="830"/>
      <c r="BU119" s="830"/>
      <c r="BV119" s="830">
        <v>41042131</v>
      </c>
      <c r="BW119" s="830"/>
      <c r="BX119" s="830"/>
      <c r="BY119" s="830"/>
      <c r="BZ119" s="830"/>
      <c r="CA119" s="830">
        <v>44139311</v>
      </c>
      <c r="CB119" s="830"/>
      <c r="CC119" s="830"/>
      <c r="CD119" s="830"/>
      <c r="CE119" s="830"/>
      <c r="CF119" s="891">
        <v>51.7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36432154</v>
      </c>
      <c r="BR120" s="801"/>
      <c r="BS120" s="801"/>
      <c r="BT120" s="801"/>
      <c r="BU120" s="801"/>
      <c r="BV120" s="801">
        <v>39018800</v>
      </c>
      <c r="BW120" s="801"/>
      <c r="BX120" s="801"/>
      <c r="BY120" s="801"/>
      <c r="BZ120" s="801"/>
      <c r="CA120" s="801">
        <v>39145739</v>
      </c>
      <c r="CB120" s="801"/>
      <c r="CC120" s="801"/>
      <c r="CD120" s="801"/>
      <c r="CE120" s="801"/>
      <c r="CF120" s="878">
        <v>45.8</v>
      </c>
      <c r="CG120" s="879"/>
      <c r="CH120" s="879"/>
      <c r="CI120" s="879"/>
      <c r="CJ120" s="879"/>
      <c r="CK120" s="880" t="s">
        <v>440</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44844753</v>
      </c>
      <c r="DH120" s="830"/>
      <c r="DI120" s="830"/>
      <c r="DJ120" s="830"/>
      <c r="DK120" s="830"/>
      <c r="DL120" s="830">
        <v>44011407</v>
      </c>
      <c r="DM120" s="830"/>
      <c r="DN120" s="830"/>
      <c r="DO120" s="830"/>
      <c r="DP120" s="830"/>
      <c r="DQ120" s="830">
        <v>43326621</v>
      </c>
      <c r="DR120" s="830"/>
      <c r="DS120" s="830"/>
      <c r="DT120" s="830"/>
      <c r="DU120" s="830"/>
      <c r="DV120" s="831">
        <v>50.7</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23851</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187330902</v>
      </c>
      <c r="BR121" s="888"/>
      <c r="BS121" s="888"/>
      <c r="BT121" s="888"/>
      <c r="BU121" s="888"/>
      <c r="BV121" s="888">
        <v>185244662</v>
      </c>
      <c r="BW121" s="888"/>
      <c r="BX121" s="888"/>
      <c r="BY121" s="888"/>
      <c r="BZ121" s="888"/>
      <c r="CA121" s="888">
        <v>185817737</v>
      </c>
      <c r="CB121" s="888"/>
      <c r="CC121" s="888"/>
      <c r="CD121" s="888"/>
      <c r="CE121" s="888"/>
      <c r="CF121" s="889">
        <v>217.5</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2821050</v>
      </c>
      <c r="DH121" s="801"/>
      <c r="DI121" s="801"/>
      <c r="DJ121" s="801"/>
      <c r="DK121" s="801"/>
      <c r="DL121" s="801">
        <v>2633605</v>
      </c>
      <c r="DM121" s="801"/>
      <c r="DN121" s="801"/>
      <c r="DO121" s="801"/>
      <c r="DP121" s="801"/>
      <c r="DQ121" s="801">
        <v>2478340</v>
      </c>
      <c r="DR121" s="801"/>
      <c r="DS121" s="801"/>
      <c r="DT121" s="801"/>
      <c r="DU121" s="801"/>
      <c r="DV121" s="853">
        <v>2.9</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17728</v>
      </c>
      <c r="AB122" s="814"/>
      <c r="AC122" s="814"/>
      <c r="AD122" s="814"/>
      <c r="AE122" s="815"/>
      <c r="AF122" s="816">
        <v>5499</v>
      </c>
      <c r="AG122" s="814"/>
      <c r="AH122" s="814"/>
      <c r="AI122" s="814"/>
      <c r="AJ122" s="815"/>
      <c r="AK122" s="816">
        <v>5505</v>
      </c>
      <c r="AL122" s="814"/>
      <c r="AM122" s="814"/>
      <c r="AN122" s="814"/>
      <c r="AO122" s="815"/>
      <c r="AP122" s="784">
        <v>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260895635</v>
      </c>
      <c r="BR122" s="870"/>
      <c r="BS122" s="870"/>
      <c r="BT122" s="870"/>
      <c r="BU122" s="870"/>
      <c r="BV122" s="870">
        <v>265305593</v>
      </c>
      <c r="BW122" s="870"/>
      <c r="BX122" s="870"/>
      <c r="BY122" s="870"/>
      <c r="BZ122" s="870"/>
      <c r="CA122" s="870">
        <v>269102787</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1735466</v>
      </c>
      <c r="DH122" s="801"/>
      <c r="DI122" s="801"/>
      <c r="DJ122" s="801"/>
      <c r="DK122" s="801"/>
      <c r="DL122" s="801">
        <v>1531074</v>
      </c>
      <c r="DM122" s="801"/>
      <c r="DN122" s="801"/>
      <c r="DO122" s="801"/>
      <c r="DP122" s="801"/>
      <c r="DQ122" s="801">
        <v>1565883</v>
      </c>
      <c r="DR122" s="801"/>
      <c r="DS122" s="801"/>
      <c r="DT122" s="801"/>
      <c r="DU122" s="801"/>
      <c r="DV122" s="853">
        <v>1.8</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80.5</v>
      </c>
      <c r="BR123" s="862"/>
      <c r="BS123" s="862"/>
      <c r="BT123" s="862"/>
      <c r="BU123" s="862"/>
      <c r="BV123" s="862">
        <v>81.2</v>
      </c>
      <c r="BW123" s="862"/>
      <c r="BX123" s="862"/>
      <c r="BY123" s="862"/>
      <c r="BZ123" s="862"/>
      <c r="CA123" s="862">
        <v>81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73703</v>
      </c>
      <c r="DH123" s="814"/>
      <c r="DI123" s="814"/>
      <c r="DJ123" s="814"/>
      <c r="DK123" s="815"/>
      <c r="DL123" s="816">
        <v>93652</v>
      </c>
      <c r="DM123" s="814"/>
      <c r="DN123" s="814"/>
      <c r="DO123" s="814"/>
      <c r="DP123" s="815"/>
      <c r="DQ123" s="816">
        <v>154604</v>
      </c>
      <c r="DR123" s="814"/>
      <c r="DS123" s="814"/>
      <c r="DT123" s="814"/>
      <c r="DU123" s="815"/>
      <c r="DV123" s="784">
        <v>0.2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523686</v>
      </c>
      <c r="DH124" s="747"/>
      <c r="DI124" s="747"/>
      <c r="DJ124" s="747"/>
      <c r="DK124" s="748"/>
      <c r="DL124" s="749">
        <v>333377</v>
      </c>
      <c r="DM124" s="747"/>
      <c r="DN124" s="747"/>
      <c r="DO124" s="747"/>
      <c r="DP124" s="748"/>
      <c r="DQ124" s="749">
        <v>196343</v>
      </c>
      <c r="DR124" s="747"/>
      <c r="DS124" s="747"/>
      <c r="DT124" s="747"/>
      <c r="DU124" s="748"/>
      <c r="DV124" s="837">
        <v>0.2</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15123</v>
      </c>
      <c r="AB127" s="814"/>
      <c r="AC127" s="814"/>
      <c r="AD127" s="814"/>
      <c r="AE127" s="815"/>
      <c r="AF127" s="816">
        <v>9289</v>
      </c>
      <c r="AG127" s="814"/>
      <c r="AH127" s="814"/>
      <c r="AI127" s="814"/>
      <c r="AJ127" s="815"/>
      <c r="AK127" s="816">
        <v>7260</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71224</v>
      </c>
      <c r="DH127" s="850"/>
      <c r="DI127" s="850"/>
      <c r="DJ127" s="850"/>
      <c r="DK127" s="850"/>
      <c r="DL127" s="850">
        <v>58158</v>
      </c>
      <c r="DM127" s="850"/>
      <c r="DN127" s="850"/>
      <c r="DO127" s="850"/>
      <c r="DP127" s="850"/>
      <c r="DQ127" s="850">
        <v>51204</v>
      </c>
      <c r="DR127" s="850"/>
      <c r="DS127" s="850"/>
      <c r="DT127" s="850"/>
      <c r="DU127" s="850"/>
      <c r="DV127" s="851">
        <v>0.1</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5678612</v>
      </c>
      <c r="AB128" s="754"/>
      <c r="AC128" s="754"/>
      <c r="AD128" s="754"/>
      <c r="AE128" s="755"/>
      <c r="AF128" s="756">
        <v>5476002</v>
      </c>
      <c r="AG128" s="754"/>
      <c r="AH128" s="754"/>
      <c r="AI128" s="754"/>
      <c r="AJ128" s="755"/>
      <c r="AK128" s="756">
        <v>5828042</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101339281</v>
      </c>
      <c r="AB129" s="814"/>
      <c r="AC129" s="814"/>
      <c r="AD129" s="814"/>
      <c r="AE129" s="815"/>
      <c r="AF129" s="816">
        <v>102761866</v>
      </c>
      <c r="AG129" s="814"/>
      <c r="AH129" s="814"/>
      <c r="AI129" s="814"/>
      <c r="AJ129" s="815"/>
      <c r="AK129" s="816">
        <v>101859848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16342869</v>
      </c>
      <c r="AB130" s="814"/>
      <c r="AC130" s="814"/>
      <c r="AD130" s="814"/>
      <c r="AE130" s="815"/>
      <c r="AF130" s="816">
        <v>16887747</v>
      </c>
      <c r="AG130" s="814"/>
      <c r="AH130" s="814"/>
      <c r="AI130" s="814"/>
      <c r="AJ130" s="815"/>
      <c r="AK130" s="816">
        <v>16437838</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81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84996412</v>
      </c>
      <c r="AB131" s="747"/>
      <c r="AC131" s="747"/>
      <c r="AD131" s="747"/>
      <c r="AE131" s="748"/>
      <c r="AF131" s="749">
        <v>85874119</v>
      </c>
      <c r="AG131" s="747"/>
      <c r="AH131" s="747"/>
      <c r="AI131" s="747"/>
      <c r="AJ131" s="748"/>
      <c r="AK131" s="749">
        <v>85422010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6.1903997410000002</v>
      </c>
      <c r="AB132" s="770"/>
      <c r="AC132" s="770"/>
      <c r="AD132" s="770"/>
      <c r="AE132" s="771"/>
      <c r="AF132" s="772">
        <v>5.8537241010000001</v>
      </c>
      <c r="AG132" s="770"/>
      <c r="AH132" s="770"/>
      <c r="AI132" s="770"/>
      <c r="AJ132" s="771"/>
      <c r="AK132" s="772">
        <v>6.5899268820000003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7.6</v>
      </c>
      <c r="AB133" s="779"/>
      <c r="AC133" s="779"/>
      <c r="AD133" s="779"/>
      <c r="AE133" s="780"/>
      <c r="AF133" s="778">
        <v>6.4</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tabSelected="1" view="pageBreakPreview" topLeftCell="E1" zoomScaleNormal="85" zoomScaleSheetLayoutView="55" workbookViewId="0">
      <selection activeCell="Q95" sqref="Q9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R1" zoomScaleNormal="40" zoomScaleSheetLayoutView="55" workbookViewId="0">
      <selection activeCell="BS24" sqref="BS24:CG2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F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27351750</v>
      </c>
      <c r="L9" s="264">
        <v>62802</v>
      </c>
      <c r="M9" s="265">
        <v>57944</v>
      </c>
      <c r="N9" s="266">
        <v>8.4</v>
      </c>
    </row>
    <row r="10" spans="1:16">
      <c r="A10" s="248"/>
      <c r="B10" s="244"/>
      <c r="C10" s="244"/>
      <c r="D10" s="244"/>
      <c r="E10" s="244"/>
      <c r="F10" s="244"/>
      <c r="G10" s="1163" t="s">
        <v>478</v>
      </c>
      <c r="H10" s="1164"/>
      <c r="I10" s="1164"/>
      <c r="J10" s="1165"/>
      <c r="K10" s="267">
        <v>282593</v>
      </c>
      <c r="L10" s="268">
        <v>649</v>
      </c>
      <c r="M10" s="269">
        <v>2485</v>
      </c>
      <c r="N10" s="270">
        <v>-73.900000000000006</v>
      </c>
    </row>
    <row r="11" spans="1:16" ht="13.5" customHeight="1">
      <c r="A11" s="248"/>
      <c r="B11" s="244"/>
      <c r="C11" s="244"/>
      <c r="D11" s="244"/>
      <c r="E11" s="244"/>
      <c r="F11" s="244"/>
      <c r="G11" s="1163" t="s">
        <v>479</v>
      </c>
      <c r="H11" s="1164"/>
      <c r="I11" s="1164"/>
      <c r="J11" s="1165"/>
      <c r="K11" s="267">
        <v>1147</v>
      </c>
      <c r="L11" s="268">
        <v>3</v>
      </c>
      <c r="M11" s="269">
        <v>1532</v>
      </c>
      <c r="N11" s="270">
        <v>-99.8</v>
      </c>
    </row>
    <row r="12" spans="1:16" ht="13.5" customHeight="1">
      <c r="A12" s="248"/>
      <c r="B12" s="244"/>
      <c r="C12" s="244"/>
      <c r="D12" s="244"/>
      <c r="E12" s="244"/>
      <c r="F12" s="244"/>
      <c r="G12" s="1163" t="s">
        <v>480</v>
      </c>
      <c r="H12" s="1164"/>
      <c r="I12" s="1164"/>
      <c r="J12" s="1165"/>
      <c r="K12" s="267">
        <v>38782</v>
      </c>
      <c r="L12" s="268">
        <v>89</v>
      </c>
      <c r="M12" s="269">
        <v>599</v>
      </c>
      <c r="N12" s="270">
        <v>-85.1</v>
      </c>
    </row>
    <row r="13" spans="1:16" ht="13.5" customHeight="1">
      <c r="A13" s="248"/>
      <c r="B13" s="244"/>
      <c r="C13" s="244"/>
      <c r="D13" s="244"/>
      <c r="E13" s="244"/>
      <c r="F13" s="244"/>
      <c r="G13" s="1163" t="s">
        <v>481</v>
      </c>
      <c r="H13" s="1164"/>
      <c r="I13" s="1164"/>
      <c r="J13" s="1165"/>
      <c r="K13" s="267">
        <v>25750</v>
      </c>
      <c r="L13" s="268">
        <v>59</v>
      </c>
      <c r="M13" s="269">
        <v>18</v>
      </c>
      <c r="N13" s="270">
        <v>227.8</v>
      </c>
    </row>
    <row r="14" spans="1:16" ht="13.5" customHeight="1">
      <c r="A14" s="248"/>
      <c r="B14" s="244"/>
      <c r="C14" s="244"/>
      <c r="D14" s="244"/>
      <c r="E14" s="244"/>
      <c r="F14" s="244"/>
      <c r="G14" s="1163" t="s">
        <v>482</v>
      </c>
      <c r="H14" s="1164"/>
      <c r="I14" s="1164"/>
      <c r="J14" s="1165"/>
      <c r="K14" s="267">
        <v>302394</v>
      </c>
      <c r="L14" s="268">
        <v>694</v>
      </c>
      <c r="M14" s="269">
        <v>1786</v>
      </c>
      <c r="N14" s="270">
        <v>-61.1</v>
      </c>
    </row>
    <row r="15" spans="1:16" ht="13.5" customHeight="1">
      <c r="A15" s="248"/>
      <c r="B15" s="244"/>
      <c r="C15" s="244"/>
      <c r="D15" s="244"/>
      <c r="E15" s="244"/>
      <c r="F15" s="244"/>
      <c r="G15" s="1163" t="s">
        <v>483</v>
      </c>
      <c r="H15" s="1164"/>
      <c r="I15" s="1164"/>
      <c r="J15" s="1165"/>
      <c r="K15" s="267">
        <v>599053</v>
      </c>
      <c r="L15" s="268">
        <v>1375</v>
      </c>
      <c r="M15" s="269">
        <v>1355</v>
      </c>
      <c r="N15" s="270">
        <v>1.5</v>
      </c>
    </row>
    <row r="16" spans="1:16">
      <c r="A16" s="248"/>
      <c r="B16" s="244"/>
      <c r="C16" s="244"/>
      <c r="D16" s="244"/>
      <c r="E16" s="244"/>
      <c r="F16" s="244"/>
      <c r="G16" s="1166" t="s">
        <v>484</v>
      </c>
      <c r="H16" s="1167"/>
      <c r="I16" s="1167"/>
      <c r="J16" s="1168"/>
      <c r="K16" s="268">
        <v>-2779134</v>
      </c>
      <c r="L16" s="268">
        <v>-6381</v>
      </c>
      <c r="M16" s="269">
        <v>-4955</v>
      </c>
      <c r="N16" s="270">
        <v>28.8</v>
      </c>
    </row>
    <row r="17" spans="1:16">
      <c r="A17" s="248"/>
      <c r="B17" s="244"/>
      <c r="C17" s="244"/>
      <c r="D17" s="244"/>
      <c r="E17" s="244"/>
      <c r="F17" s="244"/>
      <c r="G17" s="1166" t="s">
        <v>168</v>
      </c>
      <c r="H17" s="1167"/>
      <c r="I17" s="1167"/>
      <c r="J17" s="1168"/>
      <c r="K17" s="268">
        <v>25822335</v>
      </c>
      <c r="L17" s="268">
        <v>59290</v>
      </c>
      <c r="M17" s="269">
        <v>60765</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6.24</v>
      </c>
      <c r="L21" s="281">
        <v>6.13</v>
      </c>
      <c r="M21" s="282">
        <v>0.11</v>
      </c>
      <c r="N21" s="249"/>
      <c r="O21" s="283"/>
      <c r="P21" s="279"/>
    </row>
    <row r="22" spans="1:16" s="284" customFormat="1">
      <c r="A22" s="279"/>
      <c r="B22" s="249"/>
      <c r="C22" s="249"/>
      <c r="D22" s="249"/>
      <c r="E22" s="249"/>
      <c r="F22" s="249"/>
      <c r="G22" s="1160" t="s">
        <v>490</v>
      </c>
      <c r="H22" s="1161"/>
      <c r="I22" s="1161"/>
      <c r="J22" s="1162"/>
      <c r="K22" s="285">
        <v>98.8</v>
      </c>
      <c r="L22" s="286">
        <v>100.5</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494</v>
      </c>
      <c r="H32" s="1152"/>
      <c r="I32" s="1152"/>
      <c r="J32" s="1153"/>
      <c r="K32" s="294">
        <v>22637633</v>
      </c>
      <c r="L32" s="294">
        <v>51978</v>
      </c>
      <c r="M32" s="295">
        <v>38141</v>
      </c>
      <c r="N32" s="296">
        <v>36.299999999999997</v>
      </c>
    </row>
    <row r="33" spans="1:16" ht="13.5" customHeight="1">
      <c r="A33" s="248"/>
      <c r="B33" s="244"/>
      <c r="C33" s="244"/>
      <c r="D33" s="244"/>
      <c r="E33" s="244"/>
      <c r="F33" s="244"/>
      <c r="G33" s="1151" t="s">
        <v>495</v>
      </c>
      <c r="H33" s="1152"/>
      <c r="I33" s="1152"/>
      <c r="J33" s="1153"/>
      <c r="K33" s="294" t="s">
        <v>496</v>
      </c>
      <c r="L33" s="294" t="s">
        <v>496</v>
      </c>
      <c r="M33" s="295">
        <v>3</v>
      </c>
      <c r="N33" s="296" t="s">
        <v>496</v>
      </c>
    </row>
    <row r="34" spans="1:16" ht="27" customHeight="1">
      <c r="A34" s="248"/>
      <c r="B34" s="244"/>
      <c r="C34" s="244"/>
      <c r="D34" s="244"/>
      <c r="E34" s="244"/>
      <c r="F34" s="244"/>
      <c r="G34" s="1151" t="s">
        <v>497</v>
      </c>
      <c r="H34" s="1152"/>
      <c r="I34" s="1152"/>
      <c r="J34" s="1153"/>
      <c r="K34" s="294" t="s">
        <v>496</v>
      </c>
      <c r="L34" s="294" t="s">
        <v>496</v>
      </c>
      <c r="M34" s="295">
        <v>102</v>
      </c>
      <c r="N34" s="296" t="s">
        <v>496</v>
      </c>
    </row>
    <row r="35" spans="1:16" ht="27" customHeight="1">
      <c r="A35" s="248"/>
      <c r="B35" s="244"/>
      <c r="C35" s="244"/>
      <c r="D35" s="244"/>
      <c r="E35" s="244"/>
      <c r="F35" s="244"/>
      <c r="G35" s="1151" t="s">
        <v>498</v>
      </c>
      <c r="H35" s="1152"/>
      <c r="I35" s="1152"/>
      <c r="J35" s="1153"/>
      <c r="K35" s="294">
        <v>5173132</v>
      </c>
      <c r="L35" s="294">
        <v>11878</v>
      </c>
      <c r="M35" s="295">
        <v>9900</v>
      </c>
      <c r="N35" s="296">
        <v>20</v>
      </c>
    </row>
    <row r="36" spans="1:16" ht="27" customHeight="1">
      <c r="A36" s="248"/>
      <c r="B36" s="244"/>
      <c r="C36" s="244"/>
      <c r="D36" s="244"/>
      <c r="E36" s="244"/>
      <c r="F36" s="244"/>
      <c r="G36" s="1151" t="s">
        <v>499</v>
      </c>
      <c r="H36" s="1152"/>
      <c r="I36" s="1152"/>
      <c r="J36" s="1153"/>
      <c r="K36" s="294" t="s">
        <v>496</v>
      </c>
      <c r="L36" s="294" t="s">
        <v>496</v>
      </c>
      <c r="M36" s="295">
        <v>437</v>
      </c>
      <c r="N36" s="296" t="s">
        <v>496</v>
      </c>
    </row>
    <row r="37" spans="1:16" ht="13.5" customHeight="1">
      <c r="A37" s="248"/>
      <c r="B37" s="244"/>
      <c r="C37" s="244"/>
      <c r="D37" s="244"/>
      <c r="E37" s="244"/>
      <c r="F37" s="244"/>
      <c r="G37" s="1151" t="s">
        <v>500</v>
      </c>
      <c r="H37" s="1152"/>
      <c r="I37" s="1152"/>
      <c r="J37" s="1153"/>
      <c r="K37" s="294">
        <v>83445</v>
      </c>
      <c r="L37" s="294">
        <v>192</v>
      </c>
      <c r="M37" s="295">
        <v>880</v>
      </c>
      <c r="N37" s="296">
        <v>-78.2</v>
      </c>
    </row>
    <row r="38" spans="1:16" ht="27" customHeight="1">
      <c r="A38" s="248"/>
      <c r="B38" s="244"/>
      <c r="C38" s="244"/>
      <c r="D38" s="244"/>
      <c r="E38" s="244"/>
      <c r="F38" s="244"/>
      <c r="G38" s="1154" t="s">
        <v>501</v>
      </c>
      <c r="H38" s="1155"/>
      <c r="I38" s="1155"/>
      <c r="J38" s="1156"/>
      <c r="K38" s="297">
        <v>918</v>
      </c>
      <c r="L38" s="297">
        <v>2</v>
      </c>
      <c r="M38" s="298">
        <v>3</v>
      </c>
      <c r="N38" s="299">
        <v>-33.299999999999997</v>
      </c>
      <c r="O38" s="293"/>
    </row>
    <row r="39" spans="1:16">
      <c r="A39" s="248"/>
      <c r="B39" s="244"/>
      <c r="C39" s="244"/>
      <c r="D39" s="244"/>
      <c r="E39" s="244"/>
      <c r="F39" s="244"/>
      <c r="G39" s="1154" t="s">
        <v>502</v>
      </c>
      <c r="H39" s="1155"/>
      <c r="I39" s="1155"/>
      <c r="J39" s="1156"/>
      <c r="K39" s="300">
        <v>-5828042</v>
      </c>
      <c r="L39" s="300">
        <v>-13382</v>
      </c>
      <c r="M39" s="301">
        <v>-8348</v>
      </c>
      <c r="N39" s="302">
        <v>60.3</v>
      </c>
      <c r="O39" s="293"/>
    </row>
    <row r="40" spans="1:16" ht="27" customHeight="1">
      <c r="A40" s="248"/>
      <c r="B40" s="244"/>
      <c r="C40" s="244"/>
      <c r="D40" s="244"/>
      <c r="E40" s="244"/>
      <c r="F40" s="244"/>
      <c r="G40" s="1151" t="s">
        <v>503</v>
      </c>
      <c r="H40" s="1152"/>
      <c r="I40" s="1152"/>
      <c r="J40" s="1153"/>
      <c r="K40" s="300">
        <v>-16437838</v>
      </c>
      <c r="L40" s="300">
        <v>-37743</v>
      </c>
      <c r="M40" s="301">
        <v>-29144</v>
      </c>
      <c r="N40" s="302">
        <v>29.5</v>
      </c>
      <c r="O40" s="293"/>
    </row>
    <row r="41" spans="1:16">
      <c r="A41" s="248"/>
      <c r="B41" s="244"/>
      <c r="C41" s="244"/>
      <c r="D41" s="244"/>
      <c r="E41" s="244"/>
      <c r="F41" s="244"/>
      <c r="G41" s="1157" t="s">
        <v>279</v>
      </c>
      <c r="H41" s="1158"/>
      <c r="I41" s="1158"/>
      <c r="J41" s="1159"/>
      <c r="K41" s="294">
        <v>5629248</v>
      </c>
      <c r="L41" s="300">
        <v>12925</v>
      </c>
      <c r="M41" s="301">
        <v>11972</v>
      </c>
      <c r="N41" s="302">
        <v>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20343183</v>
      </c>
      <c r="J51" s="320">
        <v>46245</v>
      </c>
      <c r="K51" s="321">
        <v>-7.4</v>
      </c>
      <c r="L51" s="322">
        <v>43858</v>
      </c>
      <c r="M51" s="323">
        <v>-7</v>
      </c>
      <c r="N51" s="324">
        <v>-0.4</v>
      </c>
    </row>
    <row r="52" spans="1:14">
      <c r="A52" s="248"/>
      <c r="B52" s="244"/>
      <c r="C52" s="244"/>
      <c r="D52" s="244"/>
      <c r="E52" s="244"/>
      <c r="F52" s="244"/>
      <c r="G52" s="325"/>
      <c r="H52" s="326" t="s">
        <v>514</v>
      </c>
      <c r="I52" s="327">
        <v>9365860</v>
      </c>
      <c r="J52" s="328">
        <v>21291</v>
      </c>
      <c r="K52" s="329">
        <v>-28.5</v>
      </c>
      <c r="L52" s="330">
        <v>23714</v>
      </c>
      <c r="M52" s="331">
        <v>-11.5</v>
      </c>
      <c r="N52" s="332">
        <v>-17</v>
      </c>
    </row>
    <row r="53" spans="1:14">
      <c r="A53" s="248"/>
      <c r="B53" s="244"/>
      <c r="C53" s="244"/>
      <c r="D53" s="244"/>
      <c r="E53" s="244"/>
      <c r="F53" s="244"/>
      <c r="G53" s="310" t="s">
        <v>515</v>
      </c>
      <c r="H53" s="311"/>
      <c r="I53" s="319">
        <v>23484123</v>
      </c>
      <c r="J53" s="320">
        <v>53429</v>
      </c>
      <c r="K53" s="321">
        <v>15.5</v>
      </c>
      <c r="L53" s="322">
        <v>41705</v>
      </c>
      <c r="M53" s="323">
        <v>-4.9000000000000004</v>
      </c>
      <c r="N53" s="324">
        <v>20.399999999999999</v>
      </c>
    </row>
    <row r="54" spans="1:14">
      <c r="A54" s="248"/>
      <c r="B54" s="244"/>
      <c r="C54" s="244"/>
      <c r="D54" s="244"/>
      <c r="E54" s="244"/>
      <c r="F54" s="244"/>
      <c r="G54" s="325"/>
      <c r="H54" s="326" t="s">
        <v>514</v>
      </c>
      <c r="I54" s="327">
        <v>14290267</v>
      </c>
      <c r="J54" s="328">
        <v>32512</v>
      </c>
      <c r="K54" s="329">
        <v>52.7</v>
      </c>
      <c r="L54" s="330">
        <v>22742</v>
      </c>
      <c r="M54" s="331">
        <v>-4.0999999999999996</v>
      </c>
      <c r="N54" s="332">
        <v>56.8</v>
      </c>
    </row>
    <row r="55" spans="1:14">
      <c r="A55" s="248"/>
      <c r="B55" s="244"/>
      <c r="C55" s="244"/>
      <c r="D55" s="244"/>
      <c r="E55" s="244"/>
      <c r="F55" s="244"/>
      <c r="G55" s="310" t="s">
        <v>516</v>
      </c>
      <c r="H55" s="311"/>
      <c r="I55" s="319">
        <v>24084181</v>
      </c>
      <c r="J55" s="320">
        <v>54822</v>
      </c>
      <c r="K55" s="321">
        <v>2.6</v>
      </c>
      <c r="L55" s="322">
        <v>47677</v>
      </c>
      <c r="M55" s="323">
        <v>14.3</v>
      </c>
      <c r="N55" s="324">
        <v>-11.7</v>
      </c>
    </row>
    <row r="56" spans="1:14">
      <c r="A56" s="248"/>
      <c r="B56" s="244"/>
      <c r="C56" s="244"/>
      <c r="D56" s="244"/>
      <c r="E56" s="244"/>
      <c r="F56" s="244"/>
      <c r="G56" s="325"/>
      <c r="H56" s="326" t="s">
        <v>514</v>
      </c>
      <c r="I56" s="327">
        <v>12558211</v>
      </c>
      <c r="J56" s="328">
        <v>28586</v>
      </c>
      <c r="K56" s="329">
        <v>-12.1</v>
      </c>
      <c r="L56" s="330">
        <v>23360</v>
      </c>
      <c r="M56" s="331">
        <v>2.7</v>
      </c>
      <c r="N56" s="332">
        <v>-14.8</v>
      </c>
    </row>
    <row r="57" spans="1:14">
      <c r="A57" s="248"/>
      <c r="B57" s="244"/>
      <c r="C57" s="244"/>
      <c r="D57" s="244"/>
      <c r="E57" s="244"/>
      <c r="F57" s="244"/>
      <c r="G57" s="310" t="s">
        <v>517</v>
      </c>
      <c r="H57" s="311"/>
      <c r="I57" s="319">
        <v>27240345</v>
      </c>
      <c r="J57" s="320">
        <v>62395</v>
      </c>
      <c r="K57" s="321">
        <v>13.8</v>
      </c>
      <c r="L57" s="322">
        <v>51613</v>
      </c>
      <c r="M57" s="323">
        <v>8.3000000000000007</v>
      </c>
      <c r="N57" s="324">
        <v>5.5</v>
      </c>
    </row>
    <row r="58" spans="1:14">
      <c r="A58" s="248"/>
      <c r="B58" s="244"/>
      <c r="C58" s="244"/>
      <c r="D58" s="244"/>
      <c r="E58" s="244"/>
      <c r="F58" s="244"/>
      <c r="G58" s="325"/>
      <c r="H58" s="326" t="s">
        <v>514</v>
      </c>
      <c r="I58" s="327">
        <v>17201357</v>
      </c>
      <c r="J58" s="328">
        <v>39401</v>
      </c>
      <c r="K58" s="329">
        <v>37.799999999999997</v>
      </c>
      <c r="L58" s="330">
        <v>25872</v>
      </c>
      <c r="M58" s="331">
        <v>10.8</v>
      </c>
      <c r="N58" s="332">
        <v>27</v>
      </c>
    </row>
    <row r="59" spans="1:14">
      <c r="A59" s="248"/>
      <c r="B59" s="244"/>
      <c r="C59" s="244"/>
      <c r="D59" s="244"/>
      <c r="E59" s="244"/>
      <c r="F59" s="244"/>
      <c r="G59" s="310" t="s">
        <v>518</v>
      </c>
      <c r="H59" s="311"/>
      <c r="I59" s="319">
        <v>23066341</v>
      </c>
      <c r="J59" s="320">
        <v>52962</v>
      </c>
      <c r="K59" s="321">
        <v>-15.1</v>
      </c>
      <c r="L59" s="322">
        <v>50880</v>
      </c>
      <c r="M59" s="323">
        <v>-1.4</v>
      </c>
      <c r="N59" s="324">
        <v>-13.7</v>
      </c>
    </row>
    <row r="60" spans="1:14">
      <c r="A60" s="248"/>
      <c r="B60" s="244"/>
      <c r="C60" s="244"/>
      <c r="D60" s="244"/>
      <c r="E60" s="244"/>
      <c r="F60" s="244"/>
      <c r="G60" s="325"/>
      <c r="H60" s="326" t="s">
        <v>514</v>
      </c>
      <c r="I60" s="333">
        <v>12779192</v>
      </c>
      <c r="J60" s="328">
        <v>29342</v>
      </c>
      <c r="K60" s="329">
        <v>-25.5</v>
      </c>
      <c r="L60" s="330">
        <v>27819</v>
      </c>
      <c r="M60" s="331">
        <v>7.5</v>
      </c>
      <c r="N60" s="332">
        <v>-33</v>
      </c>
    </row>
    <row r="61" spans="1:14">
      <c r="A61" s="248"/>
      <c r="B61" s="244"/>
      <c r="C61" s="244"/>
      <c r="D61" s="244"/>
      <c r="E61" s="244"/>
      <c r="F61" s="244"/>
      <c r="G61" s="310" t="s">
        <v>519</v>
      </c>
      <c r="H61" s="334"/>
      <c r="I61" s="335">
        <v>23643635</v>
      </c>
      <c r="J61" s="336">
        <v>53971</v>
      </c>
      <c r="K61" s="337">
        <v>1.9</v>
      </c>
      <c r="L61" s="338">
        <v>47147</v>
      </c>
      <c r="M61" s="339">
        <v>1.9</v>
      </c>
      <c r="N61" s="324">
        <v>0</v>
      </c>
    </row>
    <row r="62" spans="1:14">
      <c r="A62" s="248"/>
      <c r="B62" s="244"/>
      <c r="C62" s="244"/>
      <c r="D62" s="244"/>
      <c r="E62" s="244"/>
      <c r="F62" s="244"/>
      <c r="G62" s="325"/>
      <c r="H62" s="326" t="s">
        <v>514</v>
      </c>
      <c r="I62" s="327">
        <v>13238977</v>
      </c>
      <c r="J62" s="328">
        <v>30226</v>
      </c>
      <c r="K62" s="329">
        <v>4.9000000000000004</v>
      </c>
      <c r="L62" s="330">
        <v>24701</v>
      </c>
      <c r="M62" s="331">
        <v>1.1000000000000001</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7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2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G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4.34</v>
      </c>
      <c r="G47" s="12">
        <v>4.1100000000000003</v>
      </c>
      <c r="H47" s="12">
        <v>6.18</v>
      </c>
      <c r="I47" s="12">
        <v>7.78</v>
      </c>
      <c r="J47" s="13">
        <v>9.0299999999999994</v>
      </c>
    </row>
    <row r="48" spans="2:10" ht="57.75" customHeight="1">
      <c r="B48" s="14"/>
      <c r="C48" s="1171" t="s">
        <v>4</v>
      </c>
      <c r="D48" s="1171"/>
      <c r="E48" s="1172"/>
      <c r="F48" s="15">
        <v>1.29</v>
      </c>
      <c r="G48" s="16">
        <v>1.94</v>
      </c>
      <c r="H48" s="16">
        <v>3.72</v>
      </c>
      <c r="I48" s="16">
        <v>2.63</v>
      </c>
      <c r="J48" s="17">
        <v>4.47</v>
      </c>
    </row>
    <row r="49" spans="2:10" ht="57.75" customHeight="1" thickBot="1">
      <c r="B49" s="18"/>
      <c r="C49" s="1173" t="s">
        <v>5</v>
      </c>
      <c r="D49" s="1173"/>
      <c r="E49" s="1174"/>
      <c r="F49" s="19" t="s">
        <v>526</v>
      </c>
      <c r="G49" s="20">
        <v>0.45</v>
      </c>
      <c r="H49" s="20">
        <v>3.82</v>
      </c>
      <c r="I49" s="20">
        <v>0.65</v>
      </c>
      <c r="J49" s="21">
        <v>3.01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341105</cp:lastModifiedBy>
  <cp:lastPrinted>2017-03-28T02:22:30Z</cp:lastPrinted>
  <dcterms:created xsi:type="dcterms:W3CDTF">2017-02-15T22:50:30Z</dcterms:created>
  <dcterms:modified xsi:type="dcterms:W3CDTF">2017-04-02T23:01:53Z</dcterms:modified>
  <cp:category/>
</cp:coreProperties>
</file>