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10\財政班\□新居\203 財政状況資料集（内容確認等）\平成26年度決算（H28年度作業）\04_市町回答\"/>
    </mc:Choice>
  </mc:AlternateContent>
  <workbookProtection workbookPassword="979D" lockStructure="1"/>
  <bookViews>
    <workbookView xWindow="0" yWindow="0" windowWidth="21600" windowHeight="97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U36" i="9"/>
  <c r="C36" i="9"/>
  <c r="AM35" i="9"/>
  <c r="C35" i="9"/>
  <c r="CO34" i="9"/>
  <c r="CO35" i="9" s="1"/>
  <c r="CO36" i="9" s="1"/>
  <c r="BW34" i="9"/>
  <c r="BW35" i="9" s="1"/>
  <c r="BW36" i="9" s="1"/>
  <c r="BW37" i="9" s="1"/>
  <c r="BW38" i="9" s="1"/>
  <c r="BW39" i="9" s="1"/>
  <c r="BW40" i="9" s="1"/>
  <c r="BW41" i="9" s="1"/>
  <c r="BW42" i="9" s="1"/>
  <c r="BW43" i="9" s="1"/>
  <c r="C34" i="9"/>
  <c r="U34" i="9" l="1"/>
  <c r="U35"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<sst xmlns="http://schemas.openxmlformats.org/spreadsheetml/2006/main" count="1029" uniqueCount="546">
  <si>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</si>
  <si>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</si>
  <si>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</si>
  <si>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</si>
  <si>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</si>
  <si>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</si>
  <si>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</si>
  <si>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</si>
  <si>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</si>
  <si>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</si>
  <si>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</si>
  <si>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</si>
  <si>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</si>
  <si>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</si>
  <si>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</si>
  <si>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</si>
  <si>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</si>
  <si>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</si>
  <si>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</si>
  <si>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</si>
  <si>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</si>
  <si>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</si>
  <si>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</si>
  <si>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</si>
  <si>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</si>
  <si>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</si>
  <si>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</si>
  <si>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</si>
  <si>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</si>
  <si>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</si>
  <si>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</si>
  <si>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</si>
  <si>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</si>
  <si>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</si>
  <si>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</si>
  <si>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</si>
  <si>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</si>
  <si>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</si>
  <si>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</si>
  <si>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</si>
  <si>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</si>
  <si>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</si>
  <si>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</si>
  <si>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</si>
  <si>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</si>
  <si>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</si>
  <si>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</si>
  <si>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</si>
  <si>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</si>
  <si>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</si>
  <si>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</si>
  <si>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</si>
  <si>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</si>
  <si>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</si>
  <si>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</si>
  <si>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</si>
  <si>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</si>
  <si>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</si>
  <si>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</si>
  <si>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</si>
  <si>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</si>
  <si>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</si>
  <si>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</si>
  <si>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</si>
  <si>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</si>
  <si>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</si>
  <si>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長崎県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</si>
  <si>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</si>
  <si>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</si>
  <si>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</si>
  <si>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</si>
  <si>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</si>
  <si>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</si>
  <si>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</si>
  <si>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</si>
  <si>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</si>
  <si>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</si>
  <si>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</si>
  <si>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</si>
  <si>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</si>
  <si>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</si>
  <si>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島原市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</si>
  <si>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</si>
  <si>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</si>
  <si>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</si>
  <si>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</si>
  <si>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</si>
  <si>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</si>
  <si>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</si>
  <si>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</si>
  <si>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</si>
  <si>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</si>
  <si>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</si>
  <si>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</si>
  <si>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</si>
  <si>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</si>
  <si>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</si>
  <si>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</si>
  <si>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</si>
  <si>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</si>
  <si>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</si>
  <si>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</si>
  <si>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</si>
  <si>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</si>
  <si>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</si>
  <si>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</si>
  <si>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</si>
  <si>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</si>
  <si>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</si>
  <si>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</si>
  <si>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</si>
  <si>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</si>
  <si>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</si>
  <si>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</si>
  <si>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</si>
  <si>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</si>
  <si>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</si>
  <si>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</si>
  <si>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</si>
  <si>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</si>
  <si>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</si>
  <si>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</si>
  <si>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</si>
  <si>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</si>
  <si>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</si>
  <si>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</si>
  <si>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</si>
  <si>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</si>
  <si>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</si>
  <si>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</si>
  <si>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</si>
  <si>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</si>
  <si>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</si>
  <si>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</si>
  <si>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</si>
  <si>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</si>
  <si>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</si>
  <si>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</si>
  <si>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</si>
  <si>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</si>
  <si>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</si>
  <si>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</si>
  <si>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</si>
  <si>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</si>
  <si>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</si>
  <si>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</si>
  <si>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</si>
  <si>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</si>
  <si>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</si>
  <si>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</si>
  <si>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</si>
  <si>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</si>
  <si>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</si>
  <si>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</si>
  <si>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</si>
  <si>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</si>
  <si>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</si>
  <si>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</si>
  <si>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</si>
  <si>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</si>
  <si>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</si>
  <si>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</si>
  <si>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</si>
  <si>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</si>
  <si>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</si>
  <si>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</si>
  <si>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</si>
  <si>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</si>
  <si>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</si>
  <si>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</si>
  <si>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</si>
  <si>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</si>
  <si>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</si>
  <si>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</si>
  <si>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</si>
  <si>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</si>
  <si>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</si>
  <si>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</si>
  <si>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</si>
  <si>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</si>
  <si>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</si>
  <si>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</si>
  <si>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</si>
  <si>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</si>
  <si>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</si>
  <si>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</si>
  <si>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</si>
  <si>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</si>
  <si>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</si>
  <si>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</si>
  <si>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</si>
  <si>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</si>
  <si>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</si>
  <si>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長崎県島原市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</si>
  <si>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</si>
  <si>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</si>
  <si>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</si>
  <si>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</si>
  <si>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</si>
  <si>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</si>
  <si>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</si>
  <si>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</si>
  <si>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</si>
  <si>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</si>
  <si>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</si>
  <si>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</si>
  <si>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</si>
  <si>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</si>
  <si>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</si>
  <si>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</si>
  <si>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</si>
  <si>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</si>
  <si>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</si>
  <si>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</si>
  <si>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</si>
  <si>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</si>
  <si>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</si>
  <si>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</si>
  <si>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</si>
  <si>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</si>
  <si>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</si>
  <si>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</si>
  <si>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</si>
  <si>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</si>
  <si>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</si>
  <si>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</si>
  <si>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</si>
  <si>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</si>
  <si>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</si>
  <si>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</si>
  <si>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</si>
  <si>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</si>
  <si>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</si>
  <si>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</si>
  <si>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</si>
  <si>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</si>
  <si>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</si>
  <si>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</si>
  <si>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</si>
  <si>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</si>
  <si>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</si>
  <si>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</si>
  <si>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</si>
  <si>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</si>
  <si>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</si>
  <si>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</si>
  <si>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</si>
  <si>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</si>
  <si>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</si>
  <si>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</si>
  <si>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</si>
  <si>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</si>
  <si>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</si>
  <si>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</si>
  <si>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</si>
  <si>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</si>
  <si>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</si>
  <si>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</si>
  <si>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</si>
  <si>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</si>
  <si>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</si>
  <si>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</si>
  <si>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</si>
  <si>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</si>
  <si>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</si>
  <si>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</si>
  <si>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</si>
  <si>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</si>
  <si>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</si>
  <si>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</si>
  <si>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</si>
  <si>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</si>
  <si>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</si>
  <si>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</si>
  <si>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</si>
  <si>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</si>
  <si>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</si>
  <si>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</si>
  <si>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</si>
  <si>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</si>
  <si>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</si>
  <si>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</si>
  <si>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</si>
  <si>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</si>
  <si>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</si>
  <si>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</si>
  <si>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</si>
  <si>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</si>
  <si>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</si>
  <si>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</si>
  <si>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</si>
  <si>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</si>
  <si>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</si>
  <si>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</si>
  <si>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</si>
  <si>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</si>
  <si>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</si>
  <si>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</si>
  <si>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</si>
  <si>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</si>
  <si>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</si>
  <si>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</si>
  <si>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</si>
  <si>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</si>
  <si>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</si>
  <si>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</si>
  <si>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</si>
  <si>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</si>
  <si>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</si>
  <si>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</si>
  <si>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</si>
  <si>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</si>
  <si>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</si>
  <si>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</si>
  <si>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</si>
  <si>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</si>
  <si>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観光施設</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</si>
  <si>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</si>
  <si>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</si>
  <si>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</si>
  <si>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</si>
  <si>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</si>
  <si>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</si>
  <si>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</si>
  <si>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</si>
  <si>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</si>
  <si>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</si>
  <si>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</si>
  <si>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</si>
  <si>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</si>
  <si>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</si>
  <si>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</si>
  <si>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</si>
  <si>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</si>
  <si>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</si>
  <si>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</si>
  <si>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</si>
  <si>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</si>
  <si>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</si>
  <si>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</si>
  <si>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</si>
  <si>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</si>
  <si>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</si>
  <si>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</si>
  <si>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</si>
  <si>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長崎県島原市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</si>
  <si>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</si>
  <si>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</si>
  <si>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</si>
  <si>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</si>
  <si>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</si>
  <si>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</si>
  <si>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</si>
  <si>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</si>
  <si>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</si>
  <si>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</si>
  <si>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</si>
  <si>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</si>
  <si>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</si>
  <si>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</si>
  <si>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</si>
  <si>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</si>
  <si>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</si>
  <si>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</si>
  <si>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</si>
  <si>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</si>
  <si>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</si>
  <si>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</si>
  <si>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</si>
  <si>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</si>
  <si>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</si>
  <si>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</si>
  <si>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</si>
  <si>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</si>
  <si>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</si>
  <si>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</si>
  <si>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</si>
  <si>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</si>
  <si>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</si>
  <si>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島原市国民健康保険事業特別会計</t>
    <phoneticPr fontId="5"/>
  </si>
  <si>
    <t>島原市後期高齢者医療特別会計</t>
    <phoneticPr fontId="5"/>
  </si>
  <si>
    <t>島原市水道事業会計</t>
    <phoneticPr fontId="5"/>
  </si>
  <si>
    <t>法適用企業</t>
    <phoneticPr fontId="5"/>
  </si>
  <si>
    <t>島原市温泉給湯事業特別会計</t>
    <phoneticPr fontId="5"/>
  </si>
  <si>
    <t>法非適用企業</t>
    <phoneticPr fontId="5"/>
  </si>
  <si>
    <t>島原市島原都市計画事業安中土地区画整理事業特別会計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</si>
  <si>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</si>
  <si>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</si>
  <si>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</si>
  <si>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</si>
  <si>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</si>
  <si>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</si>
  <si>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</si>
  <si>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</si>
  <si>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</si>
  <si>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</si>
  <si>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</si>
  <si>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</si>
  <si>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</si>
  <si>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</si>
  <si>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</si>
  <si>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</si>
  <si>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</si>
  <si>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</si>
  <si>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</si>
  <si>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</si>
  <si>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</si>
  <si>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</si>
  <si>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</si>
  <si>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</si>
  <si>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</si>
  <si>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</si>
  <si>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</si>
  <si>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</si>
  <si>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</si>
  <si>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</si>
  <si>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</si>
  <si>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</si>
  <si>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</si>
  <si>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</si>
  <si>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</si>
  <si>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</si>
  <si>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</si>
  <si>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</si>
  <si>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</si>
  <si>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</si>
  <si>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</si>
  <si>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</si>
  <si>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</si>
  <si>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</si>
  <si>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</si>
  <si>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</si>
  <si>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</si>
  <si>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</si>
  <si>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</si>
  <si>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</si>
  <si>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</si>
  <si>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</si>
  <si>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</si>
  <si>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</si>
  <si>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</si>
  <si>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</si>
  <si>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</si>
  <si>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</si>
  <si>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</si>
  <si>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</si>
  <si>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</si>
  <si>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</si>
  <si>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</si>
  <si>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</si>
  <si>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</si>
  <si>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</si>
  <si>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</si>
  <si>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</si>
  <si>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</si>
  <si>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</si>
  <si>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</si>
  <si>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</si>
  <si>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</si>
  <si>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</si>
  <si>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</si>
  <si>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</si>
  <si>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</si>
  <si>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</si>
  <si>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</si>
  <si>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</si>
  <si>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</si>
  <si>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</si>
  <si>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</si>
  <si>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</si>
  <si>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</si>
  <si>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</si>
  <si>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</si>
  <si>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</si>
  <si>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</si>
  <si>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</si>
  <si>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</si>
  <si>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</si>
  <si>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</si>
  <si>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</si>
  <si>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</si>
  <si>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</si>
  <si>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</si>
  <si>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</si>
  <si>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</si>
  <si>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</si>
  <si>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</si>
  <si>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</si>
  <si>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</si>
  <si>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</si>
  <si>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</si>
  <si>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</si>
  <si>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</si>
  <si>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</si>
  <si>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</si>
  <si>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</si>
  <si>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</si>
  <si>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</si>
  <si>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</si>
  <si>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</si>
  <si>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</si>
  <si>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</si>
  <si>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</si>
  <si>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</si>
  <si>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</si>
  <si>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</si>
  <si>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</si>
  <si>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</si>
  <si>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</si>
  <si>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</si>
  <si>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</si>
  <si>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</si>
  <si>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</si>
  <si>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</si>
  <si>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</si>
  <si>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</si>
  <si>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</si>
  <si>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</si>
  <si>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4.55</t>
  </si>
  <si>
    <t>▲ 0.29</t>
  </si>
  <si>
    <t>島原市水道事業会計</t>
  </si>
  <si>
    <t>一般会計</t>
  </si>
  <si>
    <t>島原市国民健康保険事業特別会計</t>
  </si>
  <si>
    <t>島原市島原都市計画事業安中土地区画整理事業特別会計</t>
  </si>
  <si>
    <t>島原市後期高齢者医療特別会計</t>
  </si>
  <si>
    <t>島原市温泉給湯事業特別会計</t>
  </si>
  <si>
    <t>その他会計（赤字）</t>
  </si>
  <si>
    <t>その他会計（黒字）</t>
  </si>
  <si>
    <t>長崎県市町村総合事務組合（一般会計）</t>
    <rPh sb="0" eb="3">
      <t>ナガサキケン</t>
    </rPh>
    <rPh sb="3" eb="6">
      <t>シチョウソン</t>
    </rPh>
    <rPh sb="6" eb="8">
      <t>ソウゴウ</t>
    </rPh>
    <rPh sb="8" eb="10">
      <t>ジム</t>
    </rPh>
    <rPh sb="10" eb="12">
      <t>クミアイ</t>
    </rPh>
    <rPh sb="13" eb="15">
      <t>イッパン</t>
    </rPh>
    <rPh sb="15" eb="17">
      <t>カイケイ</t>
    </rPh>
    <phoneticPr fontId="5"/>
  </si>
  <si>
    <t>長崎県市町村総合事務組合（市町村会館管理事業特別会計）</t>
    <rPh sb="0" eb="3">
      <t>ナガサキケン</t>
    </rPh>
    <rPh sb="3" eb="6">
      <t>シチョウソン</t>
    </rPh>
    <rPh sb="6" eb="8">
      <t>ソウゴウ</t>
    </rPh>
    <rPh sb="8" eb="10">
      <t>ジム</t>
    </rPh>
    <rPh sb="10" eb="12">
      <t>クミアイ</t>
    </rPh>
    <rPh sb="13" eb="16">
      <t>シチョウソン</t>
    </rPh>
    <rPh sb="16" eb="18">
      <t>カイカン</t>
    </rPh>
    <rPh sb="18" eb="20">
      <t>カンリ</t>
    </rPh>
    <rPh sb="20" eb="22">
      <t>ジギョウ</t>
    </rPh>
    <rPh sb="22" eb="24">
      <t>トクベツ</t>
    </rPh>
    <rPh sb="24" eb="26">
      <t>カイケイ</t>
    </rPh>
    <phoneticPr fontId="5"/>
  </si>
  <si>
    <t>長崎県市町村総合事務組合（市町村会館馬町別館管理事業特別会計）</t>
    <rPh sb="0" eb="3">
      <t>ナガサキケン</t>
    </rPh>
    <rPh sb="3" eb="6">
      <t>シチョウソン</t>
    </rPh>
    <rPh sb="6" eb="8">
      <t>ソウゴウ</t>
    </rPh>
    <rPh sb="8" eb="10">
      <t>ジム</t>
    </rPh>
    <rPh sb="10" eb="12">
      <t>クミアイ</t>
    </rPh>
    <rPh sb="13" eb="16">
      <t>シチョウソン</t>
    </rPh>
    <rPh sb="16" eb="18">
      <t>カイカン</t>
    </rPh>
    <rPh sb="18" eb="19">
      <t>ウマ</t>
    </rPh>
    <rPh sb="19" eb="20">
      <t>マチ</t>
    </rPh>
    <rPh sb="20" eb="22">
      <t>ベッカン</t>
    </rPh>
    <rPh sb="22" eb="24">
      <t>カンリ</t>
    </rPh>
    <rPh sb="24" eb="26">
      <t>ジギョウ</t>
    </rPh>
    <rPh sb="26" eb="28">
      <t>トクベツ</t>
    </rPh>
    <rPh sb="28" eb="30">
      <t>カイケイ</t>
    </rPh>
    <phoneticPr fontId="5"/>
  </si>
  <si>
    <t>長崎県市町村総合事務組合（公平委員会特別会計）</t>
    <rPh sb="0" eb="3">
      <t>ナガサキケン</t>
    </rPh>
    <rPh sb="3" eb="6">
      <t>シチョウソン</t>
    </rPh>
    <rPh sb="6" eb="8">
      <t>ソウゴウ</t>
    </rPh>
    <rPh sb="8" eb="10">
      <t>ジム</t>
    </rPh>
    <rPh sb="10" eb="12">
      <t>クミアイ</t>
    </rPh>
    <rPh sb="13" eb="15">
      <t>コウヘイ</t>
    </rPh>
    <rPh sb="15" eb="18">
      <t>イインカイ</t>
    </rPh>
    <rPh sb="18" eb="20">
      <t>トクベツ</t>
    </rPh>
    <rPh sb="20" eb="22">
      <t>カイケイ</t>
    </rPh>
    <phoneticPr fontId="5"/>
  </si>
  <si>
    <t>長崎県市町村総合事務組合（交通災害共済事業特別会計）</t>
    <rPh sb="0" eb="3">
      <t>ナガサキケン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5"/>
  </si>
  <si>
    <t>長崎県後期高齢者広域連合（一般会計）</t>
    <rPh sb="0" eb="3">
      <t>ナガサキケン</t>
    </rPh>
    <rPh sb="3" eb="5">
      <t>コウキ</t>
    </rPh>
    <rPh sb="5" eb="8">
      <t>コウレイシャ</t>
    </rPh>
    <rPh sb="8" eb="10">
      <t>コウイキ</t>
    </rPh>
    <rPh sb="10" eb="12">
      <t>レンゴウ</t>
    </rPh>
    <rPh sb="13" eb="15">
      <t>イッパン</t>
    </rPh>
    <rPh sb="15" eb="17">
      <t>カイケイ</t>
    </rPh>
    <phoneticPr fontId="5"/>
  </si>
  <si>
    <t>長崎県後期高齢者広域連合（後期高齢者医療事業会計）</t>
    <rPh sb="0" eb="3">
      <t>ナガサキケン</t>
    </rPh>
    <rPh sb="3" eb="5">
      <t>コウキ</t>
    </rPh>
    <rPh sb="5" eb="8">
      <t>コウレイシャ</t>
    </rPh>
    <rPh sb="8" eb="10">
      <t>コウイキ</t>
    </rPh>
    <rPh sb="10" eb="12">
      <t>レンゴウ</t>
    </rPh>
    <rPh sb="13" eb="15">
      <t>コウキ</t>
    </rPh>
    <rPh sb="15" eb="18">
      <t>コウレイシャ</t>
    </rPh>
    <rPh sb="18" eb="20">
      <t>イリョウ</t>
    </rPh>
    <rPh sb="20" eb="22">
      <t>ジギョウ</t>
    </rPh>
    <rPh sb="22" eb="24">
      <t>カイケイ</t>
    </rPh>
    <phoneticPr fontId="5"/>
  </si>
  <si>
    <t>県央県南広域環境組合</t>
    <rPh sb="0" eb="2">
      <t>ケンオウ</t>
    </rPh>
    <rPh sb="2" eb="4">
      <t>ケンナン</t>
    </rPh>
    <rPh sb="4" eb="6">
      <t>コウイキ</t>
    </rPh>
    <rPh sb="6" eb="8">
      <t>カンキョウ</t>
    </rPh>
    <rPh sb="8" eb="10">
      <t>クミアイ</t>
    </rPh>
    <phoneticPr fontId="5"/>
  </si>
  <si>
    <t>島原地域広域市町村圏組合（一般会計）</t>
    <rPh sb="0" eb="2">
      <t>シマバラ</t>
    </rPh>
    <rPh sb="2" eb="4">
      <t>チイキ</t>
    </rPh>
    <rPh sb="4" eb="6">
      <t>コウイキ</t>
    </rPh>
    <rPh sb="6" eb="9">
      <t>シチョウソン</t>
    </rPh>
    <rPh sb="9" eb="10">
      <t>ケン</t>
    </rPh>
    <rPh sb="10" eb="12">
      <t>クミアイ</t>
    </rPh>
    <rPh sb="13" eb="15">
      <t>イッパン</t>
    </rPh>
    <rPh sb="15" eb="17">
      <t>カイケイ</t>
    </rPh>
    <phoneticPr fontId="5"/>
  </si>
  <si>
    <t>島原地域広域市町村圏組合（介護保険事業特別会計）</t>
    <rPh sb="0" eb="2">
      <t>シマバラ</t>
    </rPh>
    <rPh sb="2" eb="4">
      <t>チイキ</t>
    </rPh>
    <rPh sb="4" eb="6">
      <t>コウイキ</t>
    </rPh>
    <rPh sb="6" eb="9">
      <t>シチョウソン</t>
    </rPh>
    <rPh sb="9" eb="10">
      <t>ケン</t>
    </rPh>
    <rPh sb="10" eb="12">
      <t>クミアイ</t>
    </rPh>
    <rPh sb="13" eb="15">
      <t>カイゴ</t>
    </rPh>
    <rPh sb="15" eb="17">
      <t>ホケン</t>
    </rPh>
    <rPh sb="17" eb="19">
      <t>ジギョウ</t>
    </rPh>
    <rPh sb="19" eb="21">
      <t>トクベツ</t>
    </rPh>
    <rPh sb="21" eb="23">
      <t>カイケイ</t>
    </rPh>
    <phoneticPr fontId="5"/>
  </si>
  <si>
    <t>南高北部環境衛生組合</t>
    <rPh sb="0" eb="1">
      <t>ミナミ</t>
    </rPh>
    <rPh sb="1" eb="2">
      <t>タカ</t>
    </rPh>
    <rPh sb="2" eb="4">
      <t>ホクブ</t>
    </rPh>
    <rPh sb="4" eb="6">
      <t>カンキョウ</t>
    </rPh>
    <rPh sb="6" eb="8">
      <t>エイセイ</t>
    </rPh>
    <rPh sb="8" eb="10">
      <t>クミアイ</t>
    </rPh>
    <phoneticPr fontId="5"/>
  </si>
  <si>
    <t>長崎県病院企業団（島原病院分）</t>
    <rPh sb="0" eb="3">
      <t>ナガサキケン</t>
    </rPh>
    <rPh sb="3" eb="5">
      <t>ビョウイン</t>
    </rPh>
    <rPh sb="5" eb="7">
      <t>キギョウ</t>
    </rPh>
    <rPh sb="7" eb="8">
      <t>ダン</t>
    </rPh>
    <rPh sb="9" eb="11">
      <t>シマバラ</t>
    </rPh>
    <rPh sb="11" eb="13">
      <t>ビョウイン</t>
    </rPh>
    <rPh sb="13" eb="14">
      <t>ブン</t>
    </rPh>
    <phoneticPr fontId="5"/>
  </si>
  <si>
    <t>島原市土地開発公社</t>
    <rPh sb="0" eb="3">
      <t>シマバラシ</t>
    </rPh>
    <rPh sb="3" eb="5">
      <t>トチ</t>
    </rPh>
    <rPh sb="5" eb="7">
      <t>カイハツ</t>
    </rPh>
    <rPh sb="7" eb="9">
      <t>コウシャ</t>
    </rPh>
    <phoneticPr fontId="5"/>
  </si>
  <si>
    <t>島原市教育文化振興事業団</t>
    <rPh sb="0" eb="3">
      <t>シマバラシ</t>
    </rPh>
    <rPh sb="3" eb="5">
      <t>キョウイク</t>
    </rPh>
    <rPh sb="5" eb="7">
      <t>ブンカ</t>
    </rPh>
    <rPh sb="7" eb="9">
      <t>シンコウ</t>
    </rPh>
    <rPh sb="9" eb="12">
      <t>ジギョウダン</t>
    </rPh>
    <phoneticPr fontId="5"/>
  </si>
  <si>
    <t>島原城振興協会</t>
    <rPh sb="0" eb="2">
      <t>シマバラ</t>
    </rPh>
    <rPh sb="2" eb="3">
      <t>シロ</t>
    </rPh>
    <rPh sb="3" eb="5">
      <t>シンコウ</t>
    </rPh>
    <rPh sb="5" eb="7">
      <t>キョウカイ</t>
    </rPh>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</si>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</sst>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53867</c:v>
                </c:pt>
                <c:pt idx="1">
                  <c:v>76884</c:v>
                </c:pt>
                <c:pt idx="2">
                  <c:v>70920</c:v>
                </c:pt>
                <c:pt idx="3">
                  <c:v>49813</c:v>
                </c:pt>
                <c:pt idx="4">
                  <c:v>90366</c:v>
                </c:pt>
              </c:numCache>
            </c:numRef>
          </c:val>
          <c:smooth val="0"/>
        </c:ser>
        <c:dLbls>
          <c:showLegendKey val="0"/>
          <c:showVal val="0"/>
          <c:showCatName val="0"/>
          <c:showSerName val="0"/>
          <c:showPercent val="0"/>
          <c:showBubbleSize val="0"/>
        </c:dLbls>
        <c:marker val="1"/>
        <c:smooth val="0"/>
        <c:axId val="360387296"/>
        <c:axId val="360385728"/>
      </c:lineChart>
      <c:catAx>
        <c:axId val="360387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0385728"/>
        <c:crosses val="autoZero"/>
        <c:auto val="1"/>
        <c:lblAlgn val="ctr"/>
        <c:lblOffset val="100"/>
        <c:tickLblSkip val="1"/>
        <c:tickMarkSkip val="1"/>
        <c:noMultiLvlLbl val="0"/>
      </c:catAx>
      <c:valAx>
        <c:axId val="36038572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0387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6.31</c:v>
                </c:pt>
                <c:pt idx="1">
                  <c:v>1.83</c:v>
                </c:pt>
                <c:pt idx="2">
                  <c:v>2.25</c:v>
                </c:pt>
                <c:pt idx="3">
                  <c:v>1.94</c:v>
                </c:pt>
                <c:pt idx="4">
                  <c:v>2.92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5.15</c:v>
                </c:pt>
                <c:pt idx="1">
                  <c:v>5.22</c:v>
                </c:pt>
                <c:pt idx="2">
                  <c:v>5.26</c:v>
                </c:pt>
                <c:pt idx="3">
                  <c:v>5.23</c:v>
                </c:pt>
                <c:pt idx="4">
                  <c:v>5.24</c:v>
                </c:pt>
              </c:numCache>
            </c:numRef>
          </c:val>
        </c:ser>
        <c:dLbls>
          <c:showLegendKey val="0"/>
          <c:showVal val="0"/>
          <c:showCatName val="0"/>
          <c:showSerName val="0"/>
          <c:showPercent val="0"/>
          <c:showBubbleSize val="0"/>
        </c:dLbls>
        <c:gapWidth val="250"/>
        <c:overlap val="100"/>
        <c:axId val="360381024"/>
        <c:axId val="360381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3.28</c:v>
                </c:pt>
                <c:pt idx="1">
                  <c:v>-4.55</c:v>
                </c:pt>
                <c:pt idx="2">
                  <c:v>0.41</c:v>
                </c:pt>
                <c:pt idx="3">
                  <c:v>-0.28999999999999998</c:v>
                </c:pt>
                <c:pt idx="4">
                  <c:v>0.98</c:v>
                </c:pt>
              </c:numCache>
            </c:numRef>
          </c:val>
          <c:smooth val="0"/>
        </c:ser>
        <c:dLbls>
          <c:showLegendKey val="0"/>
          <c:showVal val="0"/>
          <c:showCatName val="0"/>
          <c:showSerName val="0"/>
          <c:showPercent val="0"/>
          <c:showBubbleSize val="0"/>
        </c:dLbls>
        <c:marker val="1"/>
        <c:smooth val="0"/>
        <c:axId val="360381024"/>
        <c:axId val="360381416"/>
      </c:lineChart>
      <c:catAx>
        <c:axId val="360381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60381416"/>
        <c:crosses val="autoZero"/>
        <c:auto val="1"/>
        <c:lblAlgn val="ctr"/>
        <c:lblOffset val="100"/>
        <c:tickLblSkip val="1"/>
        <c:tickMarkSkip val="1"/>
        <c:noMultiLvlLbl val="0"/>
      </c:catAx>
      <c:valAx>
        <c:axId val="360381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0381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0.04</c:v>
                </c:pt>
                <c:pt idx="4">
                  <c:v>#N/A</c:v>
                </c:pt>
                <c:pt idx="5">
                  <c:v>0.06</c:v>
                </c:pt>
                <c:pt idx="6">
                  <c:v>#N/A</c:v>
                </c:pt>
                <c:pt idx="7">
                  <c:v>0.25</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島原市温泉給湯事業特別会計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0.15</c:v>
                </c:pt>
                <c:pt idx="2">
                  <c:v>#N/A</c:v>
                </c:pt>
                <c:pt idx="3">
                  <c:v>0.1</c:v>
                </c:pt>
                <c:pt idx="4">
                  <c:v>#N/A</c:v>
                </c:pt>
                <c:pt idx="5">
                  <c:v>0.02</c:v>
                </c:pt>
                <c:pt idx="6">
                  <c:v>#N/A</c:v>
                </c:pt>
                <c:pt idx="7">
                  <c:v>0.02</c:v>
                </c:pt>
                <c:pt idx="8">
                  <c:v>#N/A</c:v>
                </c:pt>
                <c:pt idx="9">
                  <c:v>0.06</c:v>
                </c:pt>
              </c:numCache>
            </c:numRef>
          </c:val>
        </c:ser>
        <c:ser>
          <c:idx val="5"/>
          <c:order val="5"/>
          <c:tx>
            <c:strRef>
              <c:f>データシート!$A$32</c:f>
              <c:strCache>
                <c:ptCount val="1"/>
                <c:pt idx="0">
                  <c:v>島原市後期高齢者医療特別会計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0.08</c:v>
                </c:pt>
                <c:pt idx="4">
                  <c:v>#N/A</c:v>
                </c:pt>
                <c:pt idx="5">
                  <c:v>0.09</c:v>
                </c:pt>
                <c:pt idx="6">
                  <c:v>#N/A</c:v>
                </c:pt>
                <c:pt idx="7">
                  <c:v>0.08</c:v>
                </c:pt>
                <c:pt idx="8">
                  <c:v>#N/A</c:v>
                </c:pt>
                <c:pt idx="9">
                  <c:v>0.09</c:v>
                </c:pt>
              </c:numCache>
            </c:numRef>
          </c:val>
        </c:ser>
        <c:ser>
          <c:idx val="6"/>
          <c:order val="6"/>
          <c:tx>
            <c:strRef>
              <c:f>データシート!$A$33</c:f>
              <c:strCache>
                <c:ptCount val="1"/>
                <c:pt idx="0">
                  <c:v>島原市島原都市計画事業安中土地区画整理事業特別会計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0.88</c:v>
                </c:pt>
                <c:pt idx="2">
                  <c:v>#N/A</c:v>
                </c:pt>
                <c:pt idx="3">
                  <c:v>0.95</c:v>
                </c:pt>
                <c:pt idx="4">
                  <c:v>#N/A</c:v>
                </c:pt>
                <c:pt idx="5">
                  <c:v>0.63</c:v>
                </c:pt>
                <c:pt idx="6">
                  <c:v>#N/A</c:v>
                </c:pt>
                <c:pt idx="7">
                  <c:v>0.63</c:v>
                </c:pt>
                <c:pt idx="8">
                  <c:v>#N/A</c:v>
                </c:pt>
                <c:pt idx="9">
                  <c:v>0.57999999999999996</c:v>
                </c:pt>
              </c:numCache>
            </c:numRef>
          </c:val>
        </c:ser>
        <c:ser>
          <c:idx val="7"/>
          <c:order val="7"/>
          <c:tx>
            <c:strRef>
              <c:f>データシート!$A$34</c:f>
              <c:strCache>
                <c:ptCount val="1"/>
                <c:pt idx="0">
                  <c:v>島原市国民健康保険事業特別会計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0.84</c:v>
                </c:pt>
                <c:pt idx="2">
                  <c:v>#N/A</c:v>
                </c:pt>
                <c:pt idx="3">
                  <c:v>0.33</c:v>
                </c:pt>
                <c:pt idx="4">
                  <c:v>#N/A</c:v>
                </c:pt>
                <c:pt idx="5">
                  <c:v>1.2</c:v>
                </c:pt>
                <c:pt idx="6">
                  <c:v>#N/A</c:v>
                </c:pt>
                <c:pt idx="7">
                  <c:v>0.8</c:v>
                </c:pt>
                <c:pt idx="8">
                  <c:v>#N/A</c:v>
                </c:pt>
                <c:pt idx="9">
                  <c:v>0.81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6.31</c:v>
                </c:pt>
                <c:pt idx="2">
                  <c:v>#N/A</c:v>
                </c:pt>
                <c:pt idx="3">
                  <c:v>1.82</c:v>
                </c:pt>
                <c:pt idx="4">
                  <c:v>#N/A</c:v>
                </c:pt>
                <c:pt idx="5">
                  <c:v>2.2400000000000002</c:v>
                </c:pt>
                <c:pt idx="6">
                  <c:v>#N/A</c:v>
                </c:pt>
                <c:pt idx="7">
                  <c:v>1.93</c:v>
                </c:pt>
                <c:pt idx="8">
                  <c:v>#N/A</c:v>
                </c:pt>
                <c:pt idx="9">
                  <c:v>2.91</c:v>
                </c:pt>
              </c:numCache>
            </c:numRef>
          </c:val>
        </c:ser>
        <c:ser>
          <c:idx val="9"/>
          <c:order val="9"/>
          <c:tx>
            <c:strRef>
              <c:f>データシート!$A$36</c:f>
              <c:strCache>
                <c:ptCount val="1"/>
                <c:pt idx="0">
                  <c:v>島原市水道事業会計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2.02</c:v>
                </c:pt>
                <c:pt idx="2">
                  <c:v>#N/A</c:v>
                </c:pt>
                <c:pt idx="3">
                  <c:v>2.44</c:v>
                </c:pt>
                <c:pt idx="4">
                  <c:v>#N/A</c:v>
                </c:pt>
                <c:pt idx="5">
                  <c:v>2.7</c:v>
                </c:pt>
                <c:pt idx="6">
                  <c:v>#N/A</c:v>
                </c:pt>
                <c:pt idx="7">
                  <c:v>2.6</c:v>
                </c:pt>
                <c:pt idx="8">
                  <c:v>#N/A</c:v>
                </c:pt>
                <c:pt idx="9">
                  <c:v>4.09</c:v>
                </c:pt>
              </c:numCache>
            </c:numRef>
          </c:val>
        </c:ser>
        <c:dLbls>
          <c:showLegendKey val="0"/>
          <c:showVal val="0"/>
          <c:showCatName val="0"/>
          <c:showSerName val="0"/>
          <c:showPercent val="0"/>
          <c:showBubbleSize val="0"/>
        </c:dLbls>
        <c:gapWidth val="150"/>
        <c:overlap val="100"/>
        <c:axId val="360383768"/>
        <c:axId val="360383376"/>
      </c:barChart>
      <c:catAx>
        <c:axId val="360383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60383376"/>
        <c:crosses val="autoZero"/>
        <c:auto val="1"/>
        <c:lblAlgn val="ctr"/>
        <c:lblOffset val="100"/>
        <c:tickLblSkip val="1"/>
        <c:tickMarkSkip val="1"/>
        <c:noMultiLvlLbl val="0"/>
      </c:catAx>
      <c:valAx>
        <c:axId val="360383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03837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1949</c:v>
                </c:pt>
                <c:pt idx="5">
                  <c:v>2062</c:v>
                </c:pt>
                <c:pt idx="8">
                  <c:v>2135</c:v>
                </c:pt>
                <c:pt idx="11">
                  <c:v>2186</c:v>
                </c:pt>
                <c:pt idx="14">
                  <c:v>2267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c:v>
                </c:pt>
                <c:pt idx="3">
                  <c:v>4</c:v>
                </c:pt>
                <c:pt idx="6">
                  <c:v>3</c:v>
                </c:pt>
                <c:pt idx="9">
                  <c:v>2</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318</c:v>
                </c:pt>
                <c:pt idx="3">
                  <c:v>334</c:v>
                </c:pt>
                <c:pt idx="6">
                  <c:v>349</c:v>
                </c:pt>
                <c:pt idx="9">
                  <c:v>352</c:v>
                </c:pt>
                <c:pt idx="12">
                  <c:v>346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c:v>
                </c:pt>
                <c:pt idx="3">
                  <c:v>29</c:v>
                </c:pt>
                <c:pt idx="6">
                  <c:v>23</c:v>
                </c:pt>
                <c:pt idx="9">
                  <c:v>23</c:v>
                </c:pt>
                <c:pt idx="12">
                  <c:v>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2484</c:v>
                </c:pt>
                <c:pt idx="3">
                  <c:v>2399</c:v>
                </c:pt>
                <c:pt idx="6">
                  <c:v>2390</c:v>
                </c:pt>
                <c:pt idx="9">
                  <c:v>2379</c:v>
                </c:pt>
                <c:pt idx="12">
                  <c:v>2364</c:v>
                </c:pt>
              </c:numCache>
            </c:numRef>
          </c:val>
        </c:ser>
        <c:dLbls>
          <c:showLegendKey val="0"/>
          <c:showVal val="0"/>
          <c:showCatName val="0"/>
          <c:showSerName val="0"/>
          <c:showPercent val="0"/>
          <c:showBubbleSize val="0"/>
        </c:dLbls>
        <c:gapWidth val="100"/>
        <c:overlap val="100"/>
        <c:axId val="360380632"/>
        <c:axId val="3536055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864</c:v>
                </c:pt>
                <c:pt idx="2">
                  <c:v>#N/A</c:v>
                </c:pt>
                <c:pt idx="3">
                  <c:v>#N/A</c:v>
                </c:pt>
                <c:pt idx="4">
                  <c:v>705</c:v>
                </c:pt>
                <c:pt idx="5">
                  <c:v>#N/A</c:v>
                </c:pt>
                <c:pt idx="6">
                  <c:v>#N/A</c:v>
                </c:pt>
                <c:pt idx="7">
                  <c:v>630</c:v>
                </c:pt>
                <c:pt idx="8">
                  <c:v>#N/A</c:v>
                </c:pt>
                <c:pt idx="9">
                  <c:v>#N/A</c:v>
                </c:pt>
                <c:pt idx="10">
                  <c:v>570</c:v>
                </c:pt>
                <c:pt idx="11">
                  <c:v>#N/A</c:v>
                </c:pt>
                <c:pt idx="12">
                  <c:v>#N/A</c:v>
                </c:pt>
                <c:pt idx="13">
                  <c:v>469</c:v>
                </c:pt>
                <c:pt idx="14">
                  <c:v>#N/A</c:v>
                </c:pt>
              </c:numCache>
            </c:numRef>
          </c:val>
          <c:smooth val="0"/>
        </c:ser>
        <c:dLbls>
          <c:showLegendKey val="0"/>
          <c:showVal val="0"/>
          <c:showCatName val="0"/>
          <c:showSerName val="0"/>
          <c:showPercent val="0"/>
          <c:showBubbleSize val="0"/>
        </c:dLbls>
        <c:marker val="1"/>
        <c:smooth val="0"/>
        <c:axId val="360380632"/>
        <c:axId val="353605536"/>
      </c:lineChart>
      <c:catAx>
        <c:axId val="360380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3605536"/>
        <c:crosses val="autoZero"/>
        <c:auto val="1"/>
        <c:lblAlgn val="ctr"/>
        <c:lblOffset val="100"/>
        <c:tickLblSkip val="1"/>
        <c:tickMarkSkip val="1"/>
        <c:noMultiLvlLbl val="0"/>
      </c:catAx>
      <c:valAx>
        <c:axId val="353605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0380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14709</c:v>
                </c:pt>
                <c:pt idx="5">
                  <c:v>15202</c:v>
                </c:pt>
                <c:pt idx="8">
                  <c:v>15337</c:v>
                </c:pt>
                <c:pt idx="11">
                  <c:v>14968</c:v>
                </c:pt>
                <c:pt idx="14">
                  <c:v>15811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3404</c:v>
                </c:pt>
                <c:pt idx="5">
                  <c:v>3473</c:v>
                </c:pt>
                <c:pt idx="8">
                  <c:v>3454</c:v>
                </c:pt>
                <c:pt idx="11">
                  <c:v>3444</c:v>
                </c:pt>
                <c:pt idx="14">
                  <c:v>3443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5791</c:v>
                </c:pt>
                <c:pt idx="5">
                  <c:v>6644</c:v>
                </c:pt>
                <c:pt idx="8">
                  <c:v>6413</c:v>
                </c:pt>
                <c:pt idx="11">
                  <c:v>6715</c:v>
                </c:pt>
                <c:pt idx="14">
                  <c:v>6001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326</c:v>
                </c:pt>
                <c:pt idx="3">
                  <c:v>101</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4201</c:v>
                </c:pt>
                <c:pt idx="3">
                  <c:v>4014</c:v>
                </c:pt>
                <c:pt idx="6">
                  <c:v>4001</c:v>
                </c:pt>
                <c:pt idx="9">
                  <c:v>3871</c:v>
                </c:pt>
                <c:pt idx="12">
                  <c:v>3496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2345</c:v>
                </c:pt>
                <c:pt idx="3">
                  <c:v>2054</c:v>
                </c:pt>
                <c:pt idx="6">
                  <c:v>1749</c:v>
                </c:pt>
                <c:pt idx="9">
                  <c:v>1512</c:v>
                </c:pt>
                <c:pt idx="12">
                  <c:v>1249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599</c:v>
                </c:pt>
                <c:pt idx="3">
                  <c:v>811</c:v>
                </c:pt>
                <c:pt idx="6">
                  <c:v>909</c:v>
                </c:pt>
                <c:pt idx="9">
                  <c:v>1212</c:v>
                </c:pt>
                <c:pt idx="12">
                  <c:v>277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18499</c:v>
                </c:pt>
                <c:pt idx="3">
                  <c:v>19013</c:v>
                </c:pt>
                <c:pt idx="6">
                  <c:v>19354</c:v>
                </c:pt>
                <c:pt idx="9">
                  <c:v>18556</c:v>
                </c:pt>
                <c:pt idx="12">
                  <c:v>19652</c:v>
                </c:pt>
              </c:numCache>
            </c:numRef>
          </c:val>
        </c:ser>
        <c:dLbls>
          <c:showLegendKey val="0"/>
          <c:showVal val="0"/>
          <c:showCatName val="0"/>
          <c:showSerName val="0"/>
          <c:showPercent val="0"/>
          <c:showBubbleSize val="0"/>
        </c:dLbls>
        <c:gapWidth val="100"/>
        <c:overlap val="100"/>
        <c:axId val="353611024"/>
        <c:axId val="353611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2066</c:v>
                </c:pt>
                <c:pt idx="2">
                  <c:v>#N/A</c:v>
                </c:pt>
                <c:pt idx="3">
                  <c:v>#N/A</c:v>
                </c:pt>
                <c:pt idx="4">
                  <c:v>675</c:v>
                </c:pt>
                <c:pt idx="5">
                  <c:v>#N/A</c:v>
                </c:pt>
                <c:pt idx="6">
                  <c:v>#N/A</c:v>
                </c:pt>
                <c:pt idx="7">
                  <c:v>808</c:v>
                </c:pt>
                <c:pt idx="8">
                  <c:v>#N/A</c:v>
                </c:pt>
                <c:pt idx="9">
                  <c:v>#N/A</c:v>
                </c:pt>
                <c:pt idx="10">
                  <c:v>25</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53611024"/>
        <c:axId val="353611416"/>
      </c:lineChart>
      <c:catAx>
        <c:axId val="353611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53611416"/>
        <c:crosses val="autoZero"/>
        <c:auto val="1"/>
        <c:lblAlgn val="ctr"/>
        <c:lblOffset val="100"/>
        <c:tickLblSkip val="1"/>
        <c:tickMarkSkip val="1"/>
        <c:noMultiLvlLbl val="0"/>
      </c:catAx>
      <c:valAx>
        <c:axId val="353611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3611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長崎県島原市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47,409
47,182
82.97
24,076,409
23,596,303
346,288
11,864,158
19,652,268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本市の指数は、全国平均よりも０．０８ポイント低く、長崎県平均よりも０．０３ポイント高い水準にあるが、類似団体内平均と同程度で推移している。</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なお、平成２６年度単年度の財政力指数が０．０１ポイント上がった要因は、消防費や高齢者保健福祉費などで分母の基準財政需要額が増加したものの、税率引き上げに伴う地方消費税交付金の増などで分子の基準財政収入額がこれ以上に増加したためで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今後も徴税体制の強化などによる歳入の確保と、事務事業の見直しなどの歳出削減に努めたい。</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166158</xdr:rowOff>
    </xdr:from>
    <xdr:to>
      <xdr:col>7</xdr:col>
      <xdr:colOff>152400</xdr:colOff>
      <xdr:row>42</xdr:row>
      <xdr:rowOff>166158</xdr:rowOff>
    </xdr:to>
    <xdr:cxnSp macro="">
      <xdr:nvCxnSpPr>
        <xdr:cNvPr id="67" name="直線コネクタ 66"/>
        <xdr:cNvCxnSpPr/>
      </xdr:nvCxnSpPr>
      <xdr:spPr>
        <a:xfrm>
          <a:off x="4114800" y="736705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146050</xdr:rowOff>
    </xdr:from>
    <xdr:to>
      <xdr:col>6</xdr:col>
      <xdr:colOff>0</xdr:colOff>
      <xdr:row>42</xdr:row>
      <xdr:rowOff>166158</xdr:rowOff>
    </xdr:to>
    <xdr:cxnSp macro="">
      <xdr:nvCxnSpPr>
        <xdr:cNvPr id="70" name="直線コネクタ 69"/>
        <xdr:cNvCxnSpPr/>
      </xdr:nvCxnSpPr>
      <xdr:spPr>
        <a:xfrm>
          <a:off x="3225800" y="73469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125942</xdr:rowOff>
    </xdr:from>
    <xdr:to>
      <xdr:col>4</xdr:col>
      <xdr:colOff>482600</xdr:colOff>
      <xdr:row>42</xdr:row>
      <xdr:rowOff>146050</xdr:rowOff>
    </xdr:to>
    <xdr:cxnSp macro="">
      <xdr:nvCxnSpPr>
        <xdr:cNvPr id="73" name="直線コネクタ 72"/>
        <xdr:cNvCxnSpPr/>
      </xdr:nvCxnSpPr>
      <xdr:spPr>
        <a:xfrm>
          <a:off x="2336800" y="73268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125942</xdr:rowOff>
    </xdr:to>
    <xdr:cxnSp macro="">
      <xdr:nvCxnSpPr>
        <xdr:cNvPr id="76" name="直線コネクタ 75"/>
        <xdr:cNvCxnSpPr/>
      </xdr:nvCxnSpPr>
      <xdr:spPr>
        <a:xfrm>
          <a:off x="1447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56092</xdr:rowOff>
    </xdr:from>
    <xdr:to>
      <xdr:col>2</xdr:col>
      <xdr:colOff>127000</xdr:colOff>
      <xdr:row>40</xdr:row>
      <xdr:rowOff>157692</xdr:rowOff>
    </xdr:to>
    <xdr:sp macro="" textlink="">
      <xdr:nvSpPr>
        <xdr:cNvPr id="79" name="フローチャート : 判断 78"/>
        <xdr:cNvSpPr/>
      </xdr:nvSpPr>
      <xdr:spPr>
        <a:xfrm>
          <a:off x="1397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167869</xdr:rowOff>
    </xdr:from>
    <xdr:ext cx="762000" cy="259045"/>
    <xdr:sp macro="" textlink="">
      <xdr:nvSpPr>
        <xdr:cNvPr id="80" name="テキスト ボックス 79"/>
        <xdr:cNvSpPr txBox="1"/>
      </xdr:nvSpPr>
      <xdr:spPr>
        <a:xfrm>
          <a:off x="1066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86" name="円/楕円 85"/>
        <xdr:cNvSpPr/>
      </xdr:nvSpPr>
      <xdr:spPr>
        <a:xfrm>
          <a:off x="49022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131885</xdr:rowOff>
    </xdr:from>
    <xdr:ext cx="762000" cy="259045"/>
    <xdr:sp macro="" textlink="">
      <xdr:nvSpPr>
        <xdr:cNvPr id="87" name="財政力該当値テキスト"/>
        <xdr:cNvSpPr txBox="1"/>
      </xdr:nvSpPr>
      <xdr:spPr>
        <a:xfrm>
          <a:off x="5041900" y="716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115358</xdr:rowOff>
    </xdr:from>
    <xdr:to>
      <xdr:col>6</xdr:col>
      <xdr:colOff>50800</xdr:colOff>
      <xdr:row>43</xdr:row>
      <xdr:rowOff>45508</xdr:rowOff>
    </xdr:to>
    <xdr:sp macro="" textlink="">
      <xdr:nvSpPr>
        <xdr:cNvPr id="88" name="円/楕円 87"/>
        <xdr:cNvSpPr/>
      </xdr:nvSpPr>
      <xdr:spPr>
        <a:xfrm>
          <a:off x="4064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89" name="テキスト ボックス 88"/>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95250</xdr:rowOff>
    </xdr:from>
    <xdr:to>
      <xdr:col>4</xdr:col>
      <xdr:colOff>533400</xdr:colOff>
      <xdr:row>43</xdr:row>
      <xdr:rowOff>25400</xdr:rowOff>
    </xdr:to>
    <xdr:sp macro="" textlink="">
      <xdr:nvSpPr>
        <xdr:cNvPr id="90" name="円/楕円 89"/>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91" name="テキスト ボックス 90"/>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75142</xdr:rowOff>
    </xdr:from>
    <xdr:to>
      <xdr:col>3</xdr:col>
      <xdr:colOff>330200</xdr:colOff>
      <xdr:row>43</xdr:row>
      <xdr:rowOff>5292</xdr:rowOff>
    </xdr:to>
    <xdr:sp macro="" textlink="">
      <xdr:nvSpPr>
        <xdr:cNvPr id="92" name="円/楕円 91"/>
        <xdr:cNvSpPr/>
      </xdr:nvSpPr>
      <xdr:spPr>
        <a:xfrm>
          <a:off x="2286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93" name="テキスト ボックス 92"/>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4" name="円/楕円 93"/>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5" name="テキスト ボックス 94"/>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分子の経常経費充当一般財源が人件費や扶助費等の増に伴い増加（</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４４百万円）したことに加え、税率引き上げに伴う地方消費税交付金が大きく増加したものの地方交付税や臨時財政対策債などのほとんどの費目が減額となったことで分母の経常一般財源等が減額（△７５百万円）となったことにより、経常収支比率は</a:t>
          </a:r>
          <a:r>
            <a:rPr lang="en-US" altLang="ja-JP" sz="1100">
              <a:solidFill>
                <a:schemeClr val="dk1"/>
              </a:solidFill>
              <a:effectLst/>
              <a:latin typeface="+mn-lt"/>
              <a:ea typeface="+mn-ea"/>
              <a:cs typeface="+mn-cs"/>
            </a:rPr>
            <a:t>0</a:t>
          </a:r>
          <a:r>
            <a:rPr lang="ja-JP" altLang="ja-JP" sz="1100">
              <a:solidFill>
                <a:schemeClr val="dk1"/>
              </a:solidFill>
              <a:effectLst/>
              <a:latin typeface="+mn-lt"/>
              <a:ea typeface="+mn-ea"/>
              <a:cs typeface="+mn-cs"/>
            </a:rPr>
            <a:t>．９ポイント悪化した。</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類似団体内平均と比較しても３．１ポイント上回っているが、その開きは昨年度（３．６ポイント）より小さくなった。</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今後の対応としては、増加傾向にある扶助費の削減を念頭におきながら、行財政改革を引き続き推進し、民間委託の推進、定員管理の適正化など、経常経費のさらなる削減に努める。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70213</xdr:rowOff>
    </xdr:from>
    <xdr:to>
      <xdr:col>7</xdr:col>
      <xdr:colOff>152400</xdr:colOff>
      <xdr:row>60</xdr:row>
      <xdr:rowOff>101237</xdr:rowOff>
    </xdr:to>
    <xdr:cxnSp macro="">
      <xdr:nvCxnSpPr>
        <xdr:cNvPr id="132" name="直線コネクタ 131"/>
        <xdr:cNvCxnSpPr/>
      </xdr:nvCxnSpPr>
      <xdr:spPr>
        <a:xfrm>
          <a:off x="4114800" y="10357213"/>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70213</xdr:rowOff>
    </xdr:from>
    <xdr:to>
      <xdr:col>6</xdr:col>
      <xdr:colOff>0</xdr:colOff>
      <xdr:row>60</xdr:row>
      <xdr:rowOff>90896</xdr:rowOff>
    </xdr:to>
    <xdr:cxnSp macro="">
      <xdr:nvCxnSpPr>
        <xdr:cNvPr id="135" name="直線コネクタ 134"/>
        <xdr:cNvCxnSpPr/>
      </xdr:nvCxnSpPr>
      <xdr:spPr>
        <a:xfrm flipV="1">
          <a:off x="3225800" y="1035721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32294</xdr:rowOff>
    </xdr:from>
    <xdr:to>
      <xdr:col>4</xdr:col>
      <xdr:colOff>482600</xdr:colOff>
      <xdr:row>60</xdr:row>
      <xdr:rowOff>90896</xdr:rowOff>
    </xdr:to>
    <xdr:cxnSp macro="">
      <xdr:nvCxnSpPr>
        <xdr:cNvPr id="138" name="直線コネクタ 137"/>
        <xdr:cNvCxnSpPr/>
      </xdr:nvCxnSpPr>
      <xdr:spPr>
        <a:xfrm>
          <a:off x="2336800" y="10319294"/>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117566</xdr:rowOff>
    </xdr:from>
    <xdr:to>
      <xdr:col>3</xdr:col>
      <xdr:colOff>279400</xdr:colOff>
      <xdr:row>60</xdr:row>
      <xdr:rowOff>32294</xdr:rowOff>
    </xdr:to>
    <xdr:cxnSp macro="">
      <xdr:nvCxnSpPr>
        <xdr:cNvPr id="141" name="直線コネクタ 140"/>
        <xdr:cNvCxnSpPr/>
      </xdr:nvCxnSpPr>
      <xdr:spPr>
        <a:xfrm>
          <a:off x="1447800" y="10233116"/>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39188</xdr:rowOff>
    </xdr:from>
    <xdr:to>
      <xdr:col>2</xdr:col>
      <xdr:colOff>127000</xdr:colOff>
      <xdr:row>59</xdr:row>
      <xdr:rowOff>140788</xdr:rowOff>
    </xdr:to>
    <xdr:sp macro="" textlink="">
      <xdr:nvSpPr>
        <xdr:cNvPr id="144" name="フローチャート : 判断 143"/>
        <xdr:cNvSpPr/>
      </xdr:nvSpPr>
      <xdr:spPr>
        <a:xfrm>
          <a:off x="1397000" y="10154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150965</xdr:rowOff>
    </xdr:from>
    <xdr:ext cx="762000" cy="259045"/>
    <xdr:sp macro="" textlink="">
      <xdr:nvSpPr>
        <xdr:cNvPr id="145" name="テキスト ボックス 144"/>
        <xdr:cNvSpPr txBox="1"/>
      </xdr:nvSpPr>
      <xdr:spPr>
        <a:xfrm>
          <a:off x="1066800" y="9923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50437</xdr:rowOff>
    </xdr:from>
    <xdr:to>
      <xdr:col>7</xdr:col>
      <xdr:colOff>203200</xdr:colOff>
      <xdr:row>60</xdr:row>
      <xdr:rowOff>152037</xdr:rowOff>
    </xdr:to>
    <xdr:sp macro="" textlink="">
      <xdr:nvSpPr>
        <xdr:cNvPr id="151" name="円/楕円 150"/>
        <xdr:cNvSpPr/>
      </xdr:nvSpPr>
      <xdr:spPr>
        <a:xfrm>
          <a:off x="49022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22514</xdr:rowOff>
    </xdr:from>
    <xdr:ext cx="762000" cy="259045"/>
    <xdr:sp macro="" textlink="">
      <xdr:nvSpPr>
        <xdr:cNvPr id="152" name="財政構造の弾力性該当値テキスト"/>
        <xdr:cNvSpPr txBox="1"/>
      </xdr:nvSpPr>
      <xdr:spPr>
        <a:xfrm>
          <a:off x="5041900" y="10309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19413</xdr:rowOff>
    </xdr:from>
    <xdr:to>
      <xdr:col>6</xdr:col>
      <xdr:colOff>50800</xdr:colOff>
      <xdr:row>60</xdr:row>
      <xdr:rowOff>121013</xdr:rowOff>
    </xdr:to>
    <xdr:sp macro="" textlink="">
      <xdr:nvSpPr>
        <xdr:cNvPr id="153" name="円/楕円 152"/>
        <xdr:cNvSpPr/>
      </xdr:nvSpPr>
      <xdr:spPr>
        <a:xfrm>
          <a:off x="4064000" y="1030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105790</xdr:rowOff>
    </xdr:from>
    <xdr:ext cx="736600" cy="259045"/>
    <xdr:sp macro="" textlink="">
      <xdr:nvSpPr>
        <xdr:cNvPr id="154" name="テキスト ボックス 153"/>
        <xdr:cNvSpPr txBox="1"/>
      </xdr:nvSpPr>
      <xdr:spPr>
        <a:xfrm>
          <a:off x="3733800" y="10392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40096</xdr:rowOff>
    </xdr:from>
    <xdr:to>
      <xdr:col>4</xdr:col>
      <xdr:colOff>533400</xdr:colOff>
      <xdr:row>60</xdr:row>
      <xdr:rowOff>141696</xdr:rowOff>
    </xdr:to>
    <xdr:sp macro="" textlink="">
      <xdr:nvSpPr>
        <xdr:cNvPr id="155" name="円/楕円 154"/>
        <xdr:cNvSpPr/>
      </xdr:nvSpPr>
      <xdr:spPr>
        <a:xfrm>
          <a:off x="3175000" y="1032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126473</xdr:rowOff>
    </xdr:from>
    <xdr:ext cx="762000" cy="259045"/>
    <xdr:sp macro="" textlink="">
      <xdr:nvSpPr>
        <xdr:cNvPr id="156" name="テキスト ボックス 155"/>
        <xdr:cNvSpPr txBox="1"/>
      </xdr:nvSpPr>
      <xdr:spPr>
        <a:xfrm>
          <a:off x="2844800" y="10413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152944</xdr:rowOff>
    </xdr:from>
    <xdr:to>
      <xdr:col>3</xdr:col>
      <xdr:colOff>330200</xdr:colOff>
      <xdr:row>60</xdr:row>
      <xdr:rowOff>83094</xdr:rowOff>
    </xdr:to>
    <xdr:sp macro="" textlink="">
      <xdr:nvSpPr>
        <xdr:cNvPr id="157" name="円/楕円 156"/>
        <xdr:cNvSpPr/>
      </xdr:nvSpPr>
      <xdr:spPr>
        <a:xfrm>
          <a:off x="2286000" y="1026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67871</xdr:rowOff>
    </xdr:from>
    <xdr:ext cx="762000" cy="259045"/>
    <xdr:sp macro="" textlink="">
      <xdr:nvSpPr>
        <xdr:cNvPr id="158" name="テキスト ボックス 157"/>
        <xdr:cNvSpPr txBox="1"/>
      </xdr:nvSpPr>
      <xdr:spPr>
        <a:xfrm>
          <a:off x="1955800" y="1035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66766</xdr:rowOff>
    </xdr:from>
    <xdr:to>
      <xdr:col>2</xdr:col>
      <xdr:colOff>127000</xdr:colOff>
      <xdr:row>59</xdr:row>
      <xdr:rowOff>168366</xdr:rowOff>
    </xdr:to>
    <xdr:sp macro="" textlink="">
      <xdr:nvSpPr>
        <xdr:cNvPr id="159" name="円/楕円 158"/>
        <xdr:cNvSpPr/>
      </xdr:nvSpPr>
      <xdr:spPr>
        <a:xfrm>
          <a:off x="1397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153143</xdr:rowOff>
    </xdr:from>
    <xdr:ext cx="762000" cy="259045"/>
    <xdr:sp macro="" textlink="">
      <xdr:nvSpPr>
        <xdr:cNvPr id="160" name="テキスト ボックス 159"/>
        <xdr:cNvSpPr txBox="1"/>
      </xdr:nvSpPr>
      <xdr:spPr>
        <a:xfrm>
          <a:off x="1066800" y="10268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[119,508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126,081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本市の人口１人当たりの人件費・物件費等決算額は、類似団体内平均や全国平均、長崎県平均いずれも低い決算額となっている。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低い主な要因としては、廃棄物処理業務や救急・消防業務などを一部事務組合で処理しているため、人口千人当たり職員数が類似団体と比較すると２．２４人下回っていることが挙げられる。</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また、物件費も緊急雇用創出事業の縮小に伴い委託料が大幅減となったため、昨年度よりも減額となっている。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今後も民間委託や指定管理者の導入、事務事業の見直しなどにより、経費の削減に努める。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105865</xdr:rowOff>
    </xdr:from>
    <xdr:to>
      <xdr:col>7</xdr:col>
      <xdr:colOff>152400</xdr:colOff>
      <xdr:row>82</xdr:row>
      <xdr:rowOff>110573</xdr:rowOff>
    </xdr:to>
    <xdr:cxnSp macro="">
      <xdr:nvCxnSpPr>
        <xdr:cNvPr id="192" name="直線コネクタ 191"/>
        <xdr:cNvCxnSpPr/>
      </xdr:nvCxnSpPr>
      <xdr:spPr>
        <a:xfrm>
          <a:off x="4114800" y="14164765"/>
          <a:ext cx="838200" cy="4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105865</xdr:rowOff>
    </xdr:from>
    <xdr:to>
      <xdr:col>6</xdr:col>
      <xdr:colOff>0</xdr:colOff>
      <xdr:row>82</xdr:row>
      <xdr:rowOff>125564</xdr:rowOff>
    </xdr:to>
    <xdr:cxnSp macro="">
      <xdr:nvCxnSpPr>
        <xdr:cNvPr id="195" name="直線コネクタ 194"/>
        <xdr:cNvCxnSpPr/>
      </xdr:nvCxnSpPr>
      <xdr:spPr>
        <a:xfrm flipV="1">
          <a:off x="3225800" y="14164765"/>
          <a:ext cx="889000" cy="19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125564</xdr:rowOff>
    </xdr:from>
    <xdr:to>
      <xdr:col>4</xdr:col>
      <xdr:colOff>482600</xdr:colOff>
      <xdr:row>82</xdr:row>
      <xdr:rowOff>126938</xdr:rowOff>
    </xdr:to>
    <xdr:cxnSp macro="">
      <xdr:nvCxnSpPr>
        <xdr:cNvPr id="198" name="直線コネクタ 197"/>
        <xdr:cNvCxnSpPr/>
      </xdr:nvCxnSpPr>
      <xdr:spPr>
        <a:xfrm flipV="1">
          <a:off x="2336800" y="14184464"/>
          <a:ext cx="889000" cy="1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101902</xdr:rowOff>
    </xdr:from>
    <xdr:to>
      <xdr:col>3</xdr:col>
      <xdr:colOff>279400</xdr:colOff>
      <xdr:row>82</xdr:row>
      <xdr:rowOff>126938</xdr:rowOff>
    </xdr:to>
    <xdr:cxnSp macro="">
      <xdr:nvCxnSpPr>
        <xdr:cNvPr id="201" name="直線コネクタ 200"/>
        <xdr:cNvCxnSpPr/>
      </xdr:nvCxnSpPr>
      <xdr:spPr>
        <a:xfrm>
          <a:off x="1447800" y="14160802"/>
          <a:ext cx="889000" cy="2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55618</xdr:rowOff>
    </xdr:from>
    <xdr:to>
      <xdr:col>2</xdr:col>
      <xdr:colOff>127000</xdr:colOff>
      <xdr:row>82</xdr:row>
      <xdr:rowOff>157218</xdr:rowOff>
    </xdr:to>
    <xdr:sp macro="" textlink="">
      <xdr:nvSpPr>
        <xdr:cNvPr id="204" name="フローチャート : 判断 203"/>
        <xdr:cNvSpPr/>
      </xdr:nvSpPr>
      <xdr:spPr>
        <a:xfrm>
          <a:off x="1397000" y="1411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141995</xdr:rowOff>
    </xdr:from>
    <xdr:ext cx="762000" cy="259045"/>
    <xdr:sp macro="" textlink="">
      <xdr:nvSpPr>
        <xdr:cNvPr id="205" name="テキスト ボックス 204"/>
        <xdr:cNvSpPr txBox="1"/>
      </xdr:nvSpPr>
      <xdr:spPr>
        <a:xfrm>
          <a:off x="1066800" y="14200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59773</xdr:rowOff>
    </xdr:from>
    <xdr:to>
      <xdr:col>7</xdr:col>
      <xdr:colOff>203200</xdr:colOff>
      <xdr:row>82</xdr:row>
      <xdr:rowOff>161373</xdr:rowOff>
    </xdr:to>
    <xdr:sp macro="" textlink="">
      <xdr:nvSpPr>
        <xdr:cNvPr id="211" name="円/楕円 210"/>
        <xdr:cNvSpPr/>
      </xdr:nvSpPr>
      <xdr:spPr>
        <a:xfrm>
          <a:off x="4902200" y="14118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152500</xdr:rowOff>
    </xdr:from>
    <xdr:ext cx="762000" cy="259045"/>
    <xdr:sp macro="" textlink="">
      <xdr:nvSpPr>
        <xdr:cNvPr id="212" name="人件費・物件費等の状況該当値テキスト"/>
        <xdr:cNvSpPr txBox="1"/>
      </xdr:nvSpPr>
      <xdr:spPr>
        <a:xfrm>
          <a:off x="5041900" y="14039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119,508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55065</xdr:rowOff>
    </xdr:from>
    <xdr:to>
      <xdr:col>6</xdr:col>
      <xdr:colOff>50800</xdr:colOff>
      <xdr:row>82</xdr:row>
      <xdr:rowOff>156665</xdr:rowOff>
    </xdr:to>
    <xdr:sp macro="" textlink="">
      <xdr:nvSpPr>
        <xdr:cNvPr id="213" name="円/楕円 212"/>
        <xdr:cNvSpPr/>
      </xdr:nvSpPr>
      <xdr:spPr>
        <a:xfrm>
          <a:off x="4064000" y="1411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166842</xdr:rowOff>
    </xdr:from>
    <xdr:ext cx="736600" cy="259045"/>
    <xdr:sp macro="" textlink="">
      <xdr:nvSpPr>
        <xdr:cNvPr id="214" name="テキスト ボックス 213"/>
        <xdr:cNvSpPr txBox="1"/>
      </xdr:nvSpPr>
      <xdr:spPr>
        <a:xfrm>
          <a:off x="3733800" y="13882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117,557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74764</xdr:rowOff>
    </xdr:from>
    <xdr:to>
      <xdr:col>4</xdr:col>
      <xdr:colOff>533400</xdr:colOff>
      <xdr:row>83</xdr:row>
      <xdr:rowOff>4914</xdr:rowOff>
    </xdr:to>
    <xdr:sp macro="" textlink="">
      <xdr:nvSpPr>
        <xdr:cNvPr id="215" name="円/楕円 214"/>
        <xdr:cNvSpPr/>
      </xdr:nvSpPr>
      <xdr:spPr>
        <a:xfrm>
          <a:off x="3175000" y="1413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15091</xdr:rowOff>
    </xdr:from>
    <xdr:ext cx="762000" cy="259045"/>
    <xdr:sp macro="" textlink="">
      <xdr:nvSpPr>
        <xdr:cNvPr id="216" name="テキスト ボックス 215"/>
        <xdr:cNvSpPr txBox="1"/>
      </xdr:nvSpPr>
      <xdr:spPr>
        <a:xfrm>
          <a:off x="2844800" y="1390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125,721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76138</xdr:rowOff>
    </xdr:from>
    <xdr:to>
      <xdr:col>3</xdr:col>
      <xdr:colOff>330200</xdr:colOff>
      <xdr:row>83</xdr:row>
      <xdr:rowOff>6288</xdr:rowOff>
    </xdr:to>
    <xdr:sp macro="" textlink="">
      <xdr:nvSpPr>
        <xdr:cNvPr id="217" name="円/楕円 216"/>
        <xdr:cNvSpPr/>
      </xdr:nvSpPr>
      <xdr:spPr>
        <a:xfrm>
          <a:off x="2286000" y="14135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16465</xdr:rowOff>
    </xdr:from>
    <xdr:ext cx="762000" cy="259045"/>
    <xdr:sp macro="" textlink="">
      <xdr:nvSpPr>
        <xdr:cNvPr id="218" name="テキスト ボックス 217"/>
        <xdr:cNvSpPr txBox="1"/>
      </xdr:nvSpPr>
      <xdr:spPr>
        <a:xfrm>
          <a:off x="1955800" y="13903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126,290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51102</xdr:rowOff>
    </xdr:from>
    <xdr:to>
      <xdr:col>2</xdr:col>
      <xdr:colOff>127000</xdr:colOff>
      <xdr:row>82</xdr:row>
      <xdr:rowOff>152702</xdr:rowOff>
    </xdr:to>
    <xdr:sp macro="" textlink="">
      <xdr:nvSpPr>
        <xdr:cNvPr id="219" name="円/楕円 218"/>
        <xdr:cNvSpPr/>
      </xdr:nvSpPr>
      <xdr:spPr>
        <a:xfrm>
          <a:off x="1397000" y="1411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162879</xdr:rowOff>
    </xdr:from>
    <xdr:ext cx="762000" cy="259045"/>
    <xdr:sp macro="" textlink="">
      <xdr:nvSpPr>
        <xdr:cNvPr id="220" name="テキスト ボックス 219"/>
        <xdr:cNvSpPr txBox="1"/>
      </xdr:nvSpPr>
      <xdr:spPr>
        <a:xfrm>
          <a:off x="1066800" y="13878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115,915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本市の指数は</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９６．７（平成２７年４月１日現在）となっており、前年と比較すると１．３ポイント減少、県内の１３市の中では最下位の状況にある。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指数が低くなっている要因としては、資格基準での昇格年数が国と異なることや、平成２７年度の給与の総合的見直し（給料表水準の平均２％程度の引下げ等）に伴う現給保障額が国と異なることが主なもので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今後も引き続き、給与の適正化を図る。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113792</xdr:rowOff>
    </xdr:from>
    <xdr:to>
      <xdr:col>24</xdr:col>
      <xdr:colOff>558800</xdr:colOff>
      <xdr:row>86</xdr:row>
      <xdr:rowOff>5080</xdr:rowOff>
    </xdr:to>
    <xdr:cxnSp macro="">
      <xdr:nvCxnSpPr>
        <xdr:cNvPr id="252" name="直線コネクタ 251"/>
        <xdr:cNvCxnSpPr/>
      </xdr:nvCxnSpPr>
      <xdr:spPr>
        <a:xfrm flipV="1">
          <a:off x="16179800" y="1468704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5080</xdr:rowOff>
    </xdr:from>
    <xdr:to>
      <xdr:col>23</xdr:col>
      <xdr:colOff>406400</xdr:colOff>
      <xdr:row>88</xdr:row>
      <xdr:rowOff>53087</xdr:rowOff>
    </xdr:to>
    <xdr:cxnSp macro="">
      <xdr:nvCxnSpPr>
        <xdr:cNvPr id="255" name="直線コネクタ 254"/>
        <xdr:cNvCxnSpPr/>
      </xdr:nvCxnSpPr>
      <xdr:spPr>
        <a:xfrm flipV="1">
          <a:off x="15290800" y="14749780"/>
          <a:ext cx="8890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53087</xdr:rowOff>
    </xdr:from>
    <xdr:to>
      <xdr:col>22</xdr:col>
      <xdr:colOff>203200</xdr:colOff>
      <xdr:row>88</xdr:row>
      <xdr:rowOff>53087</xdr:rowOff>
    </xdr:to>
    <xdr:cxnSp macro="">
      <xdr:nvCxnSpPr>
        <xdr:cNvPr id="258" name="直線コネクタ 257"/>
        <xdr:cNvCxnSpPr/>
      </xdr:nvCxnSpPr>
      <xdr:spPr>
        <a:xfrm>
          <a:off x="14401800" y="151406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14732</xdr:rowOff>
    </xdr:from>
    <xdr:to>
      <xdr:col>21</xdr:col>
      <xdr:colOff>0</xdr:colOff>
      <xdr:row>88</xdr:row>
      <xdr:rowOff>53087</xdr:rowOff>
    </xdr:to>
    <xdr:cxnSp macro="">
      <xdr:nvCxnSpPr>
        <xdr:cNvPr id="261" name="直線コネクタ 260"/>
        <xdr:cNvCxnSpPr/>
      </xdr:nvCxnSpPr>
      <xdr:spPr>
        <a:xfrm>
          <a:off x="13512800" y="14759432"/>
          <a:ext cx="889000" cy="381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106426</xdr:rowOff>
    </xdr:from>
    <xdr:to>
      <xdr:col>19</xdr:col>
      <xdr:colOff>533400</xdr:colOff>
      <xdr:row>86</xdr:row>
      <xdr:rowOff>36576</xdr:rowOff>
    </xdr:to>
    <xdr:sp macro="" textlink="">
      <xdr:nvSpPr>
        <xdr:cNvPr id="264" name="フローチャート : 判断 263"/>
        <xdr:cNvSpPr/>
      </xdr:nvSpPr>
      <xdr:spPr>
        <a:xfrm>
          <a:off x="13462000" y="1467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46753</xdr:rowOff>
    </xdr:from>
    <xdr:ext cx="762000" cy="259045"/>
    <xdr:sp macro="" textlink="">
      <xdr:nvSpPr>
        <xdr:cNvPr id="265" name="テキスト ボックス 264"/>
        <xdr:cNvSpPr txBox="1"/>
      </xdr:nvSpPr>
      <xdr:spPr>
        <a:xfrm>
          <a:off x="13131800" y="1444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62992</xdr:rowOff>
    </xdr:from>
    <xdr:to>
      <xdr:col>24</xdr:col>
      <xdr:colOff>609600</xdr:colOff>
      <xdr:row>85</xdr:row>
      <xdr:rowOff>164592</xdr:rowOff>
    </xdr:to>
    <xdr:sp macro="" textlink="">
      <xdr:nvSpPr>
        <xdr:cNvPr id="271" name="円/楕円 270"/>
        <xdr:cNvSpPr/>
      </xdr:nvSpPr>
      <xdr:spPr>
        <a:xfrm>
          <a:off x="16967200" y="1463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79519</xdr:rowOff>
    </xdr:from>
    <xdr:ext cx="762000" cy="259045"/>
    <xdr:sp macro="" textlink="">
      <xdr:nvSpPr>
        <xdr:cNvPr id="272" name="給与水準   （国との比較）該当値テキスト"/>
        <xdr:cNvSpPr txBox="1"/>
      </xdr:nvSpPr>
      <xdr:spPr>
        <a:xfrm>
          <a:off x="17106900" y="1448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125730</xdr:rowOff>
    </xdr:from>
    <xdr:to>
      <xdr:col>23</xdr:col>
      <xdr:colOff>457200</xdr:colOff>
      <xdr:row>86</xdr:row>
      <xdr:rowOff>55880</xdr:rowOff>
    </xdr:to>
    <xdr:sp macro="" textlink="">
      <xdr:nvSpPr>
        <xdr:cNvPr id="273" name="円/楕円 272"/>
        <xdr:cNvSpPr/>
      </xdr:nvSpPr>
      <xdr:spPr>
        <a:xfrm>
          <a:off x="16129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40657</xdr:rowOff>
    </xdr:from>
    <xdr:ext cx="736600" cy="259045"/>
    <xdr:sp macro="" textlink="">
      <xdr:nvSpPr>
        <xdr:cNvPr id="274" name="テキスト ボックス 273"/>
        <xdr:cNvSpPr txBox="1"/>
      </xdr:nvSpPr>
      <xdr:spPr>
        <a:xfrm>
          <a:off x="15798800" y="1478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2287</xdr:rowOff>
    </xdr:from>
    <xdr:to>
      <xdr:col>22</xdr:col>
      <xdr:colOff>254000</xdr:colOff>
      <xdr:row>88</xdr:row>
      <xdr:rowOff>103887</xdr:rowOff>
    </xdr:to>
    <xdr:sp macro="" textlink="">
      <xdr:nvSpPr>
        <xdr:cNvPr id="275" name="円/楕円 274"/>
        <xdr:cNvSpPr/>
      </xdr:nvSpPr>
      <xdr:spPr>
        <a:xfrm>
          <a:off x="15240000" y="150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88664</xdr:rowOff>
    </xdr:from>
    <xdr:ext cx="762000" cy="259045"/>
    <xdr:sp macro="" textlink="">
      <xdr:nvSpPr>
        <xdr:cNvPr id="276" name="テキスト ボックス 275"/>
        <xdr:cNvSpPr txBox="1"/>
      </xdr:nvSpPr>
      <xdr:spPr>
        <a:xfrm>
          <a:off x="14909800" y="15176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2287</xdr:rowOff>
    </xdr:from>
    <xdr:to>
      <xdr:col>21</xdr:col>
      <xdr:colOff>50800</xdr:colOff>
      <xdr:row>88</xdr:row>
      <xdr:rowOff>103887</xdr:rowOff>
    </xdr:to>
    <xdr:sp macro="" textlink="">
      <xdr:nvSpPr>
        <xdr:cNvPr id="277" name="円/楕円 276"/>
        <xdr:cNvSpPr/>
      </xdr:nvSpPr>
      <xdr:spPr>
        <a:xfrm>
          <a:off x="14351000" y="150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88664</xdr:rowOff>
    </xdr:from>
    <xdr:ext cx="762000" cy="259045"/>
    <xdr:sp macro="" textlink="">
      <xdr:nvSpPr>
        <xdr:cNvPr id="278" name="テキスト ボックス 277"/>
        <xdr:cNvSpPr txBox="1"/>
      </xdr:nvSpPr>
      <xdr:spPr>
        <a:xfrm>
          <a:off x="14020800" y="15176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135382</xdr:rowOff>
    </xdr:from>
    <xdr:to>
      <xdr:col>19</xdr:col>
      <xdr:colOff>533400</xdr:colOff>
      <xdr:row>86</xdr:row>
      <xdr:rowOff>65532</xdr:rowOff>
    </xdr:to>
    <xdr:sp macro="" textlink="">
      <xdr:nvSpPr>
        <xdr:cNvPr id="279" name="円/楕円 278"/>
        <xdr:cNvSpPr/>
      </xdr:nvSpPr>
      <xdr:spPr>
        <a:xfrm>
          <a:off x="134620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50309</xdr:rowOff>
    </xdr:from>
    <xdr:ext cx="762000" cy="259045"/>
    <xdr:sp macro="" textlink="">
      <xdr:nvSpPr>
        <xdr:cNvPr id="280" name="テキスト ボックス 279"/>
        <xdr:cNvSpPr txBox="1"/>
      </xdr:nvSpPr>
      <xdr:spPr>
        <a:xfrm>
          <a:off x="13131800" y="1479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類似団体平均及び県平均を下回っており、全国平均を若干上回っている。</a:t>
          </a:r>
        </a:p>
        <a:p>
          <a:r>
            <a:rPr lang="ja-JP" altLang="ja-JP" sz="1100">
              <a:solidFill>
                <a:schemeClr val="dk1"/>
              </a:solidFill>
              <a:effectLst/>
              <a:latin typeface="+mn-lt"/>
              <a:ea typeface="+mn-ea"/>
              <a:cs typeface="+mn-cs"/>
            </a:rPr>
            <a:t>　職員定数は、合併時に２９人を削減し、その後も第４次行政改革大綱に基づき適正化を図った結果、平成２８年４月１日現在で５３人の削減を実現し、現在、３７９人となっている。</a:t>
          </a:r>
        </a:p>
        <a:p>
          <a:r>
            <a:rPr lang="ja-JP" altLang="ja-JP" sz="1100">
              <a:solidFill>
                <a:schemeClr val="dk1"/>
              </a:solidFill>
              <a:effectLst/>
              <a:latin typeface="+mn-lt"/>
              <a:ea typeface="+mn-ea"/>
              <a:cs typeface="+mn-cs"/>
            </a:rPr>
            <a:t>　しかしながら、平成２６年度決算における人件費の経常収支比率は２２．３％と義務的経費の中でも最もウエイトが大きく、経常収支比率全体を引き上げる要因となっている。</a:t>
          </a:r>
        </a:p>
        <a:p>
          <a:r>
            <a:rPr lang="ja-JP" altLang="ja-JP" sz="1100">
              <a:solidFill>
                <a:schemeClr val="dk1"/>
              </a:solidFill>
              <a:effectLst/>
              <a:latin typeface="+mn-lt"/>
              <a:ea typeface="+mn-ea"/>
              <a:cs typeface="+mn-cs"/>
            </a:rPr>
            <a:t>　このため、今後は、市立保育園や窓口業務の民間委託などに取り組み、職員定数のさらなる削減に努める。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120771</xdr:rowOff>
    </xdr:from>
    <xdr:to>
      <xdr:col>24</xdr:col>
      <xdr:colOff>558800</xdr:colOff>
      <xdr:row>60</xdr:row>
      <xdr:rowOff>123069</xdr:rowOff>
    </xdr:to>
    <xdr:cxnSp macro="">
      <xdr:nvCxnSpPr>
        <xdr:cNvPr id="317" name="直線コネクタ 316"/>
        <xdr:cNvCxnSpPr/>
      </xdr:nvCxnSpPr>
      <xdr:spPr>
        <a:xfrm>
          <a:off x="16179800" y="10407771"/>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120771</xdr:rowOff>
    </xdr:from>
    <xdr:to>
      <xdr:col>23</xdr:col>
      <xdr:colOff>406400</xdr:colOff>
      <xdr:row>60</xdr:row>
      <xdr:rowOff>126516</xdr:rowOff>
    </xdr:to>
    <xdr:cxnSp macro="">
      <xdr:nvCxnSpPr>
        <xdr:cNvPr id="320" name="直線コネクタ 319"/>
        <xdr:cNvCxnSpPr/>
      </xdr:nvCxnSpPr>
      <xdr:spPr>
        <a:xfrm flipV="1">
          <a:off x="15290800" y="10407771"/>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126516</xdr:rowOff>
    </xdr:from>
    <xdr:to>
      <xdr:col>22</xdr:col>
      <xdr:colOff>203200</xdr:colOff>
      <xdr:row>60</xdr:row>
      <xdr:rowOff>132262</xdr:rowOff>
    </xdr:to>
    <xdr:cxnSp macro="">
      <xdr:nvCxnSpPr>
        <xdr:cNvPr id="323" name="直線コネクタ 322"/>
        <xdr:cNvCxnSpPr/>
      </xdr:nvCxnSpPr>
      <xdr:spPr>
        <a:xfrm flipV="1">
          <a:off x="14401800" y="10413516"/>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132262</xdr:rowOff>
    </xdr:from>
    <xdr:to>
      <xdr:col>21</xdr:col>
      <xdr:colOff>0</xdr:colOff>
      <xdr:row>60</xdr:row>
      <xdr:rowOff>136858</xdr:rowOff>
    </xdr:to>
    <xdr:cxnSp macro="">
      <xdr:nvCxnSpPr>
        <xdr:cNvPr id="326" name="直線コネクタ 325"/>
        <xdr:cNvCxnSpPr/>
      </xdr:nvCxnSpPr>
      <xdr:spPr>
        <a:xfrm flipV="1">
          <a:off x="13512800" y="10419262"/>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29" name="フローチャート : 判断 328"/>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0" name="テキスト ボックス 329"/>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72269</xdr:rowOff>
    </xdr:from>
    <xdr:to>
      <xdr:col>24</xdr:col>
      <xdr:colOff>609600</xdr:colOff>
      <xdr:row>61</xdr:row>
      <xdr:rowOff>2419</xdr:rowOff>
    </xdr:to>
    <xdr:sp macro="" textlink="">
      <xdr:nvSpPr>
        <xdr:cNvPr id="336" name="円/楕円 335"/>
        <xdr:cNvSpPr/>
      </xdr:nvSpPr>
      <xdr:spPr>
        <a:xfrm>
          <a:off x="16967200" y="1035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88796</xdr:rowOff>
    </xdr:from>
    <xdr:ext cx="762000" cy="259045"/>
    <xdr:sp macro="" textlink="">
      <xdr:nvSpPr>
        <xdr:cNvPr id="337" name="定員管理の状況該当値テキスト"/>
        <xdr:cNvSpPr txBox="1"/>
      </xdr:nvSpPr>
      <xdr:spPr>
        <a:xfrm>
          <a:off x="17106900" y="1020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69971</xdr:rowOff>
    </xdr:from>
    <xdr:to>
      <xdr:col>23</xdr:col>
      <xdr:colOff>457200</xdr:colOff>
      <xdr:row>61</xdr:row>
      <xdr:rowOff>121</xdr:rowOff>
    </xdr:to>
    <xdr:sp macro="" textlink="">
      <xdr:nvSpPr>
        <xdr:cNvPr id="338" name="円/楕円 337"/>
        <xdr:cNvSpPr/>
      </xdr:nvSpPr>
      <xdr:spPr>
        <a:xfrm>
          <a:off x="16129000" y="1035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10298</xdr:rowOff>
    </xdr:from>
    <xdr:ext cx="736600" cy="259045"/>
    <xdr:sp macro="" textlink="">
      <xdr:nvSpPr>
        <xdr:cNvPr id="339" name="テキスト ボックス 338"/>
        <xdr:cNvSpPr txBox="1"/>
      </xdr:nvSpPr>
      <xdr:spPr>
        <a:xfrm>
          <a:off x="15798800" y="1012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75716</xdr:rowOff>
    </xdr:from>
    <xdr:to>
      <xdr:col>22</xdr:col>
      <xdr:colOff>254000</xdr:colOff>
      <xdr:row>61</xdr:row>
      <xdr:rowOff>5866</xdr:rowOff>
    </xdr:to>
    <xdr:sp macro="" textlink="">
      <xdr:nvSpPr>
        <xdr:cNvPr id="340" name="円/楕円 339"/>
        <xdr:cNvSpPr/>
      </xdr:nvSpPr>
      <xdr:spPr>
        <a:xfrm>
          <a:off x="15240000" y="1036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16043</xdr:rowOff>
    </xdr:from>
    <xdr:ext cx="762000" cy="259045"/>
    <xdr:sp macro="" textlink="">
      <xdr:nvSpPr>
        <xdr:cNvPr id="341" name="テキスト ボックス 340"/>
        <xdr:cNvSpPr txBox="1"/>
      </xdr:nvSpPr>
      <xdr:spPr>
        <a:xfrm>
          <a:off x="14909800" y="1013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81462</xdr:rowOff>
    </xdr:from>
    <xdr:to>
      <xdr:col>21</xdr:col>
      <xdr:colOff>50800</xdr:colOff>
      <xdr:row>61</xdr:row>
      <xdr:rowOff>11612</xdr:rowOff>
    </xdr:to>
    <xdr:sp macro="" textlink="">
      <xdr:nvSpPr>
        <xdr:cNvPr id="342" name="円/楕円 341"/>
        <xdr:cNvSpPr/>
      </xdr:nvSpPr>
      <xdr:spPr>
        <a:xfrm>
          <a:off x="14351000" y="1036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21789</xdr:rowOff>
    </xdr:from>
    <xdr:ext cx="762000" cy="259045"/>
    <xdr:sp macro="" textlink="">
      <xdr:nvSpPr>
        <xdr:cNvPr id="343" name="テキスト ボックス 342"/>
        <xdr:cNvSpPr txBox="1"/>
      </xdr:nvSpPr>
      <xdr:spPr>
        <a:xfrm>
          <a:off x="14020800" y="10137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86058</xdr:rowOff>
    </xdr:from>
    <xdr:to>
      <xdr:col>19</xdr:col>
      <xdr:colOff>533400</xdr:colOff>
      <xdr:row>61</xdr:row>
      <xdr:rowOff>16208</xdr:rowOff>
    </xdr:to>
    <xdr:sp macro="" textlink="">
      <xdr:nvSpPr>
        <xdr:cNvPr id="344" name="円/楕円 343"/>
        <xdr:cNvSpPr/>
      </xdr:nvSpPr>
      <xdr:spPr>
        <a:xfrm>
          <a:off x="13462000" y="1037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26385</xdr:rowOff>
    </xdr:from>
    <xdr:ext cx="762000" cy="259045"/>
    <xdr:sp macro="" textlink="">
      <xdr:nvSpPr>
        <xdr:cNvPr id="345" name="テキスト ボックス 344"/>
        <xdr:cNvSpPr txBox="1"/>
      </xdr:nvSpPr>
      <xdr:spPr>
        <a:xfrm>
          <a:off x="13131800" y="10141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前年度よりも０．８ポイント改善し、類似団体平均よりも５．７ポイント、全国平均よりも２．６ポイント、県平均よりも２．５ポイント低く、類似団体内順位も上位となっている。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改善した主な要因は、有明総合文化会館建設事業や有明学校給食センター建設事業など大型ハード事業の財源として借り入れた起債の償還終了により、起債の元利償還金が前年度よりも減額になったことに加え、臨時財政対策債や合併特例債等の償還金等に係る交付税措置額が増加したためで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今後予定される大型施設の建設に備えて、措置率の高い起債の活用を図る。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47752</xdr:rowOff>
    </xdr:from>
    <xdr:to>
      <xdr:col>24</xdr:col>
      <xdr:colOff>558800</xdr:colOff>
      <xdr:row>37</xdr:row>
      <xdr:rowOff>67056</xdr:rowOff>
    </xdr:to>
    <xdr:cxnSp macro="">
      <xdr:nvCxnSpPr>
        <xdr:cNvPr id="377" name="直線コネクタ 376"/>
        <xdr:cNvCxnSpPr/>
      </xdr:nvCxnSpPr>
      <xdr:spPr>
        <a:xfrm flipV="1">
          <a:off x="16179800" y="6391402"/>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67056</xdr:rowOff>
    </xdr:from>
    <xdr:to>
      <xdr:col>23</xdr:col>
      <xdr:colOff>406400</xdr:colOff>
      <xdr:row>37</xdr:row>
      <xdr:rowOff>86360</xdr:rowOff>
    </xdr:to>
    <xdr:cxnSp macro="">
      <xdr:nvCxnSpPr>
        <xdr:cNvPr id="380" name="直線コネクタ 379"/>
        <xdr:cNvCxnSpPr/>
      </xdr:nvCxnSpPr>
      <xdr:spPr>
        <a:xfrm flipV="1">
          <a:off x="15290800" y="641070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86360</xdr:rowOff>
    </xdr:from>
    <xdr:to>
      <xdr:col>22</xdr:col>
      <xdr:colOff>203200</xdr:colOff>
      <xdr:row>37</xdr:row>
      <xdr:rowOff>117729</xdr:rowOff>
    </xdr:to>
    <xdr:cxnSp macro="">
      <xdr:nvCxnSpPr>
        <xdr:cNvPr id="383" name="直線コネクタ 382"/>
        <xdr:cNvCxnSpPr/>
      </xdr:nvCxnSpPr>
      <xdr:spPr>
        <a:xfrm flipV="1">
          <a:off x="14401800" y="6430010"/>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117729</xdr:rowOff>
    </xdr:from>
    <xdr:to>
      <xdr:col>21</xdr:col>
      <xdr:colOff>0</xdr:colOff>
      <xdr:row>37</xdr:row>
      <xdr:rowOff>139446</xdr:rowOff>
    </xdr:to>
    <xdr:cxnSp macro="">
      <xdr:nvCxnSpPr>
        <xdr:cNvPr id="386" name="直線コネクタ 385"/>
        <xdr:cNvCxnSpPr/>
      </xdr:nvCxnSpPr>
      <xdr:spPr>
        <a:xfrm flipV="1">
          <a:off x="13512800" y="6461379"/>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6477</xdr:rowOff>
    </xdr:from>
    <xdr:to>
      <xdr:col>19</xdr:col>
      <xdr:colOff>533400</xdr:colOff>
      <xdr:row>38</xdr:row>
      <xdr:rowOff>108077</xdr:rowOff>
    </xdr:to>
    <xdr:sp macro="" textlink="">
      <xdr:nvSpPr>
        <xdr:cNvPr id="389" name="フローチャート : 判断 388"/>
        <xdr:cNvSpPr/>
      </xdr:nvSpPr>
      <xdr:spPr>
        <a:xfrm>
          <a:off x="13462000" y="652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92854</xdr:rowOff>
    </xdr:from>
    <xdr:ext cx="762000" cy="259045"/>
    <xdr:sp macro="" textlink="">
      <xdr:nvSpPr>
        <xdr:cNvPr id="390" name="テキスト ボックス 389"/>
        <xdr:cNvSpPr txBox="1"/>
      </xdr:nvSpPr>
      <xdr:spPr>
        <a:xfrm>
          <a:off x="13131800" y="6607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168402</xdr:rowOff>
    </xdr:from>
    <xdr:to>
      <xdr:col>24</xdr:col>
      <xdr:colOff>609600</xdr:colOff>
      <xdr:row>37</xdr:row>
      <xdr:rowOff>98552</xdr:rowOff>
    </xdr:to>
    <xdr:sp macro="" textlink="">
      <xdr:nvSpPr>
        <xdr:cNvPr id="396" name="円/楕円 395"/>
        <xdr:cNvSpPr/>
      </xdr:nvSpPr>
      <xdr:spPr>
        <a:xfrm>
          <a:off x="16967200" y="634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89679</xdr:rowOff>
    </xdr:from>
    <xdr:ext cx="762000" cy="259045"/>
    <xdr:sp macro="" textlink="">
      <xdr:nvSpPr>
        <xdr:cNvPr id="397" name="公債費負担の状況該当値テキスト"/>
        <xdr:cNvSpPr txBox="1"/>
      </xdr:nvSpPr>
      <xdr:spPr>
        <a:xfrm>
          <a:off x="17106900" y="626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16256</xdr:rowOff>
    </xdr:from>
    <xdr:to>
      <xdr:col>23</xdr:col>
      <xdr:colOff>457200</xdr:colOff>
      <xdr:row>37</xdr:row>
      <xdr:rowOff>117856</xdr:rowOff>
    </xdr:to>
    <xdr:sp macro="" textlink="">
      <xdr:nvSpPr>
        <xdr:cNvPr id="398" name="円/楕円 397"/>
        <xdr:cNvSpPr/>
      </xdr:nvSpPr>
      <xdr:spPr>
        <a:xfrm>
          <a:off x="16129000" y="635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128033</xdr:rowOff>
    </xdr:from>
    <xdr:ext cx="736600" cy="259045"/>
    <xdr:sp macro="" textlink="">
      <xdr:nvSpPr>
        <xdr:cNvPr id="399" name="テキスト ボックス 398"/>
        <xdr:cNvSpPr txBox="1"/>
      </xdr:nvSpPr>
      <xdr:spPr>
        <a:xfrm>
          <a:off x="15798800" y="6128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35560</xdr:rowOff>
    </xdr:from>
    <xdr:to>
      <xdr:col>22</xdr:col>
      <xdr:colOff>254000</xdr:colOff>
      <xdr:row>37</xdr:row>
      <xdr:rowOff>137160</xdr:rowOff>
    </xdr:to>
    <xdr:sp macro="" textlink="">
      <xdr:nvSpPr>
        <xdr:cNvPr id="400" name="円/楕円 399"/>
        <xdr:cNvSpPr/>
      </xdr:nvSpPr>
      <xdr:spPr>
        <a:xfrm>
          <a:off x="152400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147337</xdr:rowOff>
    </xdr:from>
    <xdr:ext cx="762000" cy="259045"/>
    <xdr:sp macro="" textlink="">
      <xdr:nvSpPr>
        <xdr:cNvPr id="401" name="テキスト ボックス 400"/>
        <xdr:cNvSpPr txBox="1"/>
      </xdr:nvSpPr>
      <xdr:spPr>
        <a:xfrm>
          <a:off x="14909800" y="614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66929</xdr:rowOff>
    </xdr:from>
    <xdr:to>
      <xdr:col>21</xdr:col>
      <xdr:colOff>50800</xdr:colOff>
      <xdr:row>37</xdr:row>
      <xdr:rowOff>168529</xdr:rowOff>
    </xdr:to>
    <xdr:sp macro="" textlink="">
      <xdr:nvSpPr>
        <xdr:cNvPr id="402" name="円/楕円 401"/>
        <xdr:cNvSpPr/>
      </xdr:nvSpPr>
      <xdr:spPr>
        <a:xfrm>
          <a:off x="14351000" y="641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7256</xdr:rowOff>
    </xdr:from>
    <xdr:ext cx="762000" cy="259045"/>
    <xdr:sp macro="" textlink="">
      <xdr:nvSpPr>
        <xdr:cNvPr id="403" name="テキスト ボックス 402"/>
        <xdr:cNvSpPr txBox="1"/>
      </xdr:nvSpPr>
      <xdr:spPr>
        <a:xfrm>
          <a:off x="14020800" y="617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88646</xdr:rowOff>
    </xdr:from>
    <xdr:to>
      <xdr:col>19</xdr:col>
      <xdr:colOff>533400</xdr:colOff>
      <xdr:row>38</xdr:row>
      <xdr:rowOff>18796</xdr:rowOff>
    </xdr:to>
    <xdr:sp macro="" textlink="">
      <xdr:nvSpPr>
        <xdr:cNvPr id="404" name="円/楕円 403"/>
        <xdr:cNvSpPr/>
      </xdr:nvSpPr>
      <xdr:spPr>
        <a:xfrm>
          <a:off x="13462000" y="643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28973</xdr:rowOff>
    </xdr:from>
    <xdr:ext cx="762000" cy="259045"/>
    <xdr:sp macro="" textlink="">
      <xdr:nvSpPr>
        <xdr:cNvPr id="405" name="テキスト ボックス 404"/>
        <xdr:cNvSpPr txBox="1"/>
      </xdr:nvSpPr>
      <xdr:spPr>
        <a:xfrm>
          <a:off x="13131800" y="620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本市の比率は、類似団体内平均、全国平均及び長崎県平均をいずれも下回っている。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下回っている主な要因としては、防災行政無線整備事業などの影響で地方債の現在高が増加したものの、公営企業繰入見込額、一部事務組合負担記込額及び退職手当負担見込額が減少したことにより将来負担額が減額（△４７６百万円）となったこ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さらに、平成２６年度決算において、一部基金を取り崩したことから充当可能基金が減少したものの、地方債現在高等に係る基準財政需要額算入見込額が増加したことにより充当可能財源等</a:t>
          </a:r>
          <a:r>
            <a:rPr lang="ja-JP" altLang="en-US" sz="1100">
              <a:solidFill>
                <a:schemeClr val="dk1"/>
              </a:solidFill>
              <a:effectLst/>
              <a:latin typeface="+mn-lt"/>
              <a:ea typeface="+mn-ea"/>
              <a:cs typeface="+mn-cs"/>
            </a:rPr>
            <a:t>が</a:t>
          </a:r>
          <a:r>
            <a:rPr lang="ja-JP" altLang="ja-JP" sz="1100">
              <a:solidFill>
                <a:schemeClr val="dk1"/>
              </a:solidFill>
              <a:effectLst/>
              <a:latin typeface="+mn-lt"/>
              <a:ea typeface="+mn-ea"/>
              <a:cs typeface="+mn-cs"/>
            </a:rPr>
            <a:t>増額（</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１２８百万円）</a:t>
          </a:r>
          <a:r>
            <a:rPr lang="ja-JP" altLang="en-US" sz="1100">
              <a:solidFill>
                <a:schemeClr val="dk1"/>
              </a:solidFill>
              <a:effectLst/>
              <a:latin typeface="+mn-lt"/>
              <a:ea typeface="+mn-ea"/>
              <a:cs typeface="+mn-cs"/>
            </a:rPr>
            <a:t>となった</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その結果、将来負担額</a:t>
          </a:r>
          <a:r>
            <a:rPr lang="ja-JP" altLang="en-US" sz="1100">
              <a:solidFill>
                <a:schemeClr val="dk1"/>
              </a:solidFill>
              <a:effectLst/>
              <a:latin typeface="+mn-lt"/>
              <a:ea typeface="+mn-ea"/>
              <a:cs typeface="+mn-cs"/>
            </a:rPr>
            <a:t>から</a:t>
          </a:r>
          <a:r>
            <a:rPr lang="ja-JP" altLang="ja-JP" sz="1100">
              <a:solidFill>
                <a:schemeClr val="dk1"/>
              </a:solidFill>
              <a:effectLst/>
              <a:latin typeface="+mn-lt"/>
              <a:ea typeface="+mn-ea"/>
              <a:cs typeface="+mn-cs"/>
            </a:rPr>
            <a:t>控除する充当可能財源等の額が上回ったことにより分子がマイナスとなった</a:t>
          </a:r>
          <a:r>
            <a:rPr lang="ja-JP" altLang="en-US" sz="1100">
              <a:solidFill>
                <a:schemeClr val="dk1"/>
              </a:solidFill>
              <a:effectLst/>
              <a:latin typeface="+mn-lt"/>
              <a:ea typeface="+mn-ea"/>
              <a:cs typeface="+mn-cs"/>
            </a:rPr>
            <a:t>ためである</a:t>
          </a:r>
          <a:r>
            <a:rPr lang="ja-JP" altLang="ja-JP" sz="1100">
              <a:solidFill>
                <a:schemeClr val="dk1"/>
              </a:solidFill>
              <a:effectLst/>
              <a:latin typeface="+mn-lt"/>
              <a:ea typeface="+mn-ea"/>
              <a:cs typeface="+mn-cs"/>
            </a:rPr>
            <a:t>。</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142219</xdr:rowOff>
    </xdr:from>
    <xdr:to>
      <xdr:col>23</xdr:col>
      <xdr:colOff>406400</xdr:colOff>
      <xdr:row>13</xdr:row>
      <xdr:rowOff>157702</xdr:rowOff>
    </xdr:to>
    <xdr:cxnSp macro="">
      <xdr:nvCxnSpPr>
        <xdr:cNvPr id="439" name="直線コネクタ 438"/>
        <xdr:cNvCxnSpPr/>
      </xdr:nvCxnSpPr>
      <xdr:spPr>
        <a:xfrm flipV="1">
          <a:off x="15290800" y="2371069"/>
          <a:ext cx="889000" cy="15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40" name="将来負担の状況平均値テキスト"/>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13</xdr:row>
      <xdr:rowOff>154887</xdr:rowOff>
    </xdr:from>
    <xdr:to>
      <xdr:col>22</xdr:col>
      <xdr:colOff>203200</xdr:colOff>
      <xdr:row>13</xdr:row>
      <xdr:rowOff>157702</xdr:rowOff>
    </xdr:to>
    <xdr:cxnSp macro="">
      <xdr:nvCxnSpPr>
        <xdr:cNvPr id="442" name="直線コネクタ 441"/>
        <xdr:cNvCxnSpPr/>
      </xdr:nvCxnSpPr>
      <xdr:spPr>
        <a:xfrm>
          <a:off x="14401800" y="2383737"/>
          <a:ext cx="889000" cy="2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482600</xdr:colOff>
      <xdr:row>13</xdr:row>
      <xdr:rowOff>154887</xdr:rowOff>
    </xdr:from>
    <xdr:to>
      <xdr:col>21</xdr:col>
      <xdr:colOff>0</xdr:colOff>
      <xdr:row>14</xdr:row>
      <xdr:rowOff>9578</xdr:rowOff>
    </xdr:to>
    <xdr:cxnSp macro="">
      <xdr:nvCxnSpPr>
        <xdr:cNvPr id="445" name="直線コネクタ 444"/>
        <xdr:cNvCxnSpPr/>
      </xdr:nvCxnSpPr>
      <xdr:spPr>
        <a:xfrm flipV="1">
          <a:off x="13512800" y="2383737"/>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97123</xdr:rowOff>
    </xdr:from>
    <xdr:to>
      <xdr:col>21</xdr:col>
      <xdr:colOff>50800</xdr:colOff>
      <xdr:row>15</xdr:row>
      <xdr:rowOff>27273</xdr:rowOff>
    </xdr:to>
    <xdr:sp macro="" textlink="">
      <xdr:nvSpPr>
        <xdr:cNvPr id="448" name="フローチャート : 判断 447"/>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49" name="テキスト ボックス 448"/>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96721</xdr:rowOff>
    </xdr:from>
    <xdr:to>
      <xdr:col>19</xdr:col>
      <xdr:colOff>533400</xdr:colOff>
      <xdr:row>15</xdr:row>
      <xdr:rowOff>26871</xdr:rowOff>
    </xdr:to>
    <xdr:sp macro="" textlink="">
      <xdr:nvSpPr>
        <xdr:cNvPr id="450" name="フローチャート : 判断 449"/>
        <xdr:cNvSpPr/>
      </xdr:nvSpPr>
      <xdr:spPr>
        <a:xfrm>
          <a:off x="13462000" y="24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11648</xdr:rowOff>
    </xdr:from>
    <xdr:ext cx="762000" cy="259045"/>
    <xdr:sp macro="" textlink="">
      <xdr:nvSpPr>
        <xdr:cNvPr id="451" name="テキスト ボックス 450"/>
        <xdr:cNvSpPr txBox="1"/>
      </xdr:nvSpPr>
      <xdr:spPr>
        <a:xfrm>
          <a:off x="13131800" y="2583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13</xdr:row>
      <xdr:rowOff>91419</xdr:rowOff>
    </xdr:from>
    <xdr:to>
      <xdr:col>23</xdr:col>
      <xdr:colOff>457200</xdr:colOff>
      <xdr:row>14</xdr:row>
      <xdr:rowOff>21569</xdr:rowOff>
    </xdr:to>
    <xdr:sp macro="" textlink="">
      <xdr:nvSpPr>
        <xdr:cNvPr id="457" name="円/楕円 456"/>
        <xdr:cNvSpPr/>
      </xdr:nvSpPr>
      <xdr:spPr>
        <a:xfrm>
          <a:off x="16129000" y="2320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31746</xdr:rowOff>
    </xdr:from>
    <xdr:ext cx="736600" cy="259045"/>
    <xdr:sp macro="" textlink="">
      <xdr:nvSpPr>
        <xdr:cNvPr id="458" name="テキスト ボックス 457"/>
        <xdr:cNvSpPr txBox="1"/>
      </xdr:nvSpPr>
      <xdr:spPr>
        <a:xfrm>
          <a:off x="15798800" y="208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106902</xdr:rowOff>
    </xdr:from>
    <xdr:to>
      <xdr:col>22</xdr:col>
      <xdr:colOff>254000</xdr:colOff>
      <xdr:row>14</xdr:row>
      <xdr:rowOff>37052</xdr:rowOff>
    </xdr:to>
    <xdr:sp macro="" textlink="">
      <xdr:nvSpPr>
        <xdr:cNvPr id="459" name="円/楕円 458"/>
        <xdr:cNvSpPr/>
      </xdr:nvSpPr>
      <xdr:spPr>
        <a:xfrm>
          <a:off x="15240000" y="2335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47229</xdr:rowOff>
    </xdr:from>
    <xdr:ext cx="762000" cy="259045"/>
    <xdr:sp macro="" textlink="">
      <xdr:nvSpPr>
        <xdr:cNvPr id="460" name="テキスト ボックス 459"/>
        <xdr:cNvSpPr txBox="1"/>
      </xdr:nvSpPr>
      <xdr:spPr>
        <a:xfrm>
          <a:off x="14909800" y="210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104087</xdr:rowOff>
    </xdr:from>
    <xdr:to>
      <xdr:col>21</xdr:col>
      <xdr:colOff>50800</xdr:colOff>
      <xdr:row>14</xdr:row>
      <xdr:rowOff>34237</xdr:rowOff>
    </xdr:to>
    <xdr:sp macro="" textlink="">
      <xdr:nvSpPr>
        <xdr:cNvPr id="461" name="円/楕円 460"/>
        <xdr:cNvSpPr/>
      </xdr:nvSpPr>
      <xdr:spPr>
        <a:xfrm>
          <a:off x="14351000" y="233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44414</xdr:rowOff>
    </xdr:from>
    <xdr:ext cx="762000" cy="259045"/>
    <xdr:sp macro="" textlink="">
      <xdr:nvSpPr>
        <xdr:cNvPr id="462" name="テキスト ボックス 461"/>
        <xdr:cNvSpPr txBox="1"/>
      </xdr:nvSpPr>
      <xdr:spPr>
        <a:xfrm>
          <a:off x="14020800" y="2101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130228</xdr:rowOff>
    </xdr:from>
    <xdr:to>
      <xdr:col>19</xdr:col>
      <xdr:colOff>533400</xdr:colOff>
      <xdr:row>14</xdr:row>
      <xdr:rowOff>60378</xdr:rowOff>
    </xdr:to>
    <xdr:sp macro="" textlink="">
      <xdr:nvSpPr>
        <xdr:cNvPr id="463" name="円/楕円 462"/>
        <xdr:cNvSpPr/>
      </xdr:nvSpPr>
      <xdr:spPr>
        <a:xfrm>
          <a:off x="13462000" y="235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70555</xdr:rowOff>
    </xdr:from>
    <xdr:ext cx="762000" cy="259045"/>
    <xdr:sp macro="" textlink="">
      <xdr:nvSpPr>
        <xdr:cNvPr id="464" name="テキスト ボックス 463"/>
        <xdr:cNvSpPr txBox="1"/>
      </xdr:nvSpPr>
      <xdr:spPr>
        <a:xfrm>
          <a:off x="13131800" y="212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長崎県島原市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47,409
47,182
82.97
24,076,409
23,596,303
346,288
11,864,158
19,652,268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２２．３％で類似団体</a:t>
          </a:r>
          <a:r>
            <a:rPr lang="ja-JP" altLang="en-US" sz="1100">
              <a:solidFill>
                <a:schemeClr val="dk1"/>
              </a:solidFill>
              <a:effectLst/>
              <a:latin typeface="+mn-lt"/>
              <a:ea typeface="+mn-ea"/>
              <a:cs typeface="+mn-cs"/>
            </a:rPr>
            <a:t>内平均</a:t>
          </a:r>
          <a:r>
            <a:rPr lang="ja-JP" altLang="ja-JP" sz="1100">
              <a:solidFill>
                <a:schemeClr val="dk1"/>
              </a:solidFill>
              <a:effectLst/>
              <a:latin typeface="+mn-lt"/>
              <a:ea typeface="+mn-ea"/>
              <a:cs typeface="+mn-cs"/>
            </a:rPr>
            <a:t>及び全国平均よりも１．５ポイント、長崎県平均よりも０．５ポイントそれぞれ低い水準にある。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比率を下げている要因の１つとして、消防業務、廃棄物処理業務を一部事務組合で行っていることや業務委託等の推進により人件費が一部事務組合負担金や委託料へシフトしていることなどが挙げられる。</a:t>
          </a:r>
        </a:p>
        <a:p>
          <a:r>
            <a:rPr lang="ja-JP" altLang="ja-JP" sz="1100">
              <a:solidFill>
                <a:schemeClr val="dk1"/>
              </a:solidFill>
              <a:effectLst/>
              <a:latin typeface="+mn-lt"/>
              <a:ea typeface="+mn-ea"/>
              <a:cs typeface="+mn-cs"/>
            </a:rPr>
            <a:t>　人口千人当たり職員数は類似団体よりも２．２４人少なく、ラスパイレス指数も県内で最下位に位置している。人件費は、経常収支比率の中のウェイトが大きく、市民サービスの低下を招くことがないよう適正化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138430</xdr:rowOff>
    </xdr:from>
    <xdr:to>
      <xdr:col>7</xdr:col>
      <xdr:colOff>15875</xdr:colOff>
      <xdr:row>36</xdr:row>
      <xdr:rowOff>35560</xdr:rowOff>
    </xdr:to>
    <xdr:cxnSp macro="">
      <xdr:nvCxnSpPr>
        <xdr:cNvPr id="64" name="直線コネクタ 63"/>
        <xdr:cNvCxnSpPr/>
      </xdr:nvCxnSpPr>
      <xdr:spPr>
        <a:xfrm>
          <a:off x="3987800" y="61391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138430</xdr:rowOff>
    </xdr:from>
    <xdr:to>
      <xdr:col>5</xdr:col>
      <xdr:colOff>549275</xdr:colOff>
      <xdr:row>36</xdr:row>
      <xdr:rowOff>20320</xdr:rowOff>
    </xdr:to>
    <xdr:cxnSp macro="">
      <xdr:nvCxnSpPr>
        <xdr:cNvPr id="67" name="直線コネクタ 66"/>
        <xdr:cNvCxnSpPr/>
      </xdr:nvCxnSpPr>
      <xdr:spPr>
        <a:xfrm flipV="1">
          <a:off x="3098800" y="6139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20320</xdr:rowOff>
    </xdr:from>
    <xdr:to>
      <xdr:col>4</xdr:col>
      <xdr:colOff>346075</xdr:colOff>
      <xdr:row>36</xdr:row>
      <xdr:rowOff>20320</xdr:rowOff>
    </xdr:to>
    <xdr:cxnSp macro="">
      <xdr:nvCxnSpPr>
        <xdr:cNvPr id="70" name="直線コネクタ 69"/>
        <xdr:cNvCxnSpPr/>
      </xdr:nvCxnSpPr>
      <xdr:spPr>
        <a:xfrm>
          <a:off x="2209800" y="61925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20320</xdr:rowOff>
    </xdr:from>
    <xdr:to>
      <xdr:col>3</xdr:col>
      <xdr:colOff>142875</xdr:colOff>
      <xdr:row>36</xdr:row>
      <xdr:rowOff>43180</xdr:rowOff>
    </xdr:to>
    <xdr:cxnSp macro="">
      <xdr:nvCxnSpPr>
        <xdr:cNvPr id="73" name="直線コネクタ 72"/>
        <xdr:cNvCxnSpPr/>
      </xdr:nvCxnSpPr>
      <xdr:spPr>
        <a:xfrm flipV="1">
          <a:off x="1320800" y="6192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156210</xdr:rowOff>
    </xdr:from>
    <xdr:to>
      <xdr:col>7</xdr:col>
      <xdr:colOff>66675</xdr:colOff>
      <xdr:row>36</xdr:row>
      <xdr:rowOff>86360</xdr:rowOff>
    </xdr:to>
    <xdr:sp macro="" textlink="">
      <xdr:nvSpPr>
        <xdr:cNvPr id="83" name="円/楕円 82"/>
        <xdr:cNvSpPr/>
      </xdr:nvSpPr>
      <xdr:spPr>
        <a:xfrm>
          <a:off x="4775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1287</xdr:rowOff>
    </xdr:from>
    <xdr:ext cx="762000" cy="259045"/>
    <xdr:sp macro="" textlink="">
      <xdr:nvSpPr>
        <xdr:cNvPr id="84" name="人件費該当値テキスト"/>
        <xdr:cNvSpPr txBox="1"/>
      </xdr:nvSpPr>
      <xdr:spPr>
        <a:xfrm>
          <a:off x="49149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87630</xdr:rowOff>
    </xdr:from>
    <xdr:to>
      <xdr:col>5</xdr:col>
      <xdr:colOff>600075</xdr:colOff>
      <xdr:row>36</xdr:row>
      <xdr:rowOff>17780</xdr:rowOff>
    </xdr:to>
    <xdr:sp macro="" textlink="">
      <xdr:nvSpPr>
        <xdr:cNvPr id="85" name="円/楕円 84"/>
        <xdr:cNvSpPr/>
      </xdr:nvSpPr>
      <xdr:spPr>
        <a:xfrm>
          <a:off x="3937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27957</xdr:rowOff>
    </xdr:from>
    <xdr:ext cx="736600" cy="259045"/>
    <xdr:sp macro="" textlink="">
      <xdr:nvSpPr>
        <xdr:cNvPr id="86" name="テキスト ボックス 85"/>
        <xdr:cNvSpPr txBox="1"/>
      </xdr:nvSpPr>
      <xdr:spPr>
        <a:xfrm>
          <a:off x="3606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140970</xdr:rowOff>
    </xdr:from>
    <xdr:to>
      <xdr:col>4</xdr:col>
      <xdr:colOff>396875</xdr:colOff>
      <xdr:row>36</xdr:row>
      <xdr:rowOff>71120</xdr:rowOff>
    </xdr:to>
    <xdr:sp macro="" textlink="">
      <xdr:nvSpPr>
        <xdr:cNvPr id="87" name="円/楕円 86"/>
        <xdr:cNvSpPr/>
      </xdr:nvSpPr>
      <xdr:spPr>
        <a:xfrm>
          <a:off x="3048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81297</xdr:rowOff>
    </xdr:from>
    <xdr:ext cx="762000" cy="259045"/>
    <xdr:sp macro="" textlink="">
      <xdr:nvSpPr>
        <xdr:cNvPr id="88" name="テキスト ボックス 87"/>
        <xdr:cNvSpPr txBox="1"/>
      </xdr:nvSpPr>
      <xdr:spPr>
        <a:xfrm>
          <a:off x="2717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140970</xdr:rowOff>
    </xdr:from>
    <xdr:to>
      <xdr:col>3</xdr:col>
      <xdr:colOff>193675</xdr:colOff>
      <xdr:row>36</xdr:row>
      <xdr:rowOff>71120</xdr:rowOff>
    </xdr:to>
    <xdr:sp macro="" textlink="">
      <xdr:nvSpPr>
        <xdr:cNvPr id="89" name="円/楕円 88"/>
        <xdr:cNvSpPr/>
      </xdr:nvSpPr>
      <xdr:spPr>
        <a:xfrm>
          <a:off x="2159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81297</xdr:rowOff>
    </xdr:from>
    <xdr:ext cx="762000" cy="259045"/>
    <xdr:sp macro="" textlink="">
      <xdr:nvSpPr>
        <xdr:cNvPr id="90" name="テキスト ボックス 89"/>
        <xdr:cNvSpPr txBox="1"/>
      </xdr:nvSpPr>
      <xdr:spPr>
        <a:xfrm>
          <a:off x="1828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163830</xdr:rowOff>
    </xdr:from>
    <xdr:to>
      <xdr:col>1</xdr:col>
      <xdr:colOff>676275</xdr:colOff>
      <xdr:row>36</xdr:row>
      <xdr:rowOff>93980</xdr:rowOff>
    </xdr:to>
    <xdr:sp macro="" textlink="">
      <xdr:nvSpPr>
        <xdr:cNvPr id="91" name="円/楕円 90"/>
        <xdr:cNvSpPr/>
      </xdr:nvSpPr>
      <xdr:spPr>
        <a:xfrm>
          <a:off x="1270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104157</xdr:rowOff>
    </xdr:from>
    <xdr:ext cx="762000" cy="259045"/>
    <xdr:sp macro="" textlink="">
      <xdr:nvSpPr>
        <xdr:cNvPr id="92" name="テキスト ボックス 91"/>
        <xdr:cNvSpPr txBox="1"/>
      </xdr:nvSpPr>
      <xdr:spPr>
        <a:xfrm>
          <a:off x="939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本市の比率は、類似団体内平均よりも２．３ポイント、全国平均よりも０．７ポイント、長崎県平均よりも１．８ポイントそれぞれ高い水準にある。</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　比率を上げている主な要因としては、行政改革大綱に基づき、民間等への業務委託に取り組んだ結果、人件費から物件費（賃金・委託料）へシフトしたことが挙げられる。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今後も市民サービスの維持・向上を確保しつつ、より効果的な財政運営を行うため、事務事業の見直しを行い経費削減・効率化に努めるとともに業務の民間委託等に積極的に取り組む。</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61686</xdr:rowOff>
    </xdr:from>
    <xdr:to>
      <xdr:col>24</xdr:col>
      <xdr:colOff>31750</xdr:colOff>
      <xdr:row>18</xdr:row>
      <xdr:rowOff>83457</xdr:rowOff>
    </xdr:to>
    <xdr:cxnSp macro="">
      <xdr:nvCxnSpPr>
        <xdr:cNvPr id="127" name="直線コネクタ 126"/>
        <xdr:cNvCxnSpPr/>
      </xdr:nvCxnSpPr>
      <xdr:spPr>
        <a:xfrm flipV="1">
          <a:off x="15671800" y="31477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50800</xdr:rowOff>
    </xdr:from>
    <xdr:to>
      <xdr:col>22</xdr:col>
      <xdr:colOff>565150</xdr:colOff>
      <xdr:row>18</xdr:row>
      <xdr:rowOff>83457</xdr:rowOff>
    </xdr:to>
    <xdr:cxnSp macro="">
      <xdr:nvCxnSpPr>
        <xdr:cNvPr id="130" name="直線コネクタ 129"/>
        <xdr:cNvCxnSpPr/>
      </xdr:nvCxnSpPr>
      <xdr:spPr>
        <a:xfrm>
          <a:off x="14782800" y="3136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18143</xdr:rowOff>
    </xdr:from>
    <xdr:to>
      <xdr:col>21</xdr:col>
      <xdr:colOff>361950</xdr:colOff>
      <xdr:row>18</xdr:row>
      <xdr:rowOff>50800</xdr:rowOff>
    </xdr:to>
    <xdr:cxnSp macro="">
      <xdr:nvCxnSpPr>
        <xdr:cNvPr id="133" name="直線コネクタ 132"/>
        <xdr:cNvCxnSpPr/>
      </xdr:nvCxnSpPr>
      <xdr:spPr>
        <a:xfrm>
          <a:off x="13893800" y="31042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102507</xdr:rowOff>
    </xdr:from>
    <xdr:to>
      <xdr:col>20</xdr:col>
      <xdr:colOff>158750</xdr:colOff>
      <xdr:row>18</xdr:row>
      <xdr:rowOff>18143</xdr:rowOff>
    </xdr:to>
    <xdr:cxnSp macro="">
      <xdr:nvCxnSpPr>
        <xdr:cNvPr id="136" name="直線コネクタ 135"/>
        <xdr:cNvCxnSpPr/>
      </xdr:nvCxnSpPr>
      <xdr:spPr>
        <a:xfrm>
          <a:off x="13004800" y="30171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16329</xdr:rowOff>
    </xdr:from>
    <xdr:to>
      <xdr:col>19</xdr:col>
      <xdr:colOff>6350</xdr:colOff>
      <xdr:row>16</xdr:row>
      <xdr:rowOff>117929</xdr:rowOff>
    </xdr:to>
    <xdr:sp macro="" textlink="">
      <xdr:nvSpPr>
        <xdr:cNvPr id="139" name="フローチャート : 判断 138"/>
        <xdr:cNvSpPr/>
      </xdr:nvSpPr>
      <xdr:spPr>
        <a:xfrm>
          <a:off x="12954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128106</xdr:rowOff>
    </xdr:from>
    <xdr:ext cx="762000" cy="259045"/>
    <xdr:sp macro="" textlink="">
      <xdr:nvSpPr>
        <xdr:cNvPr id="140" name="テキスト ボックス 139"/>
        <xdr:cNvSpPr txBox="1"/>
      </xdr:nvSpPr>
      <xdr:spPr>
        <a:xfrm>
          <a:off x="12623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10886</xdr:rowOff>
    </xdr:from>
    <xdr:to>
      <xdr:col>24</xdr:col>
      <xdr:colOff>82550</xdr:colOff>
      <xdr:row>18</xdr:row>
      <xdr:rowOff>112486</xdr:rowOff>
    </xdr:to>
    <xdr:sp macro="" textlink="">
      <xdr:nvSpPr>
        <xdr:cNvPr id="146" name="円/楕円 145"/>
        <xdr:cNvSpPr/>
      </xdr:nvSpPr>
      <xdr:spPr>
        <a:xfrm>
          <a:off x="164592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154413</xdr:rowOff>
    </xdr:from>
    <xdr:ext cx="762000" cy="259045"/>
    <xdr:sp macro="" textlink="">
      <xdr:nvSpPr>
        <xdr:cNvPr id="147" name="物件費該当値テキスト"/>
        <xdr:cNvSpPr txBox="1"/>
      </xdr:nvSpPr>
      <xdr:spPr>
        <a:xfrm>
          <a:off x="16598900" y="306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32657</xdr:rowOff>
    </xdr:from>
    <xdr:to>
      <xdr:col>22</xdr:col>
      <xdr:colOff>615950</xdr:colOff>
      <xdr:row>18</xdr:row>
      <xdr:rowOff>134257</xdr:rowOff>
    </xdr:to>
    <xdr:sp macro="" textlink="">
      <xdr:nvSpPr>
        <xdr:cNvPr id="148" name="円/楕円 147"/>
        <xdr:cNvSpPr/>
      </xdr:nvSpPr>
      <xdr:spPr>
        <a:xfrm>
          <a:off x="15621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119034</xdr:rowOff>
    </xdr:from>
    <xdr:ext cx="736600" cy="259045"/>
    <xdr:sp macro="" textlink="">
      <xdr:nvSpPr>
        <xdr:cNvPr id="149" name="テキスト ボックス 148"/>
        <xdr:cNvSpPr txBox="1"/>
      </xdr:nvSpPr>
      <xdr:spPr>
        <a:xfrm>
          <a:off x="15290800" y="3205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0</xdr:rowOff>
    </xdr:from>
    <xdr:to>
      <xdr:col>21</xdr:col>
      <xdr:colOff>412750</xdr:colOff>
      <xdr:row>18</xdr:row>
      <xdr:rowOff>101600</xdr:rowOff>
    </xdr:to>
    <xdr:sp macro="" textlink="">
      <xdr:nvSpPr>
        <xdr:cNvPr id="150" name="円/楕円 149"/>
        <xdr:cNvSpPr/>
      </xdr:nvSpPr>
      <xdr:spPr>
        <a:xfrm>
          <a:off x="14732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86377</xdr:rowOff>
    </xdr:from>
    <xdr:ext cx="762000" cy="259045"/>
    <xdr:sp macro="" textlink="">
      <xdr:nvSpPr>
        <xdr:cNvPr id="151" name="テキスト ボックス 150"/>
        <xdr:cNvSpPr txBox="1"/>
      </xdr:nvSpPr>
      <xdr:spPr>
        <a:xfrm>
          <a:off x="14401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138793</xdr:rowOff>
    </xdr:from>
    <xdr:to>
      <xdr:col>20</xdr:col>
      <xdr:colOff>209550</xdr:colOff>
      <xdr:row>18</xdr:row>
      <xdr:rowOff>68943</xdr:rowOff>
    </xdr:to>
    <xdr:sp macro="" textlink="">
      <xdr:nvSpPr>
        <xdr:cNvPr id="152" name="円/楕円 151"/>
        <xdr:cNvSpPr/>
      </xdr:nvSpPr>
      <xdr:spPr>
        <a:xfrm>
          <a:off x="13843000" y="305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53720</xdr:rowOff>
    </xdr:from>
    <xdr:ext cx="762000" cy="259045"/>
    <xdr:sp macro="" textlink="">
      <xdr:nvSpPr>
        <xdr:cNvPr id="153" name="テキスト ボックス 152"/>
        <xdr:cNvSpPr txBox="1"/>
      </xdr:nvSpPr>
      <xdr:spPr>
        <a:xfrm>
          <a:off x="13512800" y="313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51707</xdr:rowOff>
    </xdr:from>
    <xdr:to>
      <xdr:col>19</xdr:col>
      <xdr:colOff>6350</xdr:colOff>
      <xdr:row>17</xdr:row>
      <xdr:rowOff>153307</xdr:rowOff>
    </xdr:to>
    <xdr:sp macro="" textlink="">
      <xdr:nvSpPr>
        <xdr:cNvPr id="154" name="円/楕円 153"/>
        <xdr:cNvSpPr/>
      </xdr:nvSpPr>
      <xdr:spPr>
        <a:xfrm>
          <a:off x="12954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138084</xdr:rowOff>
    </xdr:from>
    <xdr:ext cx="762000" cy="259045"/>
    <xdr:sp macro="" textlink="">
      <xdr:nvSpPr>
        <xdr:cNvPr id="155" name="テキスト ボックス 154"/>
        <xdr:cNvSpPr txBox="1"/>
      </xdr:nvSpPr>
      <xdr:spPr>
        <a:xfrm>
          <a:off x="12623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本市の比率は、類似団体内平均よりも４．２ポイント、全国平均よりも０．５ポイント、長崎県平均よりも０．９ポイントそれぞれ高い水準にある。</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比率</a:t>
          </a:r>
          <a:r>
            <a:rPr lang="ja-JP" altLang="en-US" sz="1100">
              <a:solidFill>
                <a:schemeClr val="dk1"/>
              </a:solidFill>
              <a:effectLst/>
              <a:latin typeface="+mn-lt"/>
              <a:ea typeface="+mn-ea"/>
              <a:cs typeface="+mn-cs"/>
            </a:rPr>
            <a:t>が高い</a:t>
          </a:r>
          <a:r>
            <a:rPr lang="ja-JP" altLang="ja-JP" sz="1100">
              <a:solidFill>
                <a:schemeClr val="dk1"/>
              </a:solidFill>
              <a:effectLst/>
              <a:latin typeface="+mn-lt"/>
              <a:ea typeface="+mn-ea"/>
              <a:cs typeface="+mn-cs"/>
            </a:rPr>
            <a:t>主な要因は、医療扶助や生活扶助などの生活保護費の増、ここ数年で急激に膨らんでいる障害者自立支援法関連給付費の増などである。</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また、少子化対策の一環として取り組んでいる保育料軽減事業の増も要因の一つとして挙げられる。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今後も扶助費の増加傾向が見込まれるため、資格審査等の適正化や各種手当ての特別加算等の見直しを進めることで、増加傾向に歯止めをかけたいと考える。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61685</xdr:rowOff>
    </xdr:from>
    <xdr:to>
      <xdr:col>7</xdr:col>
      <xdr:colOff>15875</xdr:colOff>
      <xdr:row>58</xdr:row>
      <xdr:rowOff>83457</xdr:rowOff>
    </xdr:to>
    <xdr:cxnSp macro="">
      <xdr:nvCxnSpPr>
        <xdr:cNvPr id="190" name="直線コネクタ 189"/>
        <xdr:cNvCxnSpPr/>
      </xdr:nvCxnSpPr>
      <xdr:spPr>
        <a:xfrm>
          <a:off x="3987800" y="10005785"/>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50800</xdr:rowOff>
    </xdr:from>
    <xdr:to>
      <xdr:col>5</xdr:col>
      <xdr:colOff>549275</xdr:colOff>
      <xdr:row>58</xdr:row>
      <xdr:rowOff>61685</xdr:rowOff>
    </xdr:to>
    <xdr:cxnSp macro="">
      <xdr:nvCxnSpPr>
        <xdr:cNvPr id="193" name="直線コネクタ 192"/>
        <xdr:cNvCxnSpPr/>
      </xdr:nvCxnSpPr>
      <xdr:spPr>
        <a:xfrm>
          <a:off x="3098800" y="99949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135165</xdr:rowOff>
    </xdr:from>
    <xdr:to>
      <xdr:col>4</xdr:col>
      <xdr:colOff>346075</xdr:colOff>
      <xdr:row>58</xdr:row>
      <xdr:rowOff>50800</xdr:rowOff>
    </xdr:to>
    <xdr:cxnSp macro="">
      <xdr:nvCxnSpPr>
        <xdr:cNvPr id="196" name="直線コネクタ 195"/>
        <xdr:cNvCxnSpPr/>
      </xdr:nvCxnSpPr>
      <xdr:spPr>
        <a:xfrm>
          <a:off x="2209800" y="9907815"/>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124278</xdr:rowOff>
    </xdr:from>
    <xdr:to>
      <xdr:col>3</xdr:col>
      <xdr:colOff>142875</xdr:colOff>
      <xdr:row>57</xdr:row>
      <xdr:rowOff>135165</xdr:rowOff>
    </xdr:to>
    <xdr:cxnSp macro="">
      <xdr:nvCxnSpPr>
        <xdr:cNvPr id="199" name="直線コネクタ 198"/>
        <xdr:cNvCxnSpPr/>
      </xdr:nvCxnSpPr>
      <xdr:spPr>
        <a:xfrm>
          <a:off x="1320800" y="98969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2" name="フローチャート : 判断 201"/>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3" name="テキスト ボックス 202"/>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32657</xdr:rowOff>
    </xdr:from>
    <xdr:to>
      <xdr:col>7</xdr:col>
      <xdr:colOff>66675</xdr:colOff>
      <xdr:row>58</xdr:row>
      <xdr:rowOff>134257</xdr:rowOff>
    </xdr:to>
    <xdr:sp macro="" textlink="">
      <xdr:nvSpPr>
        <xdr:cNvPr id="209" name="円/楕円 208"/>
        <xdr:cNvSpPr/>
      </xdr:nvSpPr>
      <xdr:spPr>
        <a:xfrm>
          <a:off x="4775200" y="997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4734</xdr:rowOff>
    </xdr:from>
    <xdr:ext cx="762000" cy="259045"/>
    <xdr:sp macro="" textlink="">
      <xdr:nvSpPr>
        <xdr:cNvPr id="210" name="扶助費該当値テキスト"/>
        <xdr:cNvSpPr txBox="1"/>
      </xdr:nvSpPr>
      <xdr:spPr>
        <a:xfrm>
          <a:off x="4914900" y="994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10885</xdr:rowOff>
    </xdr:from>
    <xdr:to>
      <xdr:col>5</xdr:col>
      <xdr:colOff>600075</xdr:colOff>
      <xdr:row>58</xdr:row>
      <xdr:rowOff>112485</xdr:rowOff>
    </xdr:to>
    <xdr:sp macro="" textlink="">
      <xdr:nvSpPr>
        <xdr:cNvPr id="211" name="円/楕円 210"/>
        <xdr:cNvSpPr/>
      </xdr:nvSpPr>
      <xdr:spPr>
        <a:xfrm>
          <a:off x="3937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97262</xdr:rowOff>
    </xdr:from>
    <xdr:ext cx="736600" cy="259045"/>
    <xdr:sp macro="" textlink="">
      <xdr:nvSpPr>
        <xdr:cNvPr id="212" name="テキスト ボックス 211"/>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0</xdr:rowOff>
    </xdr:from>
    <xdr:to>
      <xdr:col>4</xdr:col>
      <xdr:colOff>396875</xdr:colOff>
      <xdr:row>58</xdr:row>
      <xdr:rowOff>101600</xdr:rowOff>
    </xdr:to>
    <xdr:sp macro="" textlink="">
      <xdr:nvSpPr>
        <xdr:cNvPr id="213" name="円/楕円 212"/>
        <xdr:cNvSpPr/>
      </xdr:nvSpPr>
      <xdr:spPr>
        <a:xfrm>
          <a:off x="3048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86377</xdr:rowOff>
    </xdr:from>
    <xdr:ext cx="762000" cy="259045"/>
    <xdr:sp macro="" textlink="">
      <xdr:nvSpPr>
        <xdr:cNvPr id="214" name="テキスト ボックス 213"/>
        <xdr:cNvSpPr txBox="1"/>
      </xdr:nvSpPr>
      <xdr:spPr>
        <a:xfrm>
          <a:off x="2717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84365</xdr:rowOff>
    </xdr:from>
    <xdr:to>
      <xdr:col>3</xdr:col>
      <xdr:colOff>193675</xdr:colOff>
      <xdr:row>58</xdr:row>
      <xdr:rowOff>14515</xdr:rowOff>
    </xdr:to>
    <xdr:sp macro="" textlink="">
      <xdr:nvSpPr>
        <xdr:cNvPr id="215" name="円/楕円 214"/>
        <xdr:cNvSpPr/>
      </xdr:nvSpPr>
      <xdr:spPr>
        <a:xfrm>
          <a:off x="2159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170742</xdr:rowOff>
    </xdr:from>
    <xdr:ext cx="762000" cy="259045"/>
    <xdr:sp macro="" textlink="">
      <xdr:nvSpPr>
        <xdr:cNvPr id="216" name="テキスト ボックス 215"/>
        <xdr:cNvSpPr txBox="1"/>
      </xdr:nvSpPr>
      <xdr:spPr>
        <a:xfrm>
          <a:off x="1828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73478</xdr:rowOff>
    </xdr:from>
    <xdr:to>
      <xdr:col>1</xdr:col>
      <xdr:colOff>676275</xdr:colOff>
      <xdr:row>58</xdr:row>
      <xdr:rowOff>3628</xdr:rowOff>
    </xdr:to>
    <xdr:sp macro="" textlink="">
      <xdr:nvSpPr>
        <xdr:cNvPr id="217" name="円/楕円 216"/>
        <xdr:cNvSpPr/>
      </xdr:nvSpPr>
      <xdr:spPr>
        <a:xfrm>
          <a:off x="1270000" y="984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159855</xdr:rowOff>
    </xdr:from>
    <xdr:ext cx="762000" cy="259045"/>
    <xdr:sp macro="" textlink="">
      <xdr:nvSpPr>
        <xdr:cNvPr id="218" name="テキスト ボックス 217"/>
        <xdr:cNvSpPr txBox="1"/>
      </xdr:nvSpPr>
      <xdr:spPr>
        <a:xfrm>
          <a:off x="939800" y="993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その他に係る経常収支比率は、国民健康保険や介護保険、後期高齢者医療事業などの特別会計への繰出金が増加したため、前年度比０．１％増の９．６％となったが、類似団体内平均よりも５．１ポイント、全国平均よりも３．６ポイント、長崎県平均よりも２．５ポイントそれぞれ低く、類似団体内順位も上位に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しかしながら、各年度の比率は、年々増加しているため、今後も安定的な事業を行い、税収を主な財源とする普通会計の負担額を減らしていくように努める。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165100</xdr:rowOff>
    </xdr:from>
    <xdr:to>
      <xdr:col>24</xdr:col>
      <xdr:colOff>31750</xdr:colOff>
      <xdr:row>55</xdr:row>
      <xdr:rowOff>1270</xdr:rowOff>
    </xdr:to>
    <xdr:cxnSp macro="">
      <xdr:nvCxnSpPr>
        <xdr:cNvPr id="251" name="直線コネクタ 250"/>
        <xdr:cNvCxnSpPr/>
      </xdr:nvCxnSpPr>
      <xdr:spPr>
        <a:xfrm>
          <a:off x="15671800" y="94234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149860</xdr:rowOff>
    </xdr:from>
    <xdr:to>
      <xdr:col>22</xdr:col>
      <xdr:colOff>565150</xdr:colOff>
      <xdr:row>54</xdr:row>
      <xdr:rowOff>165100</xdr:rowOff>
    </xdr:to>
    <xdr:cxnSp macro="">
      <xdr:nvCxnSpPr>
        <xdr:cNvPr id="254" name="直線コネクタ 253"/>
        <xdr:cNvCxnSpPr/>
      </xdr:nvCxnSpPr>
      <xdr:spPr>
        <a:xfrm>
          <a:off x="14782800" y="9408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127000</xdr:rowOff>
    </xdr:from>
    <xdr:to>
      <xdr:col>21</xdr:col>
      <xdr:colOff>361950</xdr:colOff>
      <xdr:row>54</xdr:row>
      <xdr:rowOff>149860</xdr:rowOff>
    </xdr:to>
    <xdr:cxnSp macro="">
      <xdr:nvCxnSpPr>
        <xdr:cNvPr id="257" name="直線コネクタ 256"/>
        <xdr:cNvCxnSpPr/>
      </xdr:nvCxnSpPr>
      <xdr:spPr>
        <a:xfrm>
          <a:off x="13893800" y="9385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43180</xdr:rowOff>
    </xdr:from>
    <xdr:to>
      <xdr:col>20</xdr:col>
      <xdr:colOff>158750</xdr:colOff>
      <xdr:row>54</xdr:row>
      <xdr:rowOff>127000</xdr:rowOff>
    </xdr:to>
    <xdr:cxnSp macro="">
      <xdr:nvCxnSpPr>
        <xdr:cNvPr id="260" name="直線コネクタ 259"/>
        <xdr:cNvCxnSpPr/>
      </xdr:nvCxnSpPr>
      <xdr:spPr>
        <a:xfrm>
          <a:off x="13004800" y="93014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63" name="フローチャート : 判断 262"/>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4" name="テキスト ボックス 263"/>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121920</xdr:rowOff>
    </xdr:from>
    <xdr:to>
      <xdr:col>24</xdr:col>
      <xdr:colOff>82550</xdr:colOff>
      <xdr:row>55</xdr:row>
      <xdr:rowOff>52070</xdr:rowOff>
    </xdr:to>
    <xdr:sp macro="" textlink="">
      <xdr:nvSpPr>
        <xdr:cNvPr id="270" name="円/楕円 269"/>
        <xdr:cNvSpPr/>
      </xdr:nvSpPr>
      <xdr:spPr>
        <a:xfrm>
          <a:off x="16459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138447</xdr:rowOff>
    </xdr:from>
    <xdr:ext cx="762000" cy="259045"/>
    <xdr:sp macro="" textlink="">
      <xdr:nvSpPr>
        <xdr:cNvPr id="271" name="その他該当値テキスト"/>
        <xdr:cNvSpPr txBox="1"/>
      </xdr:nvSpPr>
      <xdr:spPr>
        <a:xfrm>
          <a:off x="16598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114300</xdr:rowOff>
    </xdr:from>
    <xdr:to>
      <xdr:col>22</xdr:col>
      <xdr:colOff>615950</xdr:colOff>
      <xdr:row>55</xdr:row>
      <xdr:rowOff>44450</xdr:rowOff>
    </xdr:to>
    <xdr:sp macro="" textlink="">
      <xdr:nvSpPr>
        <xdr:cNvPr id="272" name="円/楕円 271"/>
        <xdr:cNvSpPr/>
      </xdr:nvSpPr>
      <xdr:spPr>
        <a:xfrm>
          <a:off x="15621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54627</xdr:rowOff>
    </xdr:from>
    <xdr:ext cx="736600" cy="259045"/>
    <xdr:sp macro="" textlink="">
      <xdr:nvSpPr>
        <xdr:cNvPr id="273" name="テキスト ボックス 272"/>
        <xdr:cNvSpPr txBox="1"/>
      </xdr:nvSpPr>
      <xdr:spPr>
        <a:xfrm>
          <a:off x="15290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99060</xdr:rowOff>
    </xdr:from>
    <xdr:to>
      <xdr:col>21</xdr:col>
      <xdr:colOff>412750</xdr:colOff>
      <xdr:row>55</xdr:row>
      <xdr:rowOff>29210</xdr:rowOff>
    </xdr:to>
    <xdr:sp macro="" textlink="">
      <xdr:nvSpPr>
        <xdr:cNvPr id="274" name="円/楕円 273"/>
        <xdr:cNvSpPr/>
      </xdr:nvSpPr>
      <xdr:spPr>
        <a:xfrm>
          <a:off x="14732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39387</xdr:rowOff>
    </xdr:from>
    <xdr:ext cx="762000" cy="259045"/>
    <xdr:sp macro="" textlink="">
      <xdr:nvSpPr>
        <xdr:cNvPr id="275" name="テキスト ボックス 274"/>
        <xdr:cNvSpPr txBox="1"/>
      </xdr:nvSpPr>
      <xdr:spPr>
        <a:xfrm>
          <a:off x="14401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76200</xdr:rowOff>
    </xdr:from>
    <xdr:to>
      <xdr:col>20</xdr:col>
      <xdr:colOff>209550</xdr:colOff>
      <xdr:row>55</xdr:row>
      <xdr:rowOff>6350</xdr:rowOff>
    </xdr:to>
    <xdr:sp macro="" textlink="">
      <xdr:nvSpPr>
        <xdr:cNvPr id="276" name="円/楕円 275"/>
        <xdr:cNvSpPr/>
      </xdr:nvSpPr>
      <xdr:spPr>
        <a:xfrm>
          <a:off x="13843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16527</xdr:rowOff>
    </xdr:from>
    <xdr:ext cx="762000" cy="259045"/>
    <xdr:sp macro="" textlink="">
      <xdr:nvSpPr>
        <xdr:cNvPr id="277" name="テキスト ボックス 276"/>
        <xdr:cNvSpPr txBox="1"/>
      </xdr:nvSpPr>
      <xdr:spPr>
        <a:xfrm>
          <a:off x="13512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163830</xdr:rowOff>
    </xdr:from>
    <xdr:to>
      <xdr:col>19</xdr:col>
      <xdr:colOff>6350</xdr:colOff>
      <xdr:row>54</xdr:row>
      <xdr:rowOff>93980</xdr:rowOff>
    </xdr:to>
    <xdr:sp macro="" textlink="">
      <xdr:nvSpPr>
        <xdr:cNvPr id="278" name="円/楕円 277"/>
        <xdr:cNvSpPr/>
      </xdr:nvSpPr>
      <xdr:spPr>
        <a:xfrm>
          <a:off x="129540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104157</xdr:rowOff>
    </xdr:from>
    <xdr:ext cx="762000" cy="259045"/>
    <xdr:sp macro="" textlink="">
      <xdr:nvSpPr>
        <xdr:cNvPr id="279" name="テキスト ボックス 278"/>
        <xdr:cNvSpPr txBox="1"/>
      </xdr:nvSpPr>
      <xdr:spPr>
        <a:xfrm>
          <a:off x="12623800" y="901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本市の比率は、類似団体内平均よりも４．３ポイント、全国平均よりも５．４ポイント、長崎県平均よりも６ポイントそれぞれ高い水準にある。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比率を上げている主な要因は、廃棄物処理業務や消防業務などを一部事務組合で行っていることに加え、国体の地元開催に伴う実行委員会補助金や企業立地促進・雇用創出事業補助金など政策的補助金の増によるもので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各種団体への運営費補助や事業費補助も年々増加傾向にあり、今後は、公益性や妥当性など交付に当たっての明確な基準を設け、補助金の見直しや廃止を図る。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69850</xdr:rowOff>
    </xdr:from>
    <xdr:to>
      <xdr:col>24</xdr:col>
      <xdr:colOff>31750</xdr:colOff>
      <xdr:row>36</xdr:row>
      <xdr:rowOff>69850</xdr:rowOff>
    </xdr:to>
    <xdr:cxnSp macro="">
      <xdr:nvCxnSpPr>
        <xdr:cNvPr id="311" name="直線コネクタ 310"/>
        <xdr:cNvCxnSpPr/>
      </xdr:nvCxnSpPr>
      <xdr:spPr>
        <a:xfrm>
          <a:off x="15671800" y="6242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69850</xdr:rowOff>
    </xdr:from>
    <xdr:to>
      <xdr:col>22</xdr:col>
      <xdr:colOff>565150</xdr:colOff>
      <xdr:row>36</xdr:row>
      <xdr:rowOff>77470</xdr:rowOff>
    </xdr:to>
    <xdr:cxnSp macro="">
      <xdr:nvCxnSpPr>
        <xdr:cNvPr id="314" name="直線コネクタ 313"/>
        <xdr:cNvCxnSpPr/>
      </xdr:nvCxnSpPr>
      <xdr:spPr>
        <a:xfrm flipV="1">
          <a:off x="14782800" y="62420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73660</xdr:rowOff>
    </xdr:from>
    <xdr:to>
      <xdr:col>21</xdr:col>
      <xdr:colOff>361950</xdr:colOff>
      <xdr:row>36</xdr:row>
      <xdr:rowOff>77470</xdr:rowOff>
    </xdr:to>
    <xdr:cxnSp macro="">
      <xdr:nvCxnSpPr>
        <xdr:cNvPr id="317" name="直線コネクタ 316"/>
        <xdr:cNvCxnSpPr/>
      </xdr:nvCxnSpPr>
      <xdr:spPr>
        <a:xfrm>
          <a:off x="13893800" y="62458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31750</xdr:rowOff>
    </xdr:from>
    <xdr:to>
      <xdr:col>20</xdr:col>
      <xdr:colOff>158750</xdr:colOff>
      <xdr:row>36</xdr:row>
      <xdr:rowOff>73660</xdr:rowOff>
    </xdr:to>
    <xdr:cxnSp macro="">
      <xdr:nvCxnSpPr>
        <xdr:cNvPr id="320" name="直線コネクタ 319"/>
        <xdr:cNvCxnSpPr/>
      </xdr:nvCxnSpPr>
      <xdr:spPr>
        <a:xfrm>
          <a:off x="13004800" y="62039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115587</xdr:rowOff>
    </xdr:from>
    <xdr:ext cx="762000" cy="259045"/>
    <xdr:sp macro="" textlink="">
      <xdr:nvSpPr>
        <xdr:cNvPr id="324" name="テキスト ボックス 323"/>
        <xdr:cNvSpPr txBox="1"/>
      </xdr:nvSpPr>
      <xdr:spPr>
        <a:xfrm>
          <a:off x="12623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19050</xdr:rowOff>
    </xdr:from>
    <xdr:to>
      <xdr:col>24</xdr:col>
      <xdr:colOff>82550</xdr:colOff>
      <xdr:row>36</xdr:row>
      <xdr:rowOff>120650</xdr:rowOff>
    </xdr:to>
    <xdr:sp macro="" textlink="">
      <xdr:nvSpPr>
        <xdr:cNvPr id="330" name="円/楕円 329"/>
        <xdr:cNvSpPr/>
      </xdr:nvSpPr>
      <xdr:spPr>
        <a:xfrm>
          <a:off x="164592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162577</xdr:rowOff>
    </xdr:from>
    <xdr:ext cx="762000" cy="259045"/>
    <xdr:sp macro="" textlink="">
      <xdr:nvSpPr>
        <xdr:cNvPr id="331" name="補助費等該当値テキスト"/>
        <xdr:cNvSpPr txBox="1"/>
      </xdr:nvSpPr>
      <xdr:spPr>
        <a:xfrm>
          <a:off x="165989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19050</xdr:rowOff>
    </xdr:from>
    <xdr:to>
      <xdr:col>22</xdr:col>
      <xdr:colOff>615950</xdr:colOff>
      <xdr:row>36</xdr:row>
      <xdr:rowOff>120650</xdr:rowOff>
    </xdr:to>
    <xdr:sp macro="" textlink="">
      <xdr:nvSpPr>
        <xdr:cNvPr id="332" name="円/楕円 331"/>
        <xdr:cNvSpPr/>
      </xdr:nvSpPr>
      <xdr:spPr>
        <a:xfrm>
          <a:off x="15621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105427</xdr:rowOff>
    </xdr:from>
    <xdr:ext cx="736600" cy="259045"/>
    <xdr:sp macro="" textlink="">
      <xdr:nvSpPr>
        <xdr:cNvPr id="333" name="テキスト ボックス 332"/>
        <xdr:cNvSpPr txBox="1"/>
      </xdr:nvSpPr>
      <xdr:spPr>
        <a:xfrm>
          <a:off x="15290800" y="627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26670</xdr:rowOff>
    </xdr:from>
    <xdr:to>
      <xdr:col>21</xdr:col>
      <xdr:colOff>412750</xdr:colOff>
      <xdr:row>36</xdr:row>
      <xdr:rowOff>128270</xdr:rowOff>
    </xdr:to>
    <xdr:sp macro="" textlink="">
      <xdr:nvSpPr>
        <xdr:cNvPr id="334" name="円/楕円 333"/>
        <xdr:cNvSpPr/>
      </xdr:nvSpPr>
      <xdr:spPr>
        <a:xfrm>
          <a:off x="14732000" y="619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113047</xdr:rowOff>
    </xdr:from>
    <xdr:ext cx="762000" cy="259045"/>
    <xdr:sp macro="" textlink="">
      <xdr:nvSpPr>
        <xdr:cNvPr id="335" name="テキスト ボックス 334"/>
        <xdr:cNvSpPr txBox="1"/>
      </xdr:nvSpPr>
      <xdr:spPr>
        <a:xfrm>
          <a:off x="14401800" y="628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22860</xdr:rowOff>
    </xdr:from>
    <xdr:to>
      <xdr:col>20</xdr:col>
      <xdr:colOff>209550</xdr:colOff>
      <xdr:row>36</xdr:row>
      <xdr:rowOff>124460</xdr:rowOff>
    </xdr:to>
    <xdr:sp macro="" textlink="">
      <xdr:nvSpPr>
        <xdr:cNvPr id="336" name="円/楕円 335"/>
        <xdr:cNvSpPr/>
      </xdr:nvSpPr>
      <xdr:spPr>
        <a:xfrm>
          <a:off x="13843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109237</xdr:rowOff>
    </xdr:from>
    <xdr:ext cx="762000" cy="259045"/>
    <xdr:sp macro="" textlink="">
      <xdr:nvSpPr>
        <xdr:cNvPr id="337" name="テキスト ボックス 336"/>
        <xdr:cNvSpPr txBox="1"/>
      </xdr:nvSpPr>
      <xdr:spPr>
        <a:xfrm>
          <a:off x="13512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152400</xdr:rowOff>
    </xdr:from>
    <xdr:to>
      <xdr:col>19</xdr:col>
      <xdr:colOff>6350</xdr:colOff>
      <xdr:row>36</xdr:row>
      <xdr:rowOff>82550</xdr:rowOff>
    </xdr:to>
    <xdr:sp macro="" textlink="">
      <xdr:nvSpPr>
        <xdr:cNvPr id="338" name="円/楕円 337"/>
        <xdr:cNvSpPr/>
      </xdr:nvSpPr>
      <xdr:spPr>
        <a:xfrm>
          <a:off x="12954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67327</xdr:rowOff>
    </xdr:from>
    <xdr:ext cx="762000" cy="259045"/>
    <xdr:sp macro="" textlink="">
      <xdr:nvSpPr>
        <xdr:cNvPr id="339" name="テキスト ボックス 338"/>
        <xdr:cNvSpPr txBox="1"/>
      </xdr:nvSpPr>
      <xdr:spPr>
        <a:xfrm>
          <a:off x="126238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本市の比率は、全国平均よりも０．４ポイント高いが、類似団体内平均よりも１．１ポイント、長崎県平均よりも１．８ポイント低い水準にある。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しかしながら、今後は汚泥再生処理センター整備事業や小中学校体育館の非構造部材耐震化事業、防災行政無線整備事業など大型のハード事業の財源として活用した起債償還に伴う公債費が膨らむと予想され、緊急度や住民ニーズを的確に把握しつつ、新発債の発行抑制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5080</xdr:rowOff>
    </xdr:from>
    <xdr:to>
      <xdr:col>7</xdr:col>
      <xdr:colOff>15875</xdr:colOff>
      <xdr:row>75</xdr:row>
      <xdr:rowOff>6985</xdr:rowOff>
    </xdr:to>
    <xdr:cxnSp macro="">
      <xdr:nvCxnSpPr>
        <xdr:cNvPr id="371" name="直線コネクタ 370"/>
        <xdr:cNvCxnSpPr/>
      </xdr:nvCxnSpPr>
      <xdr:spPr>
        <a:xfrm flipV="1">
          <a:off x="3987800" y="1286383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6985</xdr:rowOff>
    </xdr:from>
    <xdr:to>
      <xdr:col>5</xdr:col>
      <xdr:colOff>549275</xdr:colOff>
      <xdr:row>75</xdr:row>
      <xdr:rowOff>12700</xdr:rowOff>
    </xdr:to>
    <xdr:cxnSp macro="">
      <xdr:nvCxnSpPr>
        <xdr:cNvPr id="374" name="直線コネクタ 373"/>
        <xdr:cNvCxnSpPr/>
      </xdr:nvCxnSpPr>
      <xdr:spPr>
        <a:xfrm flipV="1">
          <a:off x="3098800" y="128657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8890</xdr:rowOff>
    </xdr:from>
    <xdr:to>
      <xdr:col>4</xdr:col>
      <xdr:colOff>346075</xdr:colOff>
      <xdr:row>75</xdr:row>
      <xdr:rowOff>12700</xdr:rowOff>
    </xdr:to>
    <xdr:cxnSp macro="">
      <xdr:nvCxnSpPr>
        <xdr:cNvPr id="377" name="直線コネクタ 376"/>
        <xdr:cNvCxnSpPr/>
      </xdr:nvCxnSpPr>
      <xdr:spPr>
        <a:xfrm>
          <a:off x="2209800" y="128676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8890</xdr:rowOff>
    </xdr:from>
    <xdr:to>
      <xdr:col>3</xdr:col>
      <xdr:colOff>142875</xdr:colOff>
      <xdr:row>75</xdr:row>
      <xdr:rowOff>14605</xdr:rowOff>
    </xdr:to>
    <xdr:cxnSp macro="">
      <xdr:nvCxnSpPr>
        <xdr:cNvPr id="380" name="直線コネクタ 379"/>
        <xdr:cNvCxnSpPr/>
      </xdr:nvCxnSpPr>
      <xdr:spPr>
        <a:xfrm flipV="1">
          <a:off x="1320800" y="1286764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125730</xdr:rowOff>
    </xdr:from>
    <xdr:to>
      <xdr:col>1</xdr:col>
      <xdr:colOff>676275</xdr:colOff>
      <xdr:row>75</xdr:row>
      <xdr:rowOff>55880</xdr:rowOff>
    </xdr:to>
    <xdr:sp macro="" textlink="">
      <xdr:nvSpPr>
        <xdr:cNvPr id="383" name="フローチャート : 判断 382"/>
        <xdr:cNvSpPr/>
      </xdr:nvSpPr>
      <xdr:spPr>
        <a:xfrm>
          <a:off x="1270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66057</xdr:rowOff>
    </xdr:from>
    <xdr:ext cx="762000" cy="259045"/>
    <xdr:sp macro="" textlink="">
      <xdr:nvSpPr>
        <xdr:cNvPr id="384" name="テキスト ボックス 383"/>
        <xdr:cNvSpPr txBox="1"/>
      </xdr:nvSpPr>
      <xdr:spPr>
        <a:xfrm>
          <a:off x="939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125730</xdr:rowOff>
    </xdr:from>
    <xdr:to>
      <xdr:col>7</xdr:col>
      <xdr:colOff>66675</xdr:colOff>
      <xdr:row>75</xdr:row>
      <xdr:rowOff>55880</xdr:rowOff>
    </xdr:to>
    <xdr:sp macro="" textlink="">
      <xdr:nvSpPr>
        <xdr:cNvPr id="390" name="円/楕円 389"/>
        <xdr:cNvSpPr/>
      </xdr:nvSpPr>
      <xdr:spPr>
        <a:xfrm>
          <a:off x="47752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142257</xdr:rowOff>
    </xdr:from>
    <xdr:ext cx="762000" cy="259045"/>
    <xdr:sp macro="" textlink="">
      <xdr:nvSpPr>
        <xdr:cNvPr id="391" name="公債費該当値テキスト"/>
        <xdr:cNvSpPr txBox="1"/>
      </xdr:nvSpPr>
      <xdr:spPr>
        <a:xfrm>
          <a:off x="49149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127635</xdr:rowOff>
    </xdr:from>
    <xdr:to>
      <xdr:col>5</xdr:col>
      <xdr:colOff>600075</xdr:colOff>
      <xdr:row>75</xdr:row>
      <xdr:rowOff>57785</xdr:rowOff>
    </xdr:to>
    <xdr:sp macro="" textlink="">
      <xdr:nvSpPr>
        <xdr:cNvPr id="392" name="円/楕円 391"/>
        <xdr:cNvSpPr/>
      </xdr:nvSpPr>
      <xdr:spPr>
        <a:xfrm>
          <a:off x="3937000" y="1281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67962</xdr:rowOff>
    </xdr:from>
    <xdr:ext cx="736600" cy="259045"/>
    <xdr:sp macro="" textlink="">
      <xdr:nvSpPr>
        <xdr:cNvPr id="393" name="テキスト ボックス 392"/>
        <xdr:cNvSpPr txBox="1"/>
      </xdr:nvSpPr>
      <xdr:spPr>
        <a:xfrm>
          <a:off x="3606800" y="12583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133350</xdr:rowOff>
    </xdr:from>
    <xdr:to>
      <xdr:col>4</xdr:col>
      <xdr:colOff>396875</xdr:colOff>
      <xdr:row>75</xdr:row>
      <xdr:rowOff>63500</xdr:rowOff>
    </xdr:to>
    <xdr:sp macro="" textlink="">
      <xdr:nvSpPr>
        <xdr:cNvPr id="394" name="円/楕円 393"/>
        <xdr:cNvSpPr/>
      </xdr:nvSpPr>
      <xdr:spPr>
        <a:xfrm>
          <a:off x="3048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73677</xdr:rowOff>
    </xdr:from>
    <xdr:ext cx="762000" cy="259045"/>
    <xdr:sp macro="" textlink="">
      <xdr:nvSpPr>
        <xdr:cNvPr id="395" name="テキスト ボックス 394"/>
        <xdr:cNvSpPr txBox="1"/>
      </xdr:nvSpPr>
      <xdr:spPr>
        <a:xfrm>
          <a:off x="2717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129540</xdr:rowOff>
    </xdr:from>
    <xdr:to>
      <xdr:col>3</xdr:col>
      <xdr:colOff>193675</xdr:colOff>
      <xdr:row>75</xdr:row>
      <xdr:rowOff>59690</xdr:rowOff>
    </xdr:to>
    <xdr:sp macro="" textlink="">
      <xdr:nvSpPr>
        <xdr:cNvPr id="396" name="円/楕円 395"/>
        <xdr:cNvSpPr/>
      </xdr:nvSpPr>
      <xdr:spPr>
        <a:xfrm>
          <a:off x="2159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69867</xdr:rowOff>
    </xdr:from>
    <xdr:ext cx="762000" cy="259045"/>
    <xdr:sp macro="" textlink="">
      <xdr:nvSpPr>
        <xdr:cNvPr id="397" name="テキスト ボックス 396"/>
        <xdr:cNvSpPr txBox="1"/>
      </xdr:nvSpPr>
      <xdr:spPr>
        <a:xfrm>
          <a:off x="1828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135255</xdr:rowOff>
    </xdr:from>
    <xdr:to>
      <xdr:col>1</xdr:col>
      <xdr:colOff>676275</xdr:colOff>
      <xdr:row>75</xdr:row>
      <xdr:rowOff>65405</xdr:rowOff>
    </xdr:to>
    <xdr:sp macro="" textlink="">
      <xdr:nvSpPr>
        <xdr:cNvPr id="398" name="円/楕円 397"/>
        <xdr:cNvSpPr/>
      </xdr:nvSpPr>
      <xdr:spPr>
        <a:xfrm>
          <a:off x="1270000" y="1282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50182</xdr:rowOff>
    </xdr:from>
    <xdr:ext cx="762000" cy="259045"/>
    <xdr:sp macro="" textlink="">
      <xdr:nvSpPr>
        <xdr:cNvPr id="399" name="テキスト ボックス 398"/>
        <xdr:cNvSpPr txBox="1"/>
      </xdr:nvSpPr>
      <xdr:spPr>
        <a:xfrm>
          <a:off x="939800" y="1290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本市の比率は、類似団体内平均よりも４．２ポイント、全国平均よりも１．５ポイント、長崎県平均よりも５．７ポイントそれぞれ高い水準にある。</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　比率を上げている要因は、扶助費や物件費、補助費等によるものである。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扶助費の増は、高齢化に伴う社会保障費の増によるもので、物件費</a:t>
          </a:r>
          <a:r>
            <a:rPr lang="ja-JP" altLang="en-US" sz="1100">
              <a:solidFill>
                <a:schemeClr val="dk1"/>
              </a:solidFill>
              <a:effectLst/>
              <a:latin typeface="+mn-lt"/>
              <a:ea typeface="+mn-ea"/>
              <a:cs typeface="+mn-cs"/>
            </a:rPr>
            <a:t>及び補助費等</a:t>
          </a:r>
          <a:r>
            <a:rPr lang="ja-JP" altLang="ja-JP" sz="1100">
              <a:solidFill>
                <a:schemeClr val="dk1"/>
              </a:solidFill>
              <a:effectLst/>
              <a:latin typeface="+mn-lt"/>
              <a:ea typeface="+mn-ea"/>
              <a:cs typeface="+mn-cs"/>
            </a:rPr>
            <a:t>の増は、業務委託等への推進により人件費が物件費や補助費等にシフトしていることも要因の１つである。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今後は事業の集中と選択を図りながら、経常経費の削減に取り組む。</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35561</xdr:rowOff>
    </xdr:from>
    <xdr:to>
      <xdr:col>24</xdr:col>
      <xdr:colOff>31750</xdr:colOff>
      <xdr:row>78</xdr:row>
      <xdr:rowOff>73661</xdr:rowOff>
    </xdr:to>
    <xdr:cxnSp macro="">
      <xdr:nvCxnSpPr>
        <xdr:cNvPr id="432" name="直線コネクタ 431"/>
        <xdr:cNvCxnSpPr/>
      </xdr:nvCxnSpPr>
      <xdr:spPr>
        <a:xfrm>
          <a:off x="15671800" y="13408661"/>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35561</xdr:rowOff>
    </xdr:from>
    <xdr:to>
      <xdr:col>22</xdr:col>
      <xdr:colOff>565150</xdr:colOff>
      <xdr:row>78</xdr:row>
      <xdr:rowOff>46989</xdr:rowOff>
    </xdr:to>
    <xdr:cxnSp macro="">
      <xdr:nvCxnSpPr>
        <xdr:cNvPr id="435" name="直線コネクタ 434"/>
        <xdr:cNvCxnSpPr/>
      </xdr:nvCxnSpPr>
      <xdr:spPr>
        <a:xfrm flipV="1">
          <a:off x="14782800" y="134086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161289</xdr:rowOff>
    </xdr:from>
    <xdr:to>
      <xdr:col>21</xdr:col>
      <xdr:colOff>361950</xdr:colOff>
      <xdr:row>78</xdr:row>
      <xdr:rowOff>46989</xdr:rowOff>
    </xdr:to>
    <xdr:cxnSp macro="">
      <xdr:nvCxnSpPr>
        <xdr:cNvPr id="438" name="直線コネクタ 437"/>
        <xdr:cNvCxnSpPr/>
      </xdr:nvCxnSpPr>
      <xdr:spPr>
        <a:xfrm>
          <a:off x="13893800" y="1336293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54611</xdr:rowOff>
    </xdr:from>
    <xdr:to>
      <xdr:col>20</xdr:col>
      <xdr:colOff>158750</xdr:colOff>
      <xdr:row>77</xdr:row>
      <xdr:rowOff>161289</xdr:rowOff>
    </xdr:to>
    <xdr:cxnSp macro="">
      <xdr:nvCxnSpPr>
        <xdr:cNvPr id="441" name="直線コネクタ 440"/>
        <xdr:cNvCxnSpPr/>
      </xdr:nvCxnSpPr>
      <xdr:spPr>
        <a:xfrm>
          <a:off x="13004800" y="13256261"/>
          <a:ext cx="889000" cy="10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44" name="フローチャート : 判断 443"/>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5" name="テキスト ボックス 444"/>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22861</xdr:rowOff>
    </xdr:from>
    <xdr:to>
      <xdr:col>24</xdr:col>
      <xdr:colOff>82550</xdr:colOff>
      <xdr:row>78</xdr:row>
      <xdr:rowOff>124461</xdr:rowOff>
    </xdr:to>
    <xdr:sp macro="" textlink="">
      <xdr:nvSpPr>
        <xdr:cNvPr id="451" name="円/楕円 450"/>
        <xdr:cNvSpPr/>
      </xdr:nvSpPr>
      <xdr:spPr>
        <a:xfrm>
          <a:off x="164592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166388</xdr:rowOff>
    </xdr:from>
    <xdr:ext cx="762000" cy="259045"/>
    <xdr:sp macro="" textlink="">
      <xdr:nvSpPr>
        <xdr:cNvPr id="452" name="公債費以外該当値テキスト"/>
        <xdr:cNvSpPr txBox="1"/>
      </xdr:nvSpPr>
      <xdr:spPr>
        <a:xfrm>
          <a:off x="165989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156211</xdr:rowOff>
    </xdr:from>
    <xdr:to>
      <xdr:col>22</xdr:col>
      <xdr:colOff>615950</xdr:colOff>
      <xdr:row>78</xdr:row>
      <xdr:rowOff>86361</xdr:rowOff>
    </xdr:to>
    <xdr:sp macro="" textlink="">
      <xdr:nvSpPr>
        <xdr:cNvPr id="453" name="円/楕円 452"/>
        <xdr:cNvSpPr/>
      </xdr:nvSpPr>
      <xdr:spPr>
        <a:xfrm>
          <a:off x="15621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71138</xdr:rowOff>
    </xdr:from>
    <xdr:ext cx="736600" cy="259045"/>
    <xdr:sp macro="" textlink="">
      <xdr:nvSpPr>
        <xdr:cNvPr id="454" name="テキスト ボックス 453"/>
        <xdr:cNvSpPr txBox="1"/>
      </xdr:nvSpPr>
      <xdr:spPr>
        <a:xfrm>
          <a:off x="15290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167639</xdr:rowOff>
    </xdr:from>
    <xdr:to>
      <xdr:col>21</xdr:col>
      <xdr:colOff>412750</xdr:colOff>
      <xdr:row>78</xdr:row>
      <xdr:rowOff>97789</xdr:rowOff>
    </xdr:to>
    <xdr:sp macro="" textlink="">
      <xdr:nvSpPr>
        <xdr:cNvPr id="455" name="円/楕円 454"/>
        <xdr:cNvSpPr/>
      </xdr:nvSpPr>
      <xdr:spPr>
        <a:xfrm>
          <a:off x="14732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82566</xdr:rowOff>
    </xdr:from>
    <xdr:ext cx="762000" cy="259045"/>
    <xdr:sp macro="" textlink="">
      <xdr:nvSpPr>
        <xdr:cNvPr id="456" name="テキスト ボックス 455"/>
        <xdr:cNvSpPr txBox="1"/>
      </xdr:nvSpPr>
      <xdr:spPr>
        <a:xfrm>
          <a:off x="144018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110489</xdr:rowOff>
    </xdr:from>
    <xdr:to>
      <xdr:col>20</xdr:col>
      <xdr:colOff>209550</xdr:colOff>
      <xdr:row>78</xdr:row>
      <xdr:rowOff>40639</xdr:rowOff>
    </xdr:to>
    <xdr:sp macro="" textlink="">
      <xdr:nvSpPr>
        <xdr:cNvPr id="457" name="円/楕円 456"/>
        <xdr:cNvSpPr/>
      </xdr:nvSpPr>
      <xdr:spPr>
        <a:xfrm>
          <a:off x="13843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25416</xdr:rowOff>
    </xdr:from>
    <xdr:ext cx="762000" cy="259045"/>
    <xdr:sp macro="" textlink="">
      <xdr:nvSpPr>
        <xdr:cNvPr id="458" name="テキスト ボックス 457"/>
        <xdr:cNvSpPr txBox="1"/>
      </xdr:nvSpPr>
      <xdr:spPr>
        <a:xfrm>
          <a:off x="13512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3811</xdr:rowOff>
    </xdr:from>
    <xdr:to>
      <xdr:col>19</xdr:col>
      <xdr:colOff>6350</xdr:colOff>
      <xdr:row>77</xdr:row>
      <xdr:rowOff>105411</xdr:rowOff>
    </xdr:to>
    <xdr:sp macro="" textlink="">
      <xdr:nvSpPr>
        <xdr:cNvPr id="459" name="円/楕円 458"/>
        <xdr:cNvSpPr/>
      </xdr:nvSpPr>
      <xdr:spPr>
        <a:xfrm>
          <a:off x="12954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90188</xdr:rowOff>
    </xdr:from>
    <xdr:ext cx="762000" cy="259045"/>
    <xdr:sp macro="" textlink="">
      <xdr:nvSpPr>
        <xdr:cNvPr id="460" name="テキスト ボックス 459"/>
        <xdr:cNvSpPr txBox="1"/>
      </xdr:nvSpPr>
      <xdr:spPr>
        <a:xfrm>
          <a:off x="12623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長崎県島原市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4001</xdr:rowOff>
    </xdr:from>
    <xdr:to>
      <xdr:col>4</xdr:col>
      <xdr:colOff>1117600</xdr:colOff>
      <xdr:row>19</xdr:row>
      <xdr:rowOff>71590</xdr:rowOff>
    </xdr:to>
    <xdr:cxnSp macro="">
      <xdr:nvCxnSpPr>
        <xdr:cNvPr id="50" name="直線コネクタ 49"/>
        <xdr:cNvCxnSpPr/>
      </xdr:nvCxnSpPr>
      <xdr:spPr bwMode="auto">
        <a:xfrm flipV="1">
          <a:off x="5003800" y="3309176"/>
          <a:ext cx="647700" cy="675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35268</xdr:rowOff>
    </xdr:from>
    <xdr:to>
      <xdr:col>4</xdr:col>
      <xdr:colOff>469900</xdr:colOff>
      <xdr:row>19</xdr:row>
      <xdr:rowOff>71590</xdr:rowOff>
    </xdr:to>
    <xdr:cxnSp macro="">
      <xdr:nvCxnSpPr>
        <xdr:cNvPr id="53" name="直線コネクタ 52"/>
        <xdr:cNvCxnSpPr/>
      </xdr:nvCxnSpPr>
      <xdr:spPr bwMode="auto">
        <a:xfrm>
          <a:off x="4305300" y="3340443"/>
          <a:ext cx="698500" cy="363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4813</xdr:rowOff>
    </xdr:from>
    <xdr:to>
      <xdr:col>3</xdr:col>
      <xdr:colOff>904875</xdr:colOff>
      <xdr:row>19</xdr:row>
      <xdr:rowOff>35268</xdr:rowOff>
    </xdr:to>
    <xdr:cxnSp macro="">
      <xdr:nvCxnSpPr>
        <xdr:cNvPr id="56" name="直線コネクタ 55"/>
        <xdr:cNvCxnSpPr/>
      </xdr:nvCxnSpPr>
      <xdr:spPr bwMode="auto">
        <a:xfrm>
          <a:off x="3606800" y="3309988"/>
          <a:ext cx="698500" cy="304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4813</xdr:rowOff>
    </xdr:from>
    <xdr:to>
      <xdr:col>3</xdr:col>
      <xdr:colOff>206375</xdr:colOff>
      <xdr:row>19</xdr:row>
      <xdr:rowOff>8865</xdr:rowOff>
    </xdr:to>
    <xdr:cxnSp macro="">
      <xdr:nvCxnSpPr>
        <xdr:cNvPr id="59" name="直線コネクタ 58"/>
        <xdr:cNvCxnSpPr/>
      </xdr:nvCxnSpPr>
      <xdr:spPr bwMode="auto">
        <a:xfrm flipV="1">
          <a:off x="2908300" y="3309988"/>
          <a:ext cx="698500" cy="40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109918</xdr:rowOff>
    </xdr:from>
    <xdr:to>
      <xdr:col>2</xdr:col>
      <xdr:colOff>692150</xdr:colOff>
      <xdr:row>19</xdr:row>
      <xdr:rowOff>40068</xdr:rowOff>
    </xdr:to>
    <xdr:sp macro="" textlink="">
      <xdr:nvSpPr>
        <xdr:cNvPr id="62" name="フローチャート : 判断 61"/>
        <xdr:cNvSpPr/>
      </xdr:nvSpPr>
      <xdr:spPr bwMode="auto">
        <a:xfrm>
          <a:off x="2857500" y="32436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50245</xdr:rowOff>
    </xdr:from>
    <xdr:ext cx="762000" cy="259045"/>
    <xdr:sp macro="" textlink="">
      <xdr:nvSpPr>
        <xdr:cNvPr id="63" name="テキスト ボックス 62"/>
        <xdr:cNvSpPr txBox="1"/>
      </xdr:nvSpPr>
      <xdr:spPr>
        <a:xfrm>
          <a:off x="2527300" y="301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124651</xdr:rowOff>
    </xdr:from>
    <xdr:to>
      <xdr:col>5</xdr:col>
      <xdr:colOff>34925</xdr:colOff>
      <xdr:row>19</xdr:row>
      <xdr:rowOff>54801</xdr:rowOff>
    </xdr:to>
    <xdr:sp macro="" textlink="">
      <xdr:nvSpPr>
        <xdr:cNvPr id="69" name="円/楕円 68"/>
        <xdr:cNvSpPr/>
      </xdr:nvSpPr>
      <xdr:spPr bwMode="auto">
        <a:xfrm>
          <a:off x="5600700" y="3258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96728</xdr:rowOff>
    </xdr:from>
    <xdr:ext cx="762000" cy="259045"/>
    <xdr:sp macro="" textlink="">
      <xdr:nvSpPr>
        <xdr:cNvPr id="70" name="人口1人当たり決算額の推移該当値テキスト130"/>
        <xdr:cNvSpPr txBox="1"/>
      </xdr:nvSpPr>
      <xdr:spPr>
        <a:xfrm>
          <a:off x="5740400" y="323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79,435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20790</xdr:rowOff>
    </xdr:from>
    <xdr:to>
      <xdr:col>4</xdr:col>
      <xdr:colOff>520700</xdr:colOff>
      <xdr:row>19</xdr:row>
      <xdr:rowOff>122390</xdr:rowOff>
    </xdr:to>
    <xdr:sp macro="" textlink="">
      <xdr:nvSpPr>
        <xdr:cNvPr id="71" name="円/楕円 70"/>
        <xdr:cNvSpPr/>
      </xdr:nvSpPr>
      <xdr:spPr bwMode="auto">
        <a:xfrm>
          <a:off x="4953000" y="33259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107167</xdr:rowOff>
    </xdr:from>
    <xdr:ext cx="736600" cy="259045"/>
    <xdr:sp macro="" textlink="">
      <xdr:nvSpPr>
        <xdr:cNvPr id="72" name="テキスト ボックス 71"/>
        <xdr:cNvSpPr txBox="1"/>
      </xdr:nvSpPr>
      <xdr:spPr>
        <a:xfrm>
          <a:off x="4622800" y="34123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74,113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155918</xdr:rowOff>
    </xdr:from>
    <xdr:to>
      <xdr:col>3</xdr:col>
      <xdr:colOff>955675</xdr:colOff>
      <xdr:row>19</xdr:row>
      <xdr:rowOff>86068</xdr:rowOff>
    </xdr:to>
    <xdr:sp macro="" textlink="">
      <xdr:nvSpPr>
        <xdr:cNvPr id="73" name="円/楕円 72"/>
        <xdr:cNvSpPr/>
      </xdr:nvSpPr>
      <xdr:spPr bwMode="auto">
        <a:xfrm>
          <a:off x="4254500" y="3289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70845</xdr:rowOff>
    </xdr:from>
    <xdr:ext cx="762000" cy="259045"/>
    <xdr:sp macro="" textlink="">
      <xdr:nvSpPr>
        <xdr:cNvPr id="74" name="テキスト ボックス 73"/>
        <xdr:cNvSpPr txBox="1"/>
      </xdr:nvSpPr>
      <xdr:spPr>
        <a:xfrm>
          <a:off x="3924300" y="337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76,973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125463</xdr:rowOff>
    </xdr:from>
    <xdr:to>
      <xdr:col>3</xdr:col>
      <xdr:colOff>257175</xdr:colOff>
      <xdr:row>19</xdr:row>
      <xdr:rowOff>55613</xdr:rowOff>
    </xdr:to>
    <xdr:sp macro="" textlink="">
      <xdr:nvSpPr>
        <xdr:cNvPr id="75" name="円/楕円 74"/>
        <xdr:cNvSpPr/>
      </xdr:nvSpPr>
      <xdr:spPr bwMode="auto">
        <a:xfrm>
          <a:off x="3556000" y="32591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40390</xdr:rowOff>
    </xdr:from>
    <xdr:ext cx="762000" cy="259045"/>
    <xdr:sp macro="" textlink="">
      <xdr:nvSpPr>
        <xdr:cNvPr id="76" name="テキスト ボックス 75"/>
        <xdr:cNvSpPr txBox="1"/>
      </xdr:nvSpPr>
      <xdr:spPr>
        <a:xfrm>
          <a:off x="3225800" y="334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79,371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129515</xdr:rowOff>
    </xdr:from>
    <xdr:to>
      <xdr:col>2</xdr:col>
      <xdr:colOff>692150</xdr:colOff>
      <xdr:row>19</xdr:row>
      <xdr:rowOff>59665</xdr:rowOff>
    </xdr:to>
    <xdr:sp macro="" textlink="">
      <xdr:nvSpPr>
        <xdr:cNvPr id="77" name="円/楕円 76"/>
        <xdr:cNvSpPr/>
      </xdr:nvSpPr>
      <xdr:spPr bwMode="auto">
        <a:xfrm>
          <a:off x="2857500" y="3263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44442</xdr:rowOff>
    </xdr:from>
    <xdr:ext cx="762000" cy="259045"/>
    <xdr:sp macro="" textlink="">
      <xdr:nvSpPr>
        <xdr:cNvPr id="78" name="テキスト ボックス 77"/>
        <xdr:cNvSpPr txBox="1"/>
      </xdr:nvSpPr>
      <xdr:spPr>
        <a:xfrm>
          <a:off x="2527300" y="334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43614</xdr:rowOff>
    </xdr:from>
    <xdr:to>
      <xdr:col>4</xdr:col>
      <xdr:colOff>1117600</xdr:colOff>
      <xdr:row>38</xdr:row>
      <xdr:rowOff>51074</xdr:rowOff>
    </xdr:to>
    <xdr:cxnSp macro="">
      <xdr:nvCxnSpPr>
        <xdr:cNvPr id="112" name="直線コネクタ 111"/>
        <xdr:cNvCxnSpPr/>
      </xdr:nvCxnSpPr>
      <xdr:spPr bwMode="auto">
        <a:xfrm>
          <a:off x="5003800" y="7511214"/>
          <a:ext cx="647700" cy="7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38871</xdr:rowOff>
    </xdr:from>
    <xdr:to>
      <xdr:col>4</xdr:col>
      <xdr:colOff>469900</xdr:colOff>
      <xdr:row>38</xdr:row>
      <xdr:rowOff>43614</xdr:rowOff>
    </xdr:to>
    <xdr:cxnSp macro="">
      <xdr:nvCxnSpPr>
        <xdr:cNvPr id="115" name="直線コネクタ 114"/>
        <xdr:cNvCxnSpPr/>
      </xdr:nvCxnSpPr>
      <xdr:spPr bwMode="auto">
        <a:xfrm>
          <a:off x="4305300" y="7506471"/>
          <a:ext cx="698500" cy="47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33282</xdr:rowOff>
    </xdr:from>
    <xdr:to>
      <xdr:col>3</xdr:col>
      <xdr:colOff>904875</xdr:colOff>
      <xdr:row>38</xdr:row>
      <xdr:rowOff>38871</xdr:rowOff>
    </xdr:to>
    <xdr:cxnSp macro="">
      <xdr:nvCxnSpPr>
        <xdr:cNvPr id="118" name="直線コネクタ 117"/>
        <xdr:cNvCxnSpPr/>
      </xdr:nvCxnSpPr>
      <xdr:spPr bwMode="auto">
        <a:xfrm>
          <a:off x="3606800" y="7500882"/>
          <a:ext cx="698500" cy="55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21017</xdr:rowOff>
    </xdr:from>
    <xdr:to>
      <xdr:col>3</xdr:col>
      <xdr:colOff>206375</xdr:colOff>
      <xdr:row>38</xdr:row>
      <xdr:rowOff>33282</xdr:rowOff>
    </xdr:to>
    <xdr:cxnSp macro="">
      <xdr:nvCxnSpPr>
        <xdr:cNvPr id="121" name="直線コネクタ 120"/>
        <xdr:cNvCxnSpPr/>
      </xdr:nvCxnSpPr>
      <xdr:spPr bwMode="auto">
        <a:xfrm>
          <a:off x="2908300" y="7488617"/>
          <a:ext cx="698500" cy="122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282728</xdr:rowOff>
    </xdr:from>
    <xdr:to>
      <xdr:col>2</xdr:col>
      <xdr:colOff>692150</xdr:colOff>
      <xdr:row>38</xdr:row>
      <xdr:rowOff>41428</xdr:rowOff>
    </xdr:to>
    <xdr:sp macro="" textlink="">
      <xdr:nvSpPr>
        <xdr:cNvPr id="124" name="フローチャート : 判断 123"/>
        <xdr:cNvSpPr/>
      </xdr:nvSpPr>
      <xdr:spPr bwMode="auto">
        <a:xfrm>
          <a:off x="2857500" y="74074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51605</xdr:rowOff>
    </xdr:from>
    <xdr:ext cx="762000" cy="259045"/>
    <xdr:sp macro="" textlink="">
      <xdr:nvSpPr>
        <xdr:cNvPr id="125" name="テキスト ボックス 124"/>
        <xdr:cNvSpPr txBox="1"/>
      </xdr:nvSpPr>
      <xdr:spPr>
        <a:xfrm>
          <a:off x="2527300" y="717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38</xdr:row>
      <xdr:rowOff>274</xdr:rowOff>
    </xdr:from>
    <xdr:to>
      <xdr:col>5</xdr:col>
      <xdr:colOff>34925</xdr:colOff>
      <xdr:row>38</xdr:row>
      <xdr:rowOff>101874</xdr:rowOff>
    </xdr:to>
    <xdr:sp macro="" textlink="">
      <xdr:nvSpPr>
        <xdr:cNvPr id="131" name="円/楕円 130"/>
        <xdr:cNvSpPr/>
      </xdr:nvSpPr>
      <xdr:spPr bwMode="auto">
        <a:xfrm>
          <a:off x="5600700" y="74678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251751</xdr:rowOff>
    </xdr:from>
    <xdr:ext cx="762000" cy="259045"/>
    <xdr:sp macro="" textlink="">
      <xdr:nvSpPr>
        <xdr:cNvPr id="132" name="人口1人当たり決算額の推移該当値テキスト445"/>
        <xdr:cNvSpPr txBox="1"/>
      </xdr:nvSpPr>
      <xdr:spPr>
        <a:xfrm>
          <a:off x="5740400" y="7376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335714</xdr:rowOff>
    </xdr:from>
    <xdr:to>
      <xdr:col>4</xdr:col>
      <xdr:colOff>520700</xdr:colOff>
      <xdr:row>38</xdr:row>
      <xdr:rowOff>94414</xdr:rowOff>
    </xdr:to>
    <xdr:sp macro="" textlink="">
      <xdr:nvSpPr>
        <xdr:cNvPr id="133" name="円/楕円 132"/>
        <xdr:cNvSpPr/>
      </xdr:nvSpPr>
      <xdr:spPr bwMode="auto">
        <a:xfrm>
          <a:off x="4953000" y="7460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79191</xdr:rowOff>
    </xdr:from>
    <xdr:ext cx="736600" cy="259045"/>
    <xdr:sp macro="" textlink="">
      <xdr:nvSpPr>
        <xdr:cNvPr id="134" name="テキスト ボックス 133"/>
        <xdr:cNvSpPr txBox="1"/>
      </xdr:nvSpPr>
      <xdr:spPr>
        <a:xfrm>
          <a:off x="4622800" y="7546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11,886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330971</xdr:rowOff>
    </xdr:from>
    <xdr:to>
      <xdr:col>3</xdr:col>
      <xdr:colOff>955675</xdr:colOff>
      <xdr:row>38</xdr:row>
      <xdr:rowOff>89671</xdr:rowOff>
    </xdr:to>
    <xdr:sp macro="" textlink="">
      <xdr:nvSpPr>
        <xdr:cNvPr id="135" name="円/楕円 134"/>
        <xdr:cNvSpPr/>
      </xdr:nvSpPr>
      <xdr:spPr bwMode="auto">
        <a:xfrm>
          <a:off x="4254500" y="74556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74448</xdr:rowOff>
    </xdr:from>
    <xdr:ext cx="762000" cy="259045"/>
    <xdr:sp macro="" textlink="">
      <xdr:nvSpPr>
        <xdr:cNvPr id="136" name="テキスト ボックス 135"/>
        <xdr:cNvSpPr txBox="1"/>
      </xdr:nvSpPr>
      <xdr:spPr>
        <a:xfrm>
          <a:off x="3924300" y="7542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13,131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325382</xdr:rowOff>
    </xdr:from>
    <xdr:to>
      <xdr:col>3</xdr:col>
      <xdr:colOff>257175</xdr:colOff>
      <xdr:row>38</xdr:row>
      <xdr:rowOff>84082</xdr:rowOff>
    </xdr:to>
    <xdr:sp macro="" textlink="">
      <xdr:nvSpPr>
        <xdr:cNvPr id="137" name="円/楕円 136"/>
        <xdr:cNvSpPr/>
      </xdr:nvSpPr>
      <xdr:spPr bwMode="auto">
        <a:xfrm>
          <a:off x="3556000" y="7450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68859</xdr:rowOff>
    </xdr:from>
    <xdr:ext cx="762000" cy="259045"/>
    <xdr:sp macro="" textlink="">
      <xdr:nvSpPr>
        <xdr:cNvPr id="138" name="テキスト ボックス 137"/>
        <xdr:cNvSpPr txBox="1"/>
      </xdr:nvSpPr>
      <xdr:spPr>
        <a:xfrm>
          <a:off x="3225800" y="7536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313117</xdr:rowOff>
    </xdr:from>
    <xdr:to>
      <xdr:col>2</xdr:col>
      <xdr:colOff>692150</xdr:colOff>
      <xdr:row>38</xdr:row>
      <xdr:rowOff>71817</xdr:rowOff>
    </xdr:to>
    <xdr:sp macro="" textlink="">
      <xdr:nvSpPr>
        <xdr:cNvPr id="139" name="円/楕円 138"/>
        <xdr:cNvSpPr/>
      </xdr:nvSpPr>
      <xdr:spPr bwMode="auto">
        <a:xfrm>
          <a:off x="2857500" y="7437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56594</xdr:rowOff>
    </xdr:from>
    <xdr:ext cx="762000" cy="259045"/>
    <xdr:sp macro="" textlink="">
      <xdr:nvSpPr>
        <xdr:cNvPr id="140" name="テキスト ボックス 139"/>
        <xdr:cNvSpPr txBox="1"/>
      </xdr:nvSpPr>
      <xdr:spPr>
        <a:xfrm>
          <a:off x="2527300" y="7524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17,817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長崎県島原市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財政調整基金については、例年、預金利息の積立てのみで、６億２千万円あまりの残高を維持している。</a:t>
          </a:r>
        </a:p>
        <a:p>
          <a:r>
            <a:rPr lang="ja-JP" altLang="ja-JP" sz="1100">
              <a:solidFill>
                <a:schemeClr val="dk1"/>
              </a:solidFill>
              <a:effectLst/>
              <a:latin typeface="+mn-lt"/>
              <a:ea typeface="+mn-ea"/>
              <a:cs typeface="+mn-cs"/>
            </a:rPr>
            <a:t>　平成２３年度の実質収支額が大きく減少しているのは、国保特別会計に５億円の法定外繰出しを行ったためであり、実質単年度収支がマイナスとなったのは、前年度実質収支が大きかったためである。</a:t>
          </a:r>
        </a:p>
        <a:p>
          <a:r>
            <a:rPr lang="ja-JP" altLang="ja-JP" sz="1100">
              <a:solidFill>
                <a:schemeClr val="dk1"/>
              </a:solidFill>
              <a:effectLst/>
              <a:latin typeface="+mn-lt"/>
              <a:ea typeface="+mn-ea"/>
              <a:cs typeface="+mn-cs"/>
            </a:rPr>
            <a:t>　また、平成２６年度の実質収支額は、前年度と比較して０．９８ポイント増加しているが、これは単独ハード事業への財源充当や財源不足分を補うため各基金を９４７百万円繰入れたためであり、実質的には赤字の状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長崎県島原市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標準財政規模比の黒字が大きくなった主なものは、</a:t>
          </a:r>
        </a:p>
        <a:p>
          <a:r>
            <a:rPr lang="ja-JP" altLang="ja-JP" sz="1100">
              <a:solidFill>
                <a:schemeClr val="dk1"/>
              </a:solidFill>
              <a:effectLst/>
              <a:latin typeface="+mn-lt"/>
              <a:ea typeface="+mn-ea"/>
              <a:cs typeface="+mn-cs"/>
            </a:rPr>
            <a:t>・水道事業会計は、料金改定や簡易水道事業を水道事業に統合したことなどが主な要因で黒字額が前年度よりも増加した。</a:t>
          </a:r>
        </a:p>
        <a:p>
          <a:r>
            <a:rPr lang="ja-JP" altLang="ja-JP" sz="1100">
              <a:solidFill>
                <a:schemeClr val="dk1"/>
              </a:solidFill>
              <a:effectLst/>
              <a:latin typeface="+mn-lt"/>
              <a:ea typeface="+mn-ea"/>
              <a:cs typeface="+mn-cs"/>
            </a:rPr>
            <a:t>・温泉給湯事業特別会計は、新たな加温施設整備事業及び老朽化した給湯管更新事業の実施に伴う温泉使用料の引き上げなどが主な要因で黒字額が前年度よりも増加した。</a:t>
          </a:r>
        </a:p>
        <a:p>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なお、島原市島原都市計画事業安中土地区画整理事業特別会計は、平成２６年度末で廃止している。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前年度に引き続き全会計において黒字となっている。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長崎県島原市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元利償還金については、ほぼ横ばいとなっているが、臨時財政対策債や合併特例債など措置率の高い起債が増加していることから、算入公債費等が増加しており、実質公債費比率の分子は減少傾向にある。</a:t>
          </a:r>
        </a:p>
        <a:p>
          <a:r>
            <a:rPr lang="ja-JP" altLang="ja-JP" sz="1100">
              <a:solidFill>
                <a:schemeClr val="dk1"/>
              </a:solidFill>
              <a:effectLst/>
              <a:latin typeface="+mn-lt"/>
              <a:ea typeface="+mn-ea"/>
              <a:cs typeface="+mn-cs"/>
            </a:rPr>
            <a:t>　実質公債費比率については、長崎県下でも良好な数値を維持しており、公債費と交付税措置とのバランスに配慮しながら健全な財政運営に努める。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長崎県島原市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将来負担額のうち一般会計等に係る地方債現在高は、防災行政無線整備事業などの影響で増加したものの、水道事業統合に伴</a:t>
          </a:r>
          <a:r>
            <a:rPr lang="ja-JP" altLang="en-US" sz="1100">
              <a:solidFill>
                <a:schemeClr val="dk1"/>
              </a:solidFill>
              <a:effectLst/>
              <a:latin typeface="+mn-lt"/>
              <a:ea typeface="+mn-ea"/>
              <a:cs typeface="+mn-cs"/>
            </a:rPr>
            <a:t>う</a:t>
          </a:r>
          <a:r>
            <a:rPr lang="ja-JP" altLang="ja-JP" sz="1100">
              <a:solidFill>
                <a:schemeClr val="dk1"/>
              </a:solidFill>
              <a:effectLst/>
              <a:latin typeface="+mn-lt"/>
              <a:ea typeface="+mn-ea"/>
              <a:cs typeface="+mn-cs"/>
            </a:rPr>
            <a:t>公営企業繰入見込額の減や一部事務組合の地方債の減、退職手当負担見込額が減少したことにより将来負担額が減額（△４７６百万円）となった。</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また、平成２６年度決算において、一部基金を取り崩したことから充当可能基金が減少したものの、地方債現在高等に係る基準財政需要額算入見込額が増加したことにより充当可能財源等が増額（＋１２８百万円）となった。</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その結果、将来負担額を控除する充当可能財源等の額が上回ったことにより分子がマイナスとなった。</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今後も健全財政を維持できるよう、公債費の抑制を図りながら、中長期的な視点に立った予算編成に努める。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24076409</v>
      </c>
      <c r="BO4" s="379"/>
      <c r="BP4" s="379"/>
      <c r="BQ4" s="379"/>
      <c r="BR4" s="379"/>
      <c r="BS4" s="379"/>
      <c r="BT4" s="379"/>
      <c r="BU4" s="380"/>
      <c r="BV4" s="378">
        <v>21248407</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2.9</v>
      </c>
      <c r="CU4" s="556"/>
      <c r="CV4" s="556"/>
      <c r="CW4" s="556"/>
      <c r="CX4" s="556"/>
      <c r="CY4" s="556"/>
      <c r="CZ4" s="556"/>
      <c r="DA4" s="557"/>
      <c r="DB4" s="555">
        <v>1.9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23596303</v>
      </c>
      <c r="BO5" s="384"/>
      <c r="BP5" s="384"/>
      <c r="BQ5" s="384"/>
      <c r="BR5" s="384"/>
      <c r="BS5" s="384"/>
      <c r="BT5" s="384"/>
      <c r="BU5" s="385"/>
      <c r="BV5" s="383">
        <v>20956283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93.2</v>
      </c>
      <c r="CU5" s="354"/>
      <c r="CV5" s="354"/>
      <c r="CW5" s="354"/>
      <c r="CX5" s="354"/>
      <c r="CY5" s="354"/>
      <c r="CZ5" s="354"/>
      <c r="DA5" s="355"/>
      <c r="DB5" s="353">
        <v>92.3</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480106</v>
      </c>
      <c r="BO6" s="384"/>
      <c r="BP6" s="384"/>
      <c r="BQ6" s="384"/>
      <c r="BR6" s="384"/>
      <c r="BS6" s="384"/>
      <c r="BT6" s="384"/>
      <c r="BU6" s="385"/>
      <c r="BV6" s="383">
        <v>292124</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99.6</v>
      </c>
      <c r="CU6" s="530"/>
      <c r="CV6" s="530"/>
      <c r="CW6" s="530"/>
      <c r="CX6" s="530"/>
      <c r="CY6" s="530"/>
      <c r="CZ6" s="530"/>
      <c r="DA6" s="531"/>
      <c r="DB6" s="529">
        <v>99.1</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133818</v>
      </c>
      <c r="BO7" s="384"/>
      <c r="BP7" s="384"/>
      <c r="BQ7" s="384"/>
      <c r="BR7" s="384"/>
      <c r="BS7" s="384"/>
      <c r="BT7" s="384"/>
      <c r="BU7" s="385"/>
      <c r="BV7" s="383">
        <v>61667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11864158</v>
      </c>
      <c r="CU7" s="384"/>
      <c r="CV7" s="384"/>
      <c r="CW7" s="384"/>
      <c r="CX7" s="384"/>
      <c r="CY7" s="384"/>
      <c r="CZ7" s="384"/>
      <c r="DA7" s="385"/>
      <c r="DB7" s="383">
        <v>11884672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346288</v>
      </c>
      <c r="BO8" s="384"/>
      <c r="BP8" s="384"/>
      <c r="BQ8" s="384"/>
      <c r="BR8" s="384"/>
      <c r="BS8" s="384"/>
      <c r="BT8" s="384"/>
      <c r="BU8" s="385"/>
      <c r="BV8" s="383">
        <v>230457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0.41</v>
      </c>
      <c r="CU8" s="493"/>
      <c r="CV8" s="493"/>
      <c r="CW8" s="493"/>
      <c r="CX8" s="493"/>
      <c r="CY8" s="493"/>
      <c r="CZ8" s="493"/>
      <c r="DA8" s="494"/>
      <c r="DB8" s="492">
        <v>0.41</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47455</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115831</v>
      </c>
      <c r="BO9" s="384"/>
      <c r="BP9" s="384"/>
      <c r="BQ9" s="384"/>
      <c r="BR9" s="384"/>
      <c r="BS9" s="384"/>
      <c r="BT9" s="384"/>
      <c r="BU9" s="385"/>
      <c r="BV9" s="383">
        <v>-34846</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15.3</v>
      </c>
      <c r="CU9" s="354"/>
      <c r="CV9" s="354"/>
      <c r="CW9" s="354"/>
      <c r="CX9" s="354"/>
      <c r="CY9" s="354"/>
      <c r="CZ9" s="354"/>
      <c r="DA9" s="355"/>
      <c r="DB9" s="353">
        <v>15.9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50045</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214</v>
      </c>
      <c r="BO10" s="384"/>
      <c r="BP10" s="384"/>
      <c r="BQ10" s="384"/>
      <c r="BR10" s="384"/>
      <c r="BS10" s="384"/>
      <c r="BT10" s="384"/>
      <c r="BU10" s="385"/>
      <c r="BV10" s="383">
        <v>367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47409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47182</v>
      </c>
      <c r="S13" s="485"/>
      <c r="T13" s="485"/>
      <c r="U13" s="485"/>
      <c r="V13" s="486"/>
      <c r="W13" s="472" t="s">
        <v>122</v>
      </c>
      <c r="X13" s="396"/>
      <c r="Y13" s="396"/>
      <c r="Z13" s="396"/>
      <c r="AA13" s="396"/>
      <c r="AB13" s="397"/>
      <c r="AC13" s="359">
        <v>3310</v>
      </c>
      <c r="AD13" s="360"/>
      <c r="AE13" s="360"/>
      <c r="AF13" s="360"/>
      <c r="AG13" s="361"/>
      <c r="AH13" s="359">
        <v>3570</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116045</v>
      </c>
      <c r="BO13" s="384"/>
      <c r="BP13" s="384"/>
      <c r="BQ13" s="384"/>
      <c r="BR13" s="384"/>
      <c r="BS13" s="384"/>
      <c r="BT13" s="384"/>
      <c r="BU13" s="385"/>
      <c r="BV13" s="383">
        <v>-34479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5.4</v>
      </c>
      <c r="CU13" s="354"/>
      <c r="CV13" s="354"/>
      <c r="CW13" s="354"/>
      <c r="CX13" s="354"/>
      <c r="CY13" s="354"/>
      <c r="CZ13" s="354"/>
      <c r="DA13" s="355"/>
      <c r="DB13" s="353">
        <v>6.2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47935</v>
      </c>
      <c r="S14" s="485"/>
      <c r="T14" s="485"/>
      <c r="U14" s="485"/>
      <c r="V14" s="486"/>
      <c r="W14" s="487"/>
      <c r="X14" s="399"/>
      <c r="Y14" s="399"/>
      <c r="Z14" s="399"/>
      <c r="AA14" s="399"/>
      <c r="AB14" s="400"/>
      <c r="AC14" s="477">
        <v>15.5</v>
      </c>
      <c r="AD14" s="478"/>
      <c r="AE14" s="478"/>
      <c r="AF14" s="478"/>
      <c r="AG14" s="479"/>
      <c r="AH14" s="477">
        <v>15.4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119</v>
      </c>
      <c r="CU14" s="456"/>
      <c r="CV14" s="456"/>
      <c r="CW14" s="456"/>
      <c r="CX14" s="456"/>
      <c r="CY14" s="456"/>
      <c r="CZ14" s="456"/>
      <c r="DA14" s="457"/>
      <c r="DB14" s="488">
        <v>0.2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47718</v>
      </c>
      <c r="S15" s="485"/>
      <c r="T15" s="485"/>
      <c r="U15" s="485"/>
      <c r="V15" s="486"/>
      <c r="W15" s="472" t="s">
        <v>129</v>
      </c>
      <c r="X15" s="396"/>
      <c r="Y15" s="396"/>
      <c r="Z15" s="396"/>
      <c r="AA15" s="396"/>
      <c r="AB15" s="397"/>
      <c r="AC15" s="359">
        <v>4321</v>
      </c>
      <c r="AD15" s="360"/>
      <c r="AE15" s="360"/>
      <c r="AF15" s="360"/>
      <c r="AG15" s="361"/>
      <c r="AH15" s="359">
        <v>5254</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3921137</v>
      </c>
      <c r="BO15" s="379"/>
      <c r="BP15" s="379"/>
      <c r="BQ15" s="379"/>
      <c r="BR15" s="379"/>
      <c r="BS15" s="379"/>
      <c r="BT15" s="379"/>
      <c r="BU15" s="380"/>
      <c r="BV15" s="378">
        <v>3830109</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20.2</v>
      </c>
      <c r="AD16" s="478"/>
      <c r="AE16" s="478"/>
      <c r="AF16" s="478"/>
      <c r="AG16" s="479"/>
      <c r="AH16" s="477">
        <v>22.6</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9363853</v>
      </c>
      <c r="BO16" s="384"/>
      <c r="BP16" s="384"/>
      <c r="BQ16" s="384"/>
      <c r="BR16" s="384"/>
      <c r="BS16" s="384"/>
      <c r="BT16" s="384"/>
      <c r="BU16" s="385"/>
      <c r="BV16" s="383">
        <v>9298972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13775</v>
      </c>
      <c r="AD17" s="360"/>
      <c r="AE17" s="360"/>
      <c r="AF17" s="360"/>
      <c r="AG17" s="361"/>
      <c r="AH17" s="359">
        <v>14387</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5053293</v>
      </c>
      <c r="BO17" s="384"/>
      <c r="BP17" s="384"/>
      <c r="BQ17" s="384"/>
      <c r="BR17" s="384"/>
      <c r="BS17" s="384"/>
      <c r="BT17" s="384"/>
      <c r="BU17" s="385"/>
      <c r="BV17" s="383">
        <v>4955088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82.97</v>
      </c>
      <c r="M18" s="448"/>
      <c r="N18" s="448"/>
      <c r="O18" s="448"/>
      <c r="P18" s="448"/>
      <c r="Q18" s="448"/>
      <c r="R18" s="449"/>
      <c r="S18" s="449"/>
      <c r="T18" s="449"/>
      <c r="U18" s="449"/>
      <c r="V18" s="450"/>
      <c r="W18" s="464"/>
      <c r="X18" s="465"/>
      <c r="Y18" s="465"/>
      <c r="Z18" s="465"/>
      <c r="AA18" s="465"/>
      <c r="AB18" s="473"/>
      <c r="AC18" s="347">
        <v>64.400000000000006</v>
      </c>
      <c r="AD18" s="348"/>
      <c r="AE18" s="348"/>
      <c r="AF18" s="348"/>
      <c r="AG18" s="451"/>
      <c r="AH18" s="347">
        <v>61.9</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11124443</v>
      </c>
      <c r="BO18" s="384"/>
      <c r="BP18" s="384"/>
      <c r="BQ18" s="384"/>
      <c r="BR18" s="384"/>
      <c r="BS18" s="384"/>
      <c r="BT18" s="384"/>
      <c r="BU18" s="385"/>
      <c r="BV18" s="383">
        <v>11080476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572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14579527</v>
      </c>
      <c r="BO19" s="384"/>
      <c r="BP19" s="384"/>
      <c r="BQ19" s="384"/>
      <c r="BR19" s="384"/>
      <c r="BS19" s="384"/>
      <c r="BT19" s="384"/>
      <c r="BU19" s="385"/>
      <c r="BV19" s="383">
        <v>14123852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17039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19652268</v>
      </c>
      <c r="BO23" s="384"/>
      <c r="BP23" s="384"/>
      <c r="BQ23" s="384"/>
      <c r="BR23" s="384"/>
      <c r="BS23" s="384"/>
      <c r="BT23" s="384"/>
      <c r="BU23" s="385"/>
      <c r="BV23" s="383">
        <v>18556208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7893</v>
      </c>
      <c r="R24" s="360"/>
      <c r="S24" s="360"/>
      <c r="T24" s="360"/>
      <c r="U24" s="360"/>
      <c r="V24" s="361"/>
      <c r="W24" s="425"/>
      <c r="X24" s="416"/>
      <c r="Y24" s="417"/>
      <c r="Z24" s="356" t="s">
        <v>152</v>
      </c>
      <c r="AA24" s="357"/>
      <c r="AB24" s="357"/>
      <c r="AC24" s="357"/>
      <c r="AD24" s="357"/>
      <c r="AE24" s="357"/>
      <c r="AF24" s="357"/>
      <c r="AG24" s="358"/>
      <c r="AH24" s="359">
        <v>331</v>
      </c>
      <c r="AI24" s="360"/>
      <c r="AJ24" s="360"/>
      <c r="AK24" s="360"/>
      <c r="AL24" s="361"/>
      <c r="AM24" s="359">
        <v>1068468</v>
      </c>
      <c r="AN24" s="360"/>
      <c r="AO24" s="360"/>
      <c r="AP24" s="360"/>
      <c r="AQ24" s="360"/>
      <c r="AR24" s="361"/>
      <c r="AS24" s="359">
        <v>3228</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16529103</v>
      </c>
      <c r="BO24" s="384"/>
      <c r="BP24" s="384"/>
      <c r="BQ24" s="384"/>
      <c r="BR24" s="384"/>
      <c r="BS24" s="384"/>
      <c r="BT24" s="384"/>
      <c r="BU24" s="385"/>
      <c r="BV24" s="383">
        <v>16198183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6381</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19844</v>
      </c>
      <c r="BO25" s="379"/>
      <c r="BP25" s="379"/>
      <c r="BQ25" s="379"/>
      <c r="BR25" s="379"/>
      <c r="BS25" s="379"/>
      <c r="BT25" s="379"/>
      <c r="BU25" s="380"/>
      <c r="BV25" s="378">
        <v>11550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5947</v>
      </c>
      <c r="R26" s="360"/>
      <c r="S26" s="360"/>
      <c r="T26" s="360"/>
      <c r="U26" s="360"/>
      <c r="V26" s="361"/>
      <c r="W26" s="425"/>
      <c r="X26" s="416"/>
      <c r="Y26" s="417"/>
      <c r="Z26" s="356" t="s">
        <v>158</v>
      </c>
      <c r="AA26" s="438"/>
      <c r="AB26" s="438"/>
      <c r="AC26" s="438"/>
      <c r="AD26" s="438"/>
      <c r="AE26" s="438"/>
      <c r="AF26" s="438"/>
      <c r="AG26" s="439"/>
      <c r="AH26" s="359">
        <v>24</v>
      </c>
      <c r="AI26" s="360"/>
      <c r="AJ26" s="360"/>
      <c r="AK26" s="360"/>
      <c r="AL26" s="361"/>
      <c r="AM26" s="359">
        <v>89376</v>
      </c>
      <c r="AN26" s="360"/>
      <c r="AO26" s="360"/>
      <c r="AP26" s="360"/>
      <c r="AQ26" s="360"/>
      <c r="AR26" s="361"/>
      <c r="AS26" s="359">
        <v>3724</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4540</v>
      </c>
      <c r="R27" s="360"/>
      <c r="S27" s="360"/>
      <c r="T27" s="360"/>
      <c r="U27" s="360"/>
      <c r="V27" s="361"/>
      <c r="W27" s="425"/>
      <c r="X27" s="416"/>
      <c r="Y27" s="417"/>
      <c r="Z27" s="356" t="s">
        <v>161</v>
      </c>
      <c r="AA27" s="357"/>
      <c r="AB27" s="357"/>
      <c r="AC27" s="357"/>
      <c r="AD27" s="357"/>
      <c r="AE27" s="357"/>
      <c r="AF27" s="357"/>
      <c r="AG27" s="358"/>
      <c r="AH27" s="359">
        <v>8</v>
      </c>
      <c r="AI27" s="360"/>
      <c r="AJ27" s="360"/>
      <c r="AK27" s="360"/>
      <c r="AL27" s="361"/>
      <c r="AM27" s="359">
        <v>32032</v>
      </c>
      <c r="AN27" s="360"/>
      <c r="AO27" s="360"/>
      <c r="AP27" s="360"/>
      <c r="AQ27" s="360"/>
      <c r="AR27" s="361"/>
      <c r="AS27" s="359">
        <v>4004</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502222</v>
      </c>
      <c r="BO27" s="387"/>
      <c r="BP27" s="387"/>
      <c r="BQ27" s="387"/>
      <c r="BR27" s="387"/>
      <c r="BS27" s="387"/>
      <c r="BT27" s="387"/>
      <c r="BU27" s="388"/>
      <c r="BV27" s="386">
        <v>501891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3800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621510</v>
      </c>
      <c r="BO28" s="379"/>
      <c r="BP28" s="379"/>
      <c r="BQ28" s="379"/>
      <c r="BR28" s="379"/>
      <c r="BS28" s="379"/>
      <c r="BT28" s="379"/>
      <c r="BU28" s="380"/>
      <c r="BV28" s="378">
        <v>621296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19</v>
      </c>
      <c r="M29" s="360"/>
      <c r="N29" s="360"/>
      <c r="O29" s="360"/>
      <c r="P29" s="361"/>
      <c r="Q29" s="359">
        <v>3590</v>
      </c>
      <c r="R29" s="360"/>
      <c r="S29" s="360"/>
      <c r="T29" s="360"/>
      <c r="U29" s="360"/>
      <c r="V29" s="361"/>
      <c r="W29" s="426"/>
      <c r="X29" s="427"/>
      <c r="Y29" s="428"/>
      <c r="Z29" s="356" t="s">
        <v>168</v>
      </c>
      <c r="AA29" s="357"/>
      <c r="AB29" s="357"/>
      <c r="AC29" s="357"/>
      <c r="AD29" s="357"/>
      <c r="AE29" s="357"/>
      <c r="AF29" s="357"/>
      <c r="AG29" s="358"/>
      <c r="AH29" s="359">
        <v>339</v>
      </c>
      <c r="AI29" s="360"/>
      <c r="AJ29" s="360"/>
      <c r="AK29" s="360"/>
      <c r="AL29" s="361"/>
      <c r="AM29" s="359">
        <v>1100500</v>
      </c>
      <c r="AN29" s="360"/>
      <c r="AO29" s="360"/>
      <c r="AP29" s="360"/>
      <c r="AQ29" s="360"/>
      <c r="AR29" s="361"/>
      <c r="AS29" s="359">
        <v>3246</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878987</v>
      </c>
      <c r="BO29" s="384"/>
      <c r="BP29" s="384"/>
      <c r="BQ29" s="384"/>
      <c r="BR29" s="384"/>
      <c r="BS29" s="384"/>
      <c r="BT29" s="384"/>
      <c r="BU29" s="385"/>
      <c r="BV29" s="383">
        <v>864490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5276463</v>
      </c>
      <c r="BO30" s="387"/>
      <c r="BP30" s="387"/>
      <c r="BQ30" s="387"/>
      <c r="BR30" s="387"/>
      <c r="BS30" s="387"/>
      <c r="BT30" s="387"/>
      <c r="BU30" s="388"/>
      <c r="BV30" s="386">
        <v>6028481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島原市国民健康保険事業特別会計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島原市水道事業会計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島原市温泉給湯事業特別会計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長崎県市町村総合事務組合（一般会計）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島原市土地開発公社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島原市後期高齢者医療特別会計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島原市島原都市計画事業安中土地区画整理事業特別会計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長崎県市町村総合事務組合（市町村会館管理事業特別会計）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島原市教育文化振興事業団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長崎県市町村総合事務組合（市町村会館馬町別館管理事業特別会計）</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島原城振興協会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長崎県市町村総合事務組合（公平委員会特別会計）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長崎県市町村総合事務組合（交通災害共済事業特別会計）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長崎県後期高齢者広域連合（一般会計）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長崎県後期高齢者広域連合（後期高齢者医療事業会計）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県央県南広域環境組合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島原地域広域市町村圏組合（一般会計）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島原地域広域市町村圏組合（介護保険事業特別会計）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81" t="s">
        <v>24</v>
      </c>
      <c r="C41" s="1182"/>
      <c r="D41" s="81"/>
      <c r="E41" s="1183" t="s">
        <v>25</v>
      </c>
      <c r="F41" s="1183"/>
      <c r="G41" s="1183"/>
      <c r="H41" s="1184"/>
      <c r="I41" s="82">
        <v>18499</v>
      </c>
      <c r="J41" s="83">
        <v>19013</v>
      </c>
      <c r="K41" s="83">
        <v>19354</v>
      </c>
      <c r="L41" s="83">
        <v>18556</v>
      </c>
      <c r="M41" s="84">
        <v>19652</v>
      </c>
    </row>
    <row r="42" spans="2:13" ht="27.75" customHeight="1" x14ac:dyDescent="0.15">
      <c r="B42" s="1171"/>
      <c r="C42" s="1172"/>
      <c r="D42" s="85"/>
      <c r="E42" s="1175" t="s">
        <v>26</v>
      </c>
      <c r="F42" s="1175"/>
      <c r="G42" s="1175"/>
      <c r="H42" s="1176"/>
      <c r="I42" s="86" t="s">
        <v>474</v>
      </c>
      <c r="J42" s="87" t="s">
        <v>474</v>
      </c>
      <c r="K42" s="87" t="s">
        <v>474</v>
      </c>
      <c r="L42" s="87" t="s">
        <v>474</v>
      </c>
      <c r="M42" s="88" t="s">
        <v>474</v>
      </c>
    </row>
    <row r="43" spans="2:13" ht="27.75" customHeight="1" x14ac:dyDescent="0.15">
      <c r="B43" s="1171"/>
      <c r="C43" s="1172"/>
      <c r="D43" s="85"/>
      <c r="E43" s="1175" t="s">
        <v>27</v>
      </c>
      <c r="F43" s="1175"/>
      <c r="G43" s="1175"/>
      <c r="H43" s="1176"/>
      <c r="I43" s="86">
        <v>599</v>
      </c>
      <c r="J43" s="87">
        <v>811</v>
      </c>
      <c r="K43" s="87">
        <v>909</v>
      </c>
      <c r="L43" s="87">
        <v>1212</v>
      </c>
      <c r="M43" s="88">
        <v>277</v>
      </c>
    </row>
    <row r="44" spans="2:13" ht="27.75" customHeight="1" x14ac:dyDescent="0.15">
      <c r="B44" s="1171"/>
      <c r="C44" s="1172"/>
      <c r="D44" s="85"/>
      <c r="E44" s="1175" t="s">
        <v>28</v>
      </c>
      <c r="F44" s="1175"/>
      <c r="G44" s="1175"/>
      <c r="H44" s="1176"/>
      <c r="I44" s="86">
        <v>2345</v>
      </c>
      <c r="J44" s="87">
        <v>2054</v>
      </c>
      <c r="K44" s="87">
        <v>1749</v>
      </c>
      <c r="L44" s="87">
        <v>1512</v>
      </c>
      <c r="M44" s="88">
        <v>1249</v>
      </c>
    </row>
    <row r="45" spans="2:13" ht="27.75" customHeight="1" x14ac:dyDescent="0.15">
      <c r="B45" s="1171"/>
      <c r="C45" s="1172"/>
      <c r="D45" s="85"/>
      <c r="E45" s="1175" t="s">
        <v>29</v>
      </c>
      <c r="F45" s="1175"/>
      <c r="G45" s="1175"/>
      <c r="H45" s="1176"/>
      <c r="I45" s="86">
        <v>4201</v>
      </c>
      <c r="J45" s="87">
        <v>4014</v>
      </c>
      <c r="K45" s="87">
        <v>4001</v>
      </c>
      <c r="L45" s="87">
        <v>3871</v>
      </c>
      <c r="M45" s="88">
        <v>3496</v>
      </c>
    </row>
    <row r="46" spans="2:13" ht="27.75" customHeight="1" x14ac:dyDescent="0.15">
      <c r="B46" s="1171"/>
      <c r="C46" s="1172"/>
      <c r="D46" s="85"/>
      <c r="E46" s="1175" t="s">
        <v>30</v>
      </c>
      <c r="F46" s="1175"/>
      <c r="G46" s="1175"/>
      <c r="H46" s="1176"/>
      <c r="I46" s="86">
        <v>326</v>
      </c>
      <c r="J46" s="87">
        <v>101</v>
      </c>
      <c r="K46" s="87" t="s">
        <v>474</v>
      </c>
      <c r="L46" s="87" t="s">
        <v>474</v>
      </c>
      <c r="M46" s="88" t="s">
        <v>474</v>
      </c>
    </row>
    <row r="47" spans="2:13" ht="27.75" customHeight="1" x14ac:dyDescent="0.15">
      <c r="B47" s="1171"/>
      <c r="C47" s="1172"/>
      <c r="D47" s="85"/>
      <c r="E47" s="1175" t="s">
        <v>31</v>
      </c>
      <c r="F47" s="1175"/>
      <c r="G47" s="1175"/>
      <c r="H47" s="1176"/>
      <c r="I47" s="86" t="s">
        <v>474</v>
      </c>
      <c r="J47" s="87" t="s">
        <v>474</v>
      </c>
      <c r="K47" s="87" t="s">
        <v>474</v>
      </c>
      <c r="L47" s="87" t="s">
        <v>474</v>
      </c>
      <c r="M47" s="88" t="s">
        <v>474</v>
      </c>
    </row>
    <row r="48" spans="2:13" ht="27.75" customHeight="1" x14ac:dyDescent="0.15">
      <c r="B48" s="1173"/>
      <c r="C48" s="1174"/>
      <c r="D48" s="85"/>
      <c r="E48" s="1175" t="s">
        <v>32</v>
      </c>
      <c r="F48" s="1175"/>
      <c r="G48" s="1175"/>
      <c r="H48" s="1176"/>
      <c r="I48" s="86" t="s">
        <v>474</v>
      </c>
      <c r="J48" s="87" t="s">
        <v>474</v>
      </c>
      <c r="K48" s="87" t="s">
        <v>474</v>
      </c>
      <c r="L48" s="87" t="s">
        <v>474</v>
      </c>
      <c r="M48" s="88" t="s">
        <v>474</v>
      </c>
    </row>
    <row r="49" spans="2:13" ht="27.75" customHeight="1" x14ac:dyDescent="0.15">
      <c r="B49" s="1169" t="s">
        <v>33</v>
      </c>
      <c r="C49" s="1170"/>
      <c r="D49" s="89"/>
      <c r="E49" s="1175" t="s">
        <v>34</v>
      </c>
      <c r="F49" s="1175"/>
      <c r="G49" s="1175"/>
      <c r="H49" s="1176"/>
      <c r="I49" s="86">
        <v>5791</v>
      </c>
      <c r="J49" s="87">
        <v>6644</v>
      </c>
      <c r="K49" s="87">
        <v>6413</v>
      </c>
      <c r="L49" s="87">
        <v>6715</v>
      </c>
      <c r="M49" s="88">
        <v>6001</v>
      </c>
    </row>
    <row r="50" spans="2:13" ht="27.75" customHeight="1" x14ac:dyDescent="0.15">
      <c r="B50" s="1171"/>
      <c r="C50" s="1172"/>
      <c r="D50" s="85"/>
      <c r="E50" s="1175" t="s">
        <v>35</v>
      </c>
      <c r="F50" s="1175"/>
      <c r="G50" s="1175"/>
      <c r="H50" s="1176"/>
      <c r="I50" s="86">
        <v>3404</v>
      </c>
      <c r="J50" s="87">
        <v>3473</v>
      </c>
      <c r="K50" s="87">
        <v>3454</v>
      </c>
      <c r="L50" s="87">
        <v>3444</v>
      </c>
      <c r="M50" s="88">
        <v>3443</v>
      </c>
    </row>
    <row r="51" spans="2:13" ht="27.75" customHeight="1" x14ac:dyDescent="0.15">
      <c r="B51" s="1173"/>
      <c r="C51" s="1174"/>
      <c r="D51" s="85"/>
      <c r="E51" s="1175" t="s">
        <v>36</v>
      </c>
      <c r="F51" s="1175"/>
      <c r="G51" s="1175"/>
      <c r="H51" s="1176"/>
      <c r="I51" s="86">
        <v>14709</v>
      </c>
      <c r="J51" s="87">
        <v>15202</v>
      </c>
      <c r="K51" s="87">
        <v>15337</v>
      </c>
      <c r="L51" s="87">
        <v>14968</v>
      </c>
      <c r="M51" s="88">
        <v>15811</v>
      </c>
    </row>
    <row r="52" spans="2:13" ht="27.75" customHeight="1" thickBot="1" x14ac:dyDescent="0.2">
      <c r="B52" s="1177" t="s">
        <v>21</v>
      </c>
      <c r="C52" s="1178"/>
      <c r="D52" s="90"/>
      <c r="E52" s="1179" t="s">
        <v>37</v>
      </c>
      <c r="F52" s="1179"/>
      <c r="G52" s="1179"/>
      <c r="H52" s="1180"/>
      <c r="I52" s="91">
        <v>2066</v>
      </c>
      <c r="J52" s="92">
        <v>675</v>
      </c>
      <c r="K52" s="92">
        <v>808</v>
      </c>
      <c r="L52" s="92">
        <v>25</v>
      </c>
      <c r="M52" s="93">
        <v>-580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53867</v>
      </c>
      <c r="E3" s="116"/>
      <c r="F3" s="117">
        <v>61882</v>
      </c>
      <c r="G3" s="118"/>
      <c r="H3" s="119"/>
    </row>
    <row r="4" spans="1:8" x14ac:dyDescent="0.15">
      <c r="A4" s="120"/>
      <c r="B4" s="121"/>
      <c r="C4" s="122"/>
      <c r="D4" s="123">
        <v>20625</v>
      </c>
      <c r="E4" s="124"/>
      <c r="F4" s="125">
        <v>32175</v>
      </c>
      <c r="G4" s="126"/>
      <c r="H4" s="127"/>
    </row>
    <row r="5" spans="1:8" x14ac:dyDescent="0.15">
      <c r="A5" s="108" t="s">
        <v>507</v>
      </c>
      <c r="B5" s="113"/>
      <c r="C5" s="114"/>
      <c r="D5" s="115">
        <v>76884</v>
      </c>
      <c r="E5" s="116"/>
      <c r="F5" s="117">
        <v>67201</v>
      </c>
      <c r="G5" s="118"/>
      <c r="H5" s="119"/>
    </row>
    <row r="6" spans="1:8" x14ac:dyDescent="0.15">
      <c r="A6" s="120"/>
      <c r="B6" s="121"/>
      <c r="C6" s="122"/>
      <c r="D6" s="123">
        <v>32995</v>
      </c>
      <c r="E6" s="124"/>
      <c r="F6" s="125">
        <v>35210</v>
      </c>
      <c r="G6" s="126"/>
      <c r="H6" s="127"/>
    </row>
    <row r="7" spans="1:8" x14ac:dyDescent="0.15">
      <c r="A7" s="108" t="s">
        <v>508</v>
      </c>
      <c r="B7" s="113"/>
      <c r="C7" s="114"/>
      <c r="D7" s="115">
        <v>70920</v>
      </c>
      <c r="E7" s="116"/>
      <c r="F7" s="117">
        <v>75709</v>
      </c>
      <c r="G7" s="118"/>
      <c r="H7" s="119"/>
    </row>
    <row r="8" spans="1:8" x14ac:dyDescent="0.15">
      <c r="A8" s="120"/>
      <c r="B8" s="121"/>
      <c r="C8" s="122"/>
      <c r="D8" s="123">
        <v>15482</v>
      </c>
      <c r="E8" s="124"/>
      <c r="F8" s="125">
        <v>35212</v>
      </c>
      <c r="G8" s="126"/>
      <c r="H8" s="127"/>
    </row>
    <row r="9" spans="1:8" x14ac:dyDescent="0.15">
      <c r="A9" s="108" t="s">
        <v>509</v>
      </c>
      <c r="B9" s="113"/>
      <c r="C9" s="114"/>
      <c r="D9" s="115">
        <v>49813</v>
      </c>
      <c r="E9" s="116"/>
      <c r="F9" s="117">
        <v>90961</v>
      </c>
      <c r="G9" s="118"/>
      <c r="H9" s="119"/>
    </row>
    <row r="10" spans="1:8" x14ac:dyDescent="0.15">
      <c r="A10" s="120"/>
      <c r="B10" s="121"/>
      <c r="C10" s="122"/>
      <c r="D10" s="123">
        <v>19834</v>
      </c>
      <c r="E10" s="124"/>
      <c r="F10" s="125">
        <v>37720</v>
      </c>
      <c r="G10" s="126"/>
      <c r="H10" s="127"/>
    </row>
    <row r="11" spans="1:8" x14ac:dyDescent="0.15">
      <c r="A11" s="108" t="s">
        <v>510</v>
      </c>
      <c r="B11" s="113"/>
      <c r="C11" s="114"/>
      <c r="D11" s="115">
        <v>90366</v>
      </c>
      <c r="E11" s="116"/>
      <c r="F11" s="117">
        <v>106614</v>
      </c>
      <c r="G11" s="118"/>
      <c r="H11" s="119"/>
    </row>
    <row r="12" spans="1:8" x14ac:dyDescent="0.15">
      <c r="A12" s="120"/>
      <c r="B12" s="121"/>
      <c r="C12" s="128"/>
      <c r="D12" s="123">
        <v>48174</v>
      </c>
      <c r="E12" s="124"/>
      <c r="F12" s="125">
        <v>45545</v>
      </c>
      <c r="G12" s="126"/>
      <c r="H12" s="127"/>
    </row>
    <row r="13" spans="1:8" x14ac:dyDescent="0.15">
      <c r="A13" s="108"/>
      <c r="B13" s="113"/>
      <c r="C13" s="129"/>
      <c r="D13" s="130">
        <v>68370</v>
      </c>
      <c r="E13" s="131"/>
      <c r="F13" s="132">
        <v>80473</v>
      </c>
      <c r="G13" s="133"/>
      <c r="H13" s="119"/>
    </row>
    <row r="14" spans="1:8" x14ac:dyDescent="0.15">
      <c r="A14" s="120"/>
      <c r="B14" s="121"/>
      <c r="C14" s="122"/>
      <c r="D14" s="123">
        <v>27422</v>
      </c>
      <c r="E14" s="124"/>
      <c r="F14" s="125">
        <v>37172</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6.31</v>
      </c>
      <c r="C19" s="134">
        <f>ROUND(VALUE(SUBSTITUTE(実質収支比率等に係る経年分析!G$48,"▲","-")),2)</f>
        <v>1.83</v>
      </c>
      <c r="D19" s="134">
        <f>ROUND(VALUE(SUBSTITUTE(実質収支比率等に係る経年分析!H$48,"▲","-")),2)</f>
        <v>2.25</v>
      </c>
      <c r="E19" s="134">
        <f>ROUND(VALUE(SUBSTITUTE(実質収支比率等に係る経年分析!I$48,"▲","-")),2)</f>
        <v>1.94</v>
      </c>
      <c r="F19" s="134">
        <f>ROUND(VALUE(SUBSTITUTE(実質収支比率等に係る経年分析!J$48,"▲","-")),2)</f>
        <v>2.92</v>
      </c>
    </row>
    <row r="20" spans="1:11" x14ac:dyDescent="0.15">
      <c r="A20" s="134" t="s">
        <v>42</v>
      </c>
      <c r="B20" s="134">
        <f>ROUND(VALUE(SUBSTITUTE(実質収支比率等に係る経年分析!F$47,"▲","-")),2)</f>
        <v>5.15</v>
      </c>
      <c r="C20" s="134">
        <f>ROUND(VALUE(SUBSTITUTE(実質収支比率等に係る経年分析!G$47,"▲","-")),2)</f>
        <v>5.22</v>
      </c>
      <c r="D20" s="134">
        <f>ROUND(VALUE(SUBSTITUTE(実質収支比率等に係る経年分析!H$47,"▲","-")),2)</f>
        <v>5.26</v>
      </c>
      <c r="E20" s="134">
        <f>ROUND(VALUE(SUBSTITUTE(実質収支比率等に係る経年分析!I$47,"▲","-")),2)</f>
        <v>5.23</v>
      </c>
      <c r="F20" s="134">
        <f>ROUND(VALUE(SUBSTITUTE(実質収支比率等に係る経年分析!J$47,"▲","-")),2)</f>
        <v>5.24</v>
      </c>
    </row>
    <row r="21" spans="1:11" x14ac:dyDescent="0.15">
      <c r="A21" s="134" t="s">
        <v>43</v>
      </c>
      <c r="B21" s="134">
        <f>IF(ISNUMBER(VALUE(SUBSTITUTE(実質収支比率等に係る経年分析!F$49,"▲","-"))),ROUND(VALUE(SUBSTITUTE(実質収支比率等に係る経年分析!F$49,"▲","-")),2),NA())</f>
        <v>3.28</v>
      </c>
      <c r="C21" s="134">
        <f>IF(ISNUMBER(VALUE(SUBSTITUTE(実質収支比率等に係る経年分析!G$49,"▲","-"))),ROUND(VALUE(SUBSTITUTE(実質収支比率等に係る経年分析!G$49,"▲","-")),2),NA())</f>
        <v>-4.55</v>
      </c>
      <c r="D21" s="134">
        <f>IF(ISNUMBER(VALUE(SUBSTITUTE(実質収支比率等に係る経年分析!H$49,"▲","-"))),ROUND(VALUE(SUBSTITUTE(実質収支比率等に係る経年分析!H$49,"▲","-")),2),NA())</f>
        <v>0.41</v>
      </c>
      <c r="E21" s="134">
        <f>IF(ISNUMBER(VALUE(SUBSTITUTE(実質収支比率等に係る経年分析!I$49,"▲","-"))),ROUND(VALUE(SUBSTITUTE(実質収支比率等に係る経年分析!I$49,"▲","-")),2),NA())</f>
        <v>-0.28999999999999998</v>
      </c>
      <c r="F21" s="134">
        <f>IF(ISNUMBER(VALUE(SUBSTITUTE(実質収支比率等に係る経年分析!J$49,"▲","-"))),ROUND(VALUE(SUBSTITUTE(実質収支比率等に係る経年分析!J$49,"▲","-")),2),NA())</f>
        <v>0.98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0.25</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島原市温泉給湯事業特別会計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x14ac:dyDescent="0.15">
      <c r="A32" s="135" t="str">
        <f>IF(連結実質赤字比率に係る赤字・黒字の構成分析!C$38="",NA(),連結実質赤字比率に係る赤字・黒字の構成分析!C$38)</f>
        <v>島原市後期高齢者医療特別会計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島原市島原都市計画事業安中土地区画整理事業特別会計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0.57999999999999996</v>
      </c>
    </row>
    <row r="34" spans="1:16" x14ac:dyDescent="0.15">
      <c r="A34" s="135" t="str">
        <f>IF(連結実質赤字比率に係る赤字・黒字の構成分析!C$36="",NA(),連結実質赤字比率に係る赤字・黒字の構成分析!C$36)</f>
        <v>島原市国民健康保険事業特別会計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6.31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1.82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2.2400000000000002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1.93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2.91</v>
      </c>
    </row>
    <row r="36" spans="1:16" x14ac:dyDescent="0.15">
      <c r="A36" s="135" t="str">
        <f>IF(連結実質赤字比率に係る赤字・黒字の構成分析!C$34="",NA(),連結実質赤字比率に係る赤字・黒字の構成分析!C$34)</f>
        <v>島原市水道事業会計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2.44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4.09</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1949</v>
      </c>
      <c r="E42" s="136"/>
      <c r="F42" s="136"/>
      <c r="G42" s="136">
        <f>'実質公債費比率（分子）の構造'!L$52</f>
        <v>2062</v>
      </c>
      <c r="H42" s="136"/>
      <c r="I42" s="136"/>
      <c r="J42" s="136">
        <f>'実質公債費比率（分子）の構造'!M$52</f>
        <v>2135</v>
      </c>
      <c r="K42" s="136"/>
      <c r="L42" s="136"/>
      <c r="M42" s="136">
        <f>'実質公債費比率（分子）の構造'!N$52</f>
        <v>2186</v>
      </c>
      <c r="N42" s="136"/>
      <c r="O42" s="136"/>
      <c r="P42" s="136">
        <f>'実質公債費比率（分子）の構造'!O$52</f>
        <v>2267</v>
      </c>
    </row>
    <row r="43" spans="1:16" x14ac:dyDescent="0.15">
      <c r="A43" s="136" t="s">
        <v>51</v>
      </c>
      <c r="B43" s="136">
        <f>'実質公債費比率（分子）の構造'!K$51</f>
        <v>0</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2</v>
      </c>
      <c r="C44" s="136"/>
      <c r="D44" s="136"/>
      <c r="E44" s="136">
        <f>'実質公債費比率（分子）の構造'!L$50</f>
        <v>4</v>
      </c>
      <c r="F44" s="136"/>
      <c r="G44" s="136"/>
      <c r="H44" s="136">
        <f>'実質公債費比率（分子）の構造'!M$50</f>
        <v>3</v>
      </c>
      <c r="I44" s="136"/>
      <c r="J44" s="136"/>
      <c r="K44" s="136">
        <f>'実質公債費比率（分子）の構造'!N$50</f>
        <v>2</v>
      </c>
      <c r="L44" s="136"/>
      <c r="M44" s="136"/>
      <c r="N44" s="136">
        <f>'実質公債費比率（分子）の構造'!O$50</f>
        <v>1</v>
      </c>
      <c r="O44" s="136"/>
      <c r="P44" s="136"/>
    </row>
    <row r="45" spans="1:16" x14ac:dyDescent="0.15">
      <c r="A45" s="136" t="s">
        <v>53</v>
      </c>
      <c r="B45" s="136">
        <f>'実質公債費比率（分子）の構造'!K$49</f>
        <v>318</v>
      </c>
      <c r="C45" s="136"/>
      <c r="D45" s="136"/>
      <c r="E45" s="136">
        <f>'実質公債費比率（分子）の構造'!L$49</f>
        <v>334</v>
      </c>
      <c r="F45" s="136"/>
      <c r="G45" s="136"/>
      <c r="H45" s="136">
        <f>'実質公債費比率（分子）の構造'!M$49</f>
        <v>349</v>
      </c>
      <c r="I45" s="136"/>
      <c r="J45" s="136"/>
      <c r="K45" s="136">
        <f>'実質公債費比率（分子）の構造'!N$49</f>
        <v>352</v>
      </c>
      <c r="L45" s="136"/>
      <c r="M45" s="136"/>
      <c r="N45" s="136">
        <f>'実質公債費比率（分子）の構造'!O$49</f>
        <v>346</v>
      </c>
      <c r="O45" s="136"/>
      <c r="P45" s="136"/>
    </row>
    <row r="46" spans="1:16" x14ac:dyDescent="0.15">
      <c r="A46" s="136" t="s">
        <v>54</v>
      </c>
      <c r="B46" s="136">
        <f>'実質公債費比率（分子）の構造'!K$48</f>
        <v>9</v>
      </c>
      <c r="C46" s="136"/>
      <c r="D46" s="136"/>
      <c r="E46" s="136">
        <f>'実質公債費比率（分子）の構造'!L$48</f>
        <v>29</v>
      </c>
      <c r="F46" s="136"/>
      <c r="G46" s="136"/>
      <c r="H46" s="136">
        <f>'実質公債費比率（分子）の構造'!M$48</f>
        <v>23</v>
      </c>
      <c r="I46" s="136"/>
      <c r="J46" s="136"/>
      <c r="K46" s="136">
        <f>'実質公債費比率（分子）の構造'!N$48</f>
        <v>23</v>
      </c>
      <c r="L46" s="136"/>
      <c r="M46" s="136"/>
      <c r="N46" s="136">
        <f>'実質公債費比率（分子）の構造'!O$48</f>
        <v>25</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2484</v>
      </c>
      <c r="C49" s="136"/>
      <c r="D49" s="136"/>
      <c r="E49" s="136">
        <f>'実質公債費比率（分子）の構造'!L$45</f>
        <v>2399</v>
      </c>
      <c r="F49" s="136"/>
      <c r="G49" s="136"/>
      <c r="H49" s="136">
        <f>'実質公債費比率（分子）の構造'!M$45</f>
        <v>2390</v>
      </c>
      <c r="I49" s="136"/>
      <c r="J49" s="136"/>
      <c r="K49" s="136">
        <f>'実質公債費比率（分子）の構造'!N$45</f>
        <v>2379</v>
      </c>
      <c r="L49" s="136"/>
      <c r="M49" s="136"/>
      <c r="N49" s="136">
        <f>'実質公債費比率（分子）の構造'!O$45</f>
        <v>2364</v>
      </c>
      <c r="O49" s="136"/>
      <c r="P49" s="136"/>
    </row>
    <row r="50" spans="1:16" x14ac:dyDescent="0.15">
      <c r="A50" s="136" t="s">
        <v>58</v>
      </c>
      <c r="B50" s="136" t="e">
        <f>NA()</f>
        <v>#N/A</v>
      </c>
      <c r="C50" s="136">
        <f>IF(ISNUMBER('実質公債費比率（分子）の構造'!K$53),'実質公債費比率（分子）の構造'!K$53,NA())</f>
        <v>864</v>
      </c>
      <c r="D50" s="136" t="e">
        <f>NA()</f>
        <v>#N/A</v>
      </c>
      <c r="E50" s="136" t="e">
        <f>NA()</f>
        <v>#N/A</v>
      </c>
      <c r="F50" s="136">
        <f>IF(ISNUMBER('実質公債費比率（分子）の構造'!L$53),'実質公債費比率（分子）の構造'!L$53,NA())</f>
        <v>705</v>
      </c>
      <c r="G50" s="136" t="e">
        <f>NA()</f>
        <v>#N/A</v>
      </c>
      <c r="H50" s="136" t="e">
        <f>NA()</f>
        <v>#N/A</v>
      </c>
      <c r="I50" s="136">
        <f>IF(ISNUMBER('実質公債費比率（分子）の構造'!M$53),'実質公債費比率（分子）の構造'!M$53,NA())</f>
        <v>630</v>
      </c>
      <c r="J50" s="136" t="e">
        <f>NA()</f>
        <v>#N/A</v>
      </c>
      <c r="K50" s="136" t="e">
        <f>NA()</f>
        <v>#N/A</v>
      </c>
      <c r="L50" s="136">
        <f>IF(ISNUMBER('実質公債費比率（分子）の構造'!N$53),'実質公債費比率（分子）の構造'!N$53,NA())</f>
        <v>570</v>
      </c>
      <c r="M50" s="136" t="e">
        <f>NA()</f>
        <v>#N/A</v>
      </c>
      <c r="N50" s="136" t="e">
        <f>NA()</f>
        <v>#N/A</v>
      </c>
      <c r="O50" s="136">
        <f>IF(ISNUMBER('実質公債費比率（分子）の構造'!O$53),'実質公債費比率（分子）の構造'!O$53,NA())</f>
        <v>469</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14709</v>
      </c>
      <c r="E56" s="135"/>
      <c r="F56" s="135"/>
      <c r="G56" s="135">
        <f>'将来負担比率（分子）の構造'!J$51</f>
        <v>15202</v>
      </c>
      <c r="H56" s="135"/>
      <c r="I56" s="135"/>
      <c r="J56" s="135">
        <f>'将来負担比率（分子）の構造'!K$51</f>
        <v>15337</v>
      </c>
      <c r="K56" s="135"/>
      <c r="L56" s="135"/>
      <c r="M56" s="135">
        <f>'将来負担比率（分子）の構造'!L$51</f>
        <v>14968</v>
      </c>
      <c r="N56" s="135"/>
      <c r="O56" s="135"/>
      <c r="P56" s="135">
        <f>'将来負担比率（分子）の構造'!M$51</f>
        <v>15811</v>
      </c>
    </row>
    <row r="57" spans="1:16" x14ac:dyDescent="0.15">
      <c r="A57" s="135" t="s">
        <v>35</v>
      </c>
      <c r="B57" s="135"/>
      <c r="C57" s="135"/>
      <c r="D57" s="135">
        <f>'将来負担比率（分子）の構造'!I$50</f>
        <v>3404</v>
      </c>
      <c r="E57" s="135"/>
      <c r="F57" s="135"/>
      <c r="G57" s="135">
        <f>'将来負担比率（分子）の構造'!J$50</f>
        <v>3473</v>
      </c>
      <c r="H57" s="135"/>
      <c r="I57" s="135"/>
      <c r="J57" s="135">
        <f>'将来負担比率（分子）の構造'!K$50</f>
        <v>3454</v>
      </c>
      <c r="K57" s="135"/>
      <c r="L57" s="135"/>
      <c r="M57" s="135">
        <f>'将来負担比率（分子）の構造'!L$50</f>
        <v>3444</v>
      </c>
      <c r="N57" s="135"/>
      <c r="O57" s="135"/>
      <c r="P57" s="135">
        <f>'将来負担比率（分子）の構造'!M$50</f>
        <v>3443</v>
      </c>
    </row>
    <row r="58" spans="1:16" x14ac:dyDescent="0.15">
      <c r="A58" s="135" t="s">
        <v>34</v>
      </c>
      <c r="B58" s="135"/>
      <c r="C58" s="135"/>
      <c r="D58" s="135">
        <f>'将来負担比率（分子）の構造'!I$49</f>
        <v>5791</v>
      </c>
      <c r="E58" s="135"/>
      <c r="F58" s="135"/>
      <c r="G58" s="135">
        <f>'将来負担比率（分子）の構造'!J$49</f>
        <v>6644</v>
      </c>
      <c r="H58" s="135"/>
      <c r="I58" s="135"/>
      <c r="J58" s="135">
        <f>'将来負担比率（分子）の構造'!K$49</f>
        <v>6413</v>
      </c>
      <c r="K58" s="135"/>
      <c r="L58" s="135"/>
      <c r="M58" s="135">
        <f>'将来負担比率（分子）の構造'!L$49</f>
        <v>6715</v>
      </c>
      <c r="N58" s="135"/>
      <c r="O58" s="135"/>
      <c r="P58" s="135">
        <f>'将来負担比率（分子）の構造'!M$49</f>
        <v>6001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326</v>
      </c>
      <c r="C61" s="135"/>
      <c r="D61" s="135"/>
      <c r="E61" s="135">
        <f>'将来負担比率（分子）の構造'!J$46</f>
        <v>101</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4201</v>
      </c>
      <c r="C62" s="135"/>
      <c r="D62" s="135"/>
      <c r="E62" s="135">
        <f>'将来負担比率（分子）の構造'!J$45</f>
        <v>4014</v>
      </c>
      <c r="F62" s="135"/>
      <c r="G62" s="135"/>
      <c r="H62" s="135">
        <f>'将来負担比率（分子）の構造'!K$45</f>
        <v>4001</v>
      </c>
      <c r="I62" s="135"/>
      <c r="J62" s="135"/>
      <c r="K62" s="135">
        <f>'将来負担比率（分子）の構造'!L$45</f>
        <v>3871</v>
      </c>
      <c r="L62" s="135"/>
      <c r="M62" s="135"/>
      <c r="N62" s="135">
        <f>'将来負担比率（分子）の構造'!M$45</f>
        <v>3496</v>
      </c>
      <c r="O62" s="135"/>
      <c r="P62" s="135"/>
    </row>
    <row r="63" spans="1:16" x14ac:dyDescent="0.15">
      <c r="A63" s="135" t="s">
        <v>28</v>
      </c>
      <c r="B63" s="135">
        <f>'将来負担比率（分子）の構造'!I$44</f>
        <v>2345</v>
      </c>
      <c r="C63" s="135"/>
      <c r="D63" s="135"/>
      <c r="E63" s="135">
        <f>'将来負担比率（分子）の構造'!J$44</f>
        <v>2054</v>
      </c>
      <c r="F63" s="135"/>
      <c r="G63" s="135"/>
      <c r="H63" s="135">
        <f>'将来負担比率（分子）の構造'!K$44</f>
        <v>1749</v>
      </c>
      <c r="I63" s="135"/>
      <c r="J63" s="135"/>
      <c r="K63" s="135">
        <f>'将来負担比率（分子）の構造'!L$44</f>
        <v>1512</v>
      </c>
      <c r="L63" s="135"/>
      <c r="M63" s="135"/>
      <c r="N63" s="135">
        <f>'将来負担比率（分子）の構造'!M$44</f>
        <v>1249</v>
      </c>
      <c r="O63" s="135"/>
      <c r="P63" s="135"/>
    </row>
    <row r="64" spans="1:16" x14ac:dyDescent="0.15">
      <c r="A64" s="135" t="s">
        <v>27</v>
      </c>
      <c r="B64" s="135">
        <f>'将来負担比率（分子）の構造'!I$43</f>
        <v>599</v>
      </c>
      <c r="C64" s="135"/>
      <c r="D64" s="135"/>
      <c r="E64" s="135">
        <f>'将来負担比率（分子）の構造'!J$43</f>
        <v>811</v>
      </c>
      <c r="F64" s="135"/>
      <c r="G64" s="135"/>
      <c r="H64" s="135">
        <f>'将来負担比率（分子）の構造'!K$43</f>
        <v>909</v>
      </c>
      <c r="I64" s="135"/>
      <c r="J64" s="135"/>
      <c r="K64" s="135">
        <f>'将来負担比率（分子）の構造'!L$43</f>
        <v>1212</v>
      </c>
      <c r="L64" s="135"/>
      <c r="M64" s="135"/>
      <c r="N64" s="135">
        <f>'将来負担比率（分子）の構造'!M$43</f>
        <v>277</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18499</v>
      </c>
      <c r="C66" s="135"/>
      <c r="D66" s="135"/>
      <c r="E66" s="135">
        <f>'将来負担比率（分子）の構造'!J$41</f>
        <v>19013</v>
      </c>
      <c r="F66" s="135"/>
      <c r="G66" s="135"/>
      <c r="H66" s="135">
        <f>'将来負担比率（分子）の構造'!K$41</f>
        <v>19354</v>
      </c>
      <c r="I66" s="135"/>
      <c r="J66" s="135"/>
      <c r="K66" s="135">
        <f>'将来負担比率（分子）の構造'!L$41</f>
        <v>18556</v>
      </c>
      <c r="L66" s="135"/>
      <c r="M66" s="135"/>
      <c r="N66" s="135">
        <f>'将来負担比率（分子）の構造'!M$41</f>
        <v>19652</v>
      </c>
      <c r="O66" s="135"/>
      <c r="P66" s="135"/>
    </row>
    <row r="67" spans="1:16" x14ac:dyDescent="0.15">
      <c r="A67" s="135" t="s">
        <v>62</v>
      </c>
      <c r="B67" s="135" t="e">
        <f>NA()</f>
        <v>#N/A</v>
      </c>
      <c r="C67" s="135">
        <f>IF(ISNUMBER('将来負担比率（分子）の構造'!I$52), IF('将来負担比率（分子）の構造'!I$52 &lt; 0, 0, '将来負担比率（分子）の構造'!I$52), NA())</f>
        <v>2066</v>
      </c>
      <c r="D67" s="135" t="e">
        <f>NA()</f>
        <v>#N/A</v>
      </c>
      <c r="E67" s="135" t="e">
        <f>NA()</f>
        <v>#N/A</v>
      </c>
      <c r="F67" s="135">
        <f>IF(ISNUMBER('将来負担比率（分子）の構造'!J$52), IF('将来負担比率（分子）の構造'!J$52 &lt; 0, 0, '将来負担比率（分子）の構造'!J$52), NA())</f>
        <v>675</v>
      </c>
      <c r="G67" s="135" t="e">
        <f>NA()</f>
        <v>#N/A</v>
      </c>
      <c r="H67" s="135" t="e">
        <f>NA()</f>
        <v>#N/A</v>
      </c>
      <c r="I67" s="135">
        <f>IF(ISNUMBER('将来負担比率（分子）の構造'!K$52), IF('将来負担比率（分子）の構造'!K$52 &lt; 0, 0, '将来負担比率（分子）の構造'!K$52), NA())</f>
        <v>808</v>
      </c>
      <c r="J67" s="135" t="e">
        <f>NA()</f>
        <v>#N/A</v>
      </c>
      <c r="K67" s="135" t="e">
        <f>NA()</f>
        <v>#N/A</v>
      </c>
      <c r="L67" s="135">
        <f>IF(ISNUMBER('将来負担比率（分子）の構造'!L$52), IF('将来負担比率（分子）の構造'!L$52 &lt; 0, 0, '将来負担比率（分子）の構造'!L$52), NA())</f>
        <v>25</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4701905</v>
      </c>
      <c r="S5" s="639"/>
      <c r="T5" s="639"/>
      <c r="U5" s="639"/>
      <c r="V5" s="639"/>
      <c r="W5" s="639"/>
      <c r="X5" s="639"/>
      <c r="Y5" s="686"/>
      <c r="Z5" s="699">
        <v>19.5</v>
      </c>
      <c r="AA5" s="699"/>
      <c r="AB5" s="699"/>
      <c r="AC5" s="699"/>
      <c r="AD5" s="700">
        <v>4357418</v>
      </c>
      <c r="AE5" s="700"/>
      <c r="AF5" s="700"/>
      <c r="AG5" s="700"/>
      <c r="AH5" s="700"/>
      <c r="AI5" s="700"/>
      <c r="AJ5" s="700"/>
      <c r="AK5" s="700"/>
      <c r="AL5" s="687">
        <v>39</v>
      </c>
      <c r="AM5" s="656"/>
      <c r="AN5" s="656"/>
      <c r="AO5" s="688"/>
      <c r="AP5" s="675" t="s">
        <v>206</v>
      </c>
      <c r="AQ5" s="676"/>
      <c r="AR5" s="676"/>
      <c r="AS5" s="676"/>
      <c r="AT5" s="676"/>
      <c r="AU5" s="676"/>
      <c r="AV5" s="676"/>
      <c r="AW5" s="676"/>
      <c r="AX5" s="676"/>
      <c r="AY5" s="676"/>
      <c r="AZ5" s="676"/>
      <c r="BA5" s="676"/>
      <c r="BB5" s="676"/>
      <c r="BC5" s="676"/>
      <c r="BD5" s="676"/>
      <c r="BE5" s="676"/>
      <c r="BF5" s="677"/>
      <c r="BG5" s="588">
        <v>4341947</v>
      </c>
      <c r="BH5" s="589"/>
      <c r="BI5" s="589"/>
      <c r="BJ5" s="589"/>
      <c r="BK5" s="589"/>
      <c r="BL5" s="589"/>
      <c r="BM5" s="589"/>
      <c r="BN5" s="590"/>
      <c r="BO5" s="641">
        <v>92.3</v>
      </c>
      <c r="BP5" s="641"/>
      <c r="BQ5" s="641"/>
      <c r="BR5" s="641"/>
      <c r="BS5" s="642">
        <v>24738</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159540</v>
      </c>
      <c r="S6" s="589"/>
      <c r="T6" s="589"/>
      <c r="U6" s="589"/>
      <c r="V6" s="589"/>
      <c r="W6" s="589"/>
      <c r="X6" s="589"/>
      <c r="Y6" s="590"/>
      <c r="Z6" s="641">
        <v>0.7</v>
      </c>
      <c r="AA6" s="641"/>
      <c r="AB6" s="641"/>
      <c r="AC6" s="641"/>
      <c r="AD6" s="642">
        <v>159540</v>
      </c>
      <c r="AE6" s="642"/>
      <c r="AF6" s="642"/>
      <c r="AG6" s="642"/>
      <c r="AH6" s="642"/>
      <c r="AI6" s="642"/>
      <c r="AJ6" s="642"/>
      <c r="AK6" s="642"/>
      <c r="AL6" s="611">
        <v>1.4</v>
      </c>
      <c r="AM6" s="643"/>
      <c r="AN6" s="643"/>
      <c r="AO6" s="644"/>
      <c r="AP6" s="585" t="s">
        <v>211</v>
      </c>
      <c r="AQ6" s="586"/>
      <c r="AR6" s="586"/>
      <c r="AS6" s="586"/>
      <c r="AT6" s="586"/>
      <c r="AU6" s="586"/>
      <c r="AV6" s="586"/>
      <c r="AW6" s="586"/>
      <c r="AX6" s="586"/>
      <c r="AY6" s="586"/>
      <c r="AZ6" s="586"/>
      <c r="BA6" s="586"/>
      <c r="BB6" s="586"/>
      <c r="BC6" s="586"/>
      <c r="BD6" s="586"/>
      <c r="BE6" s="586"/>
      <c r="BF6" s="587"/>
      <c r="BG6" s="588">
        <v>4341947</v>
      </c>
      <c r="BH6" s="589"/>
      <c r="BI6" s="589"/>
      <c r="BJ6" s="589"/>
      <c r="BK6" s="589"/>
      <c r="BL6" s="589"/>
      <c r="BM6" s="589"/>
      <c r="BN6" s="590"/>
      <c r="BO6" s="641">
        <v>92.3</v>
      </c>
      <c r="BP6" s="641"/>
      <c r="BQ6" s="641"/>
      <c r="BR6" s="641"/>
      <c r="BS6" s="642">
        <v>24738</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225629</v>
      </c>
      <c r="CS6" s="589"/>
      <c r="CT6" s="589"/>
      <c r="CU6" s="589"/>
      <c r="CV6" s="589"/>
      <c r="CW6" s="589"/>
      <c r="CX6" s="589"/>
      <c r="CY6" s="590"/>
      <c r="CZ6" s="641">
        <v>1</v>
      </c>
      <c r="DA6" s="641"/>
      <c r="DB6" s="641"/>
      <c r="DC6" s="641"/>
      <c r="DD6" s="594" t="s">
        <v>213</v>
      </c>
      <c r="DE6" s="589"/>
      <c r="DF6" s="589"/>
      <c r="DG6" s="589"/>
      <c r="DH6" s="589"/>
      <c r="DI6" s="589"/>
      <c r="DJ6" s="589"/>
      <c r="DK6" s="589"/>
      <c r="DL6" s="589"/>
      <c r="DM6" s="589"/>
      <c r="DN6" s="589"/>
      <c r="DO6" s="589"/>
      <c r="DP6" s="590"/>
      <c r="DQ6" s="594">
        <v>225629</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7118</v>
      </c>
      <c r="S7" s="589"/>
      <c r="T7" s="589"/>
      <c r="U7" s="589"/>
      <c r="V7" s="589"/>
      <c r="W7" s="589"/>
      <c r="X7" s="589"/>
      <c r="Y7" s="590"/>
      <c r="Z7" s="641">
        <v>0</v>
      </c>
      <c r="AA7" s="641"/>
      <c r="AB7" s="641"/>
      <c r="AC7" s="641"/>
      <c r="AD7" s="642">
        <v>7118</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1710123</v>
      </c>
      <c r="BH7" s="589"/>
      <c r="BI7" s="589"/>
      <c r="BJ7" s="589"/>
      <c r="BK7" s="589"/>
      <c r="BL7" s="589"/>
      <c r="BM7" s="589"/>
      <c r="BN7" s="590"/>
      <c r="BO7" s="641">
        <v>36.4</v>
      </c>
      <c r="BP7" s="641"/>
      <c r="BQ7" s="641"/>
      <c r="BR7" s="641"/>
      <c r="BS7" s="642">
        <v>24738</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2208137</v>
      </c>
      <c r="CS7" s="589"/>
      <c r="CT7" s="589"/>
      <c r="CU7" s="589"/>
      <c r="CV7" s="589"/>
      <c r="CW7" s="589"/>
      <c r="CX7" s="589"/>
      <c r="CY7" s="590"/>
      <c r="CZ7" s="641">
        <v>9.4</v>
      </c>
      <c r="DA7" s="641"/>
      <c r="DB7" s="641"/>
      <c r="DC7" s="641"/>
      <c r="DD7" s="594">
        <v>95305</v>
      </c>
      <c r="DE7" s="589"/>
      <c r="DF7" s="589"/>
      <c r="DG7" s="589"/>
      <c r="DH7" s="589"/>
      <c r="DI7" s="589"/>
      <c r="DJ7" s="589"/>
      <c r="DK7" s="589"/>
      <c r="DL7" s="589"/>
      <c r="DM7" s="589"/>
      <c r="DN7" s="589"/>
      <c r="DO7" s="589"/>
      <c r="DP7" s="590"/>
      <c r="DQ7" s="594">
        <v>1769813</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22968</v>
      </c>
      <c r="S8" s="589"/>
      <c r="T8" s="589"/>
      <c r="U8" s="589"/>
      <c r="V8" s="589"/>
      <c r="W8" s="589"/>
      <c r="X8" s="589"/>
      <c r="Y8" s="590"/>
      <c r="Z8" s="641">
        <v>0.1</v>
      </c>
      <c r="AA8" s="641"/>
      <c r="AB8" s="641"/>
      <c r="AC8" s="641"/>
      <c r="AD8" s="642">
        <v>22968</v>
      </c>
      <c r="AE8" s="642"/>
      <c r="AF8" s="642"/>
      <c r="AG8" s="642"/>
      <c r="AH8" s="642"/>
      <c r="AI8" s="642"/>
      <c r="AJ8" s="642"/>
      <c r="AK8" s="642"/>
      <c r="AL8" s="611">
        <v>0.2</v>
      </c>
      <c r="AM8" s="643"/>
      <c r="AN8" s="643"/>
      <c r="AO8" s="644"/>
      <c r="AP8" s="585" t="s">
        <v>218</v>
      </c>
      <c r="AQ8" s="586"/>
      <c r="AR8" s="586"/>
      <c r="AS8" s="586"/>
      <c r="AT8" s="586"/>
      <c r="AU8" s="586"/>
      <c r="AV8" s="586"/>
      <c r="AW8" s="586"/>
      <c r="AX8" s="586"/>
      <c r="AY8" s="586"/>
      <c r="AZ8" s="586"/>
      <c r="BA8" s="586"/>
      <c r="BB8" s="586"/>
      <c r="BC8" s="586"/>
      <c r="BD8" s="586"/>
      <c r="BE8" s="586"/>
      <c r="BF8" s="587"/>
      <c r="BG8" s="588">
        <v>69648</v>
      </c>
      <c r="BH8" s="589"/>
      <c r="BI8" s="589"/>
      <c r="BJ8" s="589"/>
      <c r="BK8" s="589"/>
      <c r="BL8" s="589"/>
      <c r="BM8" s="589"/>
      <c r="BN8" s="590"/>
      <c r="BO8" s="641">
        <v>1.5</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8636691</v>
      </c>
      <c r="CS8" s="589"/>
      <c r="CT8" s="589"/>
      <c r="CU8" s="589"/>
      <c r="CV8" s="589"/>
      <c r="CW8" s="589"/>
      <c r="CX8" s="589"/>
      <c r="CY8" s="590"/>
      <c r="CZ8" s="641">
        <v>36.6</v>
      </c>
      <c r="DA8" s="641"/>
      <c r="DB8" s="641"/>
      <c r="DC8" s="641"/>
      <c r="DD8" s="594">
        <v>1908</v>
      </c>
      <c r="DE8" s="589"/>
      <c r="DF8" s="589"/>
      <c r="DG8" s="589"/>
      <c r="DH8" s="589"/>
      <c r="DI8" s="589"/>
      <c r="DJ8" s="589"/>
      <c r="DK8" s="589"/>
      <c r="DL8" s="589"/>
      <c r="DM8" s="589"/>
      <c r="DN8" s="589"/>
      <c r="DO8" s="589"/>
      <c r="DP8" s="590"/>
      <c r="DQ8" s="594">
        <v>3911558</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12760</v>
      </c>
      <c r="S9" s="589"/>
      <c r="T9" s="589"/>
      <c r="U9" s="589"/>
      <c r="V9" s="589"/>
      <c r="W9" s="589"/>
      <c r="X9" s="589"/>
      <c r="Y9" s="590"/>
      <c r="Z9" s="641">
        <v>0.1</v>
      </c>
      <c r="AA9" s="641"/>
      <c r="AB9" s="641"/>
      <c r="AC9" s="641"/>
      <c r="AD9" s="642">
        <v>12760</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1376309</v>
      </c>
      <c r="BH9" s="589"/>
      <c r="BI9" s="589"/>
      <c r="BJ9" s="589"/>
      <c r="BK9" s="589"/>
      <c r="BL9" s="589"/>
      <c r="BM9" s="589"/>
      <c r="BN9" s="590"/>
      <c r="BO9" s="641">
        <v>29.3</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2314416</v>
      </c>
      <c r="CS9" s="589"/>
      <c r="CT9" s="589"/>
      <c r="CU9" s="589"/>
      <c r="CV9" s="589"/>
      <c r="CW9" s="589"/>
      <c r="CX9" s="589"/>
      <c r="CY9" s="590"/>
      <c r="CZ9" s="641">
        <v>9.8000000000000007</v>
      </c>
      <c r="DA9" s="641"/>
      <c r="DB9" s="641"/>
      <c r="DC9" s="641"/>
      <c r="DD9" s="594">
        <v>521099</v>
      </c>
      <c r="DE9" s="589"/>
      <c r="DF9" s="589"/>
      <c r="DG9" s="589"/>
      <c r="DH9" s="589"/>
      <c r="DI9" s="589"/>
      <c r="DJ9" s="589"/>
      <c r="DK9" s="589"/>
      <c r="DL9" s="589"/>
      <c r="DM9" s="589"/>
      <c r="DN9" s="589"/>
      <c r="DO9" s="589"/>
      <c r="DP9" s="590"/>
      <c r="DQ9" s="594">
        <v>1768104</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524440</v>
      </c>
      <c r="S10" s="589"/>
      <c r="T10" s="589"/>
      <c r="U10" s="589"/>
      <c r="V10" s="589"/>
      <c r="W10" s="589"/>
      <c r="X10" s="589"/>
      <c r="Y10" s="590"/>
      <c r="Z10" s="641">
        <v>2.2000000000000002</v>
      </c>
      <c r="AA10" s="641"/>
      <c r="AB10" s="641"/>
      <c r="AC10" s="641"/>
      <c r="AD10" s="642">
        <v>524440</v>
      </c>
      <c r="AE10" s="642"/>
      <c r="AF10" s="642"/>
      <c r="AG10" s="642"/>
      <c r="AH10" s="642"/>
      <c r="AI10" s="642"/>
      <c r="AJ10" s="642"/>
      <c r="AK10" s="642"/>
      <c r="AL10" s="611">
        <v>4.7</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112587</v>
      </c>
      <c r="BH10" s="589"/>
      <c r="BI10" s="589"/>
      <c r="BJ10" s="589"/>
      <c r="BK10" s="589"/>
      <c r="BL10" s="589"/>
      <c r="BM10" s="589"/>
      <c r="BN10" s="590"/>
      <c r="BO10" s="641">
        <v>2.4</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129657</v>
      </c>
      <c r="CS10" s="589"/>
      <c r="CT10" s="589"/>
      <c r="CU10" s="589"/>
      <c r="CV10" s="589"/>
      <c r="CW10" s="589"/>
      <c r="CX10" s="589"/>
      <c r="CY10" s="590"/>
      <c r="CZ10" s="641">
        <v>0.5</v>
      </c>
      <c r="DA10" s="641"/>
      <c r="DB10" s="641"/>
      <c r="DC10" s="641"/>
      <c r="DD10" s="594" t="s">
        <v>219</v>
      </c>
      <c r="DE10" s="589"/>
      <c r="DF10" s="589"/>
      <c r="DG10" s="589"/>
      <c r="DH10" s="589"/>
      <c r="DI10" s="589"/>
      <c r="DJ10" s="589"/>
      <c r="DK10" s="589"/>
      <c r="DL10" s="589"/>
      <c r="DM10" s="589"/>
      <c r="DN10" s="589"/>
      <c r="DO10" s="589"/>
      <c r="DP10" s="590"/>
      <c r="DQ10" s="594">
        <v>17907</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151579</v>
      </c>
      <c r="BH11" s="589"/>
      <c r="BI11" s="589"/>
      <c r="BJ11" s="589"/>
      <c r="BK11" s="589"/>
      <c r="BL11" s="589"/>
      <c r="BM11" s="589"/>
      <c r="BN11" s="590"/>
      <c r="BO11" s="641">
        <v>3.2</v>
      </c>
      <c r="BP11" s="641"/>
      <c r="BQ11" s="641"/>
      <c r="BR11" s="641"/>
      <c r="BS11" s="594">
        <v>24738</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813138</v>
      </c>
      <c r="CS11" s="589"/>
      <c r="CT11" s="589"/>
      <c r="CU11" s="589"/>
      <c r="CV11" s="589"/>
      <c r="CW11" s="589"/>
      <c r="CX11" s="589"/>
      <c r="CY11" s="590"/>
      <c r="CZ11" s="641">
        <v>3.4</v>
      </c>
      <c r="DA11" s="641"/>
      <c r="DB11" s="641"/>
      <c r="DC11" s="641"/>
      <c r="DD11" s="594">
        <v>386099</v>
      </c>
      <c r="DE11" s="589"/>
      <c r="DF11" s="589"/>
      <c r="DG11" s="589"/>
      <c r="DH11" s="589"/>
      <c r="DI11" s="589"/>
      <c r="DJ11" s="589"/>
      <c r="DK11" s="589"/>
      <c r="DL11" s="589"/>
      <c r="DM11" s="589"/>
      <c r="DN11" s="589"/>
      <c r="DO11" s="589"/>
      <c r="DP11" s="590"/>
      <c r="DQ11" s="594">
        <v>400971</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2140355</v>
      </c>
      <c r="BH12" s="589"/>
      <c r="BI12" s="589"/>
      <c r="BJ12" s="589"/>
      <c r="BK12" s="589"/>
      <c r="BL12" s="589"/>
      <c r="BM12" s="589"/>
      <c r="BN12" s="590"/>
      <c r="BO12" s="641">
        <v>45.5</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516315</v>
      </c>
      <c r="CS12" s="589"/>
      <c r="CT12" s="589"/>
      <c r="CU12" s="589"/>
      <c r="CV12" s="589"/>
      <c r="CW12" s="589"/>
      <c r="CX12" s="589"/>
      <c r="CY12" s="590"/>
      <c r="CZ12" s="641">
        <v>2.2000000000000002</v>
      </c>
      <c r="DA12" s="641"/>
      <c r="DB12" s="641"/>
      <c r="DC12" s="641"/>
      <c r="DD12" s="594">
        <v>15166</v>
      </c>
      <c r="DE12" s="589"/>
      <c r="DF12" s="589"/>
      <c r="DG12" s="589"/>
      <c r="DH12" s="589"/>
      <c r="DI12" s="589"/>
      <c r="DJ12" s="589"/>
      <c r="DK12" s="589"/>
      <c r="DL12" s="589"/>
      <c r="DM12" s="589"/>
      <c r="DN12" s="589"/>
      <c r="DO12" s="589"/>
      <c r="DP12" s="590"/>
      <c r="DQ12" s="594">
        <v>406236</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12285</v>
      </c>
      <c r="S13" s="589"/>
      <c r="T13" s="589"/>
      <c r="U13" s="589"/>
      <c r="V13" s="589"/>
      <c r="W13" s="589"/>
      <c r="X13" s="589"/>
      <c r="Y13" s="590"/>
      <c r="Z13" s="641">
        <v>0.1</v>
      </c>
      <c r="AA13" s="641"/>
      <c r="AB13" s="641"/>
      <c r="AC13" s="641"/>
      <c r="AD13" s="642">
        <v>12285</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2129804</v>
      </c>
      <c r="BH13" s="589"/>
      <c r="BI13" s="589"/>
      <c r="BJ13" s="589"/>
      <c r="BK13" s="589"/>
      <c r="BL13" s="589"/>
      <c r="BM13" s="589"/>
      <c r="BN13" s="590"/>
      <c r="BO13" s="641">
        <v>45.3</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1644287</v>
      </c>
      <c r="CS13" s="589"/>
      <c r="CT13" s="589"/>
      <c r="CU13" s="589"/>
      <c r="CV13" s="589"/>
      <c r="CW13" s="589"/>
      <c r="CX13" s="589"/>
      <c r="CY13" s="590"/>
      <c r="CZ13" s="641">
        <v>7</v>
      </c>
      <c r="DA13" s="641"/>
      <c r="DB13" s="641"/>
      <c r="DC13" s="641"/>
      <c r="DD13" s="594">
        <v>1063501</v>
      </c>
      <c r="DE13" s="589"/>
      <c r="DF13" s="589"/>
      <c r="DG13" s="589"/>
      <c r="DH13" s="589"/>
      <c r="DI13" s="589"/>
      <c r="DJ13" s="589"/>
      <c r="DK13" s="589"/>
      <c r="DL13" s="589"/>
      <c r="DM13" s="589"/>
      <c r="DN13" s="589"/>
      <c r="DO13" s="589"/>
      <c r="DP13" s="590"/>
      <c r="DQ13" s="594">
        <v>823241</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125843</v>
      </c>
      <c r="BH14" s="589"/>
      <c r="BI14" s="589"/>
      <c r="BJ14" s="589"/>
      <c r="BK14" s="589"/>
      <c r="BL14" s="589"/>
      <c r="BM14" s="589"/>
      <c r="BN14" s="590"/>
      <c r="BO14" s="641">
        <v>2.7</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1984526</v>
      </c>
      <c r="CS14" s="589"/>
      <c r="CT14" s="589"/>
      <c r="CU14" s="589"/>
      <c r="CV14" s="589"/>
      <c r="CW14" s="589"/>
      <c r="CX14" s="589"/>
      <c r="CY14" s="590"/>
      <c r="CZ14" s="641">
        <v>8.4</v>
      </c>
      <c r="DA14" s="641"/>
      <c r="DB14" s="641"/>
      <c r="DC14" s="641"/>
      <c r="DD14" s="594">
        <v>1306413</v>
      </c>
      <c r="DE14" s="589"/>
      <c r="DF14" s="589"/>
      <c r="DG14" s="589"/>
      <c r="DH14" s="589"/>
      <c r="DI14" s="589"/>
      <c r="DJ14" s="589"/>
      <c r="DK14" s="589"/>
      <c r="DL14" s="589"/>
      <c r="DM14" s="589"/>
      <c r="DN14" s="589"/>
      <c r="DO14" s="589"/>
      <c r="DP14" s="590"/>
      <c r="DQ14" s="594">
        <v>762629</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7369</v>
      </c>
      <c r="S15" s="589"/>
      <c r="T15" s="589"/>
      <c r="U15" s="589"/>
      <c r="V15" s="589"/>
      <c r="W15" s="589"/>
      <c r="X15" s="589"/>
      <c r="Y15" s="590"/>
      <c r="Z15" s="641">
        <v>0</v>
      </c>
      <c r="AA15" s="641"/>
      <c r="AB15" s="641"/>
      <c r="AC15" s="641"/>
      <c r="AD15" s="642">
        <v>7369</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365626</v>
      </c>
      <c r="BH15" s="589"/>
      <c r="BI15" s="589"/>
      <c r="BJ15" s="589"/>
      <c r="BK15" s="589"/>
      <c r="BL15" s="589"/>
      <c r="BM15" s="589"/>
      <c r="BN15" s="590"/>
      <c r="BO15" s="641">
        <v>7.8</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2759438</v>
      </c>
      <c r="CS15" s="589"/>
      <c r="CT15" s="589"/>
      <c r="CU15" s="589"/>
      <c r="CV15" s="589"/>
      <c r="CW15" s="589"/>
      <c r="CX15" s="589"/>
      <c r="CY15" s="590"/>
      <c r="CZ15" s="641">
        <v>11.7</v>
      </c>
      <c r="DA15" s="641"/>
      <c r="DB15" s="641"/>
      <c r="DC15" s="641"/>
      <c r="DD15" s="594">
        <v>894653</v>
      </c>
      <c r="DE15" s="589"/>
      <c r="DF15" s="589"/>
      <c r="DG15" s="589"/>
      <c r="DH15" s="589"/>
      <c r="DI15" s="589"/>
      <c r="DJ15" s="589"/>
      <c r="DK15" s="589"/>
      <c r="DL15" s="589"/>
      <c r="DM15" s="589"/>
      <c r="DN15" s="589"/>
      <c r="DO15" s="589"/>
      <c r="DP15" s="590"/>
      <c r="DQ15" s="594">
        <v>1787750</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6899691</v>
      </c>
      <c r="S16" s="589"/>
      <c r="T16" s="589"/>
      <c r="U16" s="589"/>
      <c r="V16" s="589"/>
      <c r="W16" s="589"/>
      <c r="X16" s="589"/>
      <c r="Y16" s="590"/>
      <c r="Z16" s="641">
        <v>28.7</v>
      </c>
      <c r="AA16" s="641"/>
      <c r="AB16" s="641"/>
      <c r="AC16" s="641"/>
      <c r="AD16" s="642">
        <v>6044301</v>
      </c>
      <c r="AE16" s="642"/>
      <c r="AF16" s="642"/>
      <c r="AG16" s="642"/>
      <c r="AH16" s="642"/>
      <c r="AI16" s="642"/>
      <c r="AJ16" s="642"/>
      <c r="AK16" s="642"/>
      <c r="AL16" s="611">
        <v>54.1</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219</v>
      </c>
      <c r="CS16" s="589"/>
      <c r="CT16" s="589"/>
      <c r="CU16" s="589"/>
      <c r="CV16" s="589"/>
      <c r="CW16" s="589"/>
      <c r="CX16" s="589"/>
      <c r="CY16" s="590"/>
      <c r="CZ16" s="641" t="s">
        <v>219</v>
      </c>
      <c r="DA16" s="641"/>
      <c r="DB16" s="641"/>
      <c r="DC16" s="641"/>
      <c r="DD16" s="594" t="s">
        <v>219</v>
      </c>
      <c r="DE16" s="589"/>
      <c r="DF16" s="589"/>
      <c r="DG16" s="589"/>
      <c r="DH16" s="589"/>
      <c r="DI16" s="589"/>
      <c r="DJ16" s="589"/>
      <c r="DK16" s="589"/>
      <c r="DL16" s="589"/>
      <c r="DM16" s="589"/>
      <c r="DN16" s="589"/>
      <c r="DO16" s="589"/>
      <c r="DP16" s="590"/>
      <c r="DQ16" s="594" t="s">
        <v>219</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6044301</v>
      </c>
      <c r="S17" s="589"/>
      <c r="T17" s="589"/>
      <c r="U17" s="589"/>
      <c r="V17" s="589"/>
      <c r="W17" s="589"/>
      <c r="X17" s="589"/>
      <c r="Y17" s="590"/>
      <c r="Z17" s="641">
        <v>25.1</v>
      </c>
      <c r="AA17" s="641"/>
      <c r="AB17" s="641"/>
      <c r="AC17" s="641"/>
      <c r="AD17" s="642">
        <v>6044301</v>
      </c>
      <c r="AE17" s="642"/>
      <c r="AF17" s="642"/>
      <c r="AG17" s="642"/>
      <c r="AH17" s="642"/>
      <c r="AI17" s="642"/>
      <c r="AJ17" s="642"/>
      <c r="AK17" s="642"/>
      <c r="AL17" s="611">
        <v>54.1</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2364069</v>
      </c>
      <c r="CS17" s="589"/>
      <c r="CT17" s="589"/>
      <c r="CU17" s="589"/>
      <c r="CV17" s="589"/>
      <c r="CW17" s="589"/>
      <c r="CX17" s="589"/>
      <c r="CY17" s="590"/>
      <c r="CZ17" s="641">
        <v>10</v>
      </c>
      <c r="DA17" s="641"/>
      <c r="DB17" s="641"/>
      <c r="DC17" s="641"/>
      <c r="DD17" s="594" t="s">
        <v>219</v>
      </c>
      <c r="DE17" s="589"/>
      <c r="DF17" s="589"/>
      <c r="DG17" s="589"/>
      <c r="DH17" s="589"/>
      <c r="DI17" s="589"/>
      <c r="DJ17" s="589"/>
      <c r="DK17" s="589"/>
      <c r="DL17" s="589"/>
      <c r="DM17" s="589"/>
      <c r="DN17" s="589"/>
      <c r="DO17" s="589"/>
      <c r="DP17" s="590"/>
      <c r="DQ17" s="594">
        <v>2225583</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855390</v>
      </c>
      <c r="S18" s="589"/>
      <c r="T18" s="589"/>
      <c r="U18" s="589"/>
      <c r="V18" s="589"/>
      <c r="W18" s="589"/>
      <c r="X18" s="589"/>
      <c r="Y18" s="590"/>
      <c r="Z18" s="641">
        <v>3.6</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359958</v>
      </c>
      <c r="BH19" s="589"/>
      <c r="BI19" s="589"/>
      <c r="BJ19" s="589"/>
      <c r="BK19" s="589"/>
      <c r="BL19" s="589"/>
      <c r="BM19" s="589"/>
      <c r="BN19" s="590"/>
      <c r="BO19" s="641">
        <v>7.7</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12348076</v>
      </c>
      <c r="S20" s="589"/>
      <c r="T20" s="589"/>
      <c r="U20" s="589"/>
      <c r="V20" s="589"/>
      <c r="W20" s="589"/>
      <c r="X20" s="589"/>
      <c r="Y20" s="590"/>
      <c r="Z20" s="641">
        <v>51.3</v>
      </c>
      <c r="AA20" s="641"/>
      <c r="AB20" s="641"/>
      <c r="AC20" s="641"/>
      <c r="AD20" s="642">
        <v>11148199</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359958</v>
      </c>
      <c r="BH20" s="589"/>
      <c r="BI20" s="589"/>
      <c r="BJ20" s="589"/>
      <c r="BK20" s="589"/>
      <c r="BL20" s="589"/>
      <c r="BM20" s="589"/>
      <c r="BN20" s="590"/>
      <c r="BO20" s="641">
        <v>7.7</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23596303</v>
      </c>
      <c r="CS20" s="589"/>
      <c r="CT20" s="589"/>
      <c r="CU20" s="589"/>
      <c r="CV20" s="589"/>
      <c r="CW20" s="589"/>
      <c r="CX20" s="589"/>
      <c r="CY20" s="590"/>
      <c r="CZ20" s="641">
        <v>100</v>
      </c>
      <c r="DA20" s="641"/>
      <c r="DB20" s="641"/>
      <c r="DC20" s="641"/>
      <c r="DD20" s="594">
        <v>4284144</v>
      </c>
      <c r="DE20" s="589"/>
      <c r="DF20" s="589"/>
      <c r="DG20" s="589"/>
      <c r="DH20" s="589"/>
      <c r="DI20" s="589"/>
      <c r="DJ20" s="589"/>
      <c r="DK20" s="589"/>
      <c r="DL20" s="589"/>
      <c r="DM20" s="589"/>
      <c r="DN20" s="589"/>
      <c r="DO20" s="589"/>
      <c r="DP20" s="590"/>
      <c r="DQ20" s="594">
        <v>14099421</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7071</v>
      </c>
      <c r="S21" s="589"/>
      <c r="T21" s="589"/>
      <c r="U21" s="589"/>
      <c r="V21" s="589"/>
      <c r="W21" s="589"/>
      <c r="X21" s="589"/>
      <c r="Y21" s="590"/>
      <c r="Z21" s="641">
        <v>0</v>
      </c>
      <c r="AA21" s="641"/>
      <c r="AB21" s="641"/>
      <c r="AC21" s="641"/>
      <c r="AD21" s="642">
        <v>7071</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15471</v>
      </c>
      <c r="BH21" s="589"/>
      <c r="BI21" s="589"/>
      <c r="BJ21" s="589"/>
      <c r="BK21" s="589"/>
      <c r="BL21" s="589"/>
      <c r="BM21" s="589"/>
      <c r="BN21" s="590"/>
      <c r="BO21" s="641">
        <v>0.3</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331056</v>
      </c>
      <c r="S22" s="589"/>
      <c r="T22" s="589"/>
      <c r="U22" s="589"/>
      <c r="V22" s="589"/>
      <c r="W22" s="589"/>
      <c r="X22" s="589"/>
      <c r="Y22" s="590"/>
      <c r="Z22" s="641">
        <v>1.4</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260782</v>
      </c>
      <c r="S23" s="589"/>
      <c r="T23" s="589"/>
      <c r="U23" s="589"/>
      <c r="V23" s="589"/>
      <c r="W23" s="589"/>
      <c r="X23" s="589"/>
      <c r="Y23" s="590"/>
      <c r="Z23" s="641">
        <v>1.1000000000000001</v>
      </c>
      <c r="AA23" s="641"/>
      <c r="AB23" s="641"/>
      <c r="AC23" s="641"/>
      <c r="AD23" s="642">
        <v>8843</v>
      </c>
      <c r="AE23" s="642"/>
      <c r="AF23" s="642"/>
      <c r="AG23" s="642"/>
      <c r="AH23" s="642"/>
      <c r="AI23" s="642"/>
      <c r="AJ23" s="642"/>
      <c r="AK23" s="642"/>
      <c r="AL23" s="611">
        <v>0.1</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344487</v>
      </c>
      <c r="BH23" s="589"/>
      <c r="BI23" s="589"/>
      <c r="BJ23" s="589"/>
      <c r="BK23" s="589"/>
      <c r="BL23" s="589"/>
      <c r="BM23" s="589"/>
      <c r="BN23" s="590"/>
      <c r="BO23" s="641">
        <v>7.3</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73599</v>
      </c>
      <c r="S24" s="589"/>
      <c r="T24" s="589"/>
      <c r="U24" s="589"/>
      <c r="V24" s="589"/>
      <c r="W24" s="589"/>
      <c r="X24" s="589"/>
      <c r="Y24" s="590"/>
      <c r="Z24" s="641">
        <v>0.3</v>
      </c>
      <c r="AA24" s="641"/>
      <c r="AB24" s="641"/>
      <c r="AC24" s="641"/>
      <c r="AD24" s="642" t="s">
        <v>219</v>
      </c>
      <c r="AE24" s="642"/>
      <c r="AF24" s="642"/>
      <c r="AG24" s="642"/>
      <c r="AH24" s="642"/>
      <c r="AI24" s="642"/>
      <c r="AJ24" s="642"/>
      <c r="AK24" s="642"/>
      <c r="AL24" s="611" t="s">
        <v>219</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10828333</v>
      </c>
      <c r="CS24" s="639"/>
      <c r="CT24" s="639"/>
      <c r="CU24" s="639"/>
      <c r="CV24" s="639"/>
      <c r="CW24" s="639"/>
      <c r="CX24" s="639"/>
      <c r="CY24" s="686"/>
      <c r="CZ24" s="690">
        <v>45.9</v>
      </c>
      <c r="DA24" s="691"/>
      <c r="DB24" s="691"/>
      <c r="DC24" s="692"/>
      <c r="DD24" s="685">
        <v>6680717</v>
      </c>
      <c r="DE24" s="639"/>
      <c r="DF24" s="639"/>
      <c r="DG24" s="639"/>
      <c r="DH24" s="639"/>
      <c r="DI24" s="639"/>
      <c r="DJ24" s="639"/>
      <c r="DK24" s="686"/>
      <c r="DL24" s="685">
        <v>6340442</v>
      </c>
      <c r="DM24" s="639"/>
      <c r="DN24" s="639"/>
      <c r="DO24" s="639"/>
      <c r="DP24" s="639"/>
      <c r="DQ24" s="639"/>
      <c r="DR24" s="639"/>
      <c r="DS24" s="639"/>
      <c r="DT24" s="639"/>
      <c r="DU24" s="639"/>
      <c r="DV24" s="686"/>
      <c r="DW24" s="687">
        <v>53.1</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3834937</v>
      </c>
      <c r="S25" s="589"/>
      <c r="T25" s="589"/>
      <c r="U25" s="589"/>
      <c r="V25" s="589"/>
      <c r="W25" s="589"/>
      <c r="X25" s="589"/>
      <c r="Y25" s="590"/>
      <c r="Z25" s="641">
        <v>15.9</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3108438</v>
      </c>
      <c r="CS25" s="607"/>
      <c r="CT25" s="607"/>
      <c r="CU25" s="607"/>
      <c r="CV25" s="607"/>
      <c r="CW25" s="607"/>
      <c r="CX25" s="607"/>
      <c r="CY25" s="608"/>
      <c r="CZ25" s="591">
        <v>13.2</v>
      </c>
      <c r="DA25" s="609"/>
      <c r="DB25" s="609"/>
      <c r="DC25" s="610"/>
      <c r="DD25" s="594">
        <v>2993243</v>
      </c>
      <c r="DE25" s="607"/>
      <c r="DF25" s="607"/>
      <c r="DG25" s="607"/>
      <c r="DH25" s="607"/>
      <c r="DI25" s="607"/>
      <c r="DJ25" s="607"/>
      <c r="DK25" s="608"/>
      <c r="DL25" s="594">
        <v>2660779</v>
      </c>
      <c r="DM25" s="607"/>
      <c r="DN25" s="607"/>
      <c r="DO25" s="607"/>
      <c r="DP25" s="607"/>
      <c r="DQ25" s="607"/>
      <c r="DR25" s="607"/>
      <c r="DS25" s="607"/>
      <c r="DT25" s="607"/>
      <c r="DU25" s="607"/>
      <c r="DV25" s="608"/>
      <c r="DW25" s="611">
        <v>22.3</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1959320</v>
      </c>
      <c r="CS26" s="589"/>
      <c r="CT26" s="589"/>
      <c r="CU26" s="589"/>
      <c r="CV26" s="589"/>
      <c r="CW26" s="589"/>
      <c r="CX26" s="589"/>
      <c r="CY26" s="590"/>
      <c r="CZ26" s="591">
        <v>8.3000000000000007</v>
      </c>
      <c r="DA26" s="609"/>
      <c r="DB26" s="609"/>
      <c r="DC26" s="610"/>
      <c r="DD26" s="594">
        <v>1868343</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2181179</v>
      </c>
      <c r="S27" s="589"/>
      <c r="T27" s="589"/>
      <c r="U27" s="589"/>
      <c r="V27" s="589"/>
      <c r="W27" s="589"/>
      <c r="X27" s="589"/>
      <c r="Y27" s="590"/>
      <c r="Z27" s="641">
        <v>9.1</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4701905</v>
      </c>
      <c r="BH27" s="589"/>
      <c r="BI27" s="589"/>
      <c r="BJ27" s="589"/>
      <c r="BK27" s="589"/>
      <c r="BL27" s="589"/>
      <c r="BM27" s="589"/>
      <c r="BN27" s="590"/>
      <c r="BO27" s="641">
        <v>100</v>
      </c>
      <c r="BP27" s="641"/>
      <c r="BQ27" s="641"/>
      <c r="BR27" s="641"/>
      <c r="BS27" s="594">
        <v>24738</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5355826</v>
      </c>
      <c r="CS27" s="607"/>
      <c r="CT27" s="607"/>
      <c r="CU27" s="607"/>
      <c r="CV27" s="607"/>
      <c r="CW27" s="607"/>
      <c r="CX27" s="607"/>
      <c r="CY27" s="608"/>
      <c r="CZ27" s="591">
        <v>22.7</v>
      </c>
      <c r="DA27" s="609"/>
      <c r="DB27" s="609"/>
      <c r="DC27" s="610"/>
      <c r="DD27" s="594">
        <v>1461891</v>
      </c>
      <c r="DE27" s="607"/>
      <c r="DF27" s="607"/>
      <c r="DG27" s="607"/>
      <c r="DH27" s="607"/>
      <c r="DI27" s="607"/>
      <c r="DJ27" s="607"/>
      <c r="DK27" s="608"/>
      <c r="DL27" s="594">
        <v>1454080</v>
      </c>
      <c r="DM27" s="607"/>
      <c r="DN27" s="607"/>
      <c r="DO27" s="607"/>
      <c r="DP27" s="607"/>
      <c r="DQ27" s="607"/>
      <c r="DR27" s="607"/>
      <c r="DS27" s="607"/>
      <c r="DT27" s="607"/>
      <c r="DU27" s="607"/>
      <c r="DV27" s="608"/>
      <c r="DW27" s="611">
        <v>12.2</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192244</v>
      </c>
      <c r="S28" s="589"/>
      <c r="T28" s="589"/>
      <c r="U28" s="589"/>
      <c r="V28" s="589"/>
      <c r="W28" s="589"/>
      <c r="X28" s="589"/>
      <c r="Y28" s="590"/>
      <c r="Z28" s="641">
        <v>0.8</v>
      </c>
      <c r="AA28" s="641"/>
      <c r="AB28" s="641"/>
      <c r="AC28" s="641"/>
      <c r="AD28" s="642">
        <v>1033</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2364069</v>
      </c>
      <c r="CS28" s="589"/>
      <c r="CT28" s="589"/>
      <c r="CU28" s="589"/>
      <c r="CV28" s="589"/>
      <c r="CW28" s="589"/>
      <c r="CX28" s="589"/>
      <c r="CY28" s="590"/>
      <c r="CZ28" s="591">
        <v>10</v>
      </c>
      <c r="DA28" s="609"/>
      <c r="DB28" s="609"/>
      <c r="DC28" s="610"/>
      <c r="DD28" s="594">
        <v>2225583</v>
      </c>
      <c r="DE28" s="589"/>
      <c r="DF28" s="589"/>
      <c r="DG28" s="589"/>
      <c r="DH28" s="589"/>
      <c r="DI28" s="589"/>
      <c r="DJ28" s="589"/>
      <c r="DK28" s="590"/>
      <c r="DL28" s="594">
        <v>2225583</v>
      </c>
      <c r="DM28" s="589"/>
      <c r="DN28" s="589"/>
      <c r="DO28" s="589"/>
      <c r="DP28" s="589"/>
      <c r="DQ28" s="589"/>
      <c r="DR28" s="589"/>
      <c r="DS28" s="589"/>
      <c r="DT28" s="589"/>
      <c r="DU28" s="589"/>
      <c r="DV28" s="590"/>
      <c r="DW28" s="611">
        <v>18.600000000000001</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80066</v>
      </c>
      <c r="S29" s="589"/>
      <c r="T29" s="589"/>
      <c r="U29" s="589"/>
      <c r="V29" s="589"/>
      <c r="W29" s="589"/>
      <c r="X29" s="589"/>
      <c r="Y29" s="590"/>
      <c r="Z29" s="641">
        <v>0.3</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2363898</v>
      </c>
      <c r="CS29" s="607"/>
      <c r="CT29" s="607"/>
      <c r="CU29" s="607"/>
      <c r="CV29" s="607"/>
      <c r="CW29" s="607"/>
      <c r="CX29" s="607"/>
      <c r="CY29" s="608"/>
      <c r="CZ29" s="591">
        <v>10</v>
      </c>
      <c r="DA29" s="609"/>
      <c r="DB29" s="609"/>
      <c r="DC29" s="610"/>
      <c r="DD29" s="594">
        <v>2225412</v>
      </c>
      <c r="DE29" s="607"/>
      <c r="DF29" s="607"/>
      <c r="DG29" s="607"/>
      <c r="DH29" s="607"/>
      <c r="DI29" s="607"/>
      <c r="DJ29" s="607"/>
      <c r="DK29" s="608"/>
      <c r="DL29" s="594">
        <v>2225412</v>
      </c>
      <c r="DM29" s="607"/>
      <c r="DN29" s="607"/>
      <c r="DO29" s="607"/>
      <c r="DP29" s="607"/>
      <c r="DQ29" s="607"/>
      <c r="DR29" s="607"/>
      <c r="DS29" s="607"/>
      <c r="DT29" s="607"/>
      <c r="DU29" s="607"/>
      <c r="DV29" s="608"/>
      <c r="DW29" s="611">
        <v>18.600000000000001</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948640</v>
      </c>
      <c r="S30" s="589"/>
      <c r="T30" s="589"/>
      <c r="U30" s="589"/>
      <c r="V30" s="589"/>
      <c r="W30" s="589"/>
      <c r="X30" s="589"/>
      <c r="Y30" s="590"/>
      <c r="Z30" s="641">
        <v>3.9</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v>
      </c>
      <c r="BH30" s="655"/>
      <c r="BI30" s="655"/>
      <c r="BJ30" s="655"/>
      <c r="BK30" s="655"/>
      <c r="BL30" s="655"/>
      <c r="BM30" s="656">
        <v>91.4</v>
      </c>
      <c r="BN30" s="655"/>
      <c r="BO30" s="655"/>
      <c r="BP30" s="655"/>
      <c r="BQ30" s="657"/>
      <c r="BR30" s="654">
        <v>99</v>
      </c>
      <c r="BS30" s="655"/>
      <c r="BT30" s="655"/>
      <c r="BU30" s="655"/>
      <c r="BV30" s="655"/>
      <c r="BW30" s="655"/>
      <c r="BX30" s="656">
        <v>91</v>
      </c>
      <c r="BY30" s="655"/>
      <c r="BZ30" s="655"/>
      <c r="CA30" s="655"/>
      <c r="CB30" s="657"/>
      <c r="CD30" s="660"/>
      <c r="CE30" s="661"/>
      <c r="CF30" s="625" t="s">
        <v>291</v>
      </c>
      <c r="CG30" s="622"/>
      <c r="CH30" s="622"/>
      <c r="CI30" s="622"/>
      <c r="CJ30" s="622"/>
      <c r="CK30" s="622"/>
      <c r="CL30" s="622"/>
      <c r="CM30" s="622"/>
      <c r="CN30" s="622"/>
      <c r="CO30" s="622"/>
      <c r="CP30" s="622"/>
      <c r="CQ30" s="623"/>
      <c r="CR30" s="588">
        <v>2137604</v>
      </c>
      <c r="CS30" s="589"/>
      <c r="CT30" s="589"/>
      <c r="CU30" s="589"/>
      <c r="CV30" s="589"/>
      <c r="CW30" s="589"/>
      <c r="CX30" s="589"/>
      <c r="CY30" s="590"/>
      <c r="CZ30" s="591">
        <v>9.1</v>
      </c>
      <c r="DA30" s="609"/>
      <c r="DB30" s="609"/>
      <c r="DC30" s="610"/>
      <c r="DD30" s="594">
        <v>2029685</v>
      </c>
      <c r="DE30" s="589"/>
      <c r="DF30" s="589"/>
      <c r="DG30" s="589"/>
      <c r="DH30" s="589"/>
      <c r="DI30" s="589"/>
      <c r="DJ30" s="589"/>
      <c r="DK30" s="590"/>
      <c r="DL30" s="594">
        <v>2029685</v>
      </c>
      <c r="DM30" s="589"/>
      <c r="DN30" s="589"/>
      <c r="DO30" s="589"/>
      <c r="DP30" s="589"/>
      <c r="DQ30" s="589"/>
      <c r="DR30" s="589"/>
      <c r="DS30" s="589"/>
      <c r="DT30" s="589"/>
      <c r="DU30" s="589"/>
      <c r="DV30" s="590"/>
      <c r="DW30" s="611">
        <v>17</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292124</v>
      </c>
      <c r="S31" s="589"/>
      <c r="T31" s="589"/>
      <c r="U31" s="589"/>
      <c r="V31" s="589"/>
      <c r="W31" s="589"/>
      <c r="X31" s="589"/>
      <c r="Y31" s="590"/>
      <c r="Z31" s="641">
        <v>1.2</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94.5</v>
      </c>
      <c r="BN31" s="653"/>
      <c r="BO31" s="653"/>
      <c r="BP31" s="653"/>
      <c r="BQ31" s="617"/>
      <c r="BR31" s="652">
        <v>99.1</v>
      </c>
      <c r="BS31" s="607"/>
      <c r="BT31" s="607"/>
      <c r="BU31" s="607"/>
      <c r="BV31" s="607"/>
      <c r="BW31" s="607"/>
      <c r="BX31" s="643">
        <v>94.2</v>
      </c>
      <c r="BY31" s="653"/>
      <c r="BZ31" s="653"/>
      <c r="CA31" s="653"/>
      <c r="CB31" s="617"/>
      <c r="CD31" s="660"/>
      <c r="CE31" s="661"/>
      <c r="CF31" s="625" t="s">
        <v>295</v>
      </c>
      <c r="CG31" s="622"/>
      <c r="CH31" s="622"/>
      <c r="CI31" s="622"/>
      <c r="CJ31" s="622"/>
      <c r="CK31" s="622"/>
      <c r="CL31" s="622"/>
      <c r="CM31" s="622"/>
      <c r="CN31" s="622"/>
      <c r="CO31" s="622"/>
      <c r="CP31" s="622"/>
      <c r="CQ31" s="623"/>
      <c r="CR31" s="588">
        <v>226294</v>
      </c>
      <c r="CS31" s="607"/>
      <c r="CT31" s="607"/>
      <c r="CU31" s="607"/>
      <c r="CV31" s="607"/>
      <c r="CW31" s="607"/>
      <c r="CX31" s="607"/>
      <c r="CY31" s="608"/>
      <c r="CZ31" s="591">
        <v>1</v>
      </c>
      <c r="DA31" s="609"/>
      <c r="DB31" s="609"/>
      <c r="DC31" s="610"/>
      <c r="DD31" s="594">
        <v>195727</v>
      </c>
      <c r="DE31" s="607"/>
      <c r="DF31" s="607"/>
      <c r="DG31" s="607"/>
      <c r="DH31" s="607"/>
      <c r="DI31" s="607"/>
      <c r="DJ31" s="607"/>
      <c r="DK31" s="608"/>
      <c r="DL31" s="594">
        <v>195727</v>
      </c>
      <c r="DM31" s="607"/>
      <c r="DN31" s="607"/>
      <c r="DO31" s="607"/>
      <c r="DP31" s="607"/>
      <c r="DQ31" s="607"/>
      <c r="DR31" s="607"/>
      <c r="DS31" s="607"/>
      <c r="DT31" s="607"/>
      <c r="DU31" s="607"/>
      <c r="DV31" s="608"/>
      <c r="DW31" s="611">
        <v>1.6</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292971</v>
      </c>
      <c r="S32" s="589"/>
      <c r="T32" s="589"/>
      <c r="U32" s="589"/>
      <c r="V32" s="589"/>
      <c r="W32" s="589"/>
      <c r="X32" s="589"/>
      <c r="Y32" s="590"/>
      <c r="Z32" s="641">
        <v>1.2</v>
      </c>
      <c r="AA32" s="641"/>
      <c r="AB32" s="641"/>
      <c r="AC32" s="641"/>
      <c r="AD32" s="642">
        <v>2442</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98.7</v>
      </c>
      <c r="BH32" s="573"/>
      <c r="BI32" s="573"/>
      <c r="BJ32" s="573"/>
      <c r="BK32" s="573"/>
      <c r="BL32" s="573"/>
      <c r="BM32" s="636">
        <v>88.6</v>
      </c>
      <c r="BN32" s="573"/>
      <c r="BO32" s="573"/>
      <c r="BP32" s="573"/>
      <c r="BQ32" s="630"/>
      <c r="BR32" s="651">
        <v>98.7</v>
      </c>
      <c r="BS32" s="573"/>
      <c r="BT32" s="573"/>
      <c r="BU32" s="573"/>
      <c r="BV32" s="573"/>
      <c r="BW32" s="573"/>
      <c r="BX32" s="636">
        <v>88.1</v>
      </c>
      <c r="BY32" s="573"/>
      <c r="BZ32" s="573"/>
      <c r="CA32" s="573"/>
      <c r="CB32" s="630"/>
      <c r="CD32" s="662"/>
      <c r="CE32" s="663"/>
      <c r="CF32" s="625" t="s">
        <v>298</v>
      </c>
      <c r="CG32" s="622"/>
      <c r="CH32" s="622"/>
      <c r="CI32" s="622"/>
      <c r="CJ32" s="622"/>
      <c r="CK32" s="622"/>
      <c r="CL32" s="622"/>
      <c r="CM32" s="622"/>
      <c r="CN32" s="622"/>
      <c r="CO32" s="622"/>
      <c r="CP32" s="622"/>
      <c r="CQ32" s="623"/>
      <c r="CR32" s="588">
        <v>171</v>
      </c>
      <c r="CS32" s="589"/>
      <c r="CT32" s="589"/>
      <c r="CU32" s="589"/>
      <c r="CV32" s="589"/>
      <c r="CW32" s="589"/>
      <c r="CX32" s="589"/>
      <c r="CY32" s="590"/>
      <c r="CZ32" s="591">
        <v>0</v>
      </c>
      <c r="DA32" s="609"/>
      <c r="DB32" s="609"/>
      <c r="DC32" s="610"/>
      <c r="DD32" s="594">
        <v>171</v>
      </c>
      <c r="DE32" s="589"/>
      <c r="DF32" s="589"/>
      <c r="DG32" s="589"/>
      <c r="DH32" s="589"/>
      <c r="DI32" s="589"/>
      <c r="DJ32" s="589"/>
      <c r="DK32" s="590"/>
      <c r="DL32" s="594">
        <v>171</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3233664</v>
      </c>
      <c r="S33" s="589"/>
      <c r="T33" s="589"/>
      <c r="U33" s="589"/>
      <c r="V33" s="589"/>
      <c r="W33" s="589"/>
      <c r="X33" s="589"/>
      <c r="Y33" s="590"/>
      <c r="Z33" s="641">
        <v>13.4</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8483826</v>
      </c>
      <c r="CS33" s="607"/>
      <c r="CT33" s="607"/>
      <c r="CU33" s="607"/>
      <c r="CV33" s="607"/>
      <c r="CW33" s="607"/>
      <c r="CX33" s="607"/>
      <c r="CY33" s="608"/>
      <c r="CZ33" s="591">
        <v>36</v>
      </c>
      <c r="DA33" s="609"/>
      <c r="DB33" s="609"/>
      <c r="DC33" s="610"/>
      <c r="DD33" s="594">
        <v>6545327</v>
      </c>
      <c r="DE33" s="607"/>
      <c r="DF33" s="607"/>
      <c r="DG33" s="607"/>
      <c r="DH33" s="607"/>
      <c r="DI33" s="607"/>
      <c r="DJ33" s="607"/>
      <c r="DK33" s="608"/>
      <c r="DL33" s="594">
        <v>4784001</v>
      </c>
      <c r="DM33" s="607"/>
      <c r="DN33" s="607"/>
      <c r="DO33" s="607"/>
      <c r="DP33" s="607"/>
      <c r="DQ33" s="607"/>
      <c r="DR33" s="607"/>
      <c r="DS33" s="607"/>
      <c r="DT33" s="607"/>
      <c r="DU33" s="607"/>
      <c r="DV33" s="608"/>
      <c r="DW33" s="611">
        <v>40.1</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2724240</v>
      </c>
      <c r="CS34" s="589"/>
      <c r="CT34" s="589"/>
      <c r="CU34" s="589"/>
      <c r="CV34" s="589"/>
      <c r="CW34" s="589"/>
      <c r="CX34" s="589"/>
      <c r="CY34" s="590"/>
      <c r="CZ34" s="591">
        <v>11.5</v>
      </c>
      <c r="DA34" s="609"/>
      <c r="DB34" s="609"/>
      <c r="DC34" s="610"/>
      <c r="DD34" s="594">
        <v>2203215</v>
      </c>
      <c r="DE34" s="589"/>
      <c r="DF34" s="589"/>
      <c r="DG34" s="589"/>
      <c r="DH34" s="589"/>
      <c r="DI34" s="589"/>
      <c r="DJ34" s="589"/>
      <c r="DK34" s="590"/>
      <c r="DL34" s="594">
        <v>1788315</v>
      </c>
      <c r="DM34" s="589"/>
      <c r="DN34" s="589"/>
      <c r="DO34" s="589"/>
      <c r="DP34" s="589"/>
      <c r="DQ34" s="589"/>
      <c r="DR34" s="589"/>
      <c r="DS34" s="589"/>
      <c r="DT34" s="589"/>
      <c r="DU34" s="589"/>
      <c r="DV34" s="590"/>
      <c r="DW34" s="611">
        <v>15</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766564</v>
      </c>
      <c r="S35" s="589"/>
      <c r="T35" s="589"/>
      <c r="U35" s="589"/>
      <c r="V35" s="589"/>
      <c r="W35" s="589"/>
      <c r="X35" s="589"/>
      <c r="Y35" s="590"/>
      <c r="Z35" s="641">
        <v>3.2</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2192722</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96693</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185862</v>
      </c>
      <c r="CS35" s="607"/>
      <c r="CT35" s="607"/>
      <c r="CU35" s="607"/>
      <c r="CV35" s="607"/>
      <c r="CW35" s="607"/>
      <c r="CX35" s="607"/>
      <c r="CY35" s="608"/>
      <c r="CZ35" s="591">
        <v>0.8</v>
      </c>
      <c r="DA35" s="609"/>
      <c r="DB35" s="609"/>
      <c r="DC35" s="610"/>
      <c r="DD35" s="594">
        <v>169437</v>
      </c>
      <c r="DE35" s="607"/>
      <c r="DF35" s="607"/>
      <c r="DG35" s="607"/>
      <c r="DH35" s="607"/>
      <c r="DI35" s="607"/>
      <c r="DJ35" s="607"/>
      <c r="DK35" s="608"/>
      <c r="DL35" s="594">
        <v>114601</v>
      </c>
      <c r="DM35" s="607"/>
      <c r="DN35" s="607"/>
      <c r="DO35" s="607"/>
      <c r="DP35" s="607"/>
      <c r="DQ35" s="607"/>
      <c r="DR35" s="607"/>
      <c r="DS35" s="607"/>
      <c r="DT35" s="607"/>
      <c r="DU35" s="607"/>
      <c r="DV35" s="608"/>
      <c r="DW35" s="611">
        <v>1</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24076409</v>
      </c>
      <c r="S36" s="629"/>
      <c r="T36" s="629"/>
      <c r="U36" s="629"/>
      <c r="V36" s="629"/>
      <c r="W36" s="629"/>
      <c r="X36" s="629"/>
      <c r="Y36" s="632"/>
      <c r="Z36" s="633">
        <v>100</v>
      </c>
      <c r="AA36" s="633"/>
      <c r="AB36" s="633"/>
      <c r="AC36" s="633"/>
      <c r="AD36" s="634">
        <v>11167588</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61666</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-52572</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3230767</v>
      </c>
      <c r="CS36" s="589"/>
      <c r="CT36" s="589"/>
      <c r="CU36" s="589"/>
      <c r="CV36" s="589"/>
      <c r="CW36" s="589"/>
      <c r="CX36" s="589"/>
      <c r="CY36" s="590"/>
      <c r="CZ36" s="591">
        <v>13.7</v>
      </c>
      <c r="DA36" s="609"/>
      <c r="DB36" s="609"/>
      <c r="DC36" s="610"/>
      <c r="DD36" s="594">
        <v>2408995</v>
      </c>
      <c r="DE36" s="589"/>
      <c r="DF36" s="589"/>
      <c r="DG36" s="589"/>
      <c r="DH36" s="589"/>
      <c r="DI36" s="589"/>
      <c r="DJ36" s="589"/>
      <c r="DK36" s="590"/>
      <c r="DL36" s="594">
        <v>1852799</v>
      </c>
      <c r="DM36" s="589"/>
      <c r="DN36" s="589"/>
      <c r="DO36" s="589"/>
      <c r="DP36" s="589"/>
      <c r="DQ36" s="589"/>
      <c r="DR36" s="589"/>
      <c r="DS36" s="589"/>
      <c r="DT36" s="589"/>
      <c r="DU36" s="589"/>
      <c r="DV36" s="590"/>
      <c r="DW36" s="611">
        <v>15.5</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38432</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8144</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1530522</v>
      </c>
      <c r="CS37" s="607"/>
      <c r="CT37" s="607"/>
      <c r="CU37" s="607"/>
      <c r="CV37" s="607"/>
      <c r="CW37" s="607"/>
      <c r="CX37" s="607"/>
      <c r="CY37" s="608"/>
      <c r="CZ37" s="591">
        <v>6.5</v>
      </c>
      <c r="DA37" s="609"/>
      <c r="DB37" s="609"/>
      <c r="DC37" s="610"/>
      <c r="DD37" s="594">
        <v>1468492</v>
      </c>
      <c r="DE37" s="607"/>
      <c r="DF37" s="607"/>
      <c r="DG37" s="607"/>
      <c r="DH37" s="607"/>
      <c r="DI37" s="607"/>
      <c r="DJ37" s="607"/>
      <c r="DK37" s="608"/>
      <c r="DL37" s="594">
        <v>1308809</v>
      </c>
      <c r="DM37" s="607"/>
      <c r="DN37" s="607"/>
      <c r="DO37" s="607"/>
      <c r="DP37" s="607"/>
      <c r="DQ37" s="607"/>
      <c r="DR37" s="607"/>
      <c r="DS37" s="607"/>
      <c r="DT37" s="607"/>
      <c r="DU37" s="607"/>
      <c r="DV37" s="608"/>
      <c r="DW37" s="611">
        <v>11</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14000</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15494</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2092624</v>
      </c>
      <c r="CS38" s="589"/>
      <c r="CT38" s="589"/>
      <c r="CU38" s="589"/>
      <c r="CV38" s="589"/>
      <c r="CW38" s="589"/>
      <c r="CX38" s="589"/>
      <c r="CY38" s="590"/>
      <c r="CZ38" s="591">
        <v>8.9</v>
      </c>
      <c r="DA38" s="609"/>
      <c r="DB38" s="609"/>
      <c r="DC38" s="610"/>
      <c r="DD38" s="594">
        <v>1754660</v>
      </c>
      <c r="DE38" s="589"/>
      <c r="DF38" s="589"/>
      <c r="DG38" s="589"/>
      <c r="DH38" s="589"/>
      <c r="DI38" s="589"/>
      <c r="DJ38" s="589"/>
      <c r="DK38" s="590"/>
      <c r="DL38" s="594">
        <v>1028286</v>
      </c>
      <c r="DM38" s="589"/>
      <c r="DN38" s="589"/>
      <c r="DO38" s="589"/>
      <c r="DP38" s="589"/>
      <c r="DQ38" s="589"/>
      <c r="DR38" s="589"/>
      <c r="DS38" s="589"/>
      <c r="DT38" s="589"/>
      <c r="DU38" s="589"/>
      <c r="DV38" s="590"/>
      <c r="DW38" s="611">
        <v>8.6</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88</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211333</v>
      </c>
      <c r="CS39" s="607"/>
      <c r="CT39" s="607"/>
      <c r="CU39" s="607"/>
      <c r="CV39" s="607"/>
      <c r="CW39" s="607"/>
      <c r="CX39" s="607"/>
      <c r="CY39" s="608"/>
      <c r="CZ39" s="591">
        <v>0.9</v>
      </c>
      <c r="DA39" s="609"/>
      <c r="DB39" s="609"/>
      <c r="DC39" s="610"/>
      <c r="DD39" s="594">
        <v>20</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503351</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131</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39000</v>
      </c>
      <c r="CS40" s="589"/>
      <c r="CT40" s="589"/>
      <c r="CU40" s="589"/>
      <c r="CV40" s="589"/>
      <c r="CW40" s="589"/>
      <c r="CX40" s="589"/>
      <c r="CY40" s="590"/>
      <c r="CZ40" s="591">
        <v>0.2</v>
      </c>
      <c r="DA40" s="609"/>
      <c r="DB40" s="609"/>
      <c r="DC40" s="610"/>
      <c r="DD40" s="594">
        <v>9000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1575273</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310</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4284144</v>
      </c>
      <c r="CS42" s="589"/>
      <c r="CT42" s="589"/>
      <c r="CU42" s="589"/>
      <c r="CV42" s="589"/>
      <c r="CW42" s="589"/>
      <c r="CX42" s="589"/>
      <c r="CY42" s="590"/>
      <c r="CZ42" s="591">
        <v>18.2</v>
      </c>
      <c r="DA42" s="592"/>
      <c r="DB42" s="592"/>
      <c r="DC42" s="593"/>
      <c r="DD42" s="594">
        <v>873377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95720</v>
      </c>
      <c r="CS43" s="607"/>
      <c r="CT43" s="607"/>
      <c r="CU43" s="607"/>
      <c r="CV43" s="607"/>
      <c r="CW43" s="607"/>
      <c r="CX43" s="607"/>
      <c r="CY43" s="608"/>
      <c r="CZ43" s="591">
        <v>0.4</v>
      </c>
      <c r="DA43" s="609"/>
      <c r="DB43" s="609"/>
      <c r="DC43" s="610"/>
      <c r="DD43" s="594">
        <v>95720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4284144</v>
      </c>
      <c r="CS44" s="589"/>
      <c r="CT44" s="589"/>
      <c r="CU44" s="589"/>
      <c r="CV44" s="589"/>
      <c r="CW44" s="589"/>
      <c r="CX44" s="589"/>
      <c r="CY44" s="590"/>
      <c r="CZ44" s="591">
        <v>18.2</v>
      </c>
      <c r="DA44" s="592"/>
      <c r="DB44" s="592"/>
      <c r="DC44" s="593"/>
      <c r="DD44" s="594">
        <v>873377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1912276</v>
      </c>
      <c r="CS45" s="607"/>
      <c r="CT45" s="607"/>
      <c r="CU45" s="607"/>
      <c r="CV45" s="607"/>
      <c r="CW45" s="607"/>
      <c r="CX45" s="607"/>
      <c r="CY45" s="608"/>
      <c r="CZ45" s="591">
        <v>8.1</v>
      </c>
      <c r="DA45" s="609"/>
      <c r="DB45" s="609"/>
      <c r="DC45" s="610"/>
      <c r="DD45" s="594">
        <v>198773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2283871</v>
      </c>
      <c r="CS46" s="589"/>
      <c r="CT46" s="589"/>
      <c r="CU46" s="589"/>
      <c r="CV46" s="589"/>
      <c r="CW46" s="589"/>
      <c r="CX46" s="589"/>
      <c r="CY46" s="590"/>
      <c r="CZ46" s="591">
        <v>9.6999999999999993</v>
      </c>
      <c r="DA46" s="592"/>
      <c r="DB46" s="592"/>
      <c r="DC46" s="593"/>
      <c r="DD46" s="594">
        <v>665586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t="s">
        <v>340</v>
      </c>
      <c r="CS47" s="607"/>
      <c r="CT47" s="607"/>
      <c r="CU47" s="607"/>
      <c r="CV47" s="607"/>
      <c r="CW47" s="607"/>
      <c r="CX47" s="607"/>
      <c r="CY47" s="608"/>
      <c r="CZ47" s="591" t="s">
        <v>340</v>
      </c>
      <c r="DA47" s="609"/>
      <c r="DB47" s="609"/>
      <c r="DC47" s="610"/>
      <c r="DD47" s="594" t="s">
        <v>340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340</v>
      </c>
      <c r="CS48" s="589"/>
      <c r="CT48" s="589"/>
      <c r="CU48" s="589"/>
      <c r="CV48" s="589"/>
      <c r="CW48" s="589"/>
      <c r="CX48" s="589"/>
      <c r="CY48" s="590"/>
      <c r="CZ48" s="591" t="s">
        <v>340</v>
      </c>
      <c r="DA48" s="592"/>
      <c r="DB48" s="592"/>
      <c r="DC48" s="593"/>
      <c r="DD48" s="594" t="s">
        <v>340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23596303</v>
      </c>
      <c r="CS49" s="573"/>
      <c r="CT49" s="573"/>
      <c r="CU49" s="573"/>
      <c r="CV49" s="573"/>
      <c r="CW49" s="573"/>
      <c r="CX49" s="573"/>
      <c r="CY49" s="574"/>
      <c r="CZ49" s="575">
        <v>100</v>
      </c>
      <c r="DA49" s="576"/>
      <c r="DB49" s="576"/>
      <c r="DC49" s="577"/>
      <c r="DD49" s="578">
        <v>14099421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24109</v>
      </c>
      <c r="R7" s="1101"/>
      <c r="S7" s="1101"/>
      <c r="T7" s="1101"/>
      <c r="U7" s="1101"/>
      <c r="V7" s="1101">
        <v>23629</v>
      </c>
      <c r="W7" s="1101"/>
      <c r="X7" s="1101"/>
      <c r="Y7" s="1101"/>
      <c r="Z7" s="1101"/>
      <c r="AA7" s="1101">
        <v>480</v>
      </c>
      <c r="AB7" s="1101"/>
      <c r="AC7" s="1101"/>
      <c r="AD7" s="1101"/>
      <c r="AE7" s="1102"/>
      <c r="AF7" s="1103">
        <v>346</v>
      </c>
      <c r="AG7" s="1104"/>
      <c r="AH7" s="1104"/>
      <c r="AI7" s="1104"/>
      <c r="AJ7" s="1105"/>
      <c r="AK7" s="1087">
        <v>949</v>
      </c>
      <c r="AL7" s="1088"/>
      <c r="AM7" s="1088"/>
      <c r="AN7" s="1088"/>
      <c r="AO7" s="1088"/>
      <c r="AP7" s="1088">
        <v>19652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543</v>
      </c>
      <c r="BS7" s="1091" t="s">
        <v>540</v>
      </c>
      <c r="BT7" s="1092"/>
      <c r="BU7" s="1092"/>
      <c r="BV7" s="1092"/>
      <c r="BW7" s="1092"/>
      <c r="BX7" s="1092"/>
      <c r="BY7" s="1092"/>
      <c r="BZ7" s="1092"/>
      <c r="CA7" s="1092"/>
      <c r="CB7" s="1092"/>
      <c r="CC7" s="1092"/>
      <c r="CD7" s="1092"/>
      <c r="CE7" s="1092"/>
      <c r="CF7" s="1092"/>
      <c r="CG7" s="1093"/>
      <c r="CH7" s="1084">
        <v>-8</v>
      </c>
      <c r="CI7" s="1085"/>
      <c r="CJ7" s="1085"/>
      <c r="CK7" s="1085"/>
      <c r="CL7" s="1086"/>
      <c r="CM7" s="1084">
        <v>455</v>
      </c>
      <c r="CN7" s="1085"/>
      <c r="CO7" s="1085"/>
      <c r="CP7" s="1085"/>
      <c r="CQ7" s="1086"/>
      <c r="CR7" s="1084">
        <v>5</v>
      </c>
      <c r="CS7" s="1085"/>
      <c r="CT7" s="1085"/>
      <c r="CU7" s="1085"/>
      <c r="CV7" s="1086"/>
      <c r="CW7" s="1084" t="s">
        <v>545</v>
      </c>
      <c r="CX7" s="1085"/>
      <c r="CY7" s="1085"/>
      <c r="CZ7" s="1085"/>
      <c r="DA7" s="1086"/>
      <c r="DB7" s="1084" t="s">
        <v>545</v>
      </c>
      <c r="DC7" s="1085"/>
      <c r="DD7" s="1085"/>
      <c r="DE7" s="1085"/>
      <c r="DF7" s="1086"/>
      <c r="DG7" s="1084" t="s">
        <v>474</v>
      </c>
      <c r="DH7" s="1085"/>
      <c r="DI7" s="1085"/>
      <c r="DJ7" s="1085"/>
      <c r="DK7" s="1086"/>
      <c r="DL7" s="1084" t="s">
        <v>474</v>
      </c>
      <c r="DM7" s="1085"/>
      <c r="DN7" s="1085"/>
      <c r="DO7" s="1085"/>
      <c r="DP7" s="1086"/>
      <c r="DQ7" s="1084" t="s">
        <v>474</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541</v>
      </c>
      <c r="BT8" s="1011"/>
      <c r="BU8" s="1011"/>
      <c r="BV8" s="1011"/>
      <c r="BW8" s="1011"/>
      <c r="BX8" s="1011"/>
      <c r="BY8" s="1011"/>
      <c r="BZ8" s="1011"/>
      <c r="CA8" s="1011"/>
      <c r="CB8" s="1011"/>
      <c r="CC8" s="1011"/>
      <c r="CD8" s="1011"/>
      <c r="CE8" s="1011"/>
      <c r="CF8" s="1011"/>
      <c r="CG8" s="1012"/>
      <c r="CH8" s="985">
        <v>35</v>
      </c>
      <c r="CI8" s="986"/>
      <c r="CJ8" s="986"/>
      <c r="CK8" s="986"/>
      <c r="CL8" s="987"/>
      <c r="CM8" s="985">
        <v>11</v>
      </c>
      <c r="CN8" s="986"/>
      <c r="CO8" s="986"/>
      <c r="CP8" s="986"/>
      <c r="CQ8" s="987"/>
      <c r="CR8" s="985">
        <v>10</v>
      </c>
      <c r="CS8" s="986"/>
      <c r="CT8" s="986"/>
      <c r="CU8" s="986"/>
      <c r="CV8" s="987"/>
      <c r="CW8" s="985">
        <v>16</v>
      </c>
      <c r="CX8" s="986"/>
      <c r="CY8" s="986"/>
      <c r="CZ8" s="986"/>
      <c r="DA8" s="987"/>
      <c r="DB8" s="985" t="s">
        <v>545</v>
      </c>
      <c r="DC8" s="986"/>
      <c r="DD8" s="986"/>
      <c r="DE8" s="986"/>
      <c r="DF8" s="987"/>
      <c r="DG8" s="985" t="s">
        <v>474</v>
      </c>
      <c r="DH8" s="986"/>
      <c r="DI8" s="986"/>
      <c r="DJ8" s="986"/>
      <c r="DK8" s="987"/>
      <c r="DL8" s="985" t="s">
        <v>474</v>
      </c>
      <c r="DM8" s="986"/>
      <c r="DN8" s="986"/>
      <c r="DO8" s="986"/>
      <c r="DP8" s="987"/>
      <c r="DQ8" s="985" t="s">
        <v>474</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542</v>
      </c>
      <c r="BT9" s="1011"/>
      <c r="BU9" s="1011"/>
      <c r="BV9" s="1011"/>
      <c r="BW9" s="1011"/>
      <c r="BX9" s="1011"/>
      <c r="BY9" s="1011"/>
      <c r="BZ9" s="1011"/>
      <c r="CA9" s="1011"/>
      <c r="CB9" s="1011"/>
      <c r="CC9" s="1011"/>
      <c r="CD9" s="1011"/>
      <c r="CE9" s="1011"/>
      <c r="CF9" s="1011"/>
      <c r="CG9" s="1012"/>
      <c r="CH9" s="985">
        <v>1</v>
      </c>
      <c r="CI9" s="986"/>
      <c r="CJ9" s="986"/>
      <c r="CK9" s="986"/>
      <c r="CL9" s="987"/>
      <c r="CM9" s="985">
        <v>104</v>
      </c>
      <c r="CN9" s="986"/>
      <c r="CO9" s="986"/>
      <c r="CP9" s="986"/>
      <c r="CQ9" s="987"/>
      <c r="CR9" s="985">
        <v>1</v>
      </c>
      <c r="CS9" s="986"/>
      <c r="CT9" s="986"/>
      <c r="CU9" s="986"/>
      <c r="CV9" s="987"/>
      <c r="CW9" s="985" t="s">
        <v>545</v>
      </c>
      <c r="CX9" s="986"/>
      <c r="CY9" s="986"/>
      <c r="CZ9" s="986"/>
      <c r="DA9" s="987"/>
      <c r="DB9" s="985" t="s">
        <v>545</v>
      </c>
      <c r="DC9" s="986"/>
      <c r="DD9" s="986"/>
      <c r="DE9" s="986"/>
      <c r="DF9" s="987"/>
      <c r="DG9" s="985" t="s">
        <v>474</v>
      </c>
      <c r="DH9" s="986"/>
      <c r="DI9" s="986"/>
      <c r="DJ9" s="986"/>
      <c r="DK9" s="987"/>
      <c r="DL9" s="985" t="s">
        <v>474</v>
      </c>
      <c r="DM9" s="986"/>
      <c r="DN9" s="986"/>
      <c r="DO9" s="986"/>
      <c r="DP9" s="987"/>
      <c r="DQ9" s="985" t="s">
        <v>474</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24109</v>
      </c>
      <c r="R23" s="1065"/>
      <c r="S23" s="1065"/>
      <c r="T23" s="1065"/>
      <c r="U23" s="1065"/>
      <c r="V23" s="1065">
        <v>23629</v>
      </c>
      <c r="W23" s="1065"/>
      <c r="X23" s="1065"/>
      <c r="Y23" s="1065"/>
      <c r="Z23" s="1065"/>
      <c r="AA23" s="1065">
        <v>480</v>
      </c>
      <c r="AB23" s="1065"/>
      <c r="AC23" s="1065"/>
      <c r="AD23" s="1065"/>
      <c r="AE23" s="1066"/>
      <c r="AF23" s="1067">
        <v>346</v>
      </c>
      <c r="AG23" s="1065"/>
      <c r="AH23" s="1065"/>
      <c r="AI23" s="1065"/>
      <c r="AJ23" s="1068"/>
      <c r="AK23" s="1069"/>
      <c r="AL23" s="1070"/>
      <c r="AM23" s="1070"/>
      <c r="AN23" s="1070"/>
      <c r="AO23" s="1070"/>
      <c r="AP23" s="1065">
        <v>19652</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7353</v>
      </c>
      <c r="R28" s="1050"/>
      <c r="S28" s="1050"/>
      <c r="T28" s="1050"/>
      <c r="U28" s="1050"/>
      <c r="V28" s="1050">
        <v>7256</v>
      </c>
      <c r="W28" s="1050"/>
      <c r="X28" s="1050"/>
      <c r="Y28" s="1050"/>
      <c r="Z28" s="1050"/>
      <c r="AA28" s="1050">
        <v>97</v>
      </c>
      <c r="AB28" s="1050"/>
      <c r="AC28" s="1050"/>
      <c r="AD28" s="1050"/>
      <c r="AE28" s="1051"/>
      <c r="AF28" s="1052">
        <v>97</v>
      </c>
      <c r="AG28" s="1050"/>
      <c r="AH28" s="1050"/>
      <c r="AI28" s="1050"/>
      <c r="AJ28" s="1053"/>
      <c r="AK28" s="1054">
        <v>633</v>
      </c>
      <c r="AL28" s="1042"/>
      <c r="AM28" s="1042"/>
      <c r="AN28" s="1042"/>
      <c r="AO28" s="1042"/>
      <c r="AP28" s="1042" t="s">
        <v>544</v>
      </c>
      <c r="AQ28" s="1042"/>
      <c r="AR28" s="1042"/>
      <c r="AS28" s="1042"/>
      <c r="AT28" s="1042"/>
      <c r="AU28" s="1042" t="s">
        <v>544</v>
      </c>
      <c r="AV28" s="1042"/>
      <c r="AW28" s="1042"/>
      <c r="AX28" s="1042"/>
      <c r="AY28" s="1042"/>
      <c r="AZ28" s="1043" t="s">
        <v>544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380</v>
      </c>
      <c r="C29" s="1034"/>
      <c r="D29" s="1034"/>
      <c r="E29" s="1034"/>
      <c r="F29" s="1034"/>
      <c r="G29" s="1034"/>
      <c r="H29" s="1034"/>
      <c r="I29" s="1034"/>
      <c r="J29" s="1034"/>
      <c r="K29" s="1034"/>
      <c r="L29" s="1034"/>
      <c r="M29" s="1034"/>
      <c r="N29" s="1034"/>
      <c r="O29" s="1034"/>
      <c r="P29" s="1035"/>
      <c r="Q29" s="1039">
        <v>578</v>
      </c>
      <c r="R29" s="1040"/>
      <c r="S29" s="1040"/>
      <c r="T29" s="1040"/>
      <c r="U29" s="1040"/>
      <c r="V29" s="1040">
        <v>567</v>
      </c>
      <c r="W29" s="1040"/>
      <c r="X29" s="1040"/>
      <c r="Y29" s="1040"/>
      <c r="Z29" s="1040"/>
      <c r="AA29" s="1040">
        <v>11</v>
      </c>
      <c r="AB29" s="1040"/>
      <c r="AC29" s="1040"/>
      <c r="AD29" s="1040"/>
      <c r="AE29" s="1041"/>
      <c r="AF29" s="1015">
        <v>11</v>
      </c>
      <c r="AG29" s="1016"/>
      <c r="AH29" s="1016"/>
      <c r="AI29" s="1016"/>
      <c r="AJ29" s="1017"/>
      <c r="AK29" s="976">
        <v>186</v>
      </c>
      <c r="AL29" s="967"/>
      <c r="AM29" s="967"/>
      <c r="AN29" s="967"/>
      <c r="AO29" s="967"/>
      <c r="AP29" s="967" t="s">
        <v>474</v>
      </c>
      <c r="AQ29" s="967"/>
      <c r="AR29" s="967"/>
      <c r="AS29" s="967"/>
      <c r="AT29" s="967"/>
      <c r="AU29" s="967" t="s">
        <v>474</v>
      </c>
      <c r="AV29" s="967"/>
      <c r="AW29" s="967"/>
      <c r="AX29" s="967"/>
      <c r="AY29" s="967"/>
      <c r="AZ29" s="1038" t="s">
        <v>474</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381</v>
      </c>
      <c r="C30" s="1034"/>
      <c r="D30" s="1034"/>
      <c r="E30" s="1034"/>
      <c r="F30" s="1034"/>
      <c r="G30" s="1034"/>
      <c r="H30" s="1034"/>
      <c r="I30" s="1034"/>
      <c r="J30" s="1034"/>
      <c r="K30" s="1034"/>
      <c r="L30" s="1034"/>
      <c r="M30" s="1034"/>
      <c r="N30" s="1034"/>
      <c r="O30" s="1034"/>
      <c r="P30" s="1035"/>
      <c r="Q30" s="1039">
        <v>787</v>
      </c>
      <c r="R30" s="1040"/>
      <c r="S30" s="1040"/>
      <c r="T30" s="1040"/>
      <c r="U30" s="1040"/>
      <c r="V30" s="1040">
        <v>644</v>
      </c>
      <c r="W30" s="1040"/>
      <c r="X30" s="1040"/>
      <c r="Y30" s="1040"/>
      <c r="Z30" s="1040"/>
      <c r="AA30" s="1040">
        <v>143</v>
      </c>
      <c r="AB30" s="1040"/>
      <c r="AC30" s="1040"/>
      <c r="AD30" s="1040"/>
      <c r="AE30" s="1041"/>
      <c r="AF30" s="1015">
        <v>486</v>
      </c>
      <c r="AG30" s="1016"/>
      <c r="AH30" s="1016"/>
      <c r="AI30" s="1016"/>
      <c r="AJ30" s="1017"/>
      <c r="AK30" s="976">
        <v>38</v>
      </c>
      <c r="AL30" s="967"/>
      <c r="AM30" s="967"/>
      <c r="AN30" s="967"/>
      <c r="AO30" s="967"/>
      <c r="AP30" s="967">
        <v>4536</v>
      </c>
      <c r="AQ30" s="967"/>
      <c r="AR30" s="967"/>
      <c r="AS30" s="967"/>
      <c r="AT30" s="967"/>
      <c r="AU30" s="967">
        <v>277</v>
      </c>
      <c r="AV30" s="967"/>
      <c r="AW30" s="967"/>
      <c r="AX30" s="967"/>
      <c r="AY30" s="967"/>
      <c r="AZ30" s="1038" t="s">
        <v>544</v>
      </c>
      <c r="BA30" s="1038"/>
      <c r="BB30" s="1038"/>
      <c r="BC30" s="1038"/>
      <c r="BD30" s="1038"/>
      <c r="BE30" s="1028" t="s">
        <v>382</v>
      </c>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453</v>
      </c>
      <c r="R31" s="1040"/>
      <c r="S31" s="1040"/>
      <c r="T31" s="1040"/>
      <c r="U31" s="1040"/>
      <c r="V31" s="1040">
        <v>445</v>
      </c>
      <c r="W31" s="1040"/>
      <c r="X31" s="1040"/>
      <c r="Y31" s="1040"/>
      <c r="Z31" s="1040"/>
      <c r="AA31" s="1040">
        <v>8</v>
      </c>
      <c r="AB31" s="1040"/>
      <c r="AC31" s="1040"/>
      <c r="AD31" s="1040"/>
      <c r="AE31" s="1041"/>
      <c r="AF31" s="1015">
        <v>8</v>
      </c>
      <c r="AG31" s="1016"/>
      <c r="AH31" s="1016"/>
      <c r="AI31" s="1016"/>
      <c r="AJ31" s="1017"/>
      <c r="AK31" s="976">
        <v>14</v>
      </c>
      <c r="AL31" s="967"/>
      <c r="AM31" s="967"/>
      <c r="AN31" s="967"/>
      <c r="AO31" s="967"/>
      <c r="AP31" s="967">
        <v>260</v>
      </c>
      <c r="AQ31" s="967"/>
      <c r="AR31" s="967"/>
      <c r="AS31" s="967"/>
      <c r="AT31" s="967"/>
      <c r="AU31" s="967" t="s">
        <v>545</v>
      </c>
      <c r="AV31" s="967"/>
      <c r="AW31" s="967"/>
      <c r="AX31" s="967"/>
      <c r="AY31" s="967"/>
      <c r="AZ31" s="1038" t="s">
        <v>544</v>
      </c>
      <c r="BA31" s="1038"/>
      <c r="BB31" s="1038"/>
      <c r="BC31" s="1038"/>
      <c r="BD31" s="1038"/>
      <c r="BE31" s="1028" t="s">
        <v>384</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385</v>
      </c>
      <c r="C32" s="1034"/>
      <c r="D32" s="1034"/>
      <c r="E32" s="1034"/>
      <c r="F32" s="1034"/>
      <c r="G32" s="1034"/>
      <c r="H32" s="1034"/>
      <c r="I32" s="1034"/>
      <c r="J32" s="1034"/>
      <c r="K32" s="1034"/>
      <c r="L32" s="1034"/>
      <c r="M32" s="1034"/>
      <c r="N32" s="1034"/>
      <c r="O32" s="1034"/>
      <c r="P32" s="1035"/>
      <c r="Q32" s="1039">
        <v>5</v>
      </c>
      <c r="R32" s="1040"/>
      <c r="S32" s="1040"/>
      <c r="T32" s="1040"/>
      <c r="U32" s="1040"/>
      <c r="V32" s="1040">
        <v>1</v>
      </c>
      <c r="W32" s="1040"/>
      <c r="X32" s="1040"/>
      <c r="Y32" s="1040"/>
      <c r="Z32" s="1040"/>
      <c r="AA32" s="1040">
        <v>4</v>
      </c>
      <c r="AB32" s="1040"/>
      <c r="AC32" s="1040"/>
      <c r="AD32" s="1040"/>
      <c r="AE32" s="1041"/>
      <c r="AF32" s="1015">
        <v>70</v>
      </c>
      <c r="AG32" s="1016"/>
      <c r="AH32" s="1016"/>
      <c r="AI32" s="1016"/>
      <c r="AJ32" s="1017"/>
      <c r="AK32" s="976" t="s">
        <v>544</v>
      </c>
      <c r="AL32" s="967"/>
      <c r="AM32" s="967"/>
      <c r="AN32" s="967"/>
      <c r="AO32" s="967"/>
      <c r="AP32" s="967" t="s">
        <v>544</v>
      </c>
      <c r="AQ32" s="967"/>
      <c r="AR32" s="967"/>
      <c r="AS32" s="967"/>
      <c r="AT32" s="967"/>
      <c r="AU32" s="967" t="s">
        <v>544</v>
      </c>
      <c r="AV32" s="967"/>
      <c r="AW32" s="967"/>
      <c r="AX32" s="967"/>
      <c r="AY32" s="967"/>
      <c r="AZ32" s="1038" t="s">
        <v>544</v>
      </c>
      <c r="BA32" s="1038"/>
      <c r="BB32" s="1038"/>
      <c r="BC32" s="1038"/>
      <c r="BD32" s="1038"/>
      <c r="BE32" s="1028" t="s">
        <v>384</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672</v>
      </c>
      <c r="AG63" s="955"/>
      <c r="AH63" s="955"/>
      <c r="AI63" s="955"/>
      <c r="AJ63" s="1026"/>
      <c r="AK63" s="1027"/>
      <c r="AL63" s="959"/>
      <c r="AM63" s="959"/>
      <c r="AN63" s="959"/>
      <c r="AO63" s="959"/>
      <c r="AP63" s="955">
        <v>4796</v>
      </c>
      <c r="AQ63" s="955"/>
      <c r="AR63" s="955"/>
      <c r="AS63" s="955"/>
      <c r="AT63" s="955"/>
      <c r="AU63" s="955">
        <v>277</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389</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390</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528</v>
      </c>
      <c r="C68" s="982"/>
      <c r="D68" s="982"/>
      <c r="E68" s="982"/>
      <c r="F68" s="982"/>
      <c r="G68" s="982"/>
      <c r="H68" s="982"/>
      <c r="I68" s="982"/>
      <c r="J68" s="982"/>
      <c r="K68" s="982"/>
      <c r="L68" s="982"/>
      <c r="M68" s="982"/>
      <c r="N68" s="982"/>
      <c r="O68" s="982"/>
      <c r="P68" s="983"/>
      <c r="Q68" s="984">
        <v>12825</v>
      </c>
      <c r="R68" s="978"/>
      <c r="S68" s="978"/>
      <c r="T68" s="978"/>
      <c r="U68" s="978"/>
      <c r="V68" s="978">
        <v>12096</v>
      </c>
      <c r="W68" s="978"/>
      <c r="X68" s="978"/>
      <c r="Y68" s="978"/>
      <c r="Z68" s="978"/>
      <c r="AA68" s="978">
        <v>729</v>
      </c>
      <c r="AB68" s="978"/>
      <c r="AC68" s="978"/>
      <c r="AD68" s="978"/>
      <c r="AE68" s="978"/>
      <c r="AF68" s="978">
        <v>729</v>
      </c>
      <c r="AG68" s="978"/>
      <c r="AH68" s="978"/>
      <c r="AI68" s="978"/>
      <c r="AJ68" s="978"/>
      <c r="AK68" s="978">
        <v>622</v>
      </c>
      <c r="AL68" s="978"/>
      <c r="AM68" s="978"/>
      <c r="AN68" s="978"/>
      <c r="AO68" s="978"/>
      <c r="AP68" s="978" t="s">
        <v>544</v>
      </c>
      <c r="AQ68" s="978"/>
      <c r="AR68" s="978"/>
      <c r="AS68" s="978"/>
      <c r="AT68" s="978"/>
      <c r="AU68" s="978" t="s">
        <v>544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529</v>
      </c>
      <c r="C69" s="971"/>
      <c r="D69" s="971"/>
      <c r="E69" s="971"/>
      <c r="F69" s="971"/>
      <c r="G69" s="971"/>
      <c r="H69" s="971"/>
      <c r="I69" s="971"/>
      <c r="J69" s="971"/>
      <c r="K69" s="971"/>
      <c r="L69" s="971"/>
      <c r="M69" s="971"/>
      <c r="N69" s="971"/>
      <c r="O69" s="971"/>
      <c r="P69" s="972"/>
      <c r="Q69" s="973">
        <v>44</v>
      </c>
      <c r="R69" s="967"/>
      <c r="S69" s="967"/>
      <c r="T69" s="967"/>
      <c r="U69" s="967"/>
      <c r="V69" s="967">
        <v>34</v>
      </c>
      <c r="W69" s="967"/>
      <c r="X69" s="967"/>
      <c r="Y69" s="967"/>
      <c r="Z69" s="967"/>
      <c r="AA69" s="967">
        <v>10</v>
      </c>
      <c r="AB69" s="967"/>
      <c r="AC69" s="967"/>
      <c r="AD69" s="967"/>
      <c r="AE69" s="967"/>
      <c r="AF69" s="967">
        <v>10</v>
      </c>
      <c r="AG69" s="967"/>
      <c r="AH69" s="967"/>
      <c r="AI69" s="967"/>
      <c r="AJ69" s="967"/>
      <c r="AK69" s="967" t="s">
        <v>544</v>
      </c>
      <c r="AL69" s="967"/>
      <c r="AM69" s="967"/>
      <c r="AN69" s="967"/>
      <c r="AO69" s="967"/>
      <c r="AP69" s="967" t="s">
        <v>544</v>
      </c>
      <c r="AQ69" s="967"/>
      <c r="AR69" s="967"/>
      <c r="AS69" s="967"/>
      <c r="AT69" s="967"/>
      <c r="AU69" s="967" t="s">
        <v>544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530</v>
      </c>
      <c r="C70" s="971"/>
      <c r="D70" s="971"/>
      <c r="E70" s="971"/>
      <c r="F70" s="971"/>
      <c r="G70" s="971"/>
      <c r="H70" s="971"/>
      <c r="I70" s="971"/>
      <c r="J70" s="971"/>
      <c r="K70" s="971"/>
      <c r="L70" s="971"/>
      <c r="M70" s="971"/>
      <c r="N70" s="971"/>
      <c r="O70" s="971"/>
      <c r="P70" s="972"/>
      <c r="Q70" s="973">
        <v>15</v>
      </c>
      <c r="R70" s="967"/>
      <c r="S70" s="967"/>
      <c r="T70" s="967"/>
      <c r="U70" s="967"/>
      <c r="V70" s="967">
        <v>9</v>
      </c>
      <c r="W70" s="967"/>
      <c r="X70" s="967"/>
      <c r="Y70" s="967"/>
      <c r="Z70" s="967"/>
      <c r="AA70" s="967">
        <v>6</v>
      </c>
      <c r="AB70" s="967"/>
      <c r="AC70" s="967"/>
      <c r="AD70" s="967"/>
      <c r="AE70" s="967"/>
      <c r="AF70" s="967">
        <v>6</v>
      </c>
      <c r="AG70" s="967"/>
      <c r="AH70" s="967"/>
      <c r="AI70" s="967"/>
      <c r="AJ70" s="967"/>
      <c r="AK70" s="967" t="s">
        <v>544</v>
      </c>
      <c r="AL70" s="967"/>
      <c r="AM70" s="967"/>
      <c r="AN70" s="967"/>
      <c r="AO70" s="967"/>
      <c r="AP70" s="967" t="s">
        <v>544</v>
      </c>
      <c r="AQ70" s="967"/>
      <c r="AR70" s="967"/>
      <c r="AS70" s="967"/>
      <c r="AT70" s="967"/>
      <c r="AU70" s="967" t="s">
        <v>544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531</v>
      </c>
      <c r="C71" s="971"/>
      <c r="D71" s="971"/>
      <c r="E71" s="971"/>
      <c r="F71" s="971"/>
      <c r="G71" s="971"/>
      <c r="H71" s="971"/>
      <c r="I71" s="971"/>
      <c r="J71" s="971"/>
      <c r="K71" s="971"/>
      <c r="L71" s="971"/>
      <c r="M71" s="971"/>
      <c r="N71" s="971"/>
      <c r="O71" s="971"/>
      <c r="P71" s="972"/>
      <c r="Q71" s="973">
        <v>2</v>
      </c>
      <c r="R71" s="967"/>
      <c r="S71" s="967"/>
      <c r="T71" s="967"/>
      <c r="U71" s="967"/>
      <c r="V71" s="967">
        <v>1</v>
      </c>
      <c r="W71" s="967"/>
      <c r="X71" s="967"/>
      <c r="Y71" s="967"/>
      <c r="Z71" s="967"/>
      <c r="AA71" s="967">
        <v>1</v>
      </c>
      <c r="AB71" s="967"/>
      <c r="AC71" s="967"/>
      <c r="AD71" s="967"/>
      <c r="AE71" s="967"/>
      <c r="AF71" s="967">
        <v>1</v>
      </c>
      <c r="AG71" s="967"/>
      <c r="AH71" s="967"/>
      <c r="AI71" s="967"/>
      <c r="AJ71" s="967"/>
      <c r="AK71" s="967" t="s">
        <v>544</v>
      </c>
      <c r="AL71" s="967"/>
      <c r="AM71" s="967"/>
      <c r="AN71" s="967"/>
      <c r="AO71" s="967"/>
      <c r="AP71" s="967" t="s">
        <v>544</v>
      </c>
      <c r="AQ71" s="967"/>
      <c r="AR71" s="967"/>
      <c r="AS71" s="967"/>
      <c r="AT71" s="967"/>
      <c r="AU71" s="967" t="s">
        <v>544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532</v>
      </c>
      <c r="C72" s="971"/>
      <c r="D72" s="971"/>
      <c r="E72" s="971"/>
      <c r="F72" s="971"/>
      <c r="G72" s="971"/>
      <c r="H72" s="971"/>
      <c r="I72" s="971"/>
      <c r="J72" s="971"/>
      <c r="K72" s="971"/>
      <c r="L72" s="971"/>
      <c r="M72" s="971"/>
      <c r="N72" s="971"/>
      <c r="O72" s="971"/>
      <c r="P72" s="972"/>
      <c r="Q72" s="973">
        <v>42</v>
      </c>
      <c r="R72" s="967"/>
      <c r="S72" s="967"/>
      <c r="T72" s="967"/>
      <c r="U72" s="967"/>
      <c r="V72" s="967">
        <v>36</v>
      </c>
      <c r="W72" s="967"/>
      <c r="X72" s="967"/>
      <c r="Y72" s="967"/>
      <c r="Z72" s="967"/>
      <c r="AA72" s="967">
        <v>6</v>
      </c>
      <c r="AB72" s="967"/>
      <c r="AC72" s="967"/>
      <c r="AD72" s="967"/>
      <c r="AE72" s="967"/>
      <c r="AF72" s="967">
        <v>6</v>
      </c>
      <c r="AG72" s="967"/>
      <c r="AH72" s="967"/>
      <c r="AI72" s="967"/>
      <c r="AJ72" s="967"/>
      <c r="AK72" s="967" t="s">
        <v>544</v>
      </c>
      <c r="AL72" s="967"/>
      <c r="AM72" s="967"/>
      <c r="AN72" s="967"/>
      <c r="AO72" s="967"/>
      <c r="AP72" s="967" t="s">
        <v>544</v>
      </c>
      <c r="AQ72" s="967"/>
      <c r="AR72" s="967"/>
      <c r="AS72" s="967"/>
      <c r="AT72" s="967"/>
      <c r="AU72" s="967" t="s">
        <v>544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533</v>
      </c>
      <c r="C73" s="971"/>
      <c r="D73" s="971"/>
      <c r="E73" s="971"/>
      <c r="F73" s="971"/>
      <c r="G73" s="971"/>
      <c r="H73" s="971"/>
      <c r="I73" s="971"/>
      <c r="J73" s="971"/>
      <c r="K73" s="971"/>
      <c r="L73" s="971"/>
      <c r="M73" s="971"/>
      <c r="N73" s="971"/>
      <c r="O73" s="971"/>
      <c r="P73" s="972"/>
      <c r="Q73" s="973">
        <v>1504</v>
      </c>
      <c r="R73" s="967"/>
      <c r="S73" s="967"/>
      <c r="T73" s="967"/>
      <c r="U73" s="967"/>
      <c r="V73" s="967">
        <v>1484</v>
      </c>
      <c r="W73" s="967"/>
      <c r="X73" s="967"/>
      <c r="Y73" s="967"/>
      <c r="Z73" s="967"/>
      <c r="AA73" s="967">
        <v>19</v>
      </c>
      <c r="AB73" s="967"/>
      <c r="AC73" s="967"/>
      <c r="AD73" s="967"/>
      <c r="AE73" s="967"/>
      <c r="AF73" s="967">
        <v>19</v>
      </c>
      <c r="AG73" s="967"/>
      <c r="AH73" s="967"/>
      <c r="AI73" s="967"/>
      <c r="AJ73" s="967"/>
      <c r="AK73" s="967">
        <v>117</v>
      </c>
      <c r="AL73" s="967"/>
      <c r="AM73" s="967"/>
      <c r="AN73" s="967"/>
      <c r="AO73" s="967"/>
      <c r="AP73" s="967" t="s">
        <v>544</v>
      </c>
      <c r="AQ73" s="967"/>
      <c r="AR73" s="967"/>
      <c r="AS73" s="967"/>
      <c r="AT73" s="967"/>
      <c r="AU73" s="967" t="s">
        <v>544</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534</v>
      </c>
      <c r="C74" s="971"/>
      <c r="D74" s="971"/>
      <c r="E74" s="971"/>
      <c r="F74" s="971"/>
      <c r="G74" s="971"/>
      <c r="H74" s="971"/>
      <c r="I74" s="971"/>
      <c r="J74" s="971"/>
      <c r="K74" s="971"/>
      <c r="L74" s="971"/>
      <c r="M74" s="971"/>
      <c r="N74" s="971"/>
      <c r="O74" s="971"/>
      <c r="P74" s="972"/>
      <c r="Q74" s="973">
        <v>219047</v>
      </c>
      <c r="R74" s="967"/>
      <c r="S74" s="967"/>
      <c r="T74" s="967"/>
      <c r="U74" s="967"/>
      <c r="V74" s="967">
        <v>214625</v>
      </c>
      <c r="W74" s="967"/>
      <c r="X74" s="967"/>
      <c r="Y74" s="967"/>
      <c r="Z74" s="967"/>
      <c r="AA74" s="967">
        <v>4421</v>
      </c>
      <c r="AB74" s="967"/>
      <c r="AC74" s="967"/>
      <c r="AD74" s="967"/>
      <c r="AE74" s="967"/>
      <c r="AF74" s="967">
        <v>4421</v>
      </c>
      <c r="AG74" s="967"/>
      <c r="AH74" s="967"/>
      <c r="AI74" s="967"/>
      <c r="AJ74" s="967"/>
      <c r="AK74" s="967">
        <v>2885</v>
      </c>
      <c r="AL74" s="967"/>
      <c r="AM74" s="967"/>
      <c r="AN74" s="967"/>
      <c r="AO74" s="967"/>
      <c r="AP74" s="967" t="s">
        <v>544</v>
      </c>
      <c r="AQ74" s="967"/>
      <c r="AR74" s="967"/>
      <c r="AS74" s="967"/>
      <c r="AT74" s="967"/>
      <c r="AU74" s="967" t="s">
        <v>544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535</v>
      </c>
      <c r="C75" s="971"/>
      <c r="D75" s="971"/>
      <c r="E75" s="971"/>
      <c r="F75" s="971"/>
      <c r="G75" s="971"/>
      <c r="H75" s="971"/>
      <c r="I75" s="971"/>
      <c r="J75" s="971"/>
      <c r="K75" s="971"/>
      <c r="L75" s="971"/>
      <c r="M75" s="971"/>
      <c r="N75" s="971"/>
      <c r="O75" s="971"/>
      <c r="P75" s="972"/>
      <c r="Q75" s="974">
        <v>3500</v>
      </c>
      <c r="R75" s="975"/>
      <c r="S75" s="975"/>
      <c r="T75" s="975"/>
      <c r="U75" s="976"/>
      <c r="V75" s="977">
        <v>3338</v>
      </c>
      <c r="W75" s="975"/>
      <c r="X75" s="975"/>
      <c r="Y75" s="975"/>
      <c r="Z75" s="976"/>
      <c r="AA75" s="977">
        <v>162</v>
      </c>
      <c r="AB75" s="975"/>
      <c r="AC75" s="975"/>
      <c r="AD75" s="975"/>
      <c r="AE75" s="976"/>
      <c r="AF75" s="977">
        <v>162</v>
      </c>
      <c r="AG75" s="975"/>
      <c r="AH75" s="975"/>
      <c r="AI75" s="975"/>
      <c r="AJ75" s="976"/>
      <c r="AK75" s="977">
        <v>123</v>
      </c>
      <c r="AL75" s="975"/>
      <c r="AM75" s="975"/>
      <c r="AN75" s="975"/>
      <c r="AO75" s="976"/>
      <c r="AP75" s="977">
        <v>4847</v>
      </c>
      <c r="AQ75" s="975"/>
      <c r="AR75" s="975"/>
      <c r="AS75" s="975"/>
      <c r="AT75" s="976"/>
      <c r="AU75" s="977">
        <v>871</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536</v>
      </c>
      <c r="C76" s="971"/>
      <c r="D76" s="971"/>
      <c r="E76" s="971"/>
      <c r="F76" s="971"/>
      <c r="G76" s="971"/>
      <c r="H76" s="971"/>
      <c r="I76" s="971"/>
      <c r="J76" s="971"/>
      <c r="K76" s="971"/>
      <c r="L76" s="971"/>
      <c r="M76" s="971"/>
      <c r="N76" s="971"/>
      <c r="O76" s="971"/>
      <c r="P76" s="972"/>
      <c r="Q76" s="974">
        <v>2755</v>
      </c>
      <c r="R76" s="975"/>
      <c r="S76" s="975"/>
      <c r="T76" s="975"/>
      <c r="U76" s="976"/>
      <c r="V76" s="977">
        <v>2728</v>
      </c>
      <c r="W76" s="975"/>
      <c r="X76" s="975"/>
      <c r="Y76" s="975"/>
      <c r="Z76" s="976"/>
      <c r="AA76" s="977">
        <v>26</v>
      </c>
      <c r="AB76" s="975"/>
      <c r="AC76" s="975"/>
      <c r="AD76" s="975"/>
      <c r="AE76" s="976"/>
      <c r="AF76" s="977">
        <v>26</v>
      </c>
      <c r="AG76" s="975"/>
      <c r="AH76" s="975"/>
      <c r="AI76" s="975"/>
      <c r="AJ76" s="976"/>
      <c r="AK76" s="977">
        <v>165</v>
      </c>
      <c r="AL76" s="975"/>
      <c r="AM76" s="975"/>
      <c r="AN76" s="975"/>
      <c r="AO76" s="976"/>
      <c r="AP76" s="977">
        <v>212</v>
      </c>
      <c r="AQ76" s="975"/>
      <c r="AR76" s="975"/>
      <c r="AS76" s="975"/>
      <c r="AT76" s="976"/>
      <c r="AU76" s="977">
        <v>74</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537</v>
      </c>
      <c r="C77" s="971"/>
      <c r="D77" s="971"/>
      <c r="E77" s="971"/>
      <c r="F77" s="971"/>
      <c r="G77" s="971"/>
      <c r="H77" s="971"/>
      <c r="I77" s="971"/>
      <c r="J77" s="971"/>
      <c r="K77" s="971"/>
      <c r="L77" s="971"/>
      <c r="M77" s="971"/>
      <c r="N77" s="971"/>
      <c r="O77" s="971"/>
      <c r="P77" s="972"/>
      <c r="Q77" s="974">
        <v>17492</v>
      </c>
      <c r="R77" s="975"/>
      <c r="S77" s="975"/>
      <c r="T77" s="975"/>
      <c r="U77" s="976"/>
      <c r="V77" s="977">
        <v>16981</v>
      </c>
      <c r="W77" s="975"/>
      <c r="X77" s="975"/>
      <c r="Y77" s="975"/>
      <c r="Z77" s="976"/>
      <c r="AA77" s="977">
        <v>511</v>
      </c>
      <c r="AB77" s="975"/>
      <c r="AC77" s="975"/>
      <c r="AD77" s="975"/>
      <c r="AE77" s="976"/>
      <c r="AF77" s="977">
        <v>511</v>
      </c>
      <c r="AG77" s="975"/>
      <c r="AH77" s="975"/>
      <c r="AI77" s="975"/>
      <c r="AJ77" s="976"/>
      <c r="AK77" s="977">
        <v>182</v>
      </c>
      <c r="AL77" s="975"/>
      <c r="AM77" s="975"/>
      <c r="AN77" s="975"/>
      <c r="AO77" s="976"/>
      <c r="AP77" s="977" t="s">
        <v>544</v>
      </c>
      <c r="AQ77" s="975"/>
      <c r="AR77" s="975"/>
      <c r="AS77" s="975"/>
      <c r="AT77" s="976"/>
      <c r="AU77" s="977" t="s">
        <v>544</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538</v>
      </c>
      <c r="C78" s="971"/>
      <c r="D78" s="971"/>
      <c r="E78" s="971"/>
      <c r="F78" s="971"/>
      <c r="G78" s="971"/>
      <c r="H78" s="971"/>
      <c r="I78" s="971"/>
      <c r="J78" s="971"/>
      <c r="K78" s="971"/>
      <c r="L78" s="971"/>
      <c r="M78" s="971"/>
      <c r="N78" s="971"/>
      <c r="O78" s="971"/>
      <c r="P78" s="972"/>
      <c r="Q78" s="973">
        <v>443</v>
      </c>
      <c r="R78" s="967"/>
      <c r="S78" s="967"/>
      <c r="T78" s="967"/>
      <c r="U78" s="967"/>
      <c r="V78" s="967">
        <v>428</v>
      </c>
      <c r="W78" s="967"/>
      <c r="X78" s="967"/>
      <c r="Y78" s="967"/>
      <c r="Z78" s="967"/>
      <c r="AA78" s="967">
        <v>15</v>
      </c>
      <c r="AB78" s="967"/>
      <c r="AC78" s="967"/>
      <c r="AD78" s="967"/>
      <c r="AE78" s="967"/>
      <c r="AF78" s="967">
        <v>15</v>
      </c>
      <c r="AG78" s="967"/>
      <c r="AH78" s="967"/>
      <c r="AI78" s="967"/>
      <c r="AJ78" s="967"/>
      <c r="AK78" s="967">
        <v>36</v>
      </c>
      <c r="AL78" s="967"/>
      <c r="AM78" s="967"/>
      <c r="AN78" s="967"/>
      <c r="AO78" s="967"/>
      <c r="AP78" s="967">
        <v>864</v>
      </c>
      <c r="AQ78" s="967"/>
      <c r="AR78" s="967"/>
      <c r="AS78" s="967"/>
      <c r="AT78" s="967"/>
      <c r="AU78" s="967">
        <v>260</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539</v>
      </c>
      <c r="C79" s="971"/>
      <c r="D79" s="971"/>
      <c r="E79" s="971"/>
      <c r="F79" s="971"/>
      <c r="G79" s="971"/>
      <c r="H79" s="971"/>
      <c r="I79" s="971"/>
      <c r="J79" s="971"/>
      <c r="K79" s="971"/>
      <c r="L79" s="971"/>
      <c r="M79" s="971"/>
      <c r="N79" s="971"/>
      <c r="O79" s="971"/>
      <c r="P79" s="972"/>
      <c r="Q79" s="973">
        <v>5606</v>
      </c>
      <c r="R79" s="967"/>
      <c r="S79" s="967"/>
      <c r="T79" s="967"/>
      <c r="U79" s="967"/>
      <c r="V79" s="967">
        <v>5746</v>
      </c>
      <c r="W79" s="967"/>
      <c r="X79" s="967"/>
      <c r="Y79" s="967"/>
      <c r="Z79" s="967"/>
      <c r="AA79" s="967">
        <v>-139</v>
      </c>
      <c r="AB79" s="967"/>
      <c r="AC79" s="967"/>
      <c r="AD79" s="967"/>
      <c r="AE79" s="967"/>
      <c r="AF79" s="967">
        <v>740</v>
      </c>
      <c r="AG79" s="967"/>
      <c r="AH79" s="967"/>
      <c r="AI79" s="967"/>
      <c r="AJ79" s="967"/>
      <c r="AK79" s="967" t="s">
        <v>544</v>
      </c>
      <c r="AL79" s="967"/>
      <c r="AM79" s="967"/>
      <c r="AN79" s="967"/>
      <c r="AO79" s="967"/>
      <c r="AP79" s="967">
        <v>6270</v>
      </c>
      <c r="AQ79" s="967"/>
      <c r="AR79" s="967"/>
      <c r="AS79" s="967"/>
      <c r="AT79" s="967"/>
      <c r="AU79" s="967">
        <v>45</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6646</v>
      </c>
      <c r="AG88" s="955"/>
      <c r="AH88" s="955"/>
      <c r="AI88" s="955"/>
      <c r="AJ88" s="955"/>
      <c r="AK88" s="959"/>
      <c r="AL88" s="959"/>
      <c r="AM88" s="959"/>
      <c r="AN88" s="959"/>
      <c r="AO88" s="959"/>
      <c r="AP88" s="955">
        <v>12193</v>
      </c>
      <c r="AQ88" s="955"/>
      <c r="AR88" s="955"/>
      <c r="AS88" s="955"/>
      <c r="AT88" s="955"/>
      <c r="AU88" s="955">
        <v>1250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16</v>
      </c>
      <c r="CS102" s="947"/>
      <c r="CT102" s="947"/>
      <c r="CU102" s="947"/>
      <c r="CV102" s="948"/>
      <c r="CW102" s="946">
        <v>16</v>
      </c>
      <c r="CX102" s="947"/>
      <c r="CY102" s="947"/>
      <c r="CZ102" s="947"/>
      <c r="DA102" s="948"/>
      <c r="DB102" s="946" t="s">
        <v>545</v>
      </c>
      <c r="DC102" s="947"/>
      <c r="DD102" s="947"/>
      <c r="DE102" s="947"/>
      <c r="DF102" s="948"/>
      <c r="DG102" s="946" t="s">
        <v>545</v>
      </c>
      <c r="DH102" s="947"/>
      <c r="DI102" s="947"/>
      <c r="DJ102" s="947"/>
      <c r="DK102" s="948"/>
      <c r="DL102" s="946" t="s">
        <v>545</v>
      </c>
      <c r="DM102" s="947"/>
      <c r="DN102" s="947"/>
      <c r="DO102" s="947"/>
      <c r="DP102" s="948"/>
      <c r="DQ102" s="946" t="s">
        <v>545</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285</v>
      </c>
      <c r="AG109" s="888"/>
      <c r="AH109" s="888"/>
      <c r="AI109" s="888"/>
      <c r="AJ109" s="889"/>
      <c r="AK109" s="890" t="s">
        <v>284</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285</v>
      </c>
      <c r="BW109" s="888"/>
      <c r="BX109" s="888"/>
      <c r="BY109" s="888"/>
      <c r="BZ109" s="889"/>
      <c r="CA109" s="890" t="s">
        <v>284</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285</v>
      </c>
      <c r="DM109" s="888"/>
      <c r="DN109" s="888"/>
      <c r="DO109" s="888"/>
      <c r="DP109" s="889"/>
      <c r="DQ109" s="890" t="s">
        <v>284</v>
      </c>
      <c r="DR109" s="888"/>
      <c r="DS109" s="888"/>
      <c r="DT109" s="888"/>
      <c r="DU109" s="889"/>
      <c r="DV109" s="890" t="s">
        <v>401</v>
      </c>
      <c r="DW109" s="888"/>
      <c r="DX109" s="888"/>
      <c r="DY109" s="888"/>
      <c r="DZ109" s="919"/>
    </row>
    <row r="110" spans="1:131" s="197" customFormat="1" ht="26.25" customHeight="1" x14ac:dyDescent="0.15">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2390458</v>
      </c>
      <c r="AB110" s="873"/>
      <c r="AC110" s="873"/>
      <c r="AD110" s="873"/>
      <c r="AE110" s="874"/>
      <c r="AF110" s="875">
        <v>2378529</v>
      </c>
      <c r="AG110" s="873"/>
      <c r="AH110" s="873"/>
      <c r="AI110" s="873"/>
      <c r="AJ110" s="874"/>
      <c r="AK110" s="875">
        <v>2363898</v>
      </c>
      <c r="AL110" s="873"/>
      <c r="AM110" s="873"/>
      <c r="AN110" s="873"/>
      <c r="AO110" s="874"/>
      <c r="AP110" s="876">
        <v>23.5</v>
      </c>
      <c r="AQ110" s="877"/>
      <c r="AR110" s="877"/>
      <c r="AS110" s="877"/>
      <c r="AT110" s="878"/>
      <c r="AU110" s="920" t="s">
        <v>60</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19353534</v>
      </c>
      <c r="BR110" s="800"/>
      <c r="BS110" s="800"/>
      <c r="BT110" s="800"/>
      <c r="BU110" s="800"/>
      <c r="BV110" s="800">
        <v>18556208</v>
      </c>
      <c r="BW110" s="800"/>
      <c r="BX110" s="800"/>
      <c r="BY110" s="800"/>
      <c r="BZ110" s="800"/>
      <c r="CA110" s="800">
        <v>19652268</v>
      </c>
      <c r="CB110" s="800"/>
      <c r="CC110" s="800"/>
      <c r="CD110" s="800"/>
      <c r="CE110" s="800"/>
      <c r="CF110" s="861">
        <v>195.1</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408</v>
      </c>
      <c r="BA111" s="768"/>
      <c r="BB111" s="768"/>
      <c r="BC111" s="768"/>
      <c r="BD111" s="768"/>
      <c r="BE111" s="768"/>
      <c r="BF111" s="768"/>
      <c r="BG111" s="768"/>
      <c r="BH111" s="768"/>
      <c r="BI111" s="768"/>
      <c r="BJ111" s="768"/>
      <c r="BK111" s="768"/>
      <c r="BL111" s="768"/>
      <c r="BM111" s="768"/>
      <c r="BN111" s="768"/>
      <c r="BO111" s="768"/>
      <c r="BP111" s="769"/>
      <c r="BQ111" s="770" t="s">
        <v>110</v>
      </c>
      <c r="BR111" s="771"/>
      <c r="BS111" s="771"/>
      <c r="BT111" s="771"/>
      <c r="BU111" s="771"/>
      <c r="BV111" s="771" t="s">
        <v>110</v>
      </c>
      <c r="BW111" s="771"/>
      <c r="BX111" s="771"/>
      <c r="BY111" s="771"/>
      <c r="BZ111" s="771"/>
      <c r="CA111" s="771" t="s">
        <v>110</v>
      </c>
      <c r="CB111" s="771"/>
      <c r="CC111" s="771"/>
      <c r="CD111" s="771"/>
      <c r="CE111" s="771"/>
      <c r="CF111" s="848" t="s">
        <v>110</v>
      </c>
      <c r="CG111" s="849"/>
      <c r="CH111" s="849"/>
      <c r="CI111" s="849"/>
      <c r="CJ111" s="849"/>
      <c r="CK111" s="917"/>
      <c r="CL111" s="866"/>
      <c r="CM111" s="803" t="s">
        <v>409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410</v>
      </c>
      <c r="B112" s="903"/>
      <c r="C112" s="768" t="s">
        <v>411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412</v>
      </c>
      <c r="BA112" s="768"/>
      <c r="BB112" s="768"/>
      <c r="BC112" s="768"/>
      <c r="BD112" s="768"/>
      <c r="BE112" s="768"/>
      <c r="BF112" s="768"/>
      <c r="BG112" s="768"/>
      <c r="BH112" s="768"/>
      <c r="BI112" s="768"/>
      <c r="BJ112" s="768"/>
      <c r="BK112" s="768"/>
      <c r="BL112" s="768"/>
      <c r="BM112" s="768"/>
      <c r="BN112" s="768"/>
      <c r="BO112" s="768"/>
      <c r="BP112" s="769"/>
      <c r="BQ112" s="770">
        <v>908523</v>
      </c>
      <c r="BR112" s="771"/>
      <c r="BS112" s="771"/>
      <c r="BT112" s="771"/>
      <c r="BU112" s="771"/>
      <c r="BV112" s="771">
        <v>1212155</v>
      </c>
      <c r="BW112" s="771"/>
      <c r="BX112" s="771"/>
      <c r="BY112" s="771"/>
      <c r="BZ112" s="771"/>
      <c r="CA112" s="771">
        <v>276681</v>
      </c>
      <c r="CB112" s="771"/>
      <c r="CC112" s="771"/>
      <c r="CD112" s="771"/>
      <c r="CE112" s="771"/>
      <c r="CF112" s="848">
        <v>2.7</v>
      </c>
      <c r="CG112" s="849"/>
      <c r="CH112" s="849"/>
      <c r="CI112" s="849"/>
      <c r="CJ112" s="849"/>
      <c r="CK112" s="917"/>
      <c r="CL112" s="866"/>
      <c r="CM112" s="803" t="s">
        <v>413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22567</v>
      </c>
      <c r="AB113" s="909"/>
      <c r="AC113" s="909"/>
      <c r="AD113" s="909"/>
      <c r="AE113" s="910"/>
      <c r="AF113" s="911">
        <v>22539</v>
      </c>
      <c r="AG113" s="909"/>
      <c r="AH113" s="909"/>
      <c r="AI113" s="909"/>
      <c r="AJ113" s="910"/>
      <c r="AK113" s="911">
        <v>25254</v>
      </c>
      <c r="AL113" s="909"/>
      <c r="AM113" s="909"/>
      <c r="AN113" s="909"/>
      <c r="AO113" s="910"/>
      <c r="AP113" s="912">
        <v>0.3</v>
      </c>
      <c r="AQ113" s="913"/>
      <c r="AR113" s="913"/>
      <c r="AS113" s="913"/>
      <c r="AT113" s="914"/>
      <c r="AU113" s="923"/>
      <c r="AV113" s="924"/>
      <c r="AW113" s="924"/>
      <c r="AX113" s="924"/>
      <c r="AY113" s="925"/>
      <c r="AZ113" s="767" t="s">
        <v>415</v>
      </c>
      <c r="BA113" s="768"/>
      <c r="BB113" s="768"/>
      <c r="BC113" s="768"/>
      <c r="BD113" s="768"/>
      <c r="BE113" s="768"/>
      <c r="BF113" s="768"/>
      <c r="BG113" s="768"/>
      <c r="BH113" s="768"/>
      <c r="BI113" s="768"/>
      <c r="BJ113" s="768"/>
      <c r="BK113" s="768"/>
      <c r="BL113" s="768"/>
      <c r="BM113" s="768"/>
      <c r="BN113" s="768"/>
      <c r="BO113" s="768"/>
      <c r="BP113" s="769"/>
      <c r="BQ113" s="770">
        <v>1749415</v>
      </c>
      <c r="BR113" s="771"/>
      <c r="BS113" s="771"/>
      <c r="BT113" s="771"/>
      <c r="BU113" s="771"/>
      <c r="BV113" s="771">
        <v>1512348</v>
      </c>
      <c r="BW113" s="771"/>
      <c r="BX113" s="771"/>
      <c r="BY113" s="771"/>
      <c r="BZ113" s="771"/>
      <c r="CA113" s="771">
        <v>1249474</v>
      </c>
      <c r="CB113" s="771"/>
      <c r="CC113" s="771"/>
      <c r="CD113" s="771"/>
      <c r="CE113" s="771"/>
      <c r="CF113" s="848">
        <v>12.4</v>
      </c>
      <c r="CG113" s="849"/>
      <c r="CH113" s="849"/>
      <c r="CI113" s="849"/>
      <c r="CJ113" s="849"/>
      <c r="CK113" s="917"/>
      <c r="CL113" s="866"/>
      <c r="CM113" s="803" t="s">
        <v>416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417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348638</v>
      </c>
      <c r="AB114" s="784"/>
      <c r="AC114" s="784"/>
      <c r="AD114" s="784"/>
      <c r="AE114" s="785"/>
      <c r="AF114" s="786">
        <v>352158</v>
      </c>
      <c r="AG114" s="784"/>
      <c r="AH114" s="784"/>
      <c r="AI114" s="784"/>
      <c r="AJ114" s="785"/>
      <c r="AK114" s="786">
        <v>346404</v>
      </c>
      <c r="AL114" s="784"/>
      <c r="AM114" s="784"/>
      <c r="AN114" s="784"/>
      <c r="AO114" s="785"/>
      <c r="AP114" s="754">
        <v>3.4</v>
      </c>
      <c r="AQ114" s="755"/>
      <c r="AR114" s="755"/>
      <c r="AS114" s="755"/>
      <c r="AT114" s="756"/>
      <c r="AU114" s="923"/>
      <c r="AV114" s="924"/>
      <c r="AW114" s="924"/>
      <c r="AX114" s="924"/>
      <c r="AY114" s="925"/>
      <c r="AZ114" s="767" t="s">
        <v>418</v>
      </c>
      <c r="BA114" s="768"/>
      <c r="BB114" s="768"/>
      <c r="BC114" s="768"/>
      <c r="BD114" s="768"/>
      <c r="BE114" s="768"/>
      <c r="BF114" s="768"/>
      <c r="BG114" s="768"/>
      <c r="BH114" s="768"/>
      <c r="BI114" s="768"/>
      <c r="BJ114" s="768"/>
      <c r="BK114" s="768"/>
      <c r="BL114" s="768"/>
      <c r="BM114" s="768"/>
      <c r="BN114" s="768"/>
      <c r="BO114" s="768"/>
      <c r="BP114" s="769"/>
      <c r="BQ114" s="770">
        <v>4001372</v>
      </c>
      <c r="BR114" s="771"/>
      <c r="BS114" s="771"/>
      <c r="BT114" s="771"/>
      <c r="BU114" s="771"/>
      <c r="BV114" s="771">
        <v>3870574</v>
      </c>
      <c r="BW114" s="771"/>
      <c r="BX114" s="771"/>
      <c r="BY114" s="771"/>
      <c r="BZ114" s="771"/>
      <c r="CA114" s="771">
        <v>3496445</v>
      </c>
      <c r="CB114" s="771"/>
      <c r="CC114" s="771"/>
      <c r="CD114" s="771"/>
      <c r="CE114" s="771"/>
      <c r="CF114" s="848">
        <v>34.700000000000003</v>
      </c>
      <c r="CG114" s="849"/>
      <c r="CH114" s="849"/>
      <c r="CI114" s="849"/>
      <c r="CJ114" s="849"/>
      <c r="CK114" s="917"/>
      <c r="CL114" s="866"/>
      <c r="CM114" s="803" t="s">
        <v>419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3145</v>
      </c>
      <c r="AB115" s="909"/>
      <c r="AC115" s="909"/>
      <c r="AD115" s="909"/>
      <c r="AE115" s="910"/>
      <c r="AF115" s="911">
        <v>2152</v>
      </c>
      <c r="AG115" s="909"/>
      <c r="AH115" s="909"/>
      <c r="AI115" s="909"/>
      <c r="AJ115" s="910"/>
      <c r="AK115" s="911">
        <v>1268</v>
      </c>
      <c r="AL115" s="909"/>
      <c r="AM115" s="909"/>
      <c r="AN115" s="909"/>
      <c r="AO115" s="910"/>
      <c r="AP115" s="912">
        <v>0</v>
      </c>
      <c r="AQ115" s="913"/>
      <c r="AR115" s="913"/>
      <c r="AS115" s="913"/>
      <c r="AT115" s="914"/>
      <c r="AU115" s="923"/>
      <c r="AV115" s="924"/>
      <c r="AW115" s="924"/>
      <c r="AX115" s="924"/>
      <c r="AY115" s="925"/>
      <c r="AZ115" s="767" t="s">
        <v>421</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426</v>
      </c>
      <c r="AB116" s="784"/>
      <c r="AC116" s="784"/>
      <c r="AD116" s="784"/>
      <c r="AE116" s="785"/>
      <c r="AF116" s="786">
        <v>15</v>
      </c>
      <c r="AG116" s="784"/>
      <c r="AH116" s="784"/>
      <c r="AI116" s="784"/>
      <c r="AJ116" s="785"/>
      <c r="AK116" s="786">
        <v>171</v>
      </c>
      <c r="AL116" s="784"/>
      <c r="AM116" s="784"/>
      <c r="AN116" s="784"/>
      <c r="AO116" s="785"/>
      <c r="AP116" s="754">
        <v>0</v>
      </c>
      <c r="AQ116" s="755"/>
      <c r="AR116" s="755"/>
      <c r="AS116" s="755"/>
      <c r="AT116" s="756"/>
      <c r="AU116" s="923"/>
      <c r="AV116" s="924"/>
      <c r="AW116" s="924"/>
      <c r="AX116" s="924"/>
      <c r="AY116" s="925"/>
      <c r="AZ116" s="767" t="s">
        <v>424</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2765234</v>
      </c>
      <c r="AB117" s="895"/>
      <c r="AC117" s="895"/>
      <c r="AD117" s="895"/>
      <c r="AE117" s="896"/>
      <c r="AF117" s="898">
        <v>2755393</v>
      </c>
      <c r="AG117" s="895"/>
      <c r="AH117" s="895"/>
      <c r="AI117" s="895"/>
      <c r="AJ117" s="896"/>
      <c r="AK117" s="898">
        <v>2736995</v>
      </c>
      <c r="AL117" s="895"/>
      <c r="AM117" s="895"/>
      <c r="AN117" s="895"/>
      <c r="AO117" s="896"/>
      <c r="AP117" s="899"/>
      <c r="AQ117" s="900"/>
      <c r="AR117" s="900"/>
      <c r="AS117" s="900"/>
      <c r="AT117" s="901"/>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285</v>
      </c>
      <c r="AG118" s="888"/>
      <c r="AH118" s="888"/>
      <c r="AI118" s="888"/>
      <c r="AJ118" s="889"/>
      <c r="AK118" s="890" t="s">
        <v>284</v>
      </c>
      <c r="AL118" s="888"/>
      <c r="AM118" s="888"/>
      <c r="AN118" s="888"/>
      <c r="AO118" s="889"/>
      <c r="AP118" s="891" t="s">
        <v>401</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429</v>
      </c>
      <c r="BP118" s="838"/>
      <c r="BQ118" s="857">
        <v>26012844</v>
      </c>
      <c r="BR118" s="858"/>
      <c r="BS118" s="858"/>
      <c r="BT118" s="858"/>
      <c r="BU118" s="858"/>
      <c r="BV118" s="858">
        <v>25151285</v>
      </c>
      <c r="BW118" s="858"/>
      <c r="BX118" s="858"/>
      <c r="BY118" s="858"/>
      <c r="BZ118" s="858"/>
      <c r="CA118" s="858">
        <v>24674868</v>
      </c>
      <c r="CB118" s="858"/>
      <c r="CC118" s="858"/>
      <c r="CD118" s="858"/>
      <c r="CE118" s="858"/>
      <c r="CF118" s="743"/>
      <c r="CG118" s="744"/>
      <c r="CH118" s="744"/>
      <c r="CI118" s="744"/>
      <c r="CJ118" s="841"/>
      <c r="CK118" s="917"/>
      <c r="CL118" s="866"/>
      <c r="CM118" s="803" t="s">
        <v>430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431</v>
      </c>
      <c r="AV119" s="880"/>
      <c r="AW119" s="880"/>
      <c r="AX119" s="880"/>
      <c r="AY119" s="881"/>
      <c r="AZ119" s="816" t="s">
        <v>432</v>
      </c>
      <c r="BA119" s="758"/>
      <c r="BB119" s="758"/>
      <c r="BC119" s="758"/>
      <c r="BD119" s="758"/>
      <c r="BE119" s="758"/>
      <c r="BF119" s="758"/>
      <c r="BG119" s="758"/>
      <c r="BH119" s="758"/>
      <c r="BI119" s="758"/>
      <c r="BJ119" s="758"/>
      <c r="BK119" s="758"/>
      <c r="BL119" s="758"/>
      <c r="BM119" s="758"/>
      <c r="BN119" s="758"/>
      <c r="BO119" s="758"/>
      <c r="BP119" s="759"/>
      <c r="BQ119" s="799">
        <v>6413293</v>
      </c>
      <c r="BR119" s="800"/>
      <c r="BS119" s="800"/>
      <c r="BT119" s="800"/>
      <c r="BU119" s="800"/>
      <c r="BV119" s="800">
        <v>6714642</v>
      </c>
      <c r="BW119" s="800"/>
      <c r="BX119" s="800"/>
      <c r="BY119" s="800"/>
      <c r="BZ119" s="800"/>
      <c r="CA119" s="800">
        <v>6001451</v>
      </c>
      <c r="CB119" s="800"/>
      <c r="CC119" s="800"/>
      <c r="CD119" s="800"/>
      <c r="CE119" s="800"/>
      <c r="CF119" s="861">
        <v>59.6</v>
      </c>
      <c r="CG119" s="862"/>
      <c r="CH119" s="862"/>
      <c r="CI119" s="862"/>
      <c r="CJ119" s="862"/>
      <c r="CK119" s="918"/>
      <c r="CL119" s="868"/>
      <c r="CM119" s="825" t="s">
        <v>433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x14ac:dyDescent="0.15">
      <c r="A120" s="865"/>
      <c r="B120" s="866"/>
      <c r="C120" s="803" t="s">
        <v>409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434</v>
      </c>
      <c r="BA120" s="768"/>
      <c r="BB120" s="768"/>
      <c r="BC120" s="768"/>
      <c r="BD120" s="768"/>
      <c r="BE120" s="768"/>
      <c r="BF120" s="768"/>
      <c r="BG120" s="768"/>
      <c r="BH120" s="768"/>
      <c r="BI120" s="768"/>
      <c r="BJ120" s="768"/>
      <c r="BK120" s="768"/>
      <c r="BL120" s="768"/>
      <c r="BM120" s="768"/>
      <c r="BN120" s="768"/>
      <c r="BO120" s="768"/>
      <c r="BP120" s="769"/>
      <c r="BQ120" s="770">
        <v>3453971</v>
      </c>
      <c r="BR120" s="771"/>
      <c r="BS120" s="771"/>
      <c r="BT120" s="771"/>
      <c r="BU120" s="771"/>
      <c r="BV120" s="771">
        <v>3443857</v>
      </c>
      <c r="BW120" s="771"/>
      <c r="BX120" s="771"/>
      <c r="BY120" s="771"/>
      <c r="BZ120" s="771"/>
      <c r="CA120" s="771">
        <v>3442504</v>
      </c>
      <c r="CB120" s="771"/>
      <c r="CC120" s="771"/>
      <c r="CD120" s="771"/>
      <c r="CE120" s="771"/>
      <c r="CF120" s="848">
        <v>34.200000000000003</v>
      </c>
      <c r="CG120" s="849"/>
      <c r="CH120" s="849"/>
      <c r="CI120" s="849"/>
      <c r="CJ120" s="849"/>
      <c r="CK120" s="850" t="s">
        <v>435</v>
      </c>
      <c r="CL120" s="810"/>
      <c r="CM120" s="810"/>
      <c r="CN120" s="810"/>
      <c r="CO120" s="811"/>
      <c r="CP120" s="854" t="s">
        <v>381</v>
      </c>
      <c r="CQ120" s="855"/>
      <c r="CR120" s="855"/>
      <c r="CS120" s="855"/>
      <c r="CT120" s="855"/>
      <c r="CU120" s="855"/>
      <c r="CV120" s="855"/>
      <c r="CW120" s="855"/>
      <c r="CX120" s="855"/>
      <c r="CY120" s="855"/>
      <c r="CZ120" s="855"/>
      <c r="DA120" s="855"/>
      <c r="DB120" s="855"/>
      <c r="DC120" s="855"/>
      <c r="DD120" s="855"/>
      <c r="DE120" s="855"/>
      <c r="DF120" s="856"/>
      <c r="DG120" s="799">
        <v>118932</v>
      </c>
      <c r="DH120" s="800"/>
      <c r="DI120" s="800"/>
      <c r="DJ120" s="800"/>
      <c r="DK120" s="800"/>
      <c r="DL120" s="800">
        <v>117555</v>
      </c>
      <c r="DM120" s="800"/>
      <c r="DN120" s="800"/>
      <c r="DO120" s="800"/>
      <c r="DP120" s="800"/>
      <c r="DQ120" s="800">
        <v>276681</v>
      </c>
      <c r="DR120" s="800"/>
      <c r="DS120" s="800"/>
      <c r="DT120" s="800"/>
      <c r="DU120" s="800"/>
      <c r="DV120" s="801">
        <v>2.7</v>
      </c>
      <c r="DW120" s="801"/>
      <c r="DX120" s="801"/>
      <c r="DY120" s="801"/>
      <c r="DZ120" s="802"/>
    </row>
    <row r="121" spans="1:130" s="197" customFormat="1" ht="26.25" customHeight="1" x14ac:dyDescent="0.15">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15337484</v>
      </c>
      <c r="BR121" s="858"/>
      <c r="BS121" s="858"/>
      <c r="BT121" s="858"/>
      <c r="BU121" s="858"/>
      <c r="BV121" s="858">
        <v>14968284</v>
      </c>
      <c r="BW121" s="858"/>
      <c r="BX121" s="858"/>
      <c r="BY121" s="858"/>
      <c r="BZ121" s="858"/>
      <c r="CA121" s="858">
        <v>15811307</v>
      </c>
      <c r="CB121" s="858"/>
      <c r="CC121" s="858"/>
      <c r="CD121" s="858"/>
      <c r="CE121" s="858"/>
      <c r="CF121" s="859">
        <v>157</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t="s">
        <v>110</v>
      </c>
      <c r="DH121" s="771"/>
      <c r="DI121" s="771"/>
      <c r="DJ121" s="771"/>
      <c r="DK121" s="771"/>
      <c r="DL121" s="771" t="s">
        <v>110</v>
      </c>
      <c r="DM121" s="771"/>
      <c r="DN121" s="771"/>
      <c r="DO121" s="771"/>
      <c r="DP121" s="771"/>
      <c r="DQ121" s="771" t="s">
        <v>110</v>
      </c>
      <c r="DR121" s="771"/>
      <c r="DS121" s="771"/>
      <c r="DT121" s="771"/>
      <c r="DU121" s="771"/>
      <c r="DV121" s="823" t="s">
        <v>110</v>
      </c>
      <c r="DW121" s="823"/>
      <c r="DX121" s="823"/>
      <c r="DY121" s="823"/>
      <c r="DZ121" s="824"/>
    </row>
    <row r="122" spans="1:130" s="197" customFormat="1" ht="26.25" customHeight="1" x14ac:dyDescent="0.15">
      <c r="A122" s="865"/>
      <c r="B122" s="866"/>
      <c r="C122" s="803" t="s">
        <v>419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438</v>
      </c>
      <c r="BP122" s="838"/>
      <c r="BQ122" s="839">
        <v>25204748</v>
      </c>
      <c r="BR122" s="840"/>
      <c r="BS122" s="840"/>
      <c r="BT122" s="840"/>
      <c r="BU122" s="840"/>
      <c r="BV122" s="840">
        <v>25126783</v>
      </c>
      <c r="BW122" s="840"/>
      <c r="BX122" s="840"/>
      <c r="BY122" s="840"/>
      <c r="BZ122" s="840"/>
      <c r="CA122" s="840">
        <v>25255262</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t="s">
        <v>110</v>
      </c>
      <c r="DH122" s="771"/>
      <c r="DI122" s="771"/>
      <c r="DJ122" s="771"/>
      <c r="DK122" s="771"/>
      <c r="DL122" s="771" t="s">
        <v>110</v>
      </c>
      <c r="DM122" s="771"/>
      <c r="DN122" s="771"/>
      <c r="DO122" s="771"/>
      <c r="DP122" s="771"/>
      <c r="DQ122" s="771" t="s">
        <v>110</v>
      </c>
      <c r="DR122" s="771"/>
      <c r="DS122" s="771"/>
      <c r="DT122" s="771"/>
      <c r="DU122" s="771"/>
      <c r="DV122" s="823" t="s">
        <v>110</v>
      </c>
      <c r="DW122" s="823"/>
      <c r="DX122" s="823"/>
      <c r="DY122" s="823"/>
      <c r="DZ122" s="824"/>
    </row>
    <row r="123" spans="1:130" s="197" customFormat="1" ht="26.25" customHeight="1" thickBot="1" x14ac:dyDescent="0.2">
      <c r="A123" s="865"/>
      <c r="B123" s="866"/>
      <c r="C123" s="803" t="s">
        <v>425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7.9</v>
      </c>
      <c r="BR123" s="832"/>
      <c r="BS123" s="832"/>
      <c r="BT123" s="832"/>
      <c r="BU123" s="832"/>
      <c r="BV123" s="832">
        <v>0.2</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v>789591</v>
      </c>
      <c r="DH124" s="717"/>
      <c r="DI124" s="717"/>
      <c r="DJ124" s="717"/>
      <c r="DK124" s="718"/>
      <c r="DL124" s="719">
        <v>1094600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430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3145</v>
      </c>
      <c r="AB127" s="784"/>
      <c r="AC127" s="784"/>
      <c r="AD127" s="784"/>
      <c r="AE127" s="785"/>
      <c r="AF127" s="786">
        <v>2152</v>
      </c>
      <c r="AG127" s="784"/>
      <c r="AH127" s="784"/>
      <c r="AI127" s="784"/>
      <c r="AJ127" s="785"/>
      <c r="AK127" s="786">
        <v>1268</v>
      </c>
      <c r="AL127" s="784"/>
      <c r="AM127" s="784"/>
      <c r="AN127" s="784"/>
      <c r="AO127" s="785"/>
      <c r="AP127" s="754">
        <v>0</v>
      </c>
      <c r="AQ127" s="755"/>
      <c r="AR127" s="755"/>
      <c r="AS127" s="755"/>
      <c r="AT127" s="756"/>
      <c r="AU127" s="233"/>
      <c r="AV127" s="233"/>
      <c r="AW127" s="233"/>
      <c r="AX127" s="757" t="s">
        <v>449</v>
      </c>
      <c r="AY127" s="758"/>
      <c r="AZ127" s="758"/>
      <c r="BA127" s="758"/>
      <c r="BB127" s="758"/>
      <c r="BC127" s="758"/>
      <c r="BD127" s="758"/>
      <c r="BE127" s="759"/>
      <c r="BF127" s="760" t="s">
        <v>110</v>
      </c>
      <c r="BG127" s="761"/>
      <c r="BH127" s="761"/>
      <c r="BI127" s="761"/>
      <c r="BJ127" s="761"/>
      <c r="BK127" s="761"/>
      <c r="BL127" s="762"/>
      <c r="BM127" s="760">
        <v>13.07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475615</v>
      </c>
      <c r="AB128" s="724"/>
      <c r="AC128" s="724"/>
      <c r="AD128" s="724"/>
      <c r="AE128" s="725"/>
      <c r="AF128" s="726">
        <v>469545</v>
      </c>
      <c r="AG128" s="724"/>
      <c r="AH128" s="724"/>
      <c r="AI128" s="724"/>
      <c r="AJ128" s="725"/>
      <c r="AK128" s="726">
        <v>473631</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110</v>
      </c>
      <c r="BG128" s="791"/>
      <c r="BH128" s="791"/>
      <c r="BI128" s="791"/>
      <c r="BJ128" s="791"/>
      <c r="BK128" s="791"/>
      <c r="BL128" s="792"/>
      <c r="BM128" s="790">
        <v>18.07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11812330</v>
      </c>
      <c r="AB129" s="784"/>
      <c r="AC129" s="784"/>
      <c r="AD129" s="784"/>
      <c r="AE129" s="785"/>
      <c r="AF129" s="786">
        <v>11884672</v>
      </c>
      <c r="AG129" s="784"/>
      <c r="AH129" s="784"/>
      <c r="AI129" s="784"/>
      <c r="AJ129" s="785"/>
      <c r="AK129" s="786">
        <v>11864158</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5.4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1658735</v>
      </c>
      <c r="AB130" s="784"/>
      <c r="AC130" s="784"/>
      <c r="AD130" s="784"/>
      <c r="AE130" s="785"/>
      <c r="AF130" s="786">
        <v>1716093</v>
      </c>
      <c r="AG130" s="784"/>
      <c r="AH130" s="784"/>
      <c r="AI130" s="784"/>
      <c r="AJ130" s="785"/>
      <c r="AK130" s="786">
        <v>1792682</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10153595</v>
      </c>
      <c r="AB131" s="717"/>
      <c r="AC131" s="717"/>
      <c r="AD131" s="717"/>
      <c r="AE131" s="718"/>
      <c r="AF131" s="719">
        <v>10168579</v>
      </c>
      <c r="AG131" s="717"/>
      <c r="AH131" s="717"/>
      <c r="AI131" s="717"/>
      <c r="AJ131" s="718"/>
      <c r="AK131" s="719">
        <v>10071476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6.2134052029999998</v>
      </c>
      <c r="AB132" s="740"/>
      <c r="AC132" s="740"/>
      <c r="AD132" s="740"/>
      <c r="AE132" s="741"/>
      <c r="AF132" s="742">
        <v>5.603093608</v>
      </c>
      <c r="AG132" s="740"/>
      <c r="AH132" s="740"/>
      <c r="AI132" s="740"/>
      <c r="AJ132" s="741"/>
      <c r="AK132" s="742">
        <v>4.6734162899999996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7</v>
      </c>
      <c r="AB133" s="749"/>
      <c r="AC133" s="749"/>
      <c r="AD133" s="749"/>
      <c r="AE133" s="750"/>
      <c r="AF133" s="748">
        <v>6.2</v>
      </c>
      <c r="AG133" s="749"/>
      <c r="AH133" s="749"/>
      <c r="AI133" s="749"/>
      <c r="AJ133" s="750"/>
      <c r="AK133" s="748">
        <v>5.4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9" t="s">
        <v>465</v>
      </c>
      <c r="L7" s="254"/>
      <c r="M7" s="255" t="s">
        <v>466</v>
      </c>
      <c r="N7" s="256"/>
    </row>
    <row r="8" spans="1:16" x14ac:dyDescent="0.15">
      <c r="A8" s="248"/>
      <c r="B8" s="244"/>
      <c r="C8" s="244"/>
      <c r="D8" s="244"/>
      <c r="E8" s="244"/>
      <c r="F8" s="244"/>
      <c r="G8" s="257"/>
      <c r="H8" s="258"/>
      <c r="I8" s="258"/>
      <c r="J8" s="259"/>
      <c r="K8" s="1120"/>
      <c r="L8" s="260" t="s">
        <v>467</v>
      </c>
      <c r="M8" s="261" t="s">
        <v>468</v>
      </c>
      <c r="N8" s="262" t="s">
        <v>469</v>
      </c>
    </row>
    <row r="9" spans="1:16" x14ac:dyDescent="0.15">
      <c r="A9" s="248"/>
      <c r="B9" s="244"/>
      <c r="C9" s="244"/>
      <c r="D9" s="244"/>
      <c r="E9" s="244"/>
      <c r="F9" s="244"/>
      <c r="G9" s="1133" t="s">
        <v>470</v>
      </c>
      <c r="H9" s="1134"/>
      <c r="I9" s="1134"/>
      <c r="J9" s="1135"/>
      <c r="K9" s="263">
        <v>3108438</v>
      </c>
      <c r="L9" s="264">
        <v>65566</v>
      </c>
      <c r="M9" s="265">
        <v>84248</v>
      </c>
      <c r="N9" s="266">
        <v>-22.2</v>
      </c>
    </row>
    <row r="10" spans="1:16" x14ac:dyDescent="0.15">
      <c r="A10" s="248"/>
      <c r="B10" s="244"/>
      <c r="C10" s="244"/>
      <c r="D10" s="244"/>
      <c r="E10" s="244"/>
      <c r="F10" s="244"/>
      <c r="G10" s="1133" t="s">
        <v>471</v>
      </c>
      <c r="H10" s="1134"/>
      <c r="I10" s="1134"/>
      <c r="J10" s="1135"/>
      <c r="K10" s="267">
        <v>340718</v>
      </c>
      <c r="L10" s="268">
        <v>7187</v>
      </c>
      <c r="M10" s="269">
        <v>7169</v>
      </c>
      <c r="N10" s="270">
        <v>0.3</v>
      </c>
    </row>
    <row r="11" spans="1:16" ht="13.5" customHeight="1" x14ac:dyDescent="0.15">
      <c r="A11" s="248"/>
      <c r="B11" s="244"/>
      <c r="C11" s="244"/>
      <c r="D11" s="244"/>
      <c r="E11" s="244"/>
      <c r="F11" s="244"/>
      <c r="G11" s="1133" t="s">
        <v>472</v>
      </c>
      <c r="H11" s="1134"/>
      <c r="I11" s="1134"/>
      <c r="J11" s="1135"/>
      <c r="K11" s="267">
        <v>495034</v>
      </c>
      <c r="L11" s="268">
        <v>10442</v>
      </c>
      <c r="M11" s="269">
        <v>9152</v>
      </c>
      <c r="N11" s="270">
        <v>14.1</v>
      </c>
    </row>
    <row r="12" spans="1:16" ht="13.5" customHeight="1" x14ac:dyDescent="0.15">
      <c r="A12" s="248"/>
      <c r="B12" s="244"/>
      <c r="C12" s="244"/>
      <c r="D12" s="244"/>
      <c r="E12" s="244"/>
      <c r="F12" s="244"/>
      <c r="G12" s="1133" t="s">
        <v>473</v>
      </c>
      <c r="H12" s="1134"/>
      <c r="I12" s="1134"/>
      <c r="J12" s="1135"/>
      <c r="K12" s="267" t="s">
        <v>474</v>
      </c>
      <c r="L12" s="268" t="s">
        <v>474</v>
      </c>
      <c r="M12" s="269">
        <v>893</v>
      </c>
      <c r="N12" s="270" t="s">
        <v>474</v>
      </c>
    </row>
    <row r="13" spans="1:16" ht="13.5" customHeight="1" x14ac:dyDescent="0.15">
      <c r="A13" s="248"/>
      <c r="B13" s="244"/>
      <c r="C13" s="244"/>
      <c r="D13" s="244"/>
      <c r="E13" s="244"/>
      <c r="F13" s="244"/>
      <c r="G13" s="1133" t="s">
        <v>475</v>
      </c>
      <c r="H13" s="1134"/>
      <c r="I13" s="1134"/>
      <c r="J13" s="1135"/>
      <c r="K13" s="267" t="s">
        <v>474</v>
      </c>
      <c r="L13" s="268" t="s">
        <v>474</v>
      </c>
      <c r="M13" s="269">
        <v>3</v>
      </c>
      <c r="N13" s="270" t="s">
        <v>474</v>
      </c>
    </row>
    <row r="14" spans="1:16" ht="13.5" customHeight="1" x14ac:dyDescent="0.15">
      <c r="A14" s="248"/>
      <c r="B14" s="244"/>
      <c r="C14" s="244"/>
      <c r="D14" s="244"/>
      <c r="E14" s="244"/>
      <c r="F14" s="244"/>
      <c r="G14" s="1133" t="s">
        <v>476</v>
      </c>
      <c r="H14" s="1134"/>
      <c r="I14" s="1134"/>
      <c r="J14" s="1135"/>
      <c r="K14" s="267">
        <v>174519</v>
      </c>
      <c r="L14" s="268">
        <v>3681</v>
      </c>
      <c r="M14" s="269">
        <v>3652</v>
      </c>
      <c r="N14" s="270">
        <v>0.8</v>
      </c>
    </row>
    <row r="15" spans="1:16" ht="13.5" customHeight="1" x14ac:dyDescent="0.15">
      <c r="A15" s="248"/>
      <c r="B15" s="244"/>
      <c r="C15" s="244"/>
      <c r="D15" s="244"/>
      <c r="E15" s="244"/>
      <c r="F15" s="244"/>
      <c r="G15" s="1133" t="s">
        <v>477</v>
      </c>
      <c r="H15" s="1134"/>
      <c r="I15" s="1134"/>
      <c r="J15" s="1135"/>
      <c r="K15" s="267">
        <v>95720</v>
      </c>
      <c r="L15" s="268">
        <v>2019</v>
      </c>
      <c r="M15" s="269">
        <v>2134</v>
      </c>
      <c r="N15" s="270">
        <v>-5.4</v>
      </c>
    </row>
    <row r="16" spans="1:16" x14ac:dyDescent="0.15">
      <c r="A16" s="248"/>
      <c r="B16" s="244"/>
      <c r="C16" s="244"/>
      <c r="D16" s="244"/>
      <c r="E16" s="244"/>
      <c r="F16" s="244"/>
      <c r="G16" s="1136" t="s">
        <v>478</v>
      </c>
      <c r="H16" s="1137"/>
      <c r="I16" s="1137"/>
      <c r="J16" s="1138"/>
      <c r="K16" s="268">
        <v>-448506</v>
      </c>
      <c r="L16" s="268">
        <v>-9460</v>
      </c>
      <c r="M16" s="269">
        <v>-9248</v>
      </c>
      <c r="N16" s="270">
        <v>2.2999999999999998</v>
      </c>
    </row>
    <row r="17" spans="1:16" x14ac:dyDescent="0.15">
      <c r="A17" s="248"/>
      <c r="B17" s="244"/>
      <c r="C17" s="244"/>
      <c r="D17" s="244"/>
      <c r="E17" s="244"/>
      <c r="F17" s="244"/>
      <c r="G17" s="1136" t="s">
        <v>168</v>
      </c>
      <c r="H17" s="1137"/>
      <c r="I17" s="1137"/>
      <c r="J17" s="1138"/>
      <c r="K17" s="268">
        <v>3765923</v>
      </c>
      <c r="L17" s="268">
        <v>79435</v>
      </c>
      <c r="M17" s="269">
        <v>98003</v>
      </c>
      <c r="N17" s="270">
        <v>-18.899999999999999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30" t="s">
        <v>483</v>
      </c>
      <c r="H21" s="1131"/>
      <c r="I21" s="1131"/>
      <c r="J21" s="1132"/>
      <c r="K21" s="280">
        <v>7.15</v>
      </c>
      <c r="L21" s="281">
        <v>9.39</v>
      </c>
      <c r="M21" s="282">
        <v>-2.2400000000000002</v>
      </c>
      <c r="N21" s="249"/>
      <c r="O21" s="283"/>
      <c r="P21" s="279"/>
    </row>
    <row r="22" spans="1:16" s="284" customFormat="1" x14ac:dyDescent="0.15">
      <c r="A22" s="279"/>
      <c r="B22" s="249"/>
      <c r="C22" s="249"/>
      <c r="D22" s="249"/>
      <c r="E22" s="249"/>
      <c r="F22" s="249"/>
      <c r="G22" s="1130" t="s">
        <v>484</v>
      </c>
      <c r="H22" s="1131"/>
      <c r="I22" s="1131"/>
      <c r="J22" s="1132"/>
      <c r="K22" s="285">
        <v>96.7</v>
      </c>
      <c r="L22" s="286">
        <v>97</v>
      </c>
      <c r="M22" s="287">
        <v>-0.3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9" t="s">
        <v>465</v>
      </c>
      <c r="L30" s="254"/>
      <c r="M30" s="255" t="s">
        <v>466</v>
      </c>
      <c r="N30" s="256"/>
    </row>
    <row r="31" spans="1:16" x14ac:dyDescent="0.15">
      <c r="A31" s="248"/>
      <c r="B31" s="244"/>
      <c r="C31" s="244"/>
      <c r="D31" s="244"/>
      <c r="E31" s="244"/>
      <c r="F31" s="244"/>
      <c r="G31" s="257"/>
      <c r="H31" s="258"/>
      <c r="I31" s="258"/>
      <c r="J31" s="259"/>
      <c r="K31" s="1120"/>
      <c r="L31" s="260" t="s">
        <v>467</v>
      </c>
      <c r="M31" s="261" t="s">
        <v>468</v>
      </c>
      <c r="N31" s="262" t="s">
        <v>469</v>
      </c>
    </row>
    <row r="32" spans="1:16" ht="27" customHeight="1" x14ac:dyDescent="0.15">
      <c r="A32" s="248"/>
      <c r="B32" s="244"/>
      <c r="C32" s="244"/>
      <c r="D32" s="244"/>
      <c r="E32" s="244"/>
      <c r="F32" s="244"/>
      <c r="G32" s="1121" t="s">
        <v>487</v>
      </c>
      <c r="H32" s="1122"/>
      <c r="I32" s="1122"/>
      <c r="J32" s="1123"/>
      <c r="K32" s="294">
        <v>2363898</v>
      </c>
      <c r="L32" s="294">
        <v>49862</v>
      </c>
      <c r="M32" s="295">
        <v>64926</v>
      </c>
      <c r="N32" s="296">
        <v>-23.2</v>
      </c>
    </row>
    <row r="33" spans="1:16" ht="13.5" customHeight="1" x14ac:dyDescent="0.15">
      <c r="A33" s="248"/>
      <c r="B33" s="244"/>
      <c r="C33" s="244"/>
      <c r="D33" s="244"/>
      <c r="E33" s="244"/>
      <c r="F33" s="244"/>
      <c r="G33" s="1121" t="s">
        <v>488</v>
      </c>
      <c r="H33" s="1122"/>
      <c r="I33" s="1122"/>
      <c r="J33" s="1123"/>
      <c r="K33" s="294" t="s">
        <v>474</v>
      </c>
      <c r="L33" s="294" t="s">
        <v>474</v>
      </c>
      <c r="M33" s="295" t="s">
        <v>474</v>
      </c>
      <c r="N33" s="296" t="s">
        <v>474</v>
      </c>
    </row>
    <row r="34" spans="1:16" ht="27" customHeight="1" x14ac:dyDescent="0.15">
      <c r="A34" s="248"/>
      <c r="B34" s="244"/>
      <c r="C34" s="244"/>
      <c r="D34" s="244"/>
      <c r="E34" s="244"/>
      <c r="F34" s="244"/>
      <c r="G34" s="1121" t="s">
        <v>489</v>
      </c>
      <c r="H34" s="1122"/>
      <c r="I34" s="1122"/>
      <c r="J34" s="1123"/>
      <c r="K34" s="294" t="s">
        <v>474</v>
      </c>
      <c r="L34" s="294" t="s">
        <v>474</v>
      </c>
      <c r="M34" s="295">
        <v>24</v>
      </c>
      <c r="N34" s="296" t="s">
        <v>474</v>
      </c>
    </row>
    <row r="35" spans="1:16" ht="27" customHeight="1" x14ac:dyDescent="0.15">
      <c r="A35" s="248"/>
      <c r="B35" s="244"/>
      <c r="C35" s="244"/>
      <c r="D35" s="244"/>
      <c r="E35" s="244"/>
      <c r="F35" s="244"/>
      <c r="G35" s="1121" t="s">
        <v>490</v>
      </c>
      <c r="H35" s="1122"/>
      <c r="I35" s="1122"/>
      <c r="J35" s="1123"/>
      <c r="K35" s="294">
        <v>25254</v>
      </c>
      <c r="L35" s="294">
        <v>533</v>
      </c>
      <c r="M35" s="295">
        <v>18007</v>
      </c>
      <c r="N35" s="296">
        <v>-97</v>
      </c>
    </row>
    <row r="36" spans="1:16" ht="27" customHeight="1" x14ac:dyDescent="0.15">
      <c r="A36" s="248"/>
      <c r="B36" s="244"/>
      <c r="C36" s="244"/>
      <c r="D36" s="244"/>
      <c r="E36" s="244"/>
      <c r="F36" s="244"/>
      <c r="G36" s="1121" t="s">
        <v>491</v>
      </c>
      <c r="H36" s="1122"/>
      <c r="I36" s="1122"/>
      <c r="J36" s="1123"/>
      <c r="K36" s="294">
        <v>346404</v>
      </c>
      <c r="L36" s="294">
        <v>7307</v>
      </c>
      <c r="M36" s="295">
        <v>3275</v>
      </c>
      <c r="N36" s="296">
        <v>123.1</v>
      </c>
    </row>
    <row r="37" spans="1:16" ht="13.5" customHeight="1" x14ac:dyDescent="0.15">
      <c r="A37" s="248"/>
      <c r="B37" s="244"/>
      <c r="C37" s="244"/>
      <c r="D37" s="244"/>
      <c r="E37" s="244"/>
      <c r="F37" s="244"/>
      <c r="G37" s="1121" t="s">
        <v>492</v>
      </c>
      <c r="H37" s="1122"/>
      <c r="I37" s="1122"/>
      <c r="J37" s="1123"/>
      <c r="K37" s="294">
        <v>1268</v>
      </c>
      <c r="L37" s="294">
        <v>27</v>
      </c>
      <c r="M37" s="295">
        <v>1233</v>
      </c>
      <c r="N37" s="296">
        <v>-97.8</v>
      </c>
    </row>
    <row r="38" spans="1:16" ht="27" customHeight="1" x14ac:dyDescent="0.15">
      <c r="A38" s="248"/>
      <c r="B38" s="244"/>
      <c r="C38" s="244"/>
      <c r="D38" s="244"/>
      <c r="E38" s="244"/>
      <c r="F38" s="244"/>
      <c r="G38" s="1124" t="s">
        <v>493</v>
      </c>
      <c r="H38" s="1125"/>
      <c r="I38" s="1125"/>
      <c r="J38" s="1126"/>
      <c r="K38" s="297">
        <v>171</v>
      </c>
      <c r="L38" s="297">
        <v>4</v>
      </c>
      <c r="M38" s="298">
        <v>9</v>
      </c>
      <c r="N38" s="299">
        <v>-55.6</v>
      </c>
      <c r="O38" s="293"/>
    </row>
    <row r="39" spans="1:16" x14ac:dyDescent="0.15">
      <c r="A39" s="248"/>
      <c r="B39" s="244"/>
      <c r="C39" s="244"/>
      <c r="D39" s="244"/>
      <c r="E39" s="244"/>
      <c r="F39" s="244"/>
      <c r="G39" s="1124" t="s">
        <v>494</v>
      </c>
      <c r="H39" s="1125"/>
      <c r="I39" s="1125"/>
      <c r="J39" s="1126"/>
      <c r="K39" s="300">
        <v>-473631</v>
      </c>
      <c r="L39" s="300">
        <v>-9990</v>
      </c>
      <c r="M39" s="301">
        <v>-4280</v>
      </c>
      <c r="N39" s="302">
        <v>133.4</v>
      </c>
      <c r="O39" s="293"/>
    </row>
    <row r="40" spans="1:16" ht="27" customHeight="1" x14ac:dyDescent="0.15">
      <c r="A40" s="248"/>
      <c r="B40" s="244"/>
      <c r="C40" s="244"/>
      <c r="D40" s="244"/>
      <c r="E40" s="244"/>
      <c r="F40" s="244"/>
      <c r="G40" s="1121" t="s">
        <v>495</v>
      </c>
      <c r="H40" s="1122"/>
      <c r="I40" s="1122"/>
      <c r="J40" s="1123"/>
      <c r="K40" s="300">
        <v>-1792682</v>
      </c>
      <c r="L40" s="300">
        <v>-37813</v>
      </c>
      <c r="M40" s="301">
        <v>-56807</v>
      </c>
      <c r="N40" s="302">
        <v>-33.4</v>
      </c>
      <c r="O40" s="293"/>
    </row>
    <row r="41" spans="1:16" x14ac:dyDescent="0.15">
      <c r="A41" s="248"/>
      <c r="B41" s="244"/>
      <c r="C41" s="244"/>
      <c r="D41" s="244"/>
      <c r="E41" s="244"/>
      <c r="F41" s="244"/>
      <c r="G41" s="1127" t="s">
        <v>279</v>
      </c>
      <c r="H41" s="1128"/>
      <c r="I41" s="1128"/>
      <c r="J41" s="1129"/>
      <c r="K41" s="294">
        <v>470682</v>
      </c>
      <c r="L41" s="300">
        <v>9928</v>
      </c>
      <c r="M41" s="301">
        <v>26387</v>
      </c>
      <c r="N41" s="302">
        <v>-62.4</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14" t="s">
        <v>465</v>
      </c>
      <c r="J49" s="1116" t="s">
        <v>499</v>
      </c>
      <c r="K49" s="1117"/>
      <c r="L49" s="1117"/>
      <c r="M49" s="1117"/>
      <c r="N49" s="1118"/>
    </row>
    <row r="50" spans="1:14" x14ac:dyDescent="0.15">
      <c r="A50" s="248"/>
      <c r="B50" s="244"/>
      <c r="C50" s="244"/>
      <c r="D50" s="244"/>
      <c r="E50" s="244"/>
      <c r="F50" s="244"/>
      <c r="G50" s="312"/>
      <c r="H50" s="313"/>
      <c r="I50" s="1115"/>
      <c r="J50" s="314" t="s">
        <v>500</v>
      </c>
      <c r="K50" s="315" t="s">
        <v>501</v>
      </c>
      <c r="L50" s="316" t="s">
        <v>502</v>
      </c>
      <c r="M50" s="317" t="s">
        <v>503</v>
      </c>
      <c r="N50" s="318" t="s">
        <v>504</v>
      </c>
    </row>
    <row r="51" spans="1:14" x14ac:dyDescent="0.15">
      <c r="A51" s="248"/>
      <c r="B51" s="244"/>
      <c r="C51" s="244"/>
      <c r="D51" s="244"/>
      <c r="E51" s="244"/>
      <c r="F51" s="244"/>
      <c r="G51" s="310" t="s">
        <v>505</v>
      </c>
      <c r="H51" s="311"/>
      <c r="I51" s="319">
        <v>2613851</v>
      </c>
      <c r="J51" s="320">
        <v>53867</v>
      </c>
      <c r="K51" s="321">
        <v>-14.1</v>
      </c>
      <c r="L51" s="322">
        <v>61882</v>
      </c>
      <c r="M51" s="323">
        <v>6.7</v>
      </c>
      <c r="N51" s="324">
        <v>-20.8</v>
      </c>
    </row>
    <row r="52" spans="1:14" x14ac:dyDescent="0.15">
      <c r="A52" s="248"/>
      <c r="B52" s="244"/>
      <c r="C52" s="244"/>
      <c r="D52" s="244"/>
      <c r="E52" s="244"/>
      <c r="F52" s="244"/>
      <c r="G52" s="325"/>
      <c r="H52" s="326" t="s">
        <v>506</v>
      </c>
      <c r="I52" s="327">
        <v>1000784</v>
      </c>
      <c r="J52" s="328">
        <v>20625</v>
      </c>
      <c r="K52" s="329">
        <v>-21.5</v>
      </c>
      <c r="L52" s="330">
        <v>32175</v>
      </c>
      <c r="M52" s="331">
        <v>0</v>
      </c>
      <c r="N52" s="332">
        <v>-21.5</v>
      </c>
    </row>
    <row r="53" spans="1:14" x14ac:dyDescent="0.15">
      <c r="A53" s="248"/>
      <c r="B53" s="244"/>
      <c r="C53" s="244"/>
      <c r="D53" s="244"/>
      <c r="E53" s="244"/>
      <c r="F53" s="244"/>
      <c r="G53" s="310" t="s">
        <v>507</v>
      </c>
      <c r="H53" s="311"/>
      <c r="I53" s="319">
        <v>3711906</v>
      </c>
      <c r="J53" s="320">
        <v>76884</v>
      </c>
      <c r="K53" s="321">
        <v>42.7</v>
      </c>
      <c r="L53" s="322">
        <v>67201</v>
      </c>
      <c r="M53" s="323">
        <v>8.6</v>
      </c>
      <c r="N53" s="324">
        <v>34.1</v>
      </c>
    </row>
    <row r="54" spans="1:14" x14ac:dyDescent="0.15">
      <c r="A54" s="248"/>
      <c r="B54" s="244"/>
      <c r="C54" s="244"/>
      <c r="D54" s="244"/>
      <c r="E54" s="244"/>
      <c r="F54" s="244"/>
      <c r="G54" s="325"/>
      <c r="H54" s="326" t="s">
        <v>506</v>
      </c>
      <c r="I54" s="327">
        <v>1592985</v>
      </c>
      <c r="J54" s="328">
        <v>32995</v>
      </c>
      <c r="K54" s="329">
        <v>60</v>
      </c>
      <c r="L54" s="330">
        <v>35210</v>
      </c>
      <c r="M54" s="331">
        <v>9.4</v>
      </c>
      <c r="N54" s="332">
        <v>50.6</v>
      </c>
    </row>
    <row r="55" spans="1:14" x14ac:dyDescent="0.15">
      <c r="A55" s="248"/>
      <c r="B55" s="244"/>
      <c r="C55" s="244"/>
      <c r="D55" s="244"/>
      <c r="E55" s="244"/>
      <c r="F55" s="244"/>
      <c r="G55" s="310" t="s">
        <v>508</v>
      </c>
      <c r="H55" s="311"/>
      <c r="I55" s="319">
        <v>3407265</v>
      </c>
      <c r="J55" s="320">
        <v>70920</v>
      </c>
      <c r="K55" s="321">
        <v>-7.8</v>
      </c>
      <c r="L55" s="322">
        <v>75709</v>
      </c>
      <c r="M55" s="323">
        <v>12.7</v>
      </c>
      <c r="N55" s="324">
        <v>-20.5</v>
      </c>
    </row>
    <row r="56" spans="1:14" x14ac:dyDescent="0.15">
      <c r="A56" s="248"/>
      <c r="B56" s="244"/>
      <c r="C56" s="244"/>
      <c r="D56" s="244"/>
      <c r="E56" s="244"/>
      <c r="F56" s="244"/>
      <c r="G56" s="325"/>
      <c r="H56" s="326" t="s">
        <v>506</v>
      </c>
      <c r="I56" s="327">
        <v>743830</v>
      </c>
      <c r="J56" s="328">
        <v>15482</v>
      </c>
      <c r="K56" s="329">
        <v>-53.1</v>
      </c>
      <c r="L56" s="330">
        <v>35212</v>
      </c>
      <c r="M56" s="331">
        <v>0</v>
      </c>
      <c r="N56" s="332">
        <v>-53.1</v>
      </c>
    </row>
    <row r="57" spans="1:14" x14ac:dyDescent="0.15">
      <c r="A57" s="248"/>
      <c r="B57" s="244"/>
      <c r="C57" s="244"/>
      <c r="D57" s="244"/>
      <c r="E57" s="244"/>
      <c r="F57" s="244"/>
      <c r="G57" s="310" t="s">
        <v>509</v>
      </c>
      <c r="H57" s="311"/>
      <c r="I57" s="319">
        <v>2387774</v>
      </c>
      <c r="J57" s="320">
        <v>49813</v>
      </c>
      <c r="K57" s="321">
        <v>-29.8</v>
      </c>
      <c r="L57" s="322">
        <v>90961</v>
      </c>
      <c r="M57" s="323">
        <v>20.100000000000001</v>
      </c>
      <c r="N57" s="324">
        <v>-49.9</v>
      </c>
    </row>
    <row r="58" spans="1:14" x14ac:dyDescent="0.15">
      <c r="A58" s="248"/>
      <c r="B58" s="244"/>
      <c r="C58" s="244"/>
      <c r="D58" s="244"/>
      <c r="E58" s="244"/>
      <c r="F58" s="244"/>
      <c r="G58" s="325"/>
      <c r="H58" s="326" t="s">
        <v>506</v>
      </c>
      <c r="I58" s="327">
        <v>950742</v>
      </c>
      <c r="J58" s="328">
        <v>19834</v>
      </c>
      <c r="K58" s="329">
        <v>28.1</v>
      </c>
      <c r="L58" s="330">
        <v>37720</v>
      </c>
      <c r="M58" s="331">
        <v>7.1</v>
      </c>
      <c r="N58" s="332">
        <v>21</v>
      </c>
    </row>
    <row r="59" spans="1:14" x14ac:dyDescent="0.15">
      <c r="A59" s="248"/>
      <c r="B59" s="244"/>
      <c r="C59" s="244"/>
      <c r="D59" s="244"/>
      <c r="E59" s="244"/>
      <c r="F59" s="244"/>
      <c r="G59" s="310" t="s">
        <v>510</v>
      </c>
      <c r="H59" s="311"/>
      <c r="I59" s="319">
        <v>4284144</v>
      </c>
      <c r="J59" s="320">
        <v>90366</v>
      </c>
      <c r="K59" s="321">
        <v>81.400000000000006</v>
      </c>
      <c r="L59" s="322">
        <v>106614</v>
      </c>
      <c r="M59" s="323">
        <v>17.2</v>
      </c>
      <c r="N59" s="324">
        <v>64.2</v>
      </c>
    </row>
    <row r="60" spans="1:14" x14ac:dyDescent="0.15">
      <c r="A60" s="248"/>
      <c r="B60" s="244"/>
      <c r="C60" s="244"/>
      <c r="D60" s="244"/>
      <c r="E60" s="244"/>
      <c r="F60" s="244"/>
      <c r="G60" s="325"/>
      <c r="H60" s="326" t="s">
        <v>506</v>
      </c>
      <c r="I60" s="333">
        <v>2283871</v>
      </c>
      <c r="J60" s="328">
        <v>48174</v>
      </c>
      <c r="K60" s="329">
        <v>142.9</v>
      </c>
      <c r="L60" s="330">
        <v>45545</v>
      </c>
      <c r="M60" s="331">
        <v>20.7</v>
      </c>
      <c r="N60" s="332">
        <v>122.2</v>
      </c>
    </row>
    <row r="61" spans="1:14" x14ac:dyDescent="0.15">
      <c r="A61" s="248"/>
      <c r="B61" s="244"/>
      <c r="C61" s="244"/>
      <c r="D61" s="244"/>
      <c r="E61" s="244"/>
      <c r="F61" s="244"/>
      <c r="G61" s="310" t="s">
        <v>511</v>
      </c>
      <c r="H61" s="334"/>
      <c r="I61" s="335">
        <v>3280988</v>
      </c>
      <c r="J61" s="336">
        <v>68370</v>
      </c>
      <c r="K61" s="337">
        <v>14.5</v>
      </c>
      <c r="L61" s="338">
        <v>80473</v>
      </c>
      <c r="M61" s="339">
        <v>13.1</v>
      </c>
      <c r="N61" s="324">
        <v>1.4</v>
      </c>
    </row>
    <row r="62" spans="1:14" x14ac:dyDescent="0.15">
      <c r="A62" s="248"/>
      <c r="B62" s="244"/>
      <c r="C62" s="244"/>
      <c r="D62" s="244"/>
      <c r="E62" s="244"/>
      <c r="F62" s="244"/>
      <c r="G62" s="325"/>
      <c r="H62" s="326" t="s">
        <v>506</v>
      </c>
      <c r="I62" s="327">
        <v>1314442</v>
      </c>
      <c r="J62" s="328">
        <v>27422</v>
      </c>
      <c r="K62" s="329">
        <v>31.3</v>
      </c>
      <c r="L62" s="330">
        <v>37172</v>
      </c>
      <c r="M62" s="331">
        <v>7.4</v>
      </c>
      <c r="N62" s="332">
        <v>23.9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0" zoomScaleNormal="8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9" t="s">
        <v>3</v>
      </c>
      <c r="D47" s="1139"/>
      <c r="E47" s="1140"/>
      <c r="F47" s="11">
        <v>5.15</v>
      </c>
      <c r="G47" s="12">
        <v>5.22</v>
      </c>
      <c r="H47" s="12">
        <v>5.26</v>
      </c>
      <c r="I47" s="12">
        <v>5.23</v>
      </c>
      <c r="J47" s="13">
        <v>5.24</v>
      </c>
    </row>
    <row r="48" spans="2:10" ht="57.75" customHeight="1" x14ac:dyDescent="0.15">
      <c r="B48" s="14"/>
      <c r="C48" s="1141" t="s">
        <v>4</v>
      </c>
      <c r="D48" s="1141"/>
      <c r="E48" s="1142"/>
      <c r="F48" s="15">
        <v>6.31</v>
      </c>
      <c r="G48" s="16">
        <v>1.83</v>
      </c>
      <c r="H48" s="16">
        <v>2.25</v>
      </c>
      <c r="I48" s="16">
        <v>1.94</v>
      </c>
      <c r="J48" s="17">
        <v>2.92</v>
      </c>
    </row>
    <row r="49" spans="2:10" ht="57.75" customHeight="1" thickBot="1" x14ac:dyDescent="0.2">
      <c r="B49" s="18"/>
      <c r="C49" s="1143" t="s">
        <v>5</v>
      </c>
      <c r="D49" s="1143"/>
      <c r="E49" s="1144"/>
      <c r="F49" s="19">
        <v>3.28</v>
      </c>
      <c r="G49" s="20" t="s">
        <v>518</v>
      </c>
      <c r="H49" s="20">
        <v>0.41</v>
      </c>
      <c r="I49" s="20" t="s">
        <v>519</v>
      </c>
      <c r="J49" s="21">
        <v>0.98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1" t="s">
        <v>520</v>
      </c>
      <c r="D34" s="1151"/>
      <c r="E34" s="1152"/>
      <c r="F34" s="32">
        <v>2.02</v>
      </c>
      <c r="G34" s="33">
        <v>2.44</v>
      </c>
      <c r="H34" s="33">
        <v>2.7</v>
      </c>
      <c r="I34" s="33">
        <v>2.6</v>
      </c>
      <c r="J34" s="34">
        <v>4.09</v>
      </c>
      <c r="K34" s="22"/>
      <c r="L34" s="22"/>
      <c r="M34" s="22"/>
      <c r="N34" s="22"/>
      <c r="O34" s="22"/>
      <c r="P34" s="22"/>
    </row>
    <row r="35" spans="1:16" ht="39" customHeight="1" x14ac:dyDescent="0.15">
      <c r="A35" s="22"/>
      <c r="B35" s="35"/>
      <c r="C35" s="1145" t="s">
        <v>521</v>
      </c>
      <c r="D35" s="1146"/>
      <c r="E35" s="1147"/>
      <c r="F35" s="36">
        <v>6.31</v>
      </c>
      <c r="G35" s="37">
        <v>1.82</v>
      </c>
      <c r="H35" s="37">
        <v>2.2400000000000002</v>
      </c>
      <c r="I35" s="37">
        <v>1.93</v>
      </c>
      <c r="J35" s="38">
        <v>2.91</v>
      </c>
      <c r="K35" s="22"/>
      <c r="L35" s="22"/>
      <c r="M35" s="22"/>
      <c r="N35" s="22"/>
      <c r="O35" s="22"/>
      <c r="P35" s="22"/>
    </row>
    <row r="36" spans="1:16" ht="39" customHeight="1" x14ac:dyDescent="0.15">
      <c r="A36" s="22"/>
      <c r="B36" s="35"/>
      <c r="C36" s="1145" t="s">
        <v>522</v>
      </c>
      <c r="D36" s="1146"/>
      <c r="E36" s="1147"/>
      <c r="F36" s="36">
        <v>0.84</v>
      </c>
      <c r="G36" s="37">
        <v>0.33</v>
      </c>
      <c r="H36" s="37">
        <v>1.2</v>
      </c>
      <c r="I36" s="37">
        <v>0.8</v>
      </c>
      <c r="J36" s="38">
        <v>0.81</v>
      </c>
      <c r="K36" s="22"/>
      <c r="L36" s="22"/>
      <c r="M36" s="22"/>
      <c r="N36" s="22"/>
      <c r="O36" s="22"/>
      <c r="P36" s="22"/>
    </row>
    <row r="37" spans="1:16" ht="39" customHeight="1" x14ac:dyDescent="0.15">
      <c r="A37" s="22"/>
      <c r="B37" s="35"/>
      <c r="C37" s="1145" t="s">
        <v>523</v>
      </c>
      <c r="D37" s="1146"/>
      <c r="E37" s="1147"/>
      <c r="F37" s="36">
        <v>0.88</v>
      </c>
      <c r="G37" s="37">
        <v>0.95</v>
      </c>
      <c r="H37" s="37">
        <v>0.63</v>
      </c>
      <c r="I37" s="37">
        <v>0.63</v>
      </c>
      <c r="J37" s="38">
        <v>0.57999999999999996</v>
      </c>
      <c r="K37" s="22"/>
      <c r="L37" s="22"/>
      <c r="M37" s="22"/>
      <c r="N37" s="22"/>
      <c r="O37" s="22"/>
      <c r="P37" s="22"/>
    </row>
    <row r="38" spans="1:16" ht="39" customHeight="1" x14ac:dyDescent="0.15">
      <c r="A38" s="22"/>
      <c r="B38" s="35"/>
      <c r="C38" s="1145" t="s">
        <v>524</v>
      </c>
      <c r="D38" s="1146"/>
      <c r="E38" s="1147"/>
      <c r="F38" s="36">
        <v>7.0000000000000007E-2</v>
      </c>
      <c r="G38" s="37">
        <v>0.08</v>
      </c>
      <c r="H38" s="37">
        <v>0.09</v>
      </c>
      <c r="I38" s="37">
        <v>0.08</v>
      </c>
      <c r="J38" s="38">
        <v>0.09</v>
      </c>
      <c r="K38" s="22"/>
      <c r="L38" s="22"/>
      <c r="M38" s="22"/>
      <c r="N38" s="22"/>
      <c r="O38" s="22"/>
      <c r="P38" s="22"/>
    </row>
    <row r="39" spans="1:16" ht="39" customHeight="1" x14ac:dyDescent="0.15">
      <c r="A39" s="22"/>
      <c r="B39" s="35"/>
      <c r="C39" s="1145" t="s">
        <v>525</v>
      </c>
      <c r="D39" s="1146"/>
      <c r="E39" s="1147"/>
      <c r="F39" s="36">
        <v>0.15</v>
      </c>
      <c r="G39" s="37">
        <v>0.1</v>
      </c>
      <c r="H39" s="37">
        <v>0.02</v>
      </c>
      <c r="I39" s="37">
        <v>0.02</v>
      </c>
      <c r="J39" s="38">
        <v>0.06</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526</v>
      </c>
      <c r="D42" s="1146"/>
      <c r="E42" s="1147"/>
      <c r="F42" s="36" t="s">
        <v>474</v>
      </c>
      <c r="G42" s="37" t="s">
        <v>474</v>
      </c>
      <c r="H42" s="37" t="s">
        <v>474</v>
      </c>
      <c r="I42" s="37" t="s">
        <v>474</v>
      </c>
      <c r="J42" s="38" t="s">
        <v>474</v>
      </c>
      <c r="K42" s="22"/>
      <c r="L42" s="22"/>
      <c r="M42" s="22"/>
      <c r="N42" s="22"/>
      <c r="O42" s="22"/>
      <c r="P42" s="22"/>
    </row>
    <row r="43" spans="1:16" ht="39" customHeight="1" thickBot="1" x14ac:dyDescent="0.2">
      <c r="A43" s="22"/>
      <c r="B43" s="40"/>
      <c r="C43" s="1148" t="s">
        <v>527</v>
      </c>
      <c r="D43" s="1149"/>
      <c r="E43" s="1150"/>
      <c r="F43" s="41">
        <v>0.04</v>
      </c>
      <c r="G43" s="42">
        <v>0.04</v>
      </c>
      <c r="H43" s="42">
        <v>0.06</v>
      </c>
      <c r="I43" s="42">
        <v>0.25</v>
      </c>
      <c r="J43" s="43" t="s">
        <v>474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2484</v>
      </c>
      <c r="L45" s="60">
        <v>2399</v>
      </c>
      <c r="M45" s="60">
        <v>2390</v>
      </c>
      <c r="N45" s="60">
        <v>2379</v>
      </c>
      <c r="O45" s="61">
        <v>2364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x14ac:dyDescent="0.15">
      <c r="A48" s="48"/>
      <c r="B48" s="1163"/>
      <c r="C48" s="1164"/>
      <c r="D48" s="62"/>
      <c r="E48" s="1155" t="s">
        <v>15</v>
      </c>
      <c r="F48" s="1155"/>
      <c r="G48" s="1155"/>
      <c r="H48" s="1155"/>
      <c r="I48" s="1155"/>
      <c r="J48" s="1156"/>
      <c r="K48" s="63">
        <v>9</v>
      </c>
      <c r="L48" s="64">
        <v>29</v>
      </c>
      <c r="M48" s="64">
        <v>23</v>
      </c>
      <c r="N48" s="64">
        <v>23</v>
      </c>
      <c r="O48" s="65">
        <v>25</v>
      </c>
      <c r="P48" s="48"/>
      <c r="Q48" s="48"/>
      <c r="R48" s="48"/>
      <c r="S48" s="48"/>
      <c r="T48" s="48"/>
      <c r="U48" s="48"/>
    </row>
    <row r="49" spans="1:21" ht="30.75" customHeight="1" x14ac:dyDescent="0.15">
      <c r="A49" s="48"/>
      <c r="B49" s="1163"/>
      <c r="C49" s="1164"/>
      <c r="D49" s="62"/>
      <c r="E49" s="1155" t="s">
        <v>16</v>
      </c>
      <c r="F49" s="1155"/>
      <c r="G49" s="1155"/>
      <c r="H49" s="1155"/>
      <c r="I49" s="1155"/>
      <c r="J49" s="1156"/>
      <c r="K49" s="63">
        <v>318</v>
      </c>
      <c r="L49" s="64">
        <v>334</v>
      </c>
      <c r="M49" s="64">
        <v>349</v>
      </c>
      <c r="N49" s="64">
        <v>352</v>
      </c>
      <c r="O49" s="65">
        <v>346</v>
      </c>
      <c r="P49" s="48"/>
      <c r="Q49" s="48"/>
      <c r="R49" s="48"/>
      <c r="S49" s="48"/>
      <c r="T49" s="48"/>
      <c r="U49" s="48"/>
    </row>
    <row r="50" spans="1:21" ht="30.75" customHeight="1" x14ac:dyDescent="0.15">
      <c r="A50" s="48"/>
      <c r="B50" s="1163"/>
      <c r="C50" s="1164"/>
      <c r="D50" s="62"/>
      <c r="E50" s="1155" t="s">
        <v>17</v>
      </c>
      <c r="F50" s="1155"/>
      <c r="G50" s="1155"/>
      <c r="H50" s="1155"/>
      <c r="I50" s="1155"/>
      <c r="J50" s="1156"/>
      <c r="K50" s="63">
        <v>2</v>
      </c>
      <c r="L50" s="64">
        <v>4</v>
      </c>
      <c r="M50" s="64">
        <v>3</v>
      </c>
      <c r="N50" s="64">
        <v>2</v>
      </c>
      <c r="O50" s="65">
        <v>1</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1</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1949</v>
      </c>
      <c r="L52" s="64">
        <v>2062</v>
      </c>
      <c r="M52" s="64">
        <v>2135</v>
      </c>
      <c r="N52" s="64">
        <v>2186</v>
      </c>
      <c r="O52" s="65">
        <v>2267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864</v>
      </c>
      <c r="L53" s="69">
        <v>705</v>
      </c>
      <c r="M53" s="69">
        <v>630</v>
      </c>
      <c r="N53" s="69">
        <v>570</v>
      </c>
      <c r="O53" s="70">
        <v>469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釜崎 智子</cp:lastModifiedBy>
  <cp:lastPrinted>2016-04-17T05:31:41Z</cp:lastPrinted>
  <dcterms:created xsi:type="dcterms:W3CDTF">2016-02-15T02:18:00Z</dcterms:created>
  <dcterms:modified xsi:type="dcterms:W3CDTF">2016-04-28T15:22:08Z</dcterms:modified>
  <cp:category/>
</cp:coreProperties>
</file>