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AM39" i="9"/>
  <c r="U39" i="9"/>
  <c r="C39" i="9"/>
  <c r="AM38" i="9"/>
  <c r="U38" i="9"/>
  <c r="C38" i="9"/>
  <c r="BW34" i="9"/>
  <c r="C34" i="9"/>
  <c r="CO34" i="9" l="1"/>
  <c r="CO35" i="9" s="1"/>
  <c r="CO36" i="9" s="1"/>
  <c r="CO37" i="9" s="1"/>
  <c r="CO38" i="9" s="1"/>
  <c r="CO39" i="9" s="1"/>
  <c r="CO40" i="9" s="1"/>
  <c r="CO41" i="9" s="1"/>
  <c r="CO42" i="9" s="1"/>
  <c r="CO43" i="9" s="1"/>
  <c r="BW35" i="9"/>
  <c r="BW36" i="9" s="1"/>
  <c r="BW37" i="9" s="1"/>
  <c r="BW38" i="9" s="1"/>
  <c r="BW39" i="9" s="1"/>
  <c r="BW40" i="9" s="1"/>
  <c r="BW41" i="9" s="1"/>
  <c r="C35" i="9"/>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 r="BE39" i="9" s="1"/>
</calcChain>
</file>

<file path=xl/sharedStrings.xml><?xml version="1.0" encoding="utf-8"?>
<sst xmlns="http://schemas.openxmlformats.org/spreadsheetml/2006/main" count="1040" uniqueCount="577">
  <si>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</si>
  <si>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</si>
  <si>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</si>
  <si>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</si>
  <si>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</si>
  <si>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</si>
  <si>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</si>
  <si>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</si>
  <si>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</si>
  <si>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</si>
  <si>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</si>
  <si>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</si>
  <si>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</si>
  <si>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</si>
  <si>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</si>
  <si>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</si>
  <si>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</si>
  <si>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</si>
  <si>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</si>
  <si>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</si>
  <si>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</si>
  <si>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</si>
  <si>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</si>
  <si>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</si>
  <si>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</si>
  <si>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</si>
  <si>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</si>
  <si>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</si>
  <si>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</si>
  <si>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</si>
  <si>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</si>
  <si>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</si>
  <si>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</si>
  <si>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</si>
  <si>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</si>
  <si>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</si>
  <si>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</si>
  <si>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</si>
  <si>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</si>
  <si>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</si>
  <si>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</si>
  <si>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</si>
  <si>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</si>
  <si>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</si>
  <si>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</si>
  <si>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</si>
  <si>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</si>
  <si>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</si>
  <si>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</si>
  <si>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</si>
  <si>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</si>
  <si>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</si>
  <si>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</si>
  <si>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</si>
  <si>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</si>
  <si>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</si>
  <si>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</si>
  <si>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</si>
  <si>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</si>
  <si>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</si>
  <si>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</si>
  <si>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</si>
  <si>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</si>
  <si>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</si>
  <si>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</si>
  <si>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</si>
  <si>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</si>
  <si>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</si>
  <si>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</si>
  <si>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</si>
  <si>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</si>
  <si>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</si>
  <si>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</si>
  <si>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</si>
  <si>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</si>
  <si>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</si>
  <si>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</si>
  <si>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</si>
  <si>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</si>
  <si>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</si>
  <si>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</si>
  <si>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</si>
  <si>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</si>
  <si>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</si>
  <si>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</si>
  <si>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</si>
  <si>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</si>
  <si>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</si>
  <si>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</si>
  <si>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</si>
  <si>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</si>
  <si>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</si>
  <si>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</si>
  <si>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</si>
  <si>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</si>
  <si>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</si>
  <si>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</si>
  <si>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</si>
  <si>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</si>
  <si>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</si>
  <si>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</si>
  <si>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</si>
  <si>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</si>
  <si>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</si>
  <si>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</si>
  <si>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</si>
  <si>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</si>
  <si>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</si>
  <si>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</si>
  <si>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</si>
  <si>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</si>
  <si>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</si>
  <si>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</si>
  <si>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</si>
  <si>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</si>
  <si>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</si>
  <si>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</si>
  <si>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</si>
  <si>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</si>
  <si>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</si>
  <si>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</si>
  <si>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</si>
  <si>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</si>
  <si>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</si>
  <si>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</si>
  <si>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</si>
  <si>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</si>
  <si>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</si>
  <si>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</si>
  <si>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</si>
  <si>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</si>
  <si>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</si>
  <si>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</si>
  <si>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</si>
  <si>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</si>
  <si>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</si>
  <si>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</si>
  <si>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</si>
  <si>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</si>
  <si>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</si>
  <si>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</si>
  <si>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</si>
  <si>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</si>
  <si>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</si>
  <si>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</si>
  <si>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</si>
  <si>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</si>
  <si>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</si>
  <si>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</si>
  <si>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</si>
  <si>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</si>
  <si>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</si>
  <si>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</si>
  <si>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</si>
  <si>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</si>
  <si>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</si>
  <si>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</si>
  <si>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</si>
  <si>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</si>
  <si>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</si>
  <si>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</si>
  <si>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</si>
  <si>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</si>
  <si>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</si>
  <si>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</si>
  <si>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</si>
  <si>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</si>
  <si>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</si>
  <si>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</si>
  <si>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</si>
  <si>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</si>
  <si>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</si>
  <si>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</si>
  <si>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</si>
  <si>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</si>
  <si>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</si>
  <si>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</si>
  <si>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</si>
  <si>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</si>
  <si>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</si>
  <si>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</si>
  <si>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</si>
  <si>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</si>
  <si>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</si>
  <si>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</si>
  <si>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</si>
  <si>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</si>
  <si>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</si>
  <si>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</si>
  <si>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</si>
  <si>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</si>
  <si>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</si>
  <si>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</si>
  <si>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長崎県佐世保市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</si>
  <si>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</si>
  <si>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</si>
  <si>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</si>
  <si>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</si>
  <si>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</si>
  <si>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</si>
  <si>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</si>
  <si>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</si>
  <si>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</si>
  <si>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</si>
  <si>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</si>
  <si>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</si>
  <si>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</si>
  <si>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</si>
  <si>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</si>
  <si>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</si>
  <si>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</si>
  <si>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</si>
  <si>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</si>
  <si>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</si>
  <si>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</si>
  <si>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</si>
  <si>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</si>
  <si>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</si>
  <si>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</si>
  <si>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</si>
  <si>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</si>
  <si>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</si>
  <si>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</si>
  <si>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</si>
  <si>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</si>
  <si>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</si>
  <si>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</si>
  <si>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</si>
  <si>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</si>
  <si>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</si>
  <si>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</si>
  <si>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</si>
  <si>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</si>
  <si>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</si>
  <si>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</si>
  <si>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</si>
  <si>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</si>
  <si>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</si>
  <si>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</si>
  <si>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</si>
  <si>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</si>
  <si>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</si>
  <si>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</si>
  <si>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</si>
  <si>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</si>
  <si>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</si>
  <si>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</si>
  <si>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</si>
  <si>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</si>
  <si>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</si>
  <si>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</si>
  <si>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</si>
  <si>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</si>
  <si>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</si>
  <si>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</si>
  <si>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</si>
  <si>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</si>
  <si>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</si>
  <si>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</si>
  <si>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</si>
  <si>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</si>
  <si>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</si>
  <si>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</si>
  <si>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</si>
  <si>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</si>
  <si>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</si>
  <si>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</si>
  <si>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</si>
  <si>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</si>
  <si>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</si>
  <si>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</si>
  <si>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</si>
  <si>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</si>
  <si>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</si>
  <si>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</si>
  <si>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</si>
  <si>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</si>
  <si>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</si>
  <si>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</si>
  <si>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</si>
  <si>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</si>
  <si>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</si>
  <si>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</si>
  <si>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</si>
  <si>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</si>
  <si>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</si>
  <si>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</si>
  <si>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</si>
  <si>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</si>
  <si>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</si>
  <si>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</si>
  <si>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</si>
  <si>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</si>
  <si>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</si>
  <si>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</si>
  <si>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</si>
  <si>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</si>
  <si>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</si>
  <si>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</si>
  <si>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</si>
  <si>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</si>
  <si>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</si>
  <si>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</si>
  <si>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</si>
  <si>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</si>
  <si>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</si>
  <si>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</si>
  <si>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</si>
  <si>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</si>
  <si>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</si>
  <si>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</si>
  <si>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</si>
  <si>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</si>
  <si>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</si>
  <si>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</si>
  <si>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</si>
  <si>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</si>
  <si>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</si>
  <si>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</si>
  <si>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</si>
  <si>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</si>
  <si>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</si>
  <si>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</si>
  <si>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</si>
  <si>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</si>
  <si>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</si>
  <si>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</si>
  <si>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</si>
  <si>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</si>
  <si>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</si>
  <si>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</si>
  <si>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</si>
  <si>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</si>
  <si>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</si>
  <si>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</si>
  <si>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</si>
  <si>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</si>
  <si>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</si>
  <si>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</si>
  <si>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</si>
  <si>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</si>
  <si>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</si>
  <si>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</si>
  <si>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</si>
  <si>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長崎県佐世保市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</si>
  <si>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</si>
  <si>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</si>
  <si>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</si>
  <si>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</si>
  <si>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</si>
  <si>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</si>
  <si>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</si>
  <si>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</si>
  <si>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</si>
  <si>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</si>
  <si>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</si>
  <si>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</si>
  <si>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</si>
  <si>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</si>
  <si>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</si>
  <si>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</si>
  <si>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</si>
  <si>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</si>
  <si>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</si>
  <si>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</si>
  <si>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</si>
  <si>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</si>
  <si>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</si>
  <si>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</si>
  <si>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</si>
  <si>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</si>
  <si>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</si>
  <si>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</si>
  <si>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</si>
  <si>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</si>
  <si>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</si>
  <si>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</si>
  <si>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</si>
  <si>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</si>
  <si>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</si>
  <si>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</si>
  <si>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</si>
  <si>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</si>
  <si>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</si>
  <si>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</si>
  <si>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</si>
  <si>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</si>
  <si>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</si>
  <si>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</si>
  <si>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</si>
  <si>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</si>
  <si>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</si>
  <si>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</si>
  <si>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</si>
  <si>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</si>
  <si>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</si>
  <si>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</si>
  <si>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</si>
  <si>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</si>
  <si>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</si>
  <si>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</si>
  <si>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</si>
  <si>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</si>
  <si>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</si>
  <si>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</si>
  <si>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</si>
  <si>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</si>
  <si>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</si>
  <si>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</si>
  <si>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</si>
  <si>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</si>
  <si>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</si>
  <si>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</si>
  <si>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</si>
  <si>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</si>
  <si>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</si>
  <si>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</si>
  <si>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</si>
  <si>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</si>
  <si>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</si>
  <si>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</si>
  <si>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</si>
  <si>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</si>
  <si>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</si>
  <si>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</si>
  <si>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</si>
  <si>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</si>
  <si>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</si>
  <si>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</si>
  <si>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</si>
  <si>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</si>
  <si>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</si>
  <si>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</si>
  <si>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</si>
  <si>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</si>
  <si>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</si>
  <si>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</si>
  <si>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</si>
  <si>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</si>
  <si>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</si>
  <si>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</si>
  <si>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</si>
  <si>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</si>
  <si>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</si>
  <si>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</si>
  <si>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</si>
  <si>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</si>
  <si>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</si>
  <si>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</si>
  <si>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</si>
  <si>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</si>
  <si>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</si>
  <si>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</si>
  <si>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</si>
  <si>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</si>
  <si>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</si>
  <si>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</si>
  <si>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</si>
  <si>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</si>
  <si>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</si>
  <si>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</si>
  <si>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</si>
  <si>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</si>
  <si>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</si>
  <si>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</si>
  <si>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</si>
  <si>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</si>
  <si>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</si>
  <si>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</si>
  <si>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</si>
  <si>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</si>
  <si>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</si>
  <si>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</si>
  <si>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</si>
  <si>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</si>
  <si>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</si>
  <si>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</si>
  <si>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</si>
  <si>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</si>
  <si>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</si>
  <si>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</si>
  <si>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</si>
  <si>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</si>
  <si>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</si>
  <si>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</si>
  <si>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</si>
  <si>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</si>
  <si>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</si>
  <si>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</si>
  <si>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</si>
  <si>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</si>
  <si>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</si>
  <si>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</si>
  <si>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</si>
  <si>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</si>
  <si>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</si>
  <si>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</si>
  <si>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</si>
  <si>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</si>
  <si>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</si>
  <si>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</si>
  <si>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</si>
  <si>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</si>
  <si>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</si>
  <si>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</si>
  <si>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</si>
  <si>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</si>
  <si>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</si>
  <si>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</si>
  <si>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</si>
  <si>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</si>
  <si>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</si>
  <si>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</si>
  <si>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</si>
  <si>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</si>
  <si>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</si>
  <si>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</si>
  <si>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</si>
  <si>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</si>
  <si>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</si>
  <si>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</si>
  <si>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</si>
  <si>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</si>
  <si>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</si>
  <si>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</si>
  <si>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</si>
  <si>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</si>
  <si>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</si>
  <si>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</si>
  <si>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</si>
  <si>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5.83</t>
  </si>
  <si>
    <t>▲ 0.93</t>
  </si>
  <si>
    <t>病院事業会計</t>
  </si>
  <si>
    <t>水道事業会計</t>
  </si>
  <si>
    <t>一般会計</t>
  </si>
  <si>
    <t>下水道事業会計</t>
  </si>
  <si>
    <t>交通事業会計</t>
  </si>
  <si>
    <t>卸売市場事業特別会計</t>
  </si>
  <si>
    <t>介護保険事業特別会計</t>
  </si>
  <si>
    <t>競輪事業特別会計</t>
  </si>
  <si>
    <t>その他会計（赤字）</t>
  </si>
  <si>
    <t>その他会計（黒字）</t>
  </si>
  <si>
    <t>-</t>
    <phoneticPr fontId="2"/>
  </si>
  <si>
    <t>-</t>
    <phoneticPr fontId="2"/>
  </si>
  <si>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</si>
  <si>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</si>
  <si>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</si>
  <si>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</si>
  <si>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</si>
  <si>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</si>
  <si>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</si>
  <si>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長崎県市町村総合事務組合（交通災害共済事業特別会計）</t>
    <rPh sb="13" eb="15">
      <t>コウツウ</t>
    </rPh>
    <rPh sb="15" eb="17">
      <t>サイガイ</t>
    </rPh>
    <rPh sb="17" eb="19">
      <t>キョウサイ</t>
    </rPh>
    <rPh sb="19" eb="21">
      <t>ジギョウ</t>
    </rPh>
    <phoneticPr fontId="10"/>
  </si>
  <si>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3"/>
  </si>
  <si>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</si>
  <si>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佐世保市土地開発公社</t>
    <rPh sb="0" eb="4">
      <t>サセボシ</t>
    </rPh>
    <rPh sb="4" eb="6">
      <t>トチ</t>
    </rPh>
    <rPh sb="6" eb="8">
      <t>カイハツ</t>
    </rPh>
    <rPh sb="8" eb="10">
      <t>コウシャ</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</si>
  <si>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</si>
  <si>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</si>
  <si>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</si>
  <si>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</si>
  <si>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</si>
  <si>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株式会社宇久食品</t>
    <rPh sb="0" eb="4">
      <t>カブシキガイシャ</t>
    </rPh>
    <rPh sb="4" eb="6">
      <t>ウク</t>
    </rPh>
    <rPh sb="6" eb="8">
      <t>ショクヒン</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</si>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</sst>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62133</c:v>
                </c:pt>
                <c:pt idx="1">
                  <c:v>55893</c:v>
                </c:pt>
                <c:pt idx="2">
                  <c:v>55605</c:v>
                </c:pt>
                <c:pt idx="3">
                  <c:v>66412</c:v>
                </c:pt>
                <c:pt idx="4">
                  <c:v>66871</c:v>
                </c:pt>
              </c:numCache>
            </c:numRef>
          </c:val>
          <c:smooth val="0"/>
        </c:ser>
        <c:dLbls>
          <c:showLegendKey val="0"/>
          <c:showVal val="0"/>
          <c:showCatName val="0"/>
          <c:showSerName val="0"/>
          <c:showPercent val="0"/>
          <c:showBubbleSize val="0"/>
        </c:dLbls>
        <c:marker val="1"/>
        <c:smooth val="0"/>
        <c:axId val="160115824"/>
        <c:axId val="229908736"/>
      </c:lineChart>
      <c:catAx>
        <c:axId val="16011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908736"/>
        <c:crosses val="autoZero"/>
        <c:auto val="1"/>
        <c:lblAlgn val="ctr"/>
        <c:lblOffset val="100"/>
        <c:tickLblSkip val="1"/>
        <c:tickMarkSkip val="1"/>
        <c:noMultiLvlLbl val="0"/>
      </c:catAx>
      <c:valAx>
        <c:axId val="2299087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1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6.39</c:v>
                </c:pt>
                <c:pt idx="1">
                  <c:v>6.55</c:v>
                </c:pt>
                <c:pt idx="2">
                  <c:v>6.09</c:v>
                </c:pt>
                <c:pt idx="3">
                  <c:v>5.76</c:v>
                </c:pt>
                <c:pt idx="4">
                  <c:v>5.18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c:v>
                </c:pt>
                <c:pt idx="1">
                  <c:v>11.4</c:v>
                </c:pt>
                <c:pt idx="2">
                  <c:v>14.2</c:v>
                </c:pt>
                <c:pt idx="3">
                  <c:v>8.9499999999999993</c:v>
                </c:pt>
                <c:pt idx="4">
                  <c:v>8.57</c:v>
                </c:pt>
              </c:numCache>
            </c:numRef>
          </c:val>
        </c:ser>
        <c:dLbls>
          <c:showLegendKey val="0"/>
          <c:showVal val="0"/>
          <c:showCatName val="0"/>
          <c:showSerName val="0"/>
          <c:showPercent val="0"/>
          <c:showBubbleSize val="0"/>
        </c:dLbls>
        <c:gapWidth val="250"/>
        <c:overlap val="100"/>
        <c:axId val="229907112"/>
        <c:axId val="22907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2.98</c:v>
                </c:pt>
                <c:pt idx="1">
                  <c:v>3.29</c:v>
                </c:pt>
                <c:pt idx="2">
                  <c:v>2.36</c:v>
                </c:pt>
                <c:pt idx="3">
                  <c:v>-5.83</c:v>
                </c:pt>
                <c:pt idx="4">
                  <c:v>-0.93</c:v>
                </c:pt>
              </c:numCache>
            </c:numRef>
          </c:val>
          <c:smooth val="0"/>
        </c:ser>
        <c:dLbls>
          <c:showLegendKey val="0"/>
          <c:showVal val="0"/>
          <c:showCatName val="0"/>
          <c:showSerName val="0"/>
          <c:showPercent val="0"/>
          <c:showBubbleSize val="0"/>
        </c:dLbls>
        <c:marker val="1"/>
        <c:smooth val="0"/>
        <c:axId val="229907112"/>
        <c:axId val="229072000"/>
      </c:lineChart>
      <c:catAx>
        <c:axId val="22990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072000"/>
        <c:crosses val="autoZero"/>
        <c:auto val="1"/>
        <c:lblAlgn val="ctr"/>
        <c:lblOffset val="100"/>
        <c:tickLblSkip val="1"/>
        <c:tickMarkSkip val="1"/>
        <c:noMultiLvlLbl val="0"/>
      </c:catAx>
      <c:valAx>
        <c:axId val="22907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90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1.89</c:v>
                </c:pt>
                <c:pt idx="2">
                  <c:v>#N/A</c:v>
                </c:pt>
                <c:pt idx="3">
                  <c:v>0.51</c:v>
                </c:pt>
                <c:pt idx="4">
                  <c:v>#N/A</c:v>
                </c:pt>
                <c:pt idx="5">
                  <c:v>0.4</c:v>
                </c:pt>
                <c:pt idx="6">
                  <c:v>#N/A</c:v>
                </c:pt>
                <c:pt idx="7">
                  <c:v>0.28999999999999998</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1.58</c:v>
                </c:pt>
                <c:pt idx="2">
                  <c:v>#N/A</c:v>
                </c:pt>
                <c:pt idx="3">
                  <c:v>0.02</c:v>
                </c:pt>
                <c:pt idx="4">
                  <c:v>#N/A</c:v>
                </c:pt>
                <c:pt idx="5">
                  <c:v>0.01</c:v>
                </c:pt>
                <c:pt idx="6">
                  <c:v>#N/A</c:v>
                </c:pt>
                <c:pt idx="7">
                  <c:v>0.01</c:v>
                </c:pt>
                <c:pt idx="8">
                  <c:v>#N/A</c:v>
                </c:pt>
                <c:pt idx="9">
                  <c:v>0.34</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c:v>
                </c:pt>
                <c:pt idx="2">
                  <c:v>#N/A</c:v>
                </c:pt>
                <c:pt idx="3">
                  <c:v>0.16</c:v>
                </c:pt>
                <c:pt idx="4">
                  <c:v>#N/A</c:v>
                </c:pt>
                <c:pt idx="5">
                  <c:v>0.28999999999999998</c:v>
                </c:pt>
                <c:pt idx="6">
                  <c:v>#N/A</c:v>
                </c:pt>
                <c:pt idx="7">
                  <c:v>0.51</c:v>
                </c:pt>
                <c:pt idx="8">
                  <c:v>#N/A</c:v>
                </c:pt>
                <c:pt idx="9">
                  <c:v>0.35</c:v>
                </c:pt>
              </c:numCache>
            </c:numRef>
          </c:val>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0.82</c:v>
                </c:pt>
                <c:pt idx="6">
                  <c:v>#N/A</c:v>
                </c:pt>
                <c:pt idx="7">
                  <c:v>0.77</c:v>
                </c:pt>
                <c:pt idx="8">
                  <c:v>#N/A</c:v>
                </c:pt>
                <c:pt idx="9">
                  <c:v>0.76</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1.85</c:v>
                </c:pt>
                <c:pt idx="2">
                  <c:v>#N/A</c:v>
                </c:pt>
                <c:pt idx="3">
                  <c:v>1.71</c:v>
                </c:pt>
                <c:pt idx="4">
                  <c:v>#N/A</c:v>
                </c:pt>
                <c:pt idx="5">
                  <c:v>1.64</c:v>
                </c:pt>
                <c:pt idx="6">
                  <c:v>#N/A</c:v>
                </c:pt>
                <c:pt idx="7">
                  <c:v>1.62</c:v>
                </c:pt>
                <c:pt idx="8">
                  <c:v>#N/A</c:v>
                </c:pt>
                <c:pt idx="9">
                  <c:v>1.48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4.4800000000000004</c:v>
                </c:pt>
                <c:pt idx="2">
                  <c:v>#N/A</c:v>
                </c:pt>
                <c:pt idx="3">
                  <c:v>4.53</c:v>
                </c:pt>
                <c:pt idx="4">
                  <c:v>#N/A</c:v>
                </c:pt>
                <c:pt idx="5">
                  <c:v>4.5599999999999996</c:v>
                </c:pt>
                <c:pt idx="6">
                  <c:v>#N/A</c:v>
                </c:pt>
                <c:pt idx="7">
                  <c:v>4.75</c:v>
                </c:pt>
                <c:pt idx="8">
                  <c:v>#N/A</c:v>
                </c:pt>
                <c:pt idx="9">
                  <c:v>4.9400000000000004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6.29</c:v>
                </c:pt>
                <c:pt idx="2">
                  <c:v>#N/A</c:v>
                </c:pt>
                <c:pt idx="3">
                  <c:v>6.33</c:v>
                </c:pt>
                <c:pt idx="4">
                  <c:v>#N/A</c:v>
                </c:pt>
                <c:pt idx="5">
                  <c:v>5.82</c:v>
                </c:pt>
                <c:pt idx="6">
                  <c:v>#N/A</c:v>
                </c:pt>
                <c:pt idx="7">
                  <c:v>5.59</c:v>
                </c:pt>
                <c:pt idx="8">
                  <c:v>#N/A</c:v>
                </c:pt>
                <c:pt idx="9">
                  <c:v>5.08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2.13</c:v>
                </c:pt>
                <c:pt idx="2">
                  <c:v>#N/A</c:v>
                </c:pt>
                <c:pt idx="3">
                  <c:v>3.67</c:v>
                </c:pt>
                <c:pt idx="4">
                  <c:v>#N/A</c:v>
                </c:pt>
                <c:pt idx="5">
                  <c:v>5.48</c:v>
                </c:pt>
                <c:pt idx="6">
                  <c:v>#N/A</c:v>
                </c:pt>
                <c:pt idx="7">
                  <c:v>6.81</c:v>
                </c:pt>
                <c:pt idx="8">
                  <c:v>#N/A</c:v>
                </c:pt>
                <c:pt idx="9">
                  <c:v>7.62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6.31</c:v>
                </c:pt>
                <c:pt idx="2">
                  <c:v>#N/A</c:v>
                </c:pt>
                <c:pt idx="3">
                  <c:v>7.59</c:v>
                </c:pt>
                <c:pt idx="4">
                  <c:v>#N/A</c:v>
                </c:pt>
                <c:pt idx="5">
                  <c:v>9.06</c:v>
                </c:pt>
                <c:pt idx="6">
                  <c:v>#N/A</c:v>
                </c:pt>
                <c:pt idx="7">
                  <c:v>9.6999999999999993</c:v>
                </c:pt>
                <c:pt idx="8">
                  <c:v>#N/A</c:v>
                </c:pt>
                <c:pt idx="9">
                  <c:v>9.9499999999999993</c:v>
                </c:pt>
              </c:numCache>
            </c:numRef>
          </c:val>
        </c:ser>
        <c:dLbls>
          <c:showLegendKey val="0"/>
          <c:showVal val="0"/>
          <c:showCatName val="0"/>
          <c:showSerName val="0"/>
          <c:showPercent val="0"/>
          <c:showBubbleSize val="0"/>
        </c:dLbls>
        <c:gapWidth val="150"/>
        <c:overlap val="100"/>
        <c:axId val="230953320"/>
        <c:axId val="232864136"/>
      </c:barChart>
      <c:catAx>
        <c:axId val="23095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64136"/>
        <c:crosses val="autoZero"/>
        <c:auto val="1"/>
        <c:lblAlgn val="ctr"/>
        <c:lblOffset val="100"/>
        <c:tickLblSkip val="1"/>
        <c:tickMarkSkip val="1"/>
        <c:noMultiLvlLbl val="0"/>
      </c:catAx>
      <c:valAx>
        <c:axId val="232864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53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11109</c:v>
                </c:pt>
                <c:pt idx="5">
                  <c:v>11557</c:v>
                </c:pt>
                <c:pt idx="8">
                  <c:v>11788</c:v>
                </c:pt>
                <c:pt idx="11">
                  <c:v>11833</c:v>
                </c:pt>
                <c:pt idx="14">
                  <c:v>12147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757</c:v>
                </c:pt>
                <c:pt idx="3">
                  <c:v>796</c:v>
                </c:pt>
                <c:pt idx="6">
                  <c:v>753</c:v>
                </c:pt>
                <c:pt idx="9">
                  <c:v>729</c:v>
                </c:pt>
                <c:pt idx="12">
                  <c:v>790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2702</c:v>
                </c:pt>
                <c:pt idx="3">
                  <c:v>2720</c:v>
                </c:pt>
                <c:pt idx="6">
                  <c:v>2694</c:v>
                </c:pt>
                <c:pt idx="9">
                  <c:v>2776</c:v>
                </c:pt>
                <c:pt idx="12">
                  <c:v>2609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27</c:v>
                </c:pt>
                <c:pt idx="3">
                  <c:v>43</c:v>
                </c:pt>
                <c:pt idx="6">
                  <c:v>63</c:v>
                </c:pt>
                <c:pt idx="9">
                  <c:v>83</c:v>
                </c:pt>
                <c:pt idx="12">
                  <c:v>103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14250</c:v>
                </c:pt>
                <c:pt idx="3">
                  <c:v>14729</c:v>
                </c:pt>
                <c:pt idx="6">
                  <c:v>14332</c:v>
                </c:pt>
                <c:pt idx="9">
                  <c:v>13864</c:v>
                </c:pt>
                <c:pt idx="12">
                  <c:v>13603</c:v>
                </c:pt>
              </c:numCache>
            </c:numRef>
          </c:val>
        </c:ser>
        <c:dLbls>
          <c:showLegendKey val="0"/>
          <c:showVal val="0"/>
          <c:showCatName val="0"/>
          <c:showSerName val="0"/>
          <c:showPercent val="0"/>
          <c:showBubbleSize val="0"/>
        </c:dLbls>
        <c:gapWidth val="100"/>
        <c:overlap val="100"/>
        <c:axId val="241006304"/>
        <c:axId val="24100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6627</c:v>
                </c:pt>
                <c:pt idx="2">
                  <c:v>#N/A</c:v>
                </c:pt>
                <c:pt idx="3">
                  <c:v>#N/A</c:v>
                </c:pt>
                <c:pt idx="4">
                  <c:v>6732</c:v>
                </c:pt>
                <c:pt idx="5">
                  <c:v>#N/A</c:v>
                </c:pt>
                <c:pt idx="6">
                  <c:v>#N/A</c:v>
                </c:pt>
                <c:pt idx="7">
                  <c:v>6054</c:v>
                </c:pt>
                <c:pt idx="8">
                  <c:v>#N/A</c:v>
                </c:pt>
                <c:pt idx="9">
                  <c:v>#N/A</c:v>
                </c:pt>
                <c:pt idx="10">
                  <c:v>5619</c:v>
                </c:pt>
                <c:pt idx="11">
                  <c:v>#N/A</c:v>
                </c:pt>
                <c:pt idx="12">
                  <c:v>#N/A</c:v>
                </c:pt>
                <c:pt idx="13">
                  <c:v>4959</c:v>
                </c:pt>
                <c:pt idx="14">
                  <c:v>#N/A</c:v>
                </c:pt>
              </c:numCache>
            </c:numRef>
          </c:val>
          <c:smooth val="0"/>
        </c:ser>
        <c:dLbls>
          <c:showLegendKey val="0"/>
          <c:showVal val="0"/>
          <c:showCatName val="0"/>
          <c:showSerName val="0"/>
          <c:showPercent val="0"/>
          <c:showBubbleSize val="0"/>
        </c:dLbls>
        <c:marker val="1"/>
        <c:smooth val="0"/>
        <c:axId val="241006304"/>
        <c:axId val="241006688"/>
      </c:lineChart>
      <c:catAx>
        <c:axId val="2410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006688"/>
        <c:crosses val="autoZero"/>
        <c:auto val="1"/>
        <c:lblAlgn val="ctr"/>
        <c:lblOffset val="100"/>
        <c:tickLblSkip val="1"/>
        <c:tickMarkSkip val="1"/>
        <c:noMultiLvlLbl val="0"/>
      </c:catAx>
      <c:valAx>
        <c:axId val="24100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95427</c:v>
                </c:pt>
                <c:pt idx="5">
                  <c:v>94100</c:v>
                </c:pt>
                <c:pt idx="8">
                  <c:v>95760</c:v>
                </c:pt>
                <c:pt idx="11">
                  <c:v>96097</c:v>
                </c:pt>
                <c:pt idx="14">
                  <c:v>97553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27236</c:v>
                </c:pt>
                <c:pt idx="5">
                  <c:v>24661</c:v>
                </c:pt>
                <c:pt idx="8">
                  <c:v>23493</c:v>
                </c:pt>
                <c:pt idx="11">
                  <c:v>22778</c:v>
                </c:pt>
                <c:pt idx="14">
                  <c:v>22192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17050</c:v>
                </c:pt>
                <c:pt idx="5">
                  <c:v>19397</c:v>
                </c:pt>
                <c:pt idx="8">
                  <c:v>21092</c:v>
                </c:pt>
                <c:pt idx="11">
                  <c:v>20347</c:v>
                </c:pt>
                <c:pt idx="14">
                  <c:v>21027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309</c:v>
                </c:pt>
                <c:pt idx="3">
                  <c:v>160</c:v>
                </c:pt>
                <c:pt idx="6">
                  <c:v>131</c:v>
                </c:pt>
                <c:pt idx="9">
                  <c:v>165</c:v>
                </c:pt>
                <c:pt idx="12">
                  <c:v>119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21090</c:v>
                </c:pt>
                <c:pt idx="3">
                  <c:v>20389</c:v>
                </c:pt>
                <c:pt idx="6">
                  <c:v>19927</c:v>
                </c:pt>
                <c:pt idx="9">
                  <c:v>20148</c:v>
                </c:pt>
                <c:pt idx="12">
                  <c:v>17456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31376</c:v>
                </c:pt>
                <c:pt idx="3">
                  <c:v>30493</c:v>
                </c:pt>
                <c:pt idx="6">
                  <c:v>30353</c:v>
                </c:pt>
                <c:pt idx="9">
                  <c:v>29119</c:v>
                </c:pt>
                <c:pt idx="12">
                  <c:v>29838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3065</c:v>
                </c:pt>
                <c:pt idx="3">
                  <c:v>2423</c:v>
                </c:pt>
                <c:pt idx="6">
                  <c:v>1867</c:v>
                </c:pt>
                <c:pt idx="9">
                  <c:v>1340</c:v>
                </c:pt>
                <c:pt idx="12">
                  <c:v>851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131663</c:v>
                </c:pt>
                <c:pt idx="3">
                  <c:v>128916</c:v>
                </c:pt>
                <c:pt idx="6">
                  <c:v>125193</c:v>
                </c:pt>
                <c:pt idx="9">
                  <c:v>124494</c:v>
                </c:pt>
                <c:pt idx="12">
                  <c:v>119968</c:v>
                </c:pt>
              </c:numCache>
            </c:numRef>
          </c:val>
        </c:ser>
        <c:dLbls>
          <c:showLegendKey val="0"/>
          <c:showVal val="0"/>
          <c:showCatName val="0"/>
          <c:showSerName val="0"/>
          <c:showPercent val="0"/>
          <c:showBubbleSize val="0"/>
        </c:dLbls>
        <c:gapWidth val="100"/>
        <c:overlap val="100"/>
        <c:axId val="241251192"/>
        <c:axId val="241251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47789</c:v>
                </c:pt>
                <c:pt idx="2">
                  <c:v>#N/A</c:v>
                </c:pt>
                <c:pt idx="3">
                  <c:v>#N/A</c:v>
                </c:pt>
                <c:pt idx="4">
                  <c:v>44224</c:v>
                </c:pt>
                <c:pt idx="5">
                  <c:v>#N/A</c:v>
                </c:pt>
                <c:pt idx="6">
                  <c:v>#N/A</c:v>
                </c:pt>
                <c:pt idx="7">
                  <c:v>37127</c:v>
                </c:pt>
                <c:pt idx="8">
                  <c:v>#N/A</c:v>
                </c:pt>
                <c:pt idx="9">
                  <c:v>#N/A</c:v>
                </c:pt>
                <c:pt idx="10">
                  <c:v>36043</c:v>
                </c:pt>
                <c:pt idx="11">
                  <c:v>#N/A</c:v>
                </c:pt>
                <c:pt idx="12">
                  <c:v>#N/A</c:v>
                </c:pt>
                <c:pt idx="13">
                  <c:v>27460</c:v>
                </c:pt>
                <c:pt idx="14">
                  <c:v>#N/A</c:v>
                </c:pt>
              </c:numCache>
            </c:numRef>
          </c:val>
          <c:smooth val="0"/>
        </c:ser>
        <c:dLbls>
          <c:showLegendKey val="0"/>
          <c:showVal val="0"/>
          <c:showCatName val="0"/>
          <c:showSerName val="0"/>
          <c:showPercent val="0"/>
          <c:showBubbleSize val="0"/>
        </c:dLbls>
        <c:marker val="1"/>
        <c:smooth val="0"/>
        <c:axId val="241251192"/>
        <c:axId val="241251576"/>
      </c:lineChart>
      <c:catAx>
        <c:axId val="24125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1251576"/>
        <c:crosses val="autoZero"/>
        <c:auto val="1"/>
        <c:lblAlgn val="ctr"/>
        <c:lblOffset val="100"/>
        <c:tickLblSkip val="1"/>
        <c:tickMarkSkip val="1"/>
        <c:noMultiLvlLbl val="0"/>
      </c:catAx>
      <c:valAx>
        <c:axId val="241251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5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262,093
260,669
426.59
121,142,914
117,548,686
3,174,406
61,289,559
117,232,602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本市の財政力指数は</a:t>
          </a:r>
          <a:r>
            <a:rPr lang="en-US" altLang="ja-JP" sz="1100" b="0" i="0" baseline="0">
              <a:solidFill>
                <a:sysClr val="windowText" lastClr="000000"/>
              </a:solidFill>
              <a:effectLst/>
              <a:latin typeface="+mn-lt"/>
              <a:ea typeface="+mn-ea"/>
              <a:cs typeface="+mn-cs"/>
            </a:rPr>
            <a:t>0.50</a:t>
          </a:r>
          <a:r>
            <a:rPr lang="ja-JP" altLang="ja-JP" sz="1100" b="0" i="0" baseline="0">
              <a:solidFill>
                <a:sysClr val="windowText" lastClr="000000"/>
              </a:solidFill>
              <a:effectLst/>
              <a:latin typeface="+mn-lt"/>
              <a:ea typeface="+mn-ea"/>
              <a:cs typeface="+mn-cs"/>
            </a:rPr>
            <a:t>であり、県平均</a:t>
          </a:r>
          <a:r>
            <a:rPr lang="en-US" altLang="ja-JP" sz="1100" b="0" i="0" baseline="0">
              <a:solidFill>
                <a:sysClr val="windowText" lastClr="000000"/>
              </a:solidFill>
              <a:effectLst/>
              <a:latin typeface="+mn-lt"/>
              <a:ea typeface="+mn-ea"/>
              <a:cs typeface="+mn-cs"/>
            </a:rPr>
            <a:t>0.38</a:t>
          </a:r>
          <a:r>
            <a:rPr lang="ja-JP" altLang="ja-JP" sz="1100" b="0" i="0" baseline="0">
              <a:solidFill>
                <a:sysClr val="windowText" lastClr="000000"/>
              </a:solidFill>
              <a:effectLst/>
              <a:latin typeface="+mn-lt"/>
              <a:ea typeface="+mn-ea"/>
              <a:cs typeface="+mn-cs"/>
            </a:rPr>
            <a:t>は上回っているものの、類似団体平均</a:t>
          </a:r>
          <a:r>
            <a:rPr lang="en-US" altLang="ja-JP" sz="1100" b="0" i="0" baseline="0">
              <a:solidFill>
                <a:sysClr val="windowText" lastClr="000000"/>
              </a:solidFill>
              <a:effectLst/>
              <a:latin typeface="+mn-lt"/>
              <a:ea typeface="+mn-ea"/>
              <a:cs typeface="+mn-cs"/>
            </a:rPr>
            <a:t>0.81</a:t>
          </a:r>
          <a:r>
            <a:rPr lang="ja-JP" altLang="ja-JP" sz="1100" b="0" i="0" baseline="0">
              <a:solidFill>
                <a:sysClr val="windowText" lastClr="000000"/>
              </a:solidFill>
              <a:effectLst/>
              <a:latin typeface="+mn-lt"/>
              <a:ea typeface="+mn-ea"/>
              <a:cs typeface="+mn-cs"/>
            </a:rPr>
            <a:t>を大きく下回っている。これは、人口減少や高齢化等により、人口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人当たりの地方税収入が少ないことなどで、基準財政収入額が</a:t>
          </a:r>
          <a:r>
            <a:rPr lang="ja-JP" altLang="en-US" sz="1100" b="0" i="0" baseline="0">
              <a:solidFill>
                <a:sysClr val="windowText" lastClr="000000"/>
              </a:solidFill>
              <a:effectLst/>
              <a:latin typeface="+mn-lt"/>
              <a:ea typeface="+mn-ea"/>
              <a:cs typeface="+mn-cs"/>
            </a:rPr>
            <a:t>小さい</a:t>
          </a:r>
          <a:r>
            <a:rPr lang="ja-JP" altLang="ja-JP" sz="1100" b="0" i="0" baseline="0">
              <a:solidFill>
                <a:sysClr val="windowText" lastClr="000000"/>
              </a:solidFill>
              <a:effectLst/>
              <a:latin typeface="+mn-lt"/>
              <a:ea typeface="+mn-ea"/>
              <a:cs typeface="+mn-cs"/>
            </a:rPr>
            <a:t>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72619</xdr:rowOff>
    </xdr:from>
    <xdr:ext cx="762000" cy="259045"/>
    <xdr:sp macro="" textlink="">
      <xdr:nvSpPr>
        <xdr:cNvPr id="69"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44450</xdr:rowOff>
    </xdr:to>
    <xdr:cxnSp macro="">
      <xdr:nvCxnSpPr>
        <xdr:cNvPr id="71" name="直線コネクタ 70"/>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3" name="テキスト ボックス 72"/>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本市の経常収支比率は</a:t>
          </a:r>
          <a:r>
            <a:rPr lang="en-US" altLang="ja-JP" sz="1100" b="0" i="0" baseline="0">
              <a:solidFill>
                <a:sysClr val="windowText" lastClr="000000"/>
              </a:solidFill>
              <a:effectLst/>
              <a:latin typeface="+mn-lt"/>
              <a:ea typeface="+mn-ea"/>
              <a:cs typeface="+mn-cs"/>
            </a:rPr>
            <a:t>88.4</a:t>
          </a:r>
          <a:r>
            <a:rPr lang="ja-JP" altLang="ja-JP" sz="1100" b="0" i="0" baseline="0">
              <a:solidFill>
                <a:sysClr val="windowText" lastClr="000000"/>
              </a:solidFill>
              <a:effectLst/>
              <a:latin typeface="+mn-lt"/>
              <a:ea typeface="+mn-ea"/>
              <a:cs typeface="+mn-cs"/>
            </a:rPr>
            <a:t>％であり、類似団体平均（</a:t>
          </a:r>
          <a:r>
            <a:rPr lang="en-US" altLang="ja-JP" sz="1100" b="0" i="0" baseline="0">
              <a:solidFill>
                <a:sysClr val="windowText" lastClr="000000"/>
              </a:solidFill>
              <a:effectLst/>
              <a:latin typeface="+mn-lt"/>
              <a:ea typeface="+mn-ea"/>
              <a:cs typeface="+mn-cs"/>
            </a:rPr>
            <a:t>90.2</a:t>
          </a:r>
          <a:r>
            <a:rPr lang="ja-JP" altLang="ja-JP" sz="1100" b="0" i="0" baseline="0">
              <a:solidFill>
                <a:sysClr val="windowText" lastClr="000000"/>
              </a:solidFill>
              <a:effectLst/>
              <a:latin typeface="+mn-lt"/>
              <a:ea typeface="+mn-ea"/>
              <a:cs typeface="+mn-cs"/>
            </a:rPr>
            <a:t>％）、県平均（</a:t>
          </a:r>
          <a:r>
            <a:rPr lang="en-US" altLang="ja-JP" sz="1100" b="0" i="0" baseline="0">
              <a:solidFill>
                <a:sysClr val="windowText" lastClr="000000"/>
              </a:solidFill>
              <a:effectLst/>
              <a:latin typeface="+mn-lt"/>
              <a:ea typeface="+mn-ea"/>
              <a:cs typeface="+mn-cs"/>
            </a:rPr>
            <a:t>88.6</a:t>
          </a:r>
          <a:r>
            <a:rPr lang="ja-JP" altLang="ja-JP" sz="1100" b="0" i="0" baseline="0">
              <a:solidFill>
                <a:sysClr val="windowText" lastClr="000000"/>
              </a:solidFill>
              <a:effectLst/>
              <a:latin typeface="+mn-lt"/>
              <a:ea typeface="+mn-ea"/>
              <a:cs typeface="+mn-cs"/>
            </a:rPr>
            <a:t>％）、全国平均（</a:t>
          </a:r>
          <a:r>
            <a:rPr lang="en-US" altLang="ja-JP" sz="1100" b="0" i="0" baseline="0">
              <a:solidFill>
                <a:sysClr val="windowText" lastClr="000000"/>
              </a:solidFill>
              <a:effectLst/>
              <a:latin typeface="+mn-lt"/>
              <a:ea typeface="+mn-ea"/>
              <a:cs typeface="+mn-cs"/>
            </a:rPr>
            <a:t>90.2</a:t>
          </a:r>
          <a:r>
            <a:rPr lang="ja-JP" altLang="ja-JP" sz="1100" b="0" i="0" baseline="0">
              <a:solidFill>
                <a:sysClr val="windowText" lastClr="000000"/>
              </a:solidFill>
              <a:effectLst/>
              <a:latin typeface="+mn-lt"/>
              <a:ea typeface="+mn-ea"/>
              <a:cs typeface="+mn-cs"/>
            </a:rPr>
            <a:t>％）全て下回っているが、前年度（</a:t>
          </a:r>
          <a:r>
            <a:rPr lang="en-US" altLang="ja-JP" sz="1100" b="0" i="0" baseline="0">
              <a:solidFill>
                <a:sysClr val="windowText" lastClr="000000"/>
              </a:solidFill>
              <a:effectLst/>
              <a:latin typeface="+mn-lt"/>
              <a:ea typeface="+mn-ea"/>
              <a:cs typeface="+mn-cs"/>
            </a:rPr>
            <a:t>87.5</a:t>
          </a:r>
          <a:r>
            <a:rPr lang="ja-JP" altLang="ja-JP" sz="1100" b="0" i="0" baseline="0">
              <a:solidFill>
                <a:sysClr val="windowText" lastClr="000000"/>
              </a:solidFill>
              <a:effectLst/>
              <a:latin typeface="+mn-lt"/>
              <a:ea typeface="+mn-ea"/>
              <a:cs typeface="+mn-cs"/>
            </a:rPr>
            <a:t>％）と比較すると</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ポイント上昇した。これは、</a:t>
          </a:r>
          <a:r>
            <a:rPr lang="ja-JP" altLang="en-US" sz="1100" b="0" i="0" baseline="0">
              <a:solidFill>
                <a:sysClr val="windowText" lastClr="000000"/>
              </a:solidFill>
              <a:effectLst/>
              <a:latin typeface="+mn-lt"/>
              <a:ea typeface="+mn-ea"/>
              <a:cs typeface="+mn-cs"/>
            </a:rPr>
            <a:t>給与削減により人件費にかかる計上経費充当一般財源は減少したものの、</a:t>
          </a:r>
          <a:r>
            <a:rPr lang="ja-JP" altLang="ja-JP" sz="1100" b="0" i="0" baseline="0">
              <a:solidFill>
                <a:sysClr val="windowText" lastClr="000000"/>
              </a:solidFill>
              <a:effectLst/>
              <a:latin typeface="+mn-lt"/>
              <a:ea typeface="+mn-ea"/>
              <a:cs typeface="+mn-cs"/>
            </a:rPr>
            <a:t>介護保険事業や後期高齢者医療事業への繰出金、</a:t>
          </a:r>
          <a:r>
            <a:rPr lang="ja-JP" altLang="en-US" sz="1100" b="0" i="0" baseline="0">
              <a:solidFill>
                <a:sysClr val="windowText" lastClr="000000"/>
              </a:solidFill>
              <a:effectLst/>
              <a:latin typeface="+mn-lt"/>
              <a:ea typeface="+mn-ea"/>
              <a:cs typeface="+mn-cs"/>
            </a:rPr>
            <a:t>児童福祉費</a:t>
          </a:r>
          <a:r>
            <a:rPr lang="ja-JP" altLang="ja-JP" sz="1100" b="0" i="0" baseline="0">
              <a:solidFill>
                <a:sysClr val="windowText" lastClr="000000"/>
              </a:solidFill>
              <a:effectLst/>
              <a:latin typeface="+mn-lt"/>
              <a:ea typeface="+mn-ea"/>
              <a:cs typeface="+mn-cs"/>
            </a:rPr>
            <a:t>等扶助費にかかる経常経費充当一般財源が増加するとともに、地方税、普通交付税の減などによる歳入経常一般財源が減少したことによるものである。今後は、人口減少による税収減、高齢化の進展による社会保障関係費の増に加え、合併による財政支援措置の段階的終了により、財政構造の硬直化が進むことが予想されるので、経常収支比率</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％を超えないことを目標とし、経常経費の削減、税等徴収率の向上に努めなければならない。</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62</xdr:row>
      <xdr:rowOff>36406</xdr:rowOff>
    </xdr:to>
    <xdr:cxnSp macro="">
      <xdr:nvCxnSpPr>
        <xdr:cNvPr id="131" name="直線コネクタ 130"/>
        <xdr:cNvCxnSpPr/>
      </xdr:nvCxnSpPr>
      <xdr:spPr>
        <a:xfrm>
          <a:off x="4114800" y="105939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61</xdr:row>
      <xdr:rowOff>135467</xdr:rowOff>
    </xdr:to>
    <xdr:cxnSp macro="">
      <xdr:nvCxnSpPr>
        <xdr:cNvPr id="134" name="直線コネクタ 133"/>
        <xdr:cNvCxnSpPr/>
      </xdr:nvCxnSpPr>
      <xdr:spPr>
        <a:xfrm>
          <a:off x="3225800" y="104491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162137</xdr:rowOff>
    </xdr:to>
    <xdr:cxnSp macro="">
      <xdr:nvCxnSpPr>
        <xdr:cNvPr id="137" name="直線コネクタ 136"/>
        <xdr:cNvCxnSpPr/>
      </xdr:nvCxnSpPr>
      <xdr:spPr>
        <a:xfrm>
          <a:off x="2336800" y="102882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61</xdr:row>
      <xdr:rowOff>127423</xdr:rowOff>
    </xdr:to>
    <xdr:cxnSp macro="">
      <xdr:nvCxnSpPr>
        <xdr:cNvPr id="140" name="直線コネクタ 139"/>
        <xdr:cNvCxnSpPr/>
      </xdr:nvCxnSpPr>
      <xdr:spPr>
        <a:xfrm flipV="1">
          <a:off x="1447800" y="1028827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2" name="円/楕円 151"/>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3" name="テキスト ボックス 152"/>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111337</xdr:rowOff>
    </xdr:from>
    <xdr:to>
      <xdr:col>4</xdr:col>
      <xdr:colOff>533400</xdr:colOff>
      <xdr:row>61</xdr:row>
      <xdr:rowOff>41487</xdr:rowOff>
    </xdr:to>
    <xdr:sp macro="" textlink="">
      <xdr:nvSpPr>
        <xdr:cNvPr id="154" name="円/楕円 153"/>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55" name="テキスト ボックス 154"/>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58" name="円/楕円 157"/>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59" name="テキスト ボックス 158"/>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人件費、物件費及び維持補修費の合計額の人口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人当たりの金額が類似団体平均を上回っているのは、主に人件費が要因となっている。本市は保健所や港湾、広域消防などの業務があることや、平成</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年及び</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年に市町合併を行っており、市域が広くなったことなどに加え、人口千人当たり職員数が類似団体と比較して多い（本市</a:t>
          </a:r>
          <a:r>
            <a:rPr lang="en-US" altLang="ja-JP" sz="1100" b="0" i="0" baseline="0">
              <a:solidFill>
                <a:sysClr val="windowText" lastClr="000000"/>
              </a:solidFill>
              <a:effectLst/>
              <a:latin typeface="+mn-lt"/>
              <a:ea typeface="+mn-ea"/>
              <a:cs typeface="+mn-cs"/>
            </a:rPr>
            <a:t>7.86</a:t>
          </a:r>
          <a:r>
            <a:rPr lang="ja-JP" altLang="ja-JP" sz="1100" b="0" i="0" baseline="0">
              <a:solidFill>
                <a:sysClr val="windowText" lastClr="000000"/>
              </a:solidFill>
              <a:effectLst/>
              <a:latin typeface="+mn-lt"/>
              <a:ea typeface="+mn-ea"/>
              <a:cs typeface="+mn-cs"/>
            </a:rPr>
            <a:t>人、類団</a:t>
          </a:r>
          <a:r>
            <a:rPr lang="en-US" altLang="ja-JP" sz="1100" b="0" i="0" baseline="0">
              <a:solidFill>
                <a:sysClr val="windowText" lastClr="000000"/>
              </a:solidFill>
              <a:effectLst/>
              <a:latin typeface="+mn-lt"/>
              <a:ea typeface="+mn-ea"/>
              <a:cs typeface="+mn-cs"/>
            </a:rPr>
            <a:t>6.10</a:t>
          </a:r>
          <a:r>
            <a:rPr lang="ja-JP" altLang="ja-JP" sz="1100" b="0" i="0" baseline="0">
              <a:solidFill>
                <a:sysClr val="windowText" lastClr="000000"/>
              </a:solidFill>
              <a:effectLst/>
              <a:latin typeface="+mn-lt"/>
              <a:ea typeface="+mn-ea"/>
              <a:cs typeface="+mn-cs"/>
            </a:rPr>
            <a:t>人）状況にある。今後は「第</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r>
            <a:rPr lang="ja-JP" altLang="en-US" sz="1100" b="0" i="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76735</xdr:rowOff>
    </xdr:from>
    <xdr:to>
      <xdr:col>7</xdr:col>
      <xdr:colOff>152400</xdr:colOff>
      <xdr:row>85</xdr:row>
      <xdr:rowOff>118876</xdr:rowOff>
    </xdr:to>
    <xdr:cxnSp macro="">
      <xdr:nvCxnSpPr>
        <xdr:cNvPr id="196" name="直線コネクタ 195"/>
        <xdr:cNvCxnSpPr/>
      </xdr:nvCxnSpPr>
      <xdr:spPr>
        <a:xfrm flipV="1">
          <a:off x="4114800" y="14649985"/>
          <a:ext cx="8382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118876</xdr:rowOff>
    </xdr:from>
    <xdr:to>
      <xdr:col>6</xdr:col>
      <xdr:colOff>0</xdr:colOff>
      <xdr:row>85</xdr:row>
      <xdr:rowOff>153451</xdr:rowOff>
    </xdr:to>
    <xdr:cxnSp macro="">
      <xdr:nvCxnSpPr>
        <xdr:cNvPr id="199" name="直線コネクタ 198"/>
        <xdr:cNvCxnSpPr/>
      </xdr:nvCxnSpPr>
      <xdr:spPr>
        <a:xfrm flipV="1">
          <a:off x="3225800" y="14692126"/>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72289</xdr:rowOff>
    </xdr:from>
    <xdr:to>
      <xdr:col>4</xdr:col>
      <xdr:colOff>482600</xdr:colOff>
      <xdr:row>85</xdr:row>
      <xdr:rowOff>153451</xdr:rowOff>
    </xdr:to>
    <xdr:cxnSp macro="">
      <xdr:nvCxnSpPr>
        <xdr:cNvPr id="202" name="直線コネクタ 201"/>
        <xdr:cNvCxnSpPr/>
      </xdr:nvCxnSpPr>
      <xdr:spPr>
        <a:xfrm>
          <a:off x="2336800" y="14645539"/>
          <a:ext cx="889000" cy="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72289</xdr:rowOff>
    </xdr:from>
    <xdr:to>
      <xdr:col>3</xdr:col>
      <xdr:colOff>279400</xdr:colOff>
      <xdr:row>85</xdr:row>
      <xdr:rowOff>140491</xdr:rowOff>
    </xdr:to>
    <xdr:cxnSp macro="">
      <xdr:nvCxnSpPr>
        <xdr:cNvPr id="205" name="直線コネクタ 204"/>
        <xdr:cNvCxnSpPr/>
      </xdr:nvCxnSpPr>
      <xdr:spPr>
        <a:xfrm flipV="1">
          <a:off x="1447800" y="14645539"/>
          <a:ext cx="889000" cy="6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9" name="テキスト ボックス 208"/>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25935</xdr:rowOff>
    </xdr:from>
    <xdr:to>
      <xdr:col>7</xdr:col>
      <xdr:colOff>203200</xdr:colOff>
      <xdr:row>85</xdr:row>
      <xdr:rowOff>127535</xdr:rowOff>
    </xdr:to>
    <xdr:sp macro="" textlink="">
      <xdr:nvSpPr>
        <xdr:cNvPr id="215" name="円/楕円 214"/>
        <xdr:cNvSpPr/>
      </xdr:nvSpPr>
      <xdr:spPr>
        <a:xfrm>
          <a:off x="4902200" y="145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169462</xdr:rowOff>
    </xdr:from>
    <xdr:ext cx="762000" cy="259045"/>
    <xdr:sp macro="" textlink="">
      <xdr:nvSpPr>
        <xdr:cNvPr id="216" name="人件費・物件費等の状況該当値テキスト"/>
        <xdr:cNvSpPr txBox="1"/>
      </xdr:nvSpPr>
      <xdr:spPr>
        <a:xfrm>
          <a:off x="5041900" y="1457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112,610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68076</xdr:rowOff>
    </xdr:from>
    <xdr:to>
      <xdr:col>6</xdr:col>
      <xdr:colOff>50800</xdr:colOff>
      <xdr:row>85</xdr:row>
      <xdr:rowOff>169676</xdr:rowOff>
    </xdr:to>
    <xdr:sp macro="" textlink="">
      <xdr:nvSpPr>
        <xdr:cNvPr id="217" name="円/楕円 216"/>
        <xdr:cNvSpPr/>
      </xdr:nvSpPr>
      <xdr:spPr>
        <a:xfrm>
          <a:off x="4064000" y="14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154453</xdr:rowOff>
    </xdr:from>
    <xdr:ext cx="736600" cy="259045"/>
    <xdr:sp macro="" textlink="">
      <xdr:nvSpPr>
        <xdr:cNvPr id="218" name="テキスト ボックス 217"/>
        <xdr:cNvSpPr txBox="1"/>
      </xdr:nvSpPr>
      <xdr:spPr>
        <a:xfrm>
          <a:off x="3733800" y="1472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102651</xdr:rowOff>
    </xdr:from>
    <xdr:to>
      <xdr:col>4</xdr:col>
      <xdr:colOff>533400</xdr:colOff>
      <xdr:row>86</xdr:row>
      <xdr:rowOff>32801</xdr:rowOff>
    </xdr:to>
    <xdr:sp macro="" textlink="">
      <xdr:nvSpPr>
        <xdr:cNvPr id="219" name="円/楕円 218"/>
        <xdr:cNvSpPr/>
      </xdr:nvSpPr>
      <xdr:spPr>
        <a:xfrm>
          <a:off x="3175000" y="146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17578</xdr:rowOff>
    </xdr:from>
    <xdr:ext cx="762000" cy="259045"/>
    <xdr:sp macro="" textlink="">
      <xdr:nvSpPr>
        <xdr:cNvPr id="220" name="テキスト ボックス 219"/>
        <xdr:cNvSpPr txBox="1"/>
      </xdr:nvSpPr>
      <xdr:spPr>
        <a:xfrm>
          <a:off x="2844800" y="147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21489</xdr:rowOff>
    </xdr:from>
    <xdr:to>
      <xdr:col>3</xdr:col>
      <xdr:colOff>330200</xdr:colOff>
      <xdr:row>85</xdr:row>
      <xdr:rowOff>123089</xdr:rowOff>
    </xdr:to>
    <xdr:sp macro="" textlink="">
      <xdr:nvSpPr>
        <xdr:cNvPr id="221" name="円/楕円 220"/>
        <xdr:cNvSpPr/>
      </xdr:nvSpPr>
      <xdr:spPr>
        <a:xfrm>
          <a:off x="2286000" y="145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107866</xdr:rowOff>
    </xdr:from>
    <xdr:ext cx="762000" cy="259045"/>
    <xdr:sp macro="" textlink="">
      <xdr:nvSpPr>
        <xdr:cNvPr id="222" name="テキスト ボックス 221"/>
        <xdr:cNvSpPr txBox="1"/>
      </xdr:nvSpPr>
      <xdr:spPr>
        <a:xfrm>
          <a:off x="1955800" y="1468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112,352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89691</xdr:rowOff>
    </xdr:from>
    <xdr:to>
      <xdr:col>2</xdr:col>
      <xdr:colOff>127000</xdr:colOff>
      <xdr:row>86</xdr:row>
      <xdr:rowOff>19841</xdr:rowOff>
    </xdr:to>
    <xdr:sp macro="" textlink="">
      <xdr:nvSpPr>
        <xdr:cNvPr id="223" name="円/楕円 222"/>
        <xdr:cNvSpPr/>
      </xdr:nvSpPr>
      <xdr:spPr>
        <a:xfrm>
          <a:off x="1397000" y="146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4618</xdr:rowOff>
    </xdr:from>
    <xdr:ext cx="762000" cy="259045"/>
    <xdr:sp macro="" textlink="">
      <xdr:nvSpPr>
        <xdr:cNvPr id="224" name="テキスト ボックス 223"/>
        <xdr:cNvSpPr txBox="1"/>
      </xdr:nvSpPr>
      <xdr:spPr>
        <a:xfrm>
          <a:off x="1066800" y="1474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日からの臨時特例法に基づく国家公務員の給与減額措置が終了したためラスパイレス指数は大幅に減少している。</a:t>
          </a:r>
          <a:endParaRPr lang="ja-JP" altLang="ja-JP" sz="1400">
            <a:effectLst/>
          </a:endParaRPr>
        </a:p>
        <a:p>
          <a:pPr rtl="0"/>
          <a:r>
            <a:rPr lang="ja-JP" altLang="ja-JP" sz="1100" b="0" i="0" baseline="0">
              <a:solidFill>
                <a:schemeClr val="dk1"/>
              </a:solidFill>
              <a:effectLst/>
              <a:latin typeface="+mn-lt"/>
              <a:ea typeface="+mn-ea"/>
              <a:cs typeface="+mn-cs"/>
            </a:rPr>
            <a:t>全国市平均と比較すると、昨年度は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高であったが</a:t>
          </a:r>
          <a:r>
            <a:rPr lang="ja-JP" altLang="ja-JP" sz="1100" b="0" i="0" baseline="0">
              <a:solidFill>
                <a:schemeClr val="dk1"/>
              </a:solidFill>
              <a:effectLst/>
              <a:latin typeface="+mn-lt"/>
              <a:ea typeface="+mn-ea"/>
              <a:cs typeface="+mn-cs"/>
            </a:rPr>
            <a:t>、今年度は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ポイント高となり、差が減少している。</a:t>
          </a:r>
          <a:endParaRPr lang="ja-JP" altLang="ja-JP" sz="1400">
            <a:effectLst/>
          </a:endParaRPr>
        </a:p>
        <a:p>
          <a:pPr rtl="0"/>
          <a:r>
            <a:rPr lang="ja-JP" altLang="ja-JP" sz="1100" b="0" i="0" baseline="0">
              <a:solidFill>
                <a:schemeClr val="dk1"/>
              </a:solidFill>
              <a:effectLst/>
              <a:latin typeface="+mn-lt"/>
              <a:ea typeface="+mn-ea"/>
              <a:cs typeface="+mn-cs"/>
            </a:rPr>
            <a:t>本市の昨年度のラスパイレスとの比較では昇給延伸をしたことにより昨年度よりも</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ポイント下がっている。</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特例給与減額前</a:t>
          </a:r>
          <a:r>
            <a:rPr lang="en-US" altLang="ja-JP" sz="1100" b="0" i="0" baseline="0">
              <a:solidFill>
                <a:schemeClr val="dk1"/>
              </a:solidFill>
              <a:effectLst/>
              <a:latin typeface="+mn-lt"/>
              <a:ea typeface="+mn-ea"/>
              <a:cs typeface="+mn-cs"/>
            </a:rPr>
            <a:t>99.5</a:t>
          </a:r>
          <a:r>
            <a:rPr lang="ja-JP" altLang="ja-JP" sz="1100" b="0" i="0" baseline="0">
              <a:solidFill>
                <a:schemeClr val="dk1"/>
              </a:solidFill>
              <a:effectLst/>
              <a:latin typeface="+mn-lt"/>
              <a:ea typeface="+mn-ea"/>
              <a:cs typeface="+mn-cs"/>
            </a:rPr>
            <a:t>（参考値）⇒</a:t>
          </a:r>
          <a:r>
            <a:rPr lang="en-US" altLang="ja-JP" sz="1100" b="0" i="0" baseline="0">
              <a:solidFill>
                <a:schemeClr val="dk1"/>
              </a:solidFill>
              <a:effectLst/>
              <a:latin typeface="+mn-lt"/>
              <a:ea typeface="+mn-ea"/>
              <a:cs typeface="+mn-cs"/>
            </a:rPr>
            <a:t>98.9</a:t>
          </a:r>
          <a:endParaRPr lang="ja-JP" altLang="ja-JP" sz="1400">
            <a:effectLst/>
          </a:endParaRPr>
        </a:p>
        <a:p>
          <a:pPr rtl="0"/>
          <a:r>
            <a:rPr lang="ja-JP" altLang="ja-JP" sz="1100" b="0" i="0" baseline="0">
              <a:solidFill>
                <a:schemeClr val="dk1"/>
              </a:solidFill>
              <a:effectLst/>
              <a:latin typeface="+mn-lt"/>
              <a:ea typeface="+mn-ea"/>
              <a:cs typeface="+mn-cs"/>
            </a:rPr>
            <a:t>今後も国、他都市の動向等を勘案しながら給与の適正化に努める。</a:t>
          </a:r>
          <a:endParaRPr lang="ja-JP" altLang="ja-JP" sz="1400">
            <a:effectLst/>
          </a:endParaRPr>
        </a:p>
        <a:p>
          <a:pPr rtl="0"/>
          <a:endParaRPr lang="ja-JP" altLang="ja-JP" sz="1400">
            <a:solidFill>
              <a:srgbClr val="7030A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88</xdr:row>
      <xdr:rowOff>136737</xdr:rowOff>
    </xdr:to>
    <xdr:cxnSp macro="">
      <xdr:nvCxnSpPr>
        <xdr:cNvPr id="258" name="直線コネクタ 257"/>
        <xdr:cNvCxnSpPr/>
      </xdr:nvCxnSpPr>
      <xdr:spPr>
        <a:xfrm flipV="1">
          <a:off x="16179800" y="14516523"/>
          <a:ext cx="8382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136737</xdr:rowOff>
    </xdr:from>
    <xdr:to>
      <xdr:col>23</xdr:col>
      <xdr:colOff>406400</xdr:colOff>
      <xdr:row>89</xdr:row>
      <xdr:rowOff>69850</xdr:rowOff>
    </xdr:to>
    <xdr:cxnSp macro="">
      <xdr:nvCxnSpPr>
        <xdr:cNvPr id="261" name="直線コネクタ 260"/>
        <xdr:cNvCxnSpPr/>
      </xdr:nvCxnSpPr>
      <xdr:spPr>
        <a:xfrm flipV="1">
          <a:off x="15290800" y="152243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16950</xdr:rowOff>
    </xdr:from>
    <xdr:ext cx="736600" cy="259045"/>
    <xdr:sp macro="" textlink="">
      <xdr:nvSpPr>
        <xdr:cNvPr id="263" name="テキスト ボックス 262"/>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69850</xdr:rowOff>
    </xdr:to>
    <xdr:cxnSp macro="">
      <xdr:nvCxnSpPr>
        <xdr:cNvPr id="264" name="直線コネクタ 263"/>
        <xdr:cNvCxnSpPr/>
      </xdr:nvCxnSpPr>
      <xdr:spPr>
        <a:xfrm>
          <a:off x="14401800" y="1466934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66" name="テキスト ボックス 265"/>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85</xdr:row>
      <xdr:rowOff>128270</xdr:rowOff>
    </xdr:to>
    <xdr:cxnSp macro="">
      <xdr:nvCxnSpPr>
        <xdr:cNvPr id="267" name="直線コネクタ 266"/>
        <xdr:cNvCxnSpPr/>
      </xdr:nvCxnSpPr>
      <xdr:spPr>
        <a:xfrm flipV="1">
          <a:off x="13512800" y="1466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69" name="テキスト ボックス 268"/>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71" name="テキスト ボックス 27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7" name="円/楕円 276"/>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8"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9" name="円/楕円 278"/>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80" name="テキスト ボックス 279"/>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1" name="円/楕円 280"/>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2" name="テキスト ボックス 281"/>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3" name="円/楕円 282"/>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4" name="テキスト ボックス 283"/>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5" name="円/楕円 284"/>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6" name="テキスト ボックス 285"/>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か所設置していることなどの地域独自の事情のため、職員数が多くなっている。</a:t>
          </a:r>
          <a:endParaRPr lang="ja-JP" altLang="ja-JP" sz="1400">
            <a:effectLst/>
          </a:endParaRPr>
        </a:p>
        <a:p>
          <a:r>
            <a:rPr lang="ja-JP" altLang="ja-JP" sz="1100">
              <a:solidFill>
                <a:schemeClr val="dk1"/>
              </a:solidFill>
              <a:effectLst/>
              <a:latin typeface="+mn-lt"/>
              <a:ea typeface="+mn-ea"/>
              <a:cs typeface="+mn-cs"/>
            </a:rPr>
            <a:t>今後は、行財政改革推進計画に基づき、施策・事務事業の内容及び手法の見直し、職員の退職不補充等を行うことにより段階的に職員数を削減し、平成３３年４月１日現在で１，９５０人（普通会計部門）を目指し、定員管理の適正化に努める。</a:t>
          </a:r>
          <a:endParaRPr lang="ja-JP" altLang="ja-JP" sz="1400">
            <a:effectLst/>
          </a:endParaRPr>
        </a:p>
        <a:p>
          <a:pPr rtl="0"/>
          <a:endParaRPr lang="ja-JP" altLang="ja-JP" sz="1400">
            <a:solidFill>
              <a:srgbClr val="7030A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119562</xdr:rowOff>
    </xdr:from>
    <xdr:to>
      <xdr:col>24</xdr:col>
      <xdr:colOff>558800</xdr:colOff>
      <xdr:row>65</xdr:row>
      <xdr:rowOff>126456</xdr:rowOff>
    </xdr:to>
    <xdr:cxnSp macro="">
      <xdr:nvCxnSpPr>
        <xdr:cNvPr id="323" name="直線コネクタ 322"/>
        <xdr:cNvCxnSpPr/>
      </xdr:nvCxnSpPr>
      <xdr:spPr>
        <a:xfrm flipV="1">
          <a:off x="16179800" y="1126381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4"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126456</xdr:rowOff>
    </xdr:from>
    <xdr:to>
      <xdr:col>23</xdr:col>
      <xdr:colOff>406400</xdr:colOff>
      <xdr:row>65</xdr:row>
      <xdr:rowOff>171269</xdr:rowOff>
    </xdr:to>
    <xdr:cxnSp macro="">
      <xdr:nvCxnSpPr>
        <xdr:cNvPr id="326" name="直線コネクタ 325"/>
        <xdr:cNvCxnSpPr/>
      </xdr:nvCxnSpPr>
      <xdr:spPr>
        <a:xfrm flipV="1">
          <a:off x="15290800" y="1127070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8" name="テキスト ボックス 327"/>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133350</xdr:rowOff>
    </xdr:from>
    <xdr:to>
      <xdr:col>22</xdr:col>
      <xdr:colOff>203200</xdr:colOff>
      <xdr:row>65</xdr:row>
      <xdr:rowOff>171269</xdr:rowOff>
    </xdr:to>
    <xdr:cxnSp macro="">
      <xdr:nvCxnSpPr>
        <xdr:cNvPr id="329" name="直線コネクタ 328"/>
        <xdr:cNvCxnSpPr/>
      </xdr:nvCxnSpPr>
      <xdr:spPr>
        <a:xfrm>
          <a:off x="14401800" y="1127760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31" name="テキスト ボックス 330"/>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129903</xdr:rowOff>
    </xdr:from>
    <xdr:to>
      <xdr:col>21</xdr:col>
      <xdr:colOff>0</xdr:colOff>
      <xdr:row>65</xdr:row>
      <xdr:rowOff>133350</xdr:rowOff>
    </xdr:to>
    <xdr:cxnSp macro="">
      <xdr:nvCxnSpPr>
        <xdr:cNvPr id="332" name="直線コネクタ 331"/>
        <xdr:cNvCxnSpPr/>
      </xdr:nvCxnSpPr>
      <xdr:spPr>
        <a:xfrm>
          <a:off x="13512800" y="1127415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4" name="テキスト ボックス 333"/>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6" name="テキスト ボックス 335"/>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68762</xdr:rowOff>
    </xdr:from>
    <xdr:to>
      <xdr:col>24</xdr:col>
      <xdr:colOff>609600</xdr:colOff>
      <xdr:row>65</xdr:row>
      <xdr:rowOff>170362</xdr:rowOff>
    </xdr:to>
    <xdr:sp macro="" textlink="">
      <xdr:nvSpPr>
        <xdr:cNvPr id="342" name="円/楕円 341"/>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40839</xdr:rowOff>
    </xdr:from>
    <xdr:ext cx="762000" cy="259045"/>
    <xdr:sp macro="" textlink="">
      <xdr:nvSpPr>
        <xdr:cNvPr id="343"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75656</xdr:rowOff>
    </xdr:from>
    <xdr:to>
      <xdr:col>23</xdr:col>
      <xdr:colOff>457200</xdr:colOff>
      <xdr:row>66</xdr:row>
      <xdr:rowOff>5806</xdr:rowOff>
    </xdr:to>
    <xdr:sp macro="" textlink="">
      <xdr:nvSpPr>
        <xdr:cNvPr id="344" name="円/楕円 343"/>
        <xdr:cNvSpPr/>
      </xdr:nvSpPr>
      <xdr:spPr>
        <a:xfrm>
          <a:off x="16129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162033</xdr:rowOff>
    </xdr:from>
    <xdr:ext cx="736600" cy="259045"/>
    <xdr:sp macro="" textlink="">
      <xdr:nvSpPr>
        <xdr:cNvPr id="345" name="テキスト ボックス 344"/>
        <xdr:cNvSpPr txBox="1"/>
      </xdr:nvSpPr>
      <xdr:spPr>
        <a:xfrm>
          <a:off x="15798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120469</xdr:rowOff>
    </xdr:from>
    <xdr:to>
      <xdr:col>22</xdr:col>
      <xdr:colOff>254000</xdr:colOff>
      <xdr:row>66</xdr:row>
      <xdr:rowOff>50619</xdr:rowOff>
    </xdr:to>
    <xdr:sp macro="" textlink="">
      <xdr:nvSpPr>
        <xdr:cNvPr id="346" name="円/楕円 345"/>
        <xdr:cNvSpPr/>
      </xdr:nvSpPr>
      <xdr:spPr>
        <a:xfrm>
          <a:off x="15240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35396</xdr:rowOff>
    </xdr:from>
    <xdr:ext cx="762000" cy="259045"/>
    <xdr:sp macro="" textlink="">
      <xdr:nvSpPr>
        <xdr:cNvPr id="347" name="テキスト ボックス 346"/>
        <xdr:cNvSpPr txBox="1"/>
      </xdr:nvSpPr>
      <xdr:spPr>
        <a:xfrm>
          <a:off x="14909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82550</xdr:rowOff>
    </xdr:from>
    <xdr:to>
      <xdr:col>21</xdr:col>
      <xdr:colOff>50800</xdr:colOff>
      <xdr:row>66</xdr:row>
      <xdr:rowOff>12700</xdr:rowOff>
    </xdr:to>
    <xdr:sp macro="" textlink="">
      <xdr:nvSpPr>
        <xdr:cNvPr id="348" name="円/楕円 347"/>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168927</xdr:rowOff>
    </xdr:from>
    <xdr:ext cx="762000" cy="259045"/>
    <xdr:sp macro="" textlink="">
      <xdr:nvSpPr>
        <xdr:cNvPr id="349" name="テキスト ボックス 348"/>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79103</xdr:rowOff>
    </xdr:from>
    <xdr:to>
      <xdr:col>19</xdr:col>
      <xdr:colOff>533400</xdr:colOff>
      <xdr:row>66</xdr:row>
      <xdr:rowOff>9253</xdr:rowOff>
    </xdr:to>
    <xdr:sp macro="" textlink="">
      <xdr:nvSpPr>
        <xdr:cNvPr id="350" name="円/楕円 349"/>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165480</xdr:rowOff>
    </xdr:from>
    <xdr:ext cx="762000" cy="259045"/>
    <xdr:sp macro="" textlink="">
      <xdr:nvSpPr>
        <xdr:cNvPr id="351" name="テキスト ボックス 350"/>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「実質的なプライマリーバランスの黒字化」を原則として財政運営を行ってきたことで、公債費充当一般財源（分子）が減となったことで、昨年度から</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ポイント低下したが、類似団体平均、全国平均、県平均の全てを上回っている。これは、自主財源に乏しい本市において、公共施設の整備に必要な財源として地方債を多く発行していることが要因となっている。今後も地方債の発行抑制に努め、計画的な財政運営に努める必要がある。</a:t>
          </a:r>
          <a:endParaRPr lang="ja-JP" altLang="ja-JP" sz="1400">
            <a:solidFill>
              <a:sysClr val="windowText" lastClr="000000"/>
            </a:solidFill>
            <a:effectLst/>
          </a:endParaRPr>
        </a:p>
        <a:p>
          <a:pPr rtl="0"/>
          <a:endParaRPr lang="ja-JP" altLang="ja-JP" sz="1400">
            <a:solidFill>
              <a:srgbClr val="7030A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169273</xdr:rowOff>
    </xdr:from>
    <xdr:to>
      <xdr:col>24</xdr:col>
      <xdr:colOff>558800</xdr:colOff>
      <xdr:row>42</xdr:row>
      <xdr:rowOff>73660</xdr:rowOff>
    </xdr:to>
    <xdr:cxnSp macro="">
      <xdr:nvCxnSpPr>
        <xdr:cNvPr id="386" name="直線コネクタ 385"/>
        <xdr:cNvCxnSpPr/>
      </xdr:nvCxnSpPr>
      <xdr:spPr>
        <a:xfrm flipV="1">
          <a:off x="16179800" y="719872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128815</xdr:rowOff>
    </xdr:to>
    <xdr:cxnSp macro="">
      <xdr:nvCxnSpPr>
        <xdr:cNvPr id="389" name="直線コネクタ 388"/>
        <xdr:cNvCxnSpPr/>
      </xdr:nvCxnSpPr>
      <xdr:spPr>
        <a:xfrm flipV="1">
          <a:off x="15290800" y="72745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170180</xdr:rowOff>
    </xdr:to>
    <xdr:cxnSp macro="">
      <xdr:nvCxnSpPr>
        <xdr:cNvPr id="392" name="直線コネクタ 391"/>
        <xdr:cNvCxnSpPr/>
      </xdr:nvCxnSpPr>
      <xdr:spPr>
        <a:xfrm flipV="1">
          <a:off x="14401800" y="73297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46990</xdr:rowOff>
    </xdr:to>
    <xdr:cxnSp macro="">
      <xdr:nvCxnSpPr>
        <xdr:cNvPr id="395" name="直線コネクタ 394"/>
        <xdr:cNvCxnSpPr/>
      </xdr:nvCxnSpPr>
      <xdr:spPr>
        <a:xfrm flipV="1">
          <a:off x="13512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118473</xdr:rowOff>
    </xdr:from>
    <xdr:to>
      <xdr:col>24</xdr:col>
      <xdr:colOff>609600</xdr:colOff>
      <xdr:row>42</xdr:row>
      <xdr:rowOff>48623</xdr:rowOff>
    </xdr:to>
    <xdr:sp macro="" textlink="">
      <xdr:nvSpPr>
        <xdr:cNvPr id="405" name="円/楕円 404"/>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90550</xdr:rowOff>
    </xdr:from>
    <xdr:ext cx="762000" cy="259045"/>
    <xdr:sp macro="" textlink="">
      <xdr:nvSpPr>
        <xdr:cNvPr id="406"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7" name="円/楕円 406"/>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8" name="テキスト ボックス 407"/>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9" name="円/楕円 408"/>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10" name="テキスト ボックス 409"/>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11" name="円/楕円 410"/>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12" name="テキスト ボックス 411"/>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13" name="円/楕円 412"/>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4" name="テキスト ボックス 413"/>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前年度との比較においては、</a:t>
          </a:r>
          <a:r>
            <a:rPr lang="en-US" altLang="ja-JP" sz="1100" b="0" i="0" baseline="0">
              <a:solidFill>
                <a:sysClr val="windowText" lastClr="000000"/>
              </a:solidFill>
              <a:effectLst/>
              <a:latin typeface="+mn-lt"/>
              <a:ea typeface="+mn-ea"/>
              <a:cs typeface="+mn-cs"/>
            </a:rPr>
            <a:t>16.5</a:t>
          </a:r>
          <a:r>
            <a:rPr lang="ja-JP" altLang="en-US" sz="1100" b="0" i="0" baseline="0">
              <a:solidFill>
                <a:sysClr val="windowText" lastClr="000000"/>
              </a:solidFill>
              <a:effectLst/>
              <a:latin typeface="+mn-lt"/>
              <a:ea typeface="+mn-ea"/>
              <a:cs typeface="+mn-cs"/>
            </a:rPr>
            <a:t>ポイント低下し好転しています</a:t>
          </a:r>
          <a:r>
            <a:rPr lang="ja-JP" altLang="ja-JP" sz="1100" b="0" i="0" baseline="0">
              <a:solidFill>
                <a:sysClr val="windowText" lastClr="000000"/>
              </a:solidFill>
              <a:effectLst/>
              <a:latin typeface="+mn-lt"/>
              <a:ea typeface="+mn-ea"/>
              <a:cs typeface="+mn-cs"/>
            </a:rPr>
            <a:t>。これは、港湾整備事業などの特別会計設置に伴い一般会計等の地方債残高が減少したこと</a:t>
          </a:r>
          <a:r>
            <a:rPr lang="ja-JP" altLang="en-US" sz="1100" b="0" i="0" baseline="0">
              <a:solidFill>
                <a:sysClr val="windowText" lastClr="000000"/>
              </a:solidFill>
              <a:effectLst/>
              <a:latin typeface="+mn-lt"/>
              <a:ea typeface="+mn-ea"/>
              <a:cs typeface="+mn-cs"/>
            </a:rPr>
            <a:t>、給与等の削減や退職手当支給率の減で退職手当負担見込額が減少したこと、債務負担行為に基づく支出予定額が計画どおり減少していることが主な要因である。</a:t>
          </a:r>
          <a:r>
            <a:rPr lang="ja-JP" altLang="ja-JP" sz="1100" b="0" i="0" baseline="0">
              <a:solidFill>
                <a:sysClr val="windowText" lastClr="000000"/>
              </a:solidFill>
              <a:effectLst/>
              <a:latin typeface="+mn-lt"/>
              <a:ea typeface="+mn-ea"/>
              <a:cs typeface="+mn-cs"/>
            </a:rPr>
            <a:t>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することが見込まれ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12156</xdr:rowOff>
    </xdr:from>
    <xdr:to>
      <xdr:col>24</xdr:col>
      <xdr:colOff>558800</xdr:colOff>
      <xdr:row>18</xdr:row>
      <xdr:rowOff>30299</xdr:rowOff>
    </xdr:to>
    <xdr:cxnSp macro="">
      <xdr:nvCxnSpPr>
        <xdr:cNvPr id="450" name="直線コネクタ 449"/>
        <xdr:cNvCxnSpPr/>
      </xdr:nvCxnSpPr>
      <xdr:spPr>
        <a:xfrm flipV="1">
          <a:off x="16179800" y="292680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51"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30299</xdr:rowOff>
    </xdr:from>
    <xdr:to>
      <xdr:col>23</xdr:col>
      <xdr:colOff>406400</xdr:colOff>
      <xdr:row>18</xdr:row>
      <xdr:rowOff>39491</xdr:rowOff>
    </xdr:to>
    <xdr:cxnSp macro="">
      <xdr:nvCxnSpPr>
        <xdr:cNvPr id="453" name="直線コネクタ 452"/>
        <xdr:cNvCxnSpPr/>
      </xdr:nvCxnSpPr>
      <xdr:spPr>
        <a:xfrm flipV="1">
          <a:off x="15290800" y="31163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5" name="テキスト ボックス 454"/>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39491</xdr:rowOff>
    </xdr:from>
    <xdr:to>
      <xdr:col>22</xdr:col>
      <xdr:colOff>203200</xdr:colOff>
      <xdr:row>19</xdr:row>
      <xdr:rowOff>16268</xdr:rowOff>
    </xdr:to>
    <xdr:cxnSp macro="">
      <xdr:nvCxnSpPr>
        <xdr:cNvPr id="456" name="直線コネクタ 455"/>
        <xdr:cNvCxnSpPr/>
      </xdr:nvCxnSpPr>
      <xdr:spPr>
        <a:xfrm flipV="1">
          <a:off x="14401800" y="3125591"/>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8" name="テキスト ボックス 457"/>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16268</xdr:rowOff>
    </xdr:from>
    <xdr:to>
      <xdr:col>21</xdr:col>
      <xdr:colOff>0</xdr:colOff>
      <xdr:row>19</xdr:row>
      <xdr:rowOff>151856</xdr:rowOff>
    </xdr:to>
    <xdr:cxnSp macro="">
      <xdr:nvCxnSpPr>
        <xdr:cNvPr id="459" name="直線コネクタ 458"/>
        <xdr:cNvCxnSpPr/>
      </xdr:nvCxnSpPr>
      <xdr:spPr>
        <a:xfrm flipV="1">
          <a:off x="13512800" y="3273818"/>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1" name="テキスト ボックス 460"/>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132806</xdr:rowOff>
    </xdr:from>
    <xdr:to>
      <xdr:col>24</xdr:col>
      <xdr:colOff>609600</xdr:colOff>
      <xdr:row>17</xdr:row>
      <xdr:rowOff>62956</xdr:rowOff>
    </xdr:to>
    <xdr:sp macro="" textlink="">
      <xdr:nvSpPr>
        <xdr:cNvPr id="469" name="円/楕円 468"/>
        <xdr:cNvSpPr/>
      </xdr:nvSpPr>
      <xdr:spPr>
        <a:xfrm>
          <a:off x="169672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104883</xdr:rowOff>
    </xdr:from>
    <xdr:ext cx="762000" cy="259045"/>
    <xdr:sp macro="" textlink="">
      <xdr:nvSpPr>
        <xdr:cNvPr id="470" name="将来負担の状況該当値テキスト"/>
        <xdr:cNvSpPr txBox="1"/>
      </xdr:nvSpPr>
      <xdr:spPr>
        <a:xfrm>
          <a:off x="17106900" y="284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150949</xdr:rowOff>
    </xdr:from>
    <xdr:to>
      <xdr:col>23</xdr:col>
      <xdr:colOff>457200</xdr:colOff>
      <xdr:row>18</xdr:row>
      <xdr:rowOff>81099</xdr:rowOff>
    </xdr:to>
    <xdr:sp macro="" textlink="">
      <xdr:nvSpPr>
        <xdr:cNvPr id="471" name="円/楕円 470"/>
        <xdr:cNvSpPr/>
      </xdr:nvSpPr>
      <xdr:spPr>
        <a:xfrm>
          <a:off x="16129000" y="30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65876</xdr:rowOff>
    </xdr:from>
    <xdr:ext cx="736600" cy="259045"/>
    <xdr:sp macro="" textlink="">
      <xdr:nvSpPr>
        <xdr:cNvPr id="472" name="テキスト ボックス 471"/>
        <xdr:cNvSpPr txBox="1"/>
      </xdr:nvSpPr>
      <xdr:spPr>
        <a:xfrm>
          <a:off x="15798800" y="315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160141</xdr:rowOff>
    </xdr:from>
    <xdr:to>
      <xdr:col>22</xdr:col>
      <xdr:colOff>254000</xdr:colOff>
      <xdr:row>18</xdr:row>
      <xdr:rowOff>90291</xdr:rowOff>
    </xdr:to>
    <xdr:sp macro="" textlink="">
      <xdr:nvSpPr>
        <xdr:cNvPr id="473" name="円/楕円 472"/>
        <xdr:cNvSpPr/>
      </xdr:nvSpPr>
      <xdr:spPr>
        <a:xfrm>
          <a:off x="15240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75068</xdr:rowOff>
    </xdr:from>
    <xdr:ext cx="762000" cy="259045"/>
    <xdr:sp macro="" textlink="">
      <xdr:nvSpPr>
        <xdr:cNvPr id="474" name="テキスト ボックス 473"/>
        <xdr:cNvSpPr txBox="1"/>
      </xdr:nvSpPr>
      <xdr:spPr>
        <a:xfrm>
          <a:off x="14909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136918</xdr:rowOff>
    </xdr:from>
    <xdr:to>
      <xdr:col>21</xdr:col>
      <xdr:colOff>50800</xdr:colOff>
      <xdr:row>19</xdr:row>
      <xdr:rowOff>67068</xdr:rowOff>
    </xdr:to>
    <xdr:sp macro="" textlink="">
      <xdr:nvSpPr>
        <xdr:cNvPr id="475" name="円/楕円 474"/>
        <xdr:cNvSpPr/>
      </xdr:nvSpPr>
      <xdr:spPr>
        <a:xfrm>
          <a:off x="143510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51845</xdr:rowOff>
    </xdr:from>
    <xdr:ext cx="762000" cy="259045"/>
    <xdr:sp macro="" textlink="">
      <xdr:nvSpPr>
        <xdr:cNvPr id="476" name="テキスト ボックス 475"/>
        <xdr:cNvSpPr txBox="1"/>
      </xdr:nvSpPr>
      <xdr:spPr>
        <a:xfrm>
          <a:off x="14020800" y="330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101056</xdr:rowOff>
    </xdr:from>
    <xdr:to>
      <xdr:col>19</xdr:col>
      <xdr:colOff>533400</xdr:colOff>
      <xdr:row>20</xdr:row>
      <xdr:rowOff>31206</xdr:rowOff>
    </xdr:to>
    <xdr:sp macro="" textlink="">
      <xdr:nvSpPr>
        <xdr:cNvPr id="477" name="円/楕円 476"/>
        <xdr:cNvSpPr/>
      </xdr:nvSpPr>
      <xdr:spPr>
        <a:xfrm>
          <a:off x="13462000" y="33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15983</xdr:rowOff>
    </xdr:from>
    <xdr:ext cx="762000" cy="259045"/>
    <xdr:sp macro="" textlink="">
      <xdr:nvSpPr>
        <xdr:cNvPr id="478" name="テキスト ボックス 477"/>
        <xdr:cNvSpPr txBox="1"/>
      </xdr:nvSpPr>
      <xdr:spPr>
        <a:xfrm>
          <a:off x="13131800" y="344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長崎県佐世保市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262,093
260,669
426.59
121,142,914
117,548,686
3,174,406
61,289,559
117,232,602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給与削減により</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ポイントの減となった。</a:t>
          </a:r>
          <a:r>
            <a:rPr lang="ja-JP" altLang="ja-JP" sz="1100" b="0" i="0" baseline="0">
              <a:solidFill>
                <a:sysClr val="windowText" lastClr="000000"/>
              </a:solidFill>
              <a:effectLst/>
              <a:latin typeface="+mn-lt"/>
              <a:ea typeface="+mn-ea"/>
              <a:cs typeface="+mn-cs"/>
            </a:rPr>
            <a:t>類似団体平均、全国平均、県平均と比較してもほぼ同程度の数値となっている。今後とも行財政改革の推進により、人件費の抑制に努めなければならない。</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41275</xdr:rowOff>
    </xdr:from>
    <xdr:to>
      <xdr:col>7</xdr:col>
      <xdr:colOff>15875</xdr:colOff>
      <xdr:row>38</xdr:row>
      <xdr:rowOff>3175</xdr:rowOff>
    </xdr:to>
    <xdr:cxnSp macro="">
      <xdr:nvCxnSpPr>
        <xdr:cNvPr id="69" name="直線コネクタ 68"/>
        <xdr:cNvCxnSpPr/>
      </xdr:nvCxnSpPr>
      <xdr:spPr>
        <a:xfrm flipV="1">
          <a:off x="3987800" y="63849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xdr:rowOff>
    </xdr:from>
    <xdr:to>
      <xdr:col>5</xdr:col>
      <xdr:colOff>549275</xdr:colOff>
      <xdr:row>38</xdr:row>
      <xdr:rowOff>3175</xdr:rowOff>
    </xdr:to>
    <xdr:cxnSp macro="">
      <xdr:nvCxnSpPr>
        <xdr:cNvPr id="72" name="直線コネクタ 71"/>
        <xdr:cNvCxnSpPr/>
      </xdr:nvCxnSpPr>
      <xdr:spPr>
        <a:xfrm>
          <a:off x="3098800" y="6518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155575</xdr:rowOff>
    </xdr:from>
    <xdr:to>
      <xdr:col>4</xdr:col>
      <xdr:colOff>346075</xdr:colOff>
      <xdr:row>38</xdr:row>
      <xdr:rowOff>3175</xdr:rowOff>
    </xdr:to>
    <xdr:cxnSp macro="">
      <xdr:nvCxnSpPr>
        <xdr:cNvPr id="75" name="直線コネクタ 74"/>
        <xdr:cNvCxnSpPr/>
      </xdr:nvCxnSpPr>
      <xdr:spPr>
        <a:xfrm>
          <a:off x="2209800" y="6499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155575</xdr:rowOff>
    </xdr:from>
    <xdr:to>
      <xdr:col>3</xdr:col>
      <xdr:colOff>142875</xdr:colOff>
      <xdr:row>39</xdr:row>
      <xdr:rowOff>41275</xdr:rowOff>
    </xdr:to>
    <xdr:cxnSp macro="">
      <xdr:nvCxnSpPr>
        <xdr:cNvPr id="78" name="直線コネクタ 77"/>
        <xdr:cNvCxnSpPr/>
      </xdr:nvCxnSpPr>
      <xdr:spPr>
        <a:xfrm flipV="1">
          <a:off x="1320800" y="64992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161925</xdr:rowOff>
    </xdr:from>
    <xdr:to>
      <xdr:col>7</xdr:col>
      <xdr:colOff>66675</xdr:colOff>
      <xdr:row>37</xdr:row>
      <xdr:rowOff>92075</xdr:rowOff>
    </xdr:to>
    <xdr:sp macro="" textlink="">
      <xdr:nvSpPr>
        <xdr:cNvPr id="88" name="円/楕円 87"/>
        <xdr:cNvSpPr/>
      </xdr:nvSpPr>
      <xdr:spPr>
        <a:xfrm>
          <a:off x="4775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7002</xdr:rowOff>
    </xdr:from>
    <xdr:ext cx="762000" cy="259045"/>
    <xdr:sp macro="" textlink="">
      <xdr:nvSpPr>
        <xdr:cNvPr id="89" name="人件費該当値テキスト"/>
        <xdr:cNvSpPr txBox="1"/>
      </xdr:nvSpPr>
      <xdr:spPr>
        <a:xfrm>
          <a:off x="49149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123825</xdr:rowOff>
    </xdr:from>
    <xdr:to>
      <xdr:col>5</xdr:col>
      <xdr:colOff>600075</xdr:colOff>
      <xdr:row>38</xdr:row>
      <xdr:rowOff>53975</xdr:rowOff>
    </xdr:to>
    <xdr:sp macro="" textlink="">
      <xdr:nvSpPr>
        <xdr:cNvPr id="90" name="円/楕円 89"/>
        <xdr:cNvSpPr/>
      </xdr:nvSpPr>
      <xdr:spPr>
        <a:xfrm>
          <a:off x="3937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64152</xdr:rowOff>
    </xdr:from>
    <xdr:ext cx="736600" cy="259045"/>
    <xdr:sp macro="" textlink="">
      <xdr:nvSpPr>
        <xdr:cNvPr id="91" name="テキスト ボックス 90"/>
        <xdr:cNvSpPr txBox="1"/>
      </xdr:nvSpPr>
      <xdr:spPr>
        <a:xfrm>
          <a:off x="3606800" y="623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123825</xdr:rowOff>
    </xdr:from>
    <xdr:to>
      <xdr:col>4</xdr:col>
      <xdr:colOff>396875</xdr:colOff>
      <xdr:row>38</xdr:row>
      <xdr:rowOff>53975</xdr:rowOff>
    </xdr:to>
    <xdr:sp macro="" textlink="">
      <xdr:nvSpPr>
        <xdr:cNvPr id="92" name="円/楕円 91"/>
        <xdr:cNvSpPr/>
      </xdr:nvSpPr>
      <xdr:spPr>
        <a:xfrm>
          <a:off x="3048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64152</xdr:rowOff>
    </xdr:from>
    <xdr:ext cx="762000" cy="259045"/>
    <xdr:sp macro="" textlink="">
      <xdr:nvSpPr>
        <xdr:cNvPr id="93" name="テキスト ボックス 92"/>
        <xdr:cNvSpPr txBox="1"/>
      </xdr:nvSpPr>
      <xdr:spPr>
        <a:xfrm>
          <a:off x="27178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104775</xdr:rowOff>
    </xdr:from>
    <xdr:to>
      <xdr:col>3</xdr:col>
      <xdr:colOff>193675</xdr:colOff>
      <xdr:row>38</xdr:row>
      <xdr:rowOff>34925</xdr:rowOff>
    </xdr:to>
    <xdr:sp macro="" textlink="">
      <xdr:nvSpPr>
        <xdr:cNvPr id="94" name="円/楕円 93"/>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45102</xdr:rowOff>
    </xdr:from>
    <xdr:ext cx="762000" cy="259045"/>
    <xdr:sp macro="" textlink="">
      <xdr:nvSpPr>
        <xdr:cNvPr id="95" name="テキスト ボックス 94"/>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161925</xdr:rowOff>
    </xdr:from>
    <xdr:to>
      <xdr:col>1</xdr:col>
      <xdr:colOff>676275</xdr:colOff>
      <xdr:row>39</xdr:row>
      <xdr:rowOff>92075</xdr:rowOff>
    </xdr:to>
    <xdr:sp macro="" textlink="">
      <xdr:nvSpPr>
        <xdr:cNvPr id="96" name="円/楕円 95"/>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102252</xdr:rowOff>
    </xdr:from>
    <xdr:ext cx="762000" cy="259045"/>
    <xdr:sp macro="" textlink="">
      <xdr:nvSpPr>
        <xdr:cNvPr id="97" name="テキスト ボックス 96"/>
        <xdr:cNvSpPr txBox="1"/>
      </xdr:nvSpPr>
      <xdr:spPr>
        <a:xfrm>
          <a:off x="939800" y="644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学校給食センター整備</a:t>
          </a:r>
          <a:r>
            <a:rPr lang="ja-JP" altLang="ja-JP" sz="1100" b="0" i="0" baseline="0">
              <a:solidFill>
                <a:sysClr val="windowText" lastClr="000000"/>
              </a:solidFill>
              <a:effectLst/>
              <a:latin typeface="+mn-lt"/>
              <a:ea typeface="+mn-ea"/>
              <a:cs typeface="+mn-cs"/>
            </a:rPr>
            <a:t>の増などにより、前年度から</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ポイント増となっているが、類似団体、全国平均と比較すると下回っている。今後は、公共施設の整理縮小を進め、施設維持管理経費等、経常的な物件費の縮減に努める必要がある。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152400</xdr:rowOff>
    </xdr:to>
    <xdr:cxnSp macro="">
      <xdr:nvCxnSpPr>
        <xdr:cNvPr id="130" name="直線コネクタ 129"/>
        <xdr:cNvCxnSpPr/>
      </xdr:nvCxnSpPr>
      <xdr:spPr>
        <a:xfrm>
          <a:off x="15671800" y="2755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12700</xdr:rowOff>
    </xdr:to>
    <xdr:cxnSp macro="">
      <xdr:nvCxnSpPr>
        <xdr:cNvPr id="133" name="直線コネクタ 132"/>
        <xdr:cNvCxnSpPr/>
      </xdr:nvCxnSpPr>
      <xdr:spPr>
        <a:xfrm>
          <a:off x="14782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69850</xdr:rowOff>
    </xdr:to>
    <xdr:cxnSp macro="">
      <xdr:nvCxnSpPr>
        <xdr:cNvPr id="136" name="直線コネクタ 135"/>
        <xdr:cNvCxnSpPr/>
      </xdr:nvCxnSpPr>
      <xdr:spPr>
        <a:xfrm>
          <a:off x="13893800" y="261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95250</xdr:rowOff>
    </xdr:to>
    <xdr:cxnSp macro="">
      <xdr:nvCxnSpPr>
        <xdr:cNvPr id="139" name="直線コネクタ 138"/>
        <xdr:cNvCxnSpPr/>
      </xdr:nvCxnSpPr>
      <xdr:spPr>
        <a:xfrm flipV="1">
          <a:off x="13004800" y="261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49" name="円/楕円 148"/>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50"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1" name="円/楕円 150"/>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2" name="テキスト ボックス 15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3" name="円/楕円 152"/>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4" name="テキスト ボックス 153"/>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5" name="円/楕円 154"/>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6" name="テキスト ボックス 155"/>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7" name="円/楕円 156"/>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156227</xdr:rowOff>
    </xdr:from>
    <xdr:ext cx="762000" cy="259045"/>
    <xdr:sp macro="" textlink="">
      <xdr:nvSpPr>
        <xdr:cNvPr id="158" name="テキスト ボックス 157"/>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就労継続支援の利用者の増</a:t>
          </a:r>
          <a:r>
            <a:rPr lang="ja-JP" altLang="ja-JP" sz="1100" b="0" i="0" baseline="0">
              <a:solidFill>
                <a:sysClr val="windowText" lastClr="000000"/>
              </a:solidFill>
              <a:effectLst/>
              <a:latin typeface="+mn-lt"/>
              <a:ea typeface="+mn-ea"/>
              <a:cs typeface="+mn-cs"/>
            </a:rPr>
            <a:t>に伴</a:t>
          </a:r>
          <a:r>
            <a:rPr lang="ja-JP" altLang="en-US" sz="1100" b="0" i="0" baseline="0">
              <a:solidFill>
                <a:sysClr val="windowText" lastClr="000000"/>
              </a:solidFill>
              <a:effectLst/>
              <a:latin typeface="+mn-lt"/>
              <a:ea typeface="+mn-ea"/>
              <a:cs typeface="+mn-cs"/>
            </a:rPr>
            <a:t>い</a:t>
          </a:r>
          <a:r>
            <a:rPr lang="ja-JP" altLang="ja-JP" sz="1100" b="0" i="0" baseline="0">
              <a:solidFill>
                <a:sysClr val="windowText" lastClr="000000"/>
              </a:solidFill>
              <a:effectLst/>
              <a:latin typeface="+mn-lt"/>
              <a:ea typeface="+mn-ea"/>
              <a:cs typeface="+mn-cs"/>
            </a:rPr>
            <a:t>社会福祉費</a:t>
          </a:r>
          <a:r>
            <a:rPr lang="ja-JP" altLang="en-US" sz="1100" b="0" i="0" baseline="0">
              <a:solidFill>
                <a:sysClr val="windowText" lastClr="000000"/>
              </a:solidFill>
              <a:effectLst/>
              <a:latin typeface="+mn-lt"/>
              <a:ea typeface="+mn-ea"/>
              <a:cs typeface="+mn-cs"/>
            </a:rPr>
            <a:t>にかかる</a:t>
          </a:r>
          <a:r>
            <a:rPr lang="ja-JP" altLang="ja-JP" sz="1100" b="0" i="0" baseline="0">
              <a:solidFill>
                <a:sysClr val="windowText" lastClr="000000"/>
              </a:solidFill>
              <a:effectLst/>
              <a:latin typeface="+mn-lt"/>
              <a:ea typeface="+mn-ea"/>
              <a:cs typeface="+mn-cs"/>
            </a:rPr>
            <a:t>扶助費が増となったことで、全体で</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ポイントの増となっているが、類似団体の平均</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若干下回っており、近年の推移を見ても同様の動きを見せている。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57150</xdr:rowOff>
    </xdr:to>
    <xdr:cxnSp macro="">
      <xdr:nvCxnSpPr>
        <xdr:cNvPr id="191" name="直線コネクタ 190"/>
        <xdr:cNvCxnSpPr/>
      </xdr:nvCxnSpPr>
      <xdr:spPr>
        <a:xfrm>
          <a:off x="3987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57</xdr:row>
      <xdr:rowOff>6350</xdr:rowOff>
    </xdr:to>
    <xdr:cxnSp macro="">
      <xdr:nvCxnSpPr>
        <xdr:cNvPr id="194" name="直線コネクタ 193"/>
        <xdr:cNvCxnSpPr/>
      </xdr:nvCxnSpPr>
      <xdr:spPr>
        <a:xfrm>
          <a:off x="3098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114300</xdr:rowOff>
    </xdr:to>
    <xdr:cxnSp macro="">
      <xdr:nvCxnSpPr>
        <xdr:cNvPr id="197" name="直線コネクタ 196"/>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76200</xdr:rowOff>
    </xdr:to>
    <xdr:cxnSp macro="">
      <xdr:nvCxnSpPr>
        <xdr:cNvPr id="200" name="直線コネクタ 199"/>
        <xdr:cNvCxnSpPr/>
      </xdr:nvCxnSpPr>
      <xdr:spPr>
        <a:xfrm>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10" name="円/楕円 209"/>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11"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2" name="円/楕円 211"/>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3" name="テキスト ボックス 212"/>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4" name="円/楕円 213"/>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5" name="テキスト ボックス 214"/>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6" name="円/楕円 215"/>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217" name="テキスト ボックス 21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8" name="円/楕円 21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9" name="テキスト ボックス 21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後期高齢者医療事業、介護保険事業等にかかる繰出金決算額の増により、前年度と比較して</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ポイントの増となっている。類似団体平均、全国平均と比較すると下回っているが、県平均を上回っており、今後も医療費の動向に注視する必要がある。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82550</xdr:rowOff>
    </xdr:to>
    <xdr:cxnSp macro="">
      <xdr:nvCxnSpPr>
        <xdr:cNvPr id="252" name="直線コネクタ 251"/>
        <xdr:cNvCxnSpPr/>
      </xdr:nvCxnSpPr>
      <xdr:spPr>
        <a:xfrm>
          <a:off x="15671800" y="9461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31750</xdr:rowOff>
    </xdr:to>
    <xdr:cxnSp macro="">
      <xdr:nvCxnSpPr>
        <xdr:cNvPr id="255" name="直線コネクタ 254"/>
        <xdr:cNvCxnSpPr/>
      </xdr:nvCxnSpPr>
      <xdr:spPr>
        <a:xfrm>
          <a:off x="14782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76200</xdr:rowOff>
    </xdr:from>
    <xdr:to>
      <xdr:col>21</xdr:col>
      <xdr:colOff>361950</xdr:colOff>
      <xdr:row>54</xdr:row>
      <xdr:rowOff>165100</xdr:rowOff>
    </xdr:to>
    <xdr:cxnSp macro="">
      <xdr:nvCxnSpPr>
        <xdr:cNvPr id="258" name="直線コネクタ 257"/>
        <xdr:cNvCxnSpPr/>
      </xdr:nvCxnSpPr>
      <xdr:spPr>
        <a:xfrm>
          <a:off x="13893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55</xdr:row>
      <xdr:rowOff>6350</xdr:rowOff>
    </xdr:to>
    <xdr:cxnSp macro="">
      <xdr:nvCxnSpPr>
        <xdr:cNvPr id="261" name="直線コネクタ 260"/>
        <xdr:cNvCxnSpPr/>
      </xdr:nvCxnSpPr>
      <xdr:spPr>
        <a:xfrm flipV="1">
          <a:off x="13004800" y="933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3" name="テキスト ボックス 26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5" name="テキスト ボックス 26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31750</xdr:rowOff>
    </xdr:from>
    <xdr:to>
      <xdr:col>24</xdr:col>
      <xdr:colOff>82550</xdr:colOff>
      <xdr:row>55</xdr:row>
      <xdr:rowOff>133350</xdr:rowOff>
    </xdr:to>
    <xdr:sp macro="" textlink="">
      <xdr:nvSpPr>
        <xdr:cNvPr id="271" name="円/楕円 270"/>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48277</xdr:rowOff>
    </xdr:from>
    <xdr:ext cx="762000" cy="259045"/>
    <xdr:sp macro="" textlink="">
      <xdr:nvSpPr>
        <xdr:cNvPr id="272"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3" name="円/楕円 272"/>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4" name="テキスト ボックス 273"/>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5" name="円/楕円 274"/>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6" name="テキスト ボックス 275"/>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25400</xdr:rowOff>
    </xdr:from>
    <xdr:to>
      <xdr:col>20</xdr:col>
      <xdr:colOff>209550</xdr:colOff>
      <xdr:row>54</xdr:row>
      <xdr:rowOff>127000</xdr:rowOff>
    </xdr:to>
    <xdr:sp macro="" textlink="">
      <xdr:nvSpPr>
        <xdr:cNvPr id="277" name="円/楕円 276"/>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137177</xdr:rowOff>
    </xdr:from>
    <xdr:ext cx="762000" cy="259045"/>
    <xdr:sp macro="" textlink="">
      <xdr:nvSpPr>
        <xdr:cNvPr id="278" name="テキスト ボックス 277"/>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127000</xdr:rowOff>
    </xdr:from>
    <xdr:to>
      <xdr:col>19</xdr:col>
      <xdr:colOff>6350</xdr:colOff>
      <xdr:row>55</xdr:row>
      <xdr:rowOff>57150</xdr:rowOff>
    </xdr:to>
    <xdr:sp macro="" textlink="">
      <xdr:nvSpPr>
        <xdr:cNvPr id="279" name="円/楕円 278"/>
        <xdr:cNvSpPr/>
      </xdr:nvSpPr>
      <xdr:spPr>
        <a:xfrm>
          <a:off x="12954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67327</xdr:rowOff>
    </xdr:from>
    <xdr:ext cx="762000" cy="259045"/>
    <xdr:sp macro="" textlink="">
      <xdr:nvSpPr>
        <xdr:cNvPr id="280" name="テキスト ボックス 279"/>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前年度と比較して</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ポイントの増となっている。類似団体平均、全国平均、県平均と比較すると、大幅に下回っている。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54610</xdr:rowOff>
    </xdr:to>
    <xdr:cxnSp macro="">
      <xdr:nvCxnSpPr>
        <xdr:cNvPr id="312" name="直線コネクタ 311"/>
        <xdr:cNvCxnSpPr/>
      </xdr:nvCxnSpPr>
      <xdr:spPr>
        <a:xfrm>
          <a:off x="15671800" y="6024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5" name="直線コネクタ 314"/>
        <xdr:cNvCxnSpPr/>
      </xdr:nvCxnSpPr>
      <xdr:spPr>
        <a:xfrm>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8" name="直線コネクタ 317"/>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1" name="直線コネクタ 320"/>
        <xdr:cNvCxnSpPr/>
      </xdr:nvCxnSpPr>
      <xdr:spPr>
        <a:xfrm>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3810</xdr:rowOff>
    </xdr:from>
    <xdr:to>
      <xdr:col>24</xdr:col>
      <xdr:colOff>82550</xdr:colOff>
      <xdr:row>35</xdr:row>
      <xdr:rowOff>105410</xdr:rowOff>
    </xdr:to>
    <xdr:sp macro="" textlink="">
      <xdr:nvSpPr>
        <xdr:cNvPr id="331" name="円/楕円 330"/>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20337</xdr:rowOff>
    </xdr:from>
    <xdr:ext cx="762000" cy="259045"/>
    <xdr:sp macro="" textlink="">
      <xdr:nvSpPr>
        <xdr:cNvPr id="332"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3" name="円/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4" name="テキスト ボックス 333"/>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5" name="円/楕円 33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6" name="テキスト ボックス 33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7" name="円/楕円 336"/>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8" name="テキスト ボックス 337"/>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9" name="円/楕円 338"/>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0" name="テキスト ボックス 339"/>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類似団体平均を大きく上回っている。大規模事業の実施によるものが要因であいり、臨時財政対策債や合併特例債の元金償還が本格化するものの、市債権発行額を元金償還金の範囲内とする基本方針を継続するとともに、実施事業の厳選とコスト意識の徹底により、公債費負担の軽減を図っていく。</a:t>
          </a:r>
          <a:endParaRPr lang="en-US" altLang="ja-JP" sz="1100" b="0" i="0" baseline="0">
            <a:solidFill>
              <a:sysClr val="windowText" lastClr="000000"/>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28702</xdr:rowOff>
    </xdr:from>
    <xdr:to>
      <xdr:col>7</xdr:col>
      <xdr:colOff>15875</xdr:colOff>
      <xdr:row>79</xdr:row>
      <xdr:rowOff>28702</xdr:rowOff>
    </xdr:to>
    <xdr:cxnSp macro="">
      <xdr:nvCxnSpPr>
        <xdr:cNvPr id="371" name="直線コネクタ 370"/>
        <xdr:cNvCxnSpPr/>
      </xdr:nvCxnSpPr>
      <xdr:spPr>
        <a:xfrm>
          <a:off x="3987800" y="13573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28702</xdr:rowOff>
    </xdr:to>
    <xdr:cxnSp macro="">
      <xdr:nvCxnSpPr>
        <xdr:cNvPr id="374" name="直線コネクタ 373"/>
        <xdr:cNvCxnSpPr/>
      </xdr:nvCxnSpPr>
      <xdr:spPr>
        <a:xfrm>
          <a:off x="3098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28702</xdr:rowOff>
    </xdr:to>
    <xdr:cxnSp macro="">
      <xdr:nvCxnSpPr>
        <xdr:cNvPr id="377" name="直線コネクタ 376"/>
        <xdr:cNvCxnSpPr/>
      </xdr:nvCxnSpPr>
      <xdr:spPr>
        <a:xfrm>
          <a:off x="2209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83565</xdr:rowOff>
    </xdr:to>
    <xdr:cxnSp macro="">
      <xdr:nvCxnSpPr>
        <xdr:cNvPr id="380" name="直線コネクタ 379"/>
        <xdr:cNvCxnSpPr/>
      </xdr:nvCxnSpPr>
      <xdr:spPr>
        <a:xfrm flipV="1">
          <a:off x="1320800" y="135092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90" name="円/楕円 389"/>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91"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92" name="円/楕円 391"/>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93" name="テキスト ボックス 392"/>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4" name="円/楕円 393"/>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5" name="テキスト ボックス 394"/>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6" name="円/楕円 395"/>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7" name="テキスト ボックス 396"/>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98" name="円/楕円 397"/>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99" name="テキスト ボックス 398"/>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公債費を除く経費にかかる経常収支比率は、類似団体平均、全国平均、県平均の全て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物件費や繰出金の増により、前年度から</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ポイント増加しているため、今後もその抑制に努めなければならない。</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33274</xdr:rowOff>
    </xdr:from>
    <xdr:to>
      <xdr:col>24</xdr:col>
      <xdr:colOff>31750</xdr:colOff>
      <xdr:row>75</xdr:row>
      <xdr:rowOff>74422</xdr:rowOff>
    </xdr:to>
    <xdr:cxnSp macro="">
      <xdr:nvCxnSpPr>
        <xdr:cNvPr id="430" name="直線コネクタ 429"/>
        <xdr:cNvCxnSpPr/>
      </xdr:nvCxnSpPr>
      <xdr:spPr>
        <a:xfrm>
          <a:off x="15671800" y="12892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122428</xdr:rowOff>
    </xdr:from>
    <xdr:to>
      <xdr:col>22</xdr:col>
      <xdr:colOff>565150</xdr:colOff>
      <xdr:row>75</xdr:row>
      <xdr:rowOff>33274</xdr:rowOff>
    </xdr:to>
    <xdr:cxnSp macro="">
      <xdr:nvCxnSpPr>
        <xdr:cNvPr id="433" name="直線コネクタ 432"/>
        <xdr:cNvCxnSpPr/>
      </xdr:nvCxnSpPr>
      <xdr:spPr>
        <a:xfrm>
          <a:off x="14782800" y="128097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74</xdr:row>
      <xdr:rowOff>122428</xdr:rowOff>
    </xdr:to>
    <xdr:cxnSp macro="">
      <xdr:nvCxnSpPr>
        <xdr:cNvPr id="436" name="直線コネクタ 435"/>
        <xdr:cNvCxnSpPr/>
      </xdr:nvCxnSpPr>
      <xdr:spPr>
        <a:xfrm>
          <a:off x="13893800" y="12750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62992</xdr:rowOff>
    </xdr:from>
    <xdr:to>
      <xdr:col>20</xdr:col>
      <xdr:colOff>158750</xdr:colOff>
      <xdr:row>75</xdr:row>
      <xdr:rowOff>1270</xdr:rowOff>
    </xdr:to>
    <xdr:cxnSp macro="">
      <xdr:nvCxnSpPr>
        <xdr:cNvPr id="439" name="直線コネクタ 438"/>
        <xdr:cNvCxnSpPr/>
      </xdr:nvCxnSpPr>
      <xdr:spPr>
        <a:xfrm flipV="1">
          <a:off x="13004800" y="12750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9" name="円/楕円 448"/>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50"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153924</xdr:rowOff>
    </xdr:from>
    <xdr:to>
      <xdr:col>22</xdr:col>
      <xdr:colOff>615950</xdr:colOff>
      <xdr:row>75</xdr:row>
      <xdr:rowOff>84074</xdr:rowOff>
    </xdr:to>
    <xdr:sp macro="" textlink="">
      <xdr:nvSpPr>
        <xdr:cNvPr id="451" name="円/楕円 450"/>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94251</xdr:rowOff>
    </xdr:from>
    <xdr:ext cx="736600" cy="259045"/>
    <xdr:sp macro="" textlink="">
      <xdr:nvSpPr>
        <xdr:cNvPr id="452" name="テキスト ボックス 451"/>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71628</xdr:rowOff>
    </xdr:from>
    <xdr:to>
      <xdr:col>21</xdr:col>
      <xdr:colOff>412750</xdr:colOff>
      <xdr:row>75</xdr:row>
      <xdr:rowOff>1778</xdr:rowOff>
    </xdr:to>
    <xdr:sp macro="" textlink="">
      <xdr:nvSpPr>
        <xdr:cNvPr id="453" name="円/楕円 452"/>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11955</xdr:rowOff>
    </xdr:from>
    <xdr:ext cx="762000" cy="259045"/>
    <xdr:sp macro="" textlink="">
      <xdr:nvSpPr>
        <xdr:cNvPr id="454" name="テキスト ボックス 453"/>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55" name="円/楕円 454"/>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123969</xdr:rowOff>
    </xdr:from>
    <xdr:ext cx="762000" cy="259045"/>
    <xdr:sp macro="" textlink="">
      <xdr:nvSpPr>
        <xdr:cNvPr id="456" name="テキスト ボックス 455"/>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7" name="円/楕円 456"/>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8" name="テキスト ボックス 457"/>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長崎県佐世保市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128154</xdr:rowOff>
    </xdr:from>
    <xdr:to>
      <xdr:col>4</xdr:col>
      <xdr:colOff>1117600</xdr:colOff>
      <xdr:row>15</xdr:row>
      <xdr:rowOff>56406</xdr:rowOff>
    </xdr:to>
    <xdr:cxnSp macro="">
      <xdr:nvCxnSpPr>
        <xdr:cNvPr id="52" name="直線コネクタ 51"/>
        <xdr:cNvCxnSpPr/>
      </xdr:nvCxnSpPr>
      <xdr:spPr bwMode="auto">
        <a:xfrm>
          <a:off x="5003800" y="2576079"/>
          <a:ext cx="647700" cy="9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114372</xdr:rowOff>
    </xdr:from>
    <xdr:to>
      <xdr:col>4</xdr:col>
      <xdr:colOff>469900</xdr:colOff>
      <xdr:row>14</xdr:row>
      <xdr:rowOff>128154</xdr:rowOff>
    </xdr:to>
    <xdr:cxnSp macro="">
      <xdr:nvCxnSpPr>
        <xdr:cNvPr id="55" name="直線コネクタ 54"/>
        <xdr:cNvCxnSpPr/>
      </xdr:nvCxnSpPr>
      <xdr:spPr bwMode="auto">
        <a:xfrm>
          <a:off x="4305300" y="2562297"/>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114372</xdr:rowOff>
    </xdr:from>
    <xdr:to>
      <xdr:col>3</xdr:col>
      <xdr:colOff>904875</xdr:colOff>
      <xdr:row>14</xdr:row>
      <xdr:rowOff>139061</xdr:rowOff>
    </xdr:to>
    <xdr:cxnSp macro="">
      <xdr:nvCxnSpPr>
        <xdr:cNvPr id="58" name="直線コネクタ 57"/>
        <xdr:cNvCxnSpPr/>
      </xdr:nvCxnSpPr>
      <xdr:spPr bwMode="auto">
        <a:xfrm flipV="1">
          <a:off x="3606800" y="2562297"/>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65028</xdr:rowOff>
    </xdr:from>
    <xdr:to>
      <xdr:col>3</xdr:col>
      <xdr:colOff>206375</xdr:colOff>
      <xdr:row>14</xdr:row>
      <xdr:rowOff>139061</xdr:rowOff>
    </xdr:to>
    <xdr:cxnSp macro="">
      <xdr:nvCxnSpPr>
        <xdr:cNvPr id="61" name="直線コネクタ 60"/>
        <xdr:cNvCxnSpPr/>
      </xdr:nvCxnSpPr>
      <xdr:spPr bwMode="auto">
        <a:xfrm>
          <a:off x="2908300" y="2512953"/>
          <a:ext cx="698500" cy="7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5606</xdr:rowOff>
    </xdr:from>
    <xdr:to>
      <xdr:col>5</xdr:col>
      <xdr:colOff>34925</xdr:colOff>
      <xdr:row>15</xdr:row>
      <xdr:rowOff>107206</xdr:rowOff>
    </xdr:to>
    <xdr:sp macro="" textlink="">
      <xdr:nvSpPr>
        <xdr:cNvPr id="71" name="円/楕円 70"/>
        <xdr:cNvSpPr/>
      </xdr:nvSpPr>
      <xdr:spPr bwMode="auto">
        <a:xfrm>
          <a:off x="5600700" y="26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22133</xdr:rowOff>
    </xdr:from>
    <xdr:ext cx="762000" cy="259045"/>
    <xdr:sp macro="" textlink="">
      <xdr:nvSpPr>
        <xdr:cNvPr id="72" name="人口1人当たり決算額の推移該当値テキスト130"/>
        <xdr:cNvSpPr txBox="1"/>
      </xdr:nvSpPr>
      <xdr:spPr>
        <a:xfrm>
          <a:off x="5740400" y="247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68,620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77354</xdr:rowOff>
    </xdr:from>
    <xdr:to>
      <xdr:col>4</xdr:col>
      <xdr:colOff>520700</xdr:colOff>
      <xdr:row>15</xdr:row>
      <xdr:rowOff>7504</xdr:rowOff>
    </xdr:to>
    <xdr:sp macro="" textlink="">
      <xdr:nvSpPr>
        <xdr:cNvPr id="73" name="円/楕円 72"/>
        <xdr:cNvSpPr/>
      </xdr:nvSpPr>
      <xdr:spPr bwMode="auto">
        <a:xfrm>
          <a:off x="4953000" y="252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17681</xdr:rowOff>
    </xdr:from>
    <xdr:ext cx="736600" cy="259045"/>
    <xdr:sp macro="" textlink="">
      <xdr:nvSpPr>
        <xdr:cNvPr id="74" name="テキスト ボックス 73"/>
        <xdr:cNvSpPr txBox="1"/>
      </xdr:nvSpPr>
      <xdr:spPr>
        <a:xfrm>
          <a:off x="4622800" y="229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71,673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63572</xdr:rowOff>
    </xdr:from>
    <xdr:to>
      <xdr:col>3</xdr:col>
      <xdr:colOff>955675</xdr:colOff>
      <xdr:row>14</xdr:row>
      <xdr:rowOff>165172</xdr:rowOff>
    </xdr:to>
    <xdr:sp macro="" textlink="">
      <xdr:nvSpPr>
        <xdr:cNvPr id="75" name="円/楕円 74"/>
        <xdr:cNvSpPr/>
      </xdr:nvSpPr>
      <xdr:spPr bwMode="auto">
        <a:xfrm>
          <a:off x="4254500" y="25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3899</xdr:rowOff>
    </xdr:from>
    <xdr:ext cx="762000" cy="259045"/>
    <xdr:sp macro="" textlink="">
      <xdr:nvSpPr>
        <xdr:cNvPr id="76" name="テキスト ボックス 75"/>
        <xdr:cNvSpPr txBox="1"/>
      </xdr:nvSpPr>
      <xdr:spPr>
        <a:xfrm>
          <a:off x="3924300" y="22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88261</xdr:rowOff>
    </xdr:from>
    <xdr:to>
      <xdr:col>3</xdr:col>
      <xdr:colOff>257175</xdr:colOff>
      <xdr:row>15</xdr:row>
      <xdr:rowOff>18411</xdr:rowOff>
    </xdr:to>
    <xdr:sp macro="" textlink="">
      <xdr:nvSpPr>
        <xdr:cNvPr id="77" name="円/楕円 76"/>
        <xdr:cNvSpPr/>
      </xdr:nvSpPr>
      <xdr:spPr bwMode="auto">
        <a:xfrm>
          <a:off x="3556000" y="253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28588</xdr:rowOff>
    </xdr:from>
    <xdr:ext cx="762000" cy="259045"/>
    <xdr:sp macro="" textlink="">
      <xdr:nvSpPr>
        <xdr:cNvPr id="78" name="テキスト ボックス 77"/>
        <xdr:cNvSpPr txBox="1"/>
      </xdr:nvSpPr>
      <xdr:spPr>
        <a:xfrm>
          <a:off x="3225800" y="230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14228</xdr:rowOff>
    </xdr:from>
    <xdr:to>
      <xdr:col>2</xdr:col>
      <xdr:colOff>692150</xdr:colOff>
      <xdr:row>14</xdr:row>
      <xdr:rowOff>115828</xdr:rowOff>
    </xdr:to>
    <xdr:sp macro="" textlink="">
      <xdr:nvSpPr>
        <xdr:cNvPr id="79" name="円/楕円 78"/>
        <xdr:cNvSpPr/>
      </xdr:nvSpPr>
      <xdr:spPr bwMode="auto">
        <a:xfrm>
          <a:off x="2857500" y="246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126005</xdr:rowOff>
    </xdr:from>
    <xdr:ext cx="762000" cy="259045"/>
    <xdr:sp macro="" textlink="">
      <xdr:nvSpPr>
        <xdr:cNvPr id="80" name="テキスト ボックス 79"/>
        <xdr:cNvSpPr txBox="1"/>
      </xdr:nvSpPr>
      <xdr:spPr>
        <a:xfrm>
          <a:off x="2527300" y="22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317587</xdr:rowOff>
    </xdr:from>
    <xdr:to>
      <xdr:col>4</xdr:col>
      <xdr:colOff>1117600</xdr:colOff>
      <xdr:row>35</xdr:row>
      <xdr:rowOff>55938</xdr:rowOff>
    </xdr:to>
    <xdr:cxnSp macro="">
      <xdr:nvCxnSpPr>
        <xdr:cNvPr id="115" name="直線コネクタ 114"/>
        <xdr:cNvCxnSpPr/>
      </xdr:nvCxnSpPr>
      <xdr:spPr bwMode="auto">
        <a:xfrm>
          <a:off x="5003800" y="6585037"/>
          <a:ext cx="647700" cy="81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190662</xdr:rowOff>
    </xdr:from>
    <xdr:ext cx="762000" cy="259045"/>
    <xdr:sp macro="" textlink="">
      <xdr:nvSpPr>
        <xdr:cNvPr id="116" name="人口1人当たり決算額の推移平均値テキスト445"/>
        <xdr:cNvSpPr txBox="1"/>
      </xdr:nvSpPr>
      <xdr:spPr>
        <a:xfrm>
          <a:off x="5740400" y="6801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263964</xdr:rowOff>
    </xdr:from>
    <xdr:to>
      <xdr:col>4</xdr:col>
      <xdr:colOff>469900</xdr:colOff>
      <xdr:row>34</xdr:row>
      <xdr:rowOff>317587</xdr:rowOff>
    </xdr:to>
    <xdr:cxnSp macro="">
      <xdr:nvCxnSpPr>
        <xdr:cNvPr id="118" name="直線コネクタ 117"/>
        <xdr:cNvCxnSpPr/>
      </xdr:nvCxnSpPr>
      <xdr:spPr bwMode="auto">
        <a:xfrm>
          <a:off x="4305300" y="6531414"/>
          <a:ext cx="698500" cy="5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183431</xdr:rowOff>
    </xdr:from>
    <xdr:to>
      <xdr:col>3</xdr:col>
      <xdr:colOff>904875</xdr:colOff>
      <xdr:row>34</xdr:row>
      <xdr:rowOff>263964</xdr:rowOff>
    </xdr:to>
    <xdr:cxnSp macro="">
      <xdr:nvCxnSpPr>
        <xdr:cNvPr id="121" name="直線コネクタ 120"/>
        <xdr:cNvCxnSpPr/>
      </xdr:nvCxnSpPr>
      <xdr:spPr bwMode="auto">
        <a:xfrm>
          <a:off x="3606800" y="6450881"/>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183431</xdr:rowOff>
    </xdr:from>
    <xdr:to>
      <xdr:col>3</xdr:col>
      <xdr:colOff>206375</xdr:colOff>
      <xdr:row>34</xdr:row>
      <xdr:rowOff>200054</xdr:rowOff>
    </xdr:to>
    <xdr:cxnSp macro="">
      <xdr:nvCxnSpPr>
        <xdr:cNvPr id="124" name="直線コネクタ 123"/>
        <xdr:cNvCxnSpPr/>
      </xdr:nvCxnSpPr>
      <xdr:spPr bwMode="auto">
        <a:xfrm flipV="1">
          <a:off x="2908300" y="6450881"/>
          <a:ext cx="698500" cy="16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5138</xdr:rowOff>
    </xdr:from>
    <xdr:to>
      <xdr:col>5</xdr:col>
      <xdr:colOff>34925</xdr:colOff>
      <xdr:row>35</xdr:row>
      <xdr:rowOff>106738</xdr:rowOff>
    </xdr:to>
    <xdr:sp macro="" textlink="">
      <xdr:nvSpPr>
        <xdr:cNvPr id="134" name="円/楕円 133"/>
        <xdr:cNvSpPr/>
      </xdr:nvSpPr>
      <xdr:spPr bwMode="auto">
        <a:xfrm>
          <a:off x="5600700" y="661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193115</xdr:rowOff>
    </xdr:from>
    <xdr:ext cx="762000" cy="259045"/>
    <xdr:sp macro="" textlink="">
      <xdr:nvSpPr>
        <xdr:cNvPr id="135" name="人口1人当たり決算額の推移該当値テキスト445"/>
        <xdr:cNvSpPr txBox="1"/>
      </xdr:nvSpPr>
      <xdr:spPr>
        <a:xfrm>
          <a:off x="5740400" y="6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266787</xdr:rowOff>
    </xdr:from>
    <xdr:to>
      <xdr:col>4</xdr:col>
      <xdr:colOff>520700</xdr:colOff>
      <xdr:row>35</xdr:row>
      <xdr:rowOff>25487</xdr:rowOff>
    </xdr:to>
    <xdr:sp macro="" textlink="">
      <xdr:nvSpPr>
        <xdr:cNvPr id="136" name="円/楕円 135"/>
        <xdr:cNvSpPr/>
      </xdr:nvSpPr>
      <xdr:spPr bwMode="auto">
        <a:xfrm>
          <a:off x="4953000" y="653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35664</xdr:rowOff>
    </xdr:from>
    <xdr:ext cx="736600" cy="259045"/>
    <xdr:sp macro="" textlink="">
      <xdr:nvSpPr>
        <xdr:cNvPr id="137" name="テキスト ボックス 136"/>
        <xdr:cNvSpPr txBox="1"/>
      </xdr:nvSpPr>
      <xdr:spPr>
        <a:xfrm>
          <a:off x="4622800" y="6303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213164</xdr:rowOff>
    </xdr:from>
    <xdr:to>
      <xdr:col>3</xdr:col>
      <xdr:colOff>955675</xdr:colOff>
      <xdr:row>34</xdr:row>
      <xdr:rowOff>314764</xdr:rowOff>
    </xdr:to>
    <xdr:sp macro="" textlink="">
      <xdr:nvSpPr>
        <xdr:cNvPr id="138" name="円/楕円 137"/>
        <xdr:cNvSpPr/>
      </xdr:nvSpPr>
      <xdr:spPr bwMode="auto">
        <a:xfrm>
          <a:off x="4254500" y="648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324941</xdr:rowOff>
    </xdr:from>
    <xdr:ext cx="762000" cy="259045"/>
    <xdr:sp macro="" textlink="">
      <xdr:nvSpPr>
        <xdr:cNvPr id="139" name="テキスト ボックス 138"/>
        <xdr:cNvSpPr txBox="1"/>
      </xdr:nvSpPr>
      <xdr:spPr>
        <a:xfrm>
          <a:off x="3924300" y="624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132631</xdr:rowOff>
    </xdr:from>
    <xdr:to>
      <xdr:col>3</xdr:col>
      <xdr:colOff>257175</xdr:colOff>
      <xdr:row>34</xdr:row>
      <xdr:rowOff>234231</xdr:rowOff>
    </xdr:to>
    <xdr:sp macro="" textlink="">
      <xdr:nvSpPr>
        <xdr:cNvPr id="140" name="円/楕円 139"/>
        <xdr:cNvSpPr/>
      </xdr:nvSpPr>
      <xdr:spPr bwMode="auto">
        <a:xfrm>
          <a:off x="3556000" y="64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244408</xdr:rowOff>
    </xdr:from>
    <xdr:ext cx="762000" cy="259045"/>
    <xdr:sp macro="" textlink="">
      <xdr:nvSpPr>
        <xdr:cNvPr id="141" name="テキスト ボックス 140"/>
        <xdr:cNvSpPr txBox="1"/>
      </xdr:nvSpPr>
      <xdr:spPr>
        <a:xfrm>
          <a:off x="3225800" y="616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149254</xdr:rowOff>
    </xdr:from>
    <xdr:to>
      <xdr:col>2</xdr:col>
      <xdr:colOff>692150</xdr:colOff>
      <xdr:row>34</xdr:row>
      <xdr:rowOff>250854</xdr:rowOff>
    </xdr:to>
    <xdr:sp macro="" textlink="">
      <xdr:nvSpPr>
        <xdr:cNvPr id="142" name="円/楕円 141"/>
        <xdr:cNvSpPr/>
      </xdr:nvSpPr>
      <xdr:spPr bwMode="auto">
        <a:xfrm>
          <a:off x="2857500" y="641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261031</xdr:rowOff>
    </xdr:from>
    <xdr:ext cx="762000" cy="259045"/>
    <xdr:sp macro="" textlink="">
      <xdr:nvSpPr>
        <xdr:cNvPr id="143" name="テキスト ボックス 142"/>
        <xdr:cNvSpPr txBox="1"/>
      </xdr:nvSpPr>
      <xdr:spPr>
        <a:xfrm>
          <a:off x="2527300" y="618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年度以降は、普通交付税や繰越金などの増により、実質単年度収支は黒字となっていましたが、平成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年度は、市税や普通交付税が大幅に減額となったことに加え、施設整備基金の新設に伴う財政調整基金の取り崩しが多額となったことから、大幅な赤字となっている。</a:t>
          </a:r>
          <a:r>
            <a:rPr lang="ja-JP" altLang="en-US" sz="1100" b="0" i="0" baseline="0">
              <a:solidFill>
                <a:sysClr val="windowText" lastClr="000000"/>
              </a:solidFill>
              <a:effectLst/>
              <a:latin typeface="+mn-lt"/>
              <a:ea typeface="+mn-ea"/>
              <a:cs typeface="+mn-cs"/>
            </a:rPr>
            <a:t>ただし、</a:t>
          </a:r>
          <a:r>
            <a:rPr lang="ja-JP" altLang="ja-JP" sz="1100" b="0" i="0" baseline="0">
              <a:solidFill>
                <a:sysClr val="windowText" lastClr="000000"/>
              </a:solidFill>
              <a:effectLst/>
              <a:latin typeface="+mn-lt"/>
              <a:ea typeface="+mn-ea"/>
              <a:cs typeface="+mn-cs"/>
            </a:rPr>
            <a:t>これは基金の振り替えによるものであり、当該振替額を除いた実質では約</a:t>
          </a:r>
          <a:r>
            <a:rPr lang="en-US" altLang="ja-JP" sz="1100" b="0" i="0" baseline="0">
              <a:solidFill>
                <a:sysClr val="windowText" lastClr="000000"/>
              </a:solidFill>
              <a:effectLst/>
              <a:latin typeface="+mn-lt"/>
              <a:ea typeface="+mn-ea"/>
              <a:cs typeface="+mn-cs"/>
            </a:rPr>
            <a:t>5.6</a:t>
          </a:r>
          <a:r>
            <a:rPr lang="ja-JP" altLang="ja-JP" sz="1100" b="0" i="0" baseline="0">
              <a:solidFill>
                <a:sysClr val="windowText" lastClr="000000"/>
              </a:solidFill>
              <a:effectLst/>
              <a:latin typeface="+mn-lt"/>
              <a:ea typeface="+mn-ea"/>
              <a:cs typeface="+mn-cs"/>
            </a:rPr>
            <a:t>億円の赤字となっている。平成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年度についても、普通交付税が減額と</a:t>
          </a:r>
          <a:r>
            <a:rPr lang="ja-JP" altLang="en-US" sz="1100" b="0" i="0" baseline="0">
              <a:solidFill>
                <a:sysClr val="windowText" lastClr="000000"/>
              </a:solidFill>
              <a:effectLst/>
              <a:latin typeface="+mn-lt"/>
              <a:ea typeface="+mn-ea"/>
              <a:cs typeface="+mn-cs"/>
            </a:rPr>
            <a:t>なったことなどにより、赤字となっている。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全会計において、赤字は生じていない。</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半数以上の会計で黒字額の標準財政規模比は増加している。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このうち、水道事業が前年度と比較して</a:t>
          </a:r>
          <a:r>
            <a:rPr lang="en-US" altLang="ja-JP" sz="1100" b="0" i="0" baseline="0">
              <a:solidFill>
                <a:sysClr val="windowText" lastClr="000000"/>
              </a:solidFill>
              <a:effectLst/>
              <a:latin typeface="+mn-lt"/>
              <a:ea typeface="+mn-ea"/>
              <a:cs typeface="+mn-cs"/>
            </a:rPr>
            <a:t>0.81</a:t>
          </a:r>
          <a:r>
            <a:rPr lang="ja-JP" altLang="ja-JP" sz="1100" b="0" i="0" baseline="0">
              <a:solidFill>
                <a:sysClr val="windowText" lastClr="000000"/>
              </a:solidFill>
              <a:effectLst/>
              <a:latin typeface="+mn-lt"/>
              <a:ea typeface="+mn-ea"/>
              <a:cs typeface="+mn-cs"/>
            </a:rPr>
            <a:t>ポイント増加している。これは、第九期拡張事業費（石木ダム関連建設事業費）の進ちょくの遅れにより、剰余金が増となったことなどによるものである。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実質公債費比率の分子は、平成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年度と比較して</a:t>
          </a:r>
          <a:r>
            <a:rPr lang="en-US" altLang="ja-JP" sz="1100" b="0" i="0" baseline="0">
              <a:solidFill>
                <a:sysClr val="windowText" lastClr="000000"/>
              </a:solidFill>
              <a:effectLst/>
              <a:latin typeface="+mn-lt"/>
              <a:ea typeface="+mn-ea"/>
              <a:cs typeface="+mn-cs"/>
            </a:rPr>
            <a:t>17.7</a:t>
          </a:r>
          <a:r>
            <a:rPr lang="ja-JP" altLang="ja-JP" sz="1100" b="0" i="0" baseline="0">
              <a:solidFill>
                <a:sysClr val="windowText" lastClr="000000"/>
              </a:solidFill>
              <a:effectLst/>
              <a:latin typeface="+mn-lt"/>
              <a:ea typeface="+mn-ea"/>
              <a:cs typeface="+mn-cs"/>
            </a:rPr>
            <a:t>億円減少している。これは主に、一般会計等にかかる元利償還金について、地方債の計画的な発行に努めた結果、元金償還額が減となったことや、債務負担行為に基づく土地取得費の償還が進捗したことによるものである。また、算入公債費等について、平成</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年度と比較して</a:t>
          </a:r>
          <a:r>
            <a:rPr lang="en-US" altLang="ja-JP" sz="1100" b="0" i="0" baseline="0">
              <a:solidFill>
                <a:sysClr val="windowText" lastClr="000000"/>
              </a:solidFill>
              <a:effectLst/>
              <a:latin typeface="+mn-lt"/>
              <a:ea typeface="+mn-ea"/>
              <a:cs typeface="+mn-cs"/>
            </a:rPr>
            <a:t>5.9</a:t>
          </a:r>
          <a:r>
            <a:rPr lang="ja-JP" altLang="ja-JP" sz="1100" b="0" i="0" baseline="0">
              <a:solidFill>
                <a:sysClr val="windowText" lastClr="000000"/>
              </a:solidFill>
              <a:effectLst/>
              <a:latin typeface="+mn-lt"/>
              <a:ea typeface="+mn-ea"/>
              <a:cs typeface="+mn-cs"/>
            </a:rPr>
            <a:t>億円増加しており、分子を引き下げる要因となっているが、交付税措置率が高い有利な地方債を優先的に発行していることがうかがえる。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将来負担比率の分子は</a:t>
          </a:r>
          <a:r>
            <a:rPr lang="ja-JP" altLang="en-US" sz="1100" b="0" i="0" baseline="0">
              <a:solidFill>
                <a:sysClr val="windowText" lastClr="000000"/>
              </a:solidFill>
              <a:effectLst/>
              <a:latin typeface="+mn-lt"/>
              <a:ea typeface="+mn-ea"/>
              <a:cs typeface="+mn-cs"/>
            </a:rPr>
            <a:t>前年度と比較して</a:t>
          </a:r>
          <a:r>
            <a:rPr lang="en-US" altLang="ja-JP" sz="1100" b="0" i="0" baseline="0">
              <a:solidFill>
                <a:sysClr val="windowText" lastClr="000000"/>
              </a:solidFill>
              <a:effectLst/>
              <a:latin typeface="+mn-lt"/>
              <a:ea typeface="+mn-ea"/>
              <a:cs typeface="+mn-cs"/>
            </a:rPr>
            <a:t>85.3</a:t>
          </a:r>
          <a:r>
            <a:rPr lang="ja-JP" altLang="ja-JP" sz="1100" b="0" i="0" baseline="0">
              <a:solidFill>
                <a:sysClr val="windowText" lastClr="000000"/>
              </a:solidFill>
              <a:effectLst/>
              <a:latin typeface="+mn-lt"/>
              <a:ea typeface="+mn-ea"/>
              <a:cs typeface="+mn-cs"/>
            </a:rPr>
            <a:t>億円の減となっている。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これは主に、</a:t>
          </a:r>
          <a:r>
            <a:rPr lang="ja-JP" altLang="ja-JP" sz="1100" b="0" i="0" baseline="0">
              <a:solidFill>
                <a:schemeClr val="dk1"/>
              </a:solidFill>
              <a:effectLst/>
              <a:latin typeface="+mn-lt"/>
              <a:ea typeface="+mn-ea"/>
              <a:cs typeface="+mn-cs"/>
            </a:rPr>
            <a:t>港湾整備事業などの特別会計設置に伴い一般会計等の地方債残高が減少したこと、給与等の削減や退職手当支給率の減で退職手当負担見込額が減少したこと、債務負担行為に基づく支出予定額が計画どおり減少して</a:t>
          </a:r>
          <a:r>
            <a:rPr lang="ja-JP" altLang="en-US" sz="1100" b="0" i="0" baseline="0">
              <a:solidFill>
                <a:schemeClr val="dk1"/>
              </a:solidFill>
              <a:effectLst/>
              <a:latin typeface="+mn-lt"/>
              <a:ea typeface="+mn-ea"/>
              <a:cs typeface="+mn-cs"/>
            </a:rPr>
            <a:t>いることが</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121142914</v>
      </c>
      <c r="BO4" s="379"/>
      <c r="BP4" s="379"/>
      <c r="BQ4" s="379"/>
      <c r="BR4" s="379"/>
      <c r="BS4" s="379"/>
      <c r="BT4" s="379"/>
      <c r="BU4" s="380"/>
      <c r="BV4" s="378">
        <v>125845359</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5.2</v>
      </c>
      <c r="CU4" s="554"/>
      <c r="CV4" s="554"/>
      <c r="CW4" s="554"/>
      <c r="CX4" s="554"/>
      <c r="CY4" s="554"/>
      <c r="CZ4" s="554"/>
      <c r="DA4" s="555"/>
      <c r="DB4" s="553">
        <v>5.8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117548686</v>
      </c>
      <c r="BO5" s="384"/>
      <c r="BP5" s="384"/>
      <c r="BQ5" s="384"/>
      <c r="BR5" s="384"/>
      <c r="BS5" s="384"/>
      <c r="BT5" s="384"/>
      <c r="BU5" s="385"/>
      <c r="BV5" s="383">
        <v>121934890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88.4</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3594228</v>
      </c>
      <c r="BO6" s="384"/>
      <c r="BP6" s="384"/>
      <c r="BQ6" s="384"/>
      <c r="BR6" s="384"/>
      <c r="BS6" s="384"/>
      <c r="BT6" s="384"/>
      <c r="BU6" s="385"/>
      <c r="BV6" s="383">
        <v>3910469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95.3</v>
      </c>
      <c r="CU6" s="528"/>
      <c r="CV6" s="528"/>
      <c r="CW6" s="528"/>
      <c r="CX6" s="528"/>
      <c r="CY6" s="528"/>
      <c r="CZ6" s="528"/>
      <c r="DA6" s="529"/>
      <c r="DB6" s="527">
        <v>94.4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419822</v>
      </c>
      <c r="BO7" s="384"/>
      <c r="BP7" s="384"/>
      <c r="BQ7" s="384"/>
      <c r="BR7" s="384"/>
      <c r="BS7" s="384"/>
      <c r="BT7" s="384"/>
      <c r="BU7" s="385"/>
      <c r="BV7" s="383">
        <v>384794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61289559</v>
      </c>
      <c r="CU7" s="384"/>
      <c r="CV7" s="384"/>
      <c r="CW7" s="384"/>
      <c r="CX7" s="384"/>
      <c r="CY7" s="384"/>
      <c r="CZ7" s="384"/>
      <c r="DA7" s="385"/>
      <c r="DB7" s="383">
        <v>61223400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3174406</v>
      </c>
      <c r="BO8" s="384"/>
      <c r="BP8" s="384"/>
      <c r="BQ8" s="384"/>
      <c r="BR8" s="384"/>
      <c r="BS8" s="384"/>
      <c r="BT8" s="384"/>
      <c r="BU8" s="385"/>
      <c r="BV8" s="383">
        <v>3525675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v>
      </c>
      <c r="CU8" s="491"/>
      <c r="CV8" s="491"/>
      <c r="CW8" s="491"/>
      <c r="CX8" s="491"/>
      <c r="CY8" s="491"/>
      <c r="CZ8" s="491"/>
      <c r="DA8" s="492"/>
      <c r="DB8" s="490">
        <v>0.5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261101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-351269</v>
      </c>
      <c r="BO9" s="384"/>
      <c r="BP9" s="384"/>
      <c r="BQ9" s="384"/>
      <c r="BR9" s="384"/>
      <c r="BS9" s="384"/>
      <c r="BT9" s="384"/>
      <c r="BU9" s="385"/>
      <c r="BV9" s="383">
        <v>-251702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16.5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269574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1649288</v>
      </c>
      <c r="BO10" s="384"/>
      <c r="BP10" s="384"/>
      <c r="BQ10" s="384"/>
      <c r="BR10" s="384"/>
      <c r="BS10" s="384"/>
      <c r="BT10" s="384"/>
      <c r="BU10" s="385"/>
      <c r="BV10" s="383">
        <v>2289467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11979</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262093</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1880000</v>
      </c>
      <c r="BO12" s="384"/>
      <c r="BP12" s="384"/>
      <c r="BQ12" s="384"/>
      <c r="BR12" s="384"/>
      <c r="BS12" s="384"/>
      <c r="BT12" s="384"/>
      <c r="BU12" s="385"/>
      <c r="BV12" s="383">
        <v>5605622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260669</v>
      </c>
      <c r="S13" s="483"/>
      <c r="T13" s="483"/>
      <c r="U13" s="483"/>
      <c r="V13" s="484"/>
      <c r="W13" s="470" t="s">
        <v>122</v>
      </c>
      <c r="X13" s="396"/>
      <c r="Y13" s="396"/>
      <c r="Z13" s="396"/>
      <c r="AA13" s="396"/>
      <c r="AB13" s="397"/>
      <c r="AC13" s="359">
        <v>5180</v>
      </c>
      <c r="AD13" s="360"/>
      <c r="AE13" s="360"/>
      <c r="AF13" s="360"/>
      <c r="AG13" s="361"/>
      <c r="AH13" s="359">
        <v>6272</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-570002</v>
      </c>
      <c r="BO13" s="384"/>
      <c r="BP13" s="384"/>
      <c r="BQ13" s="384"/>
      <c r="BR13" s="384"/>
      <c r="BS13" s="384"/>
      <c r="BT13" s="384"/>
      <c r="BU13" s="385"/>
      <c r="BV13" s="383">
        <v>-3567857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262441</v>
      </c>
      <c r="S14" s="483"/>
      <c r="T14" s="483"/>
      <c r="U14" s="483"/>
      <c r="V14" s="484"/>
      <c r="W14" s="485"/>
      <c r="X14" s="399"/>
      <c r="Y14" s="399"/>
      <c r="Z14" s="399"/>
      <c r="AA14" s="399"/>
      <c r="AB14" s="400"/>
      <c r="AC14" s="475">
        <v>4.5</v>
      </c>
      <c r="AD14" s="476"/>
      <c r="AE14" s="476"/>
      <c r="AF14" s="476"/>
      <c r="AG14" s="477"/>
      <c r="AH14" s="475">
        <v>5.0999999999999996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53.4</v>
      </c>
      <c r="CU14" s="454"/>
      <c r="CV14" s="454"/>
      <c r="CW14" s="454"/>
      <c r="CX14" s="454"/>
      <c r="CY14" s="454"/>
      <c r="CZ14" s="454"/>
      <c r="DA14" s="455"/>
      <c r="DB14" s="486">
        <v>69.900000000000006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261031</v>
      </c>
      <c r="S15" s="483"/>
      <c r="T15" s="483"/>
      <c r="U15" s="483"/>
      <c r="V15" s="484"/>
      <c r="W15" s="470" t="s">
        <v>129</v>
      </c>
      <c r="X15" s="396"/>
      <c r="Y15" s="396"/>
      <c r="Z15" s="396"/>
      <c r="AA15" s="396"/>
      <c r="AB15" s="397"/>
      <c r="AC15" s="359">
        <v>22374</v>
      </c>
      <c r="AD15" s="360"/>
      <c r="AE15" s="360"/>
      <c r="AF15" s="360"/>
      <c r="AG15" s="361"/>
      <c r="AH15" s="359">
        <v>24167</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23358830</v>
      </c>
      <c r="BO15" s="379"/>
      <c r="BP15" s="379"/>
      <c r="BQ15" s="379"/>
      <c r="BR15" s="379"/>
      <c r="BS15" s="379"/>
      <c r="BT15" s="379"/>
      <c r="BU15" s="380"/>
      <c r="BV15" s="378">
        <v>23245896</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19.600000000000001</v>
      </c>
      <c r="AD16" s="476"/>
      <c r="AE16" s="476"/>
      <c r="AF16" s="476"/>
      <c r="AG16" s="477"/>
      <c r="AH16" s="475">
        <v>19.600000000000001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46219581</v>
      </c>
      <c r="BO16" s="384"/>
      <c r="BP16" s="384"/>
      <c r="BQ16" s="384"/>
      <c r="BR16" s="384"/>
      <c r="BS16" s="384"/>
      <c r="BT16" s="384"/>
      <c r="BU16" s="385"/>
      <c r="BV16" s="383">
        <v>46514757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86683</v>
      </c>
      <c r="AD17" s="360"/>
      <c r="AE17" s="360"/>
      <c r="AF17" s="360"/>
      <c r="AG17" s="361"/>
      <c r="AH17" s="359">
        <v>92006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30264317</v>
      </c>
      <c r="BO17" s="384"/>
      <c r="BP17" s="384"/>
      <c r="BQ17" s="384"/>
      <c r="BR17" s="384"/>
      <c r="BS17" s="384"/>
      <c r="BT17" s="384"/>
      <c r="BU17" s="385"/>
      <c r="BV17" s="383">
        <v>29971949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426.59</v>
      </c>
      <c r="M18" s="446"/>
      <c r="N18" s="446"/>
      <c r="O18" s="446"/>
      <c r="P18" s="446"/>
      <c r="Q18" s="446"/>
      <c r="R18" s="447"/>
      <c r="S18" s="447"/>
      <c r="T18" s="447"/>
      <c r="U18" s="447"/>
      <c r="V18" s="448"/>
      <c r="W18" s="462"/>
      <c r="X18" s="463"/>
      <c r="Y18" s="463"/>
      <c r="Z18" s="463"/>
      <c r="AA18" s="463"/>
      <c r="AB18" s="471"/>
      <c r="AC18" s="347">
        <v>75.900000000000006</v>
      </c>
      <c r="AD18" s="348"/>
      <c r="AE18" s="348"/>
      <c r="AF18" s="348"/>
      <c r="AG18" s="449"/>
      <c r="AH18" s="347">
        <v>74.7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55312469</v>
      </c>
      <c r="BO18" s="384"/>
      <c r="BP18" s="384"/>
      <c r="BQ18" s="384"/>
      <c r="BR18" s="384"/>
      <c r="BS18" s="384"/>
      <c r="BT18" s="384"/>
      <c r="BU18" s="385"/>
      <c r="BV18" s="383">
        <v>54844027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612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75702208</v>
      </c>
      <c r="BO19" s="384"/>
      <c r="BP19" s="384"/>
      <c r="BQ19" s="384"/>
      <c r="BR19" s="384"/>
      <c r="BS19" s="384"/>
      <c r="BT19" s="384"/>
      <c r="BU19" s="385"/>
      <c r="BV19" s="383">
        <v>79147431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104583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117232602</v>
      </c>
      <c r="BO23" s="384"/>
      <c r="BP23" s="384"/>
      <c r="BQ23" s="384"/>
      <c r="BR23" s="384"/>
      <c r="BS23" s="384"/>
      <c r="BT23" s="384"/>
      <c r="BU23" s="385"/>
      <c r="BV23" s="383">
        <v>118676430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10580</v>
      </c>
      <c r="R24" s="360"/>
      <c r="S24" s="360"/>
      <c r="T24" s="360"/>
      <c r="U24" s="360"/>
      <c r="V24" s="361"/>
      <c r="W24" s="425"/>
      <c r="X24" s="416"/>
      <c r="Y24" s="417"/>
      <c r="Z24" s="356" t="s">
        <v>152</v>
      </c>
      <c r="AA24" s="357"/>
      <c r="AB24" s="357"/>
      <c r="AC24" s="357"/>
      <c r="AD24" s="357"/>
      <c r="AE24" s="357"/>
      <c r="AF24" s="357"/>
      <c r="AG24" s="358"/>
      <c r="AH24" s="359">
        <v>2023</v>
      </c>
      <c r="AI24" s="360"/>
      <c r="AJ24" s="360"/>
      <c r="AK24" s="360"/>
      <c r="AL24" s="361"/>
      <c r="AM24" s="359">
        <v>6354243</v>
      </c>
      <c r="AN24" s="360"/>
      <c r="AO24" s="360"/>
      <c r="AP24" s="360"/>
      <c r="AQ24" s="360"/>
      <c r="AR24" s="361"/>
      <c r="AS24" s="359">
        <v>3141</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92822992</v>
      </c>
      <c r="BO24" s="384"/>
      <c r="BP24" s="384"/>
      <c r="BQ24" s="384"/>
      <c r="BR24" s="384"/>
      <c r="BS24" s="384"/>
      <c r="BT24" s="384"/>
      <c r="BU24" s="385"/>
      <c r="BV24" s="383">
        <v>94086129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8730</v>
      </c>
      <c r="R25" s="360"/>
      <c r="S25" s="360"/>
      <c r="T25" s="360"/>
      <c r="U25" s="360"/>
      <c r="V25" s="361"/>
      <c r="W25" s="425"/>
      <c r="X25" s="416"/>
      <c r="Y25" s="417"/>
      <c r="Z25" s="356" t="s">
        <v>155</v>
      </c>
      <c r="AA25" s="357"/>
      <c r="AB25" s="357"/>
      <c r="AC25" s="357"/>
      <c r="AD25" s="357"/>
      <c r="AE25" s="357"/>
      <c r="AF25" s="357"/>
      <c r="AG25" s="358"/>
      <c r="AH25" s="359">
        <v>365</v>
      </c>
      <c r="AI25" s="360"/>
      <c r="AJ25" s="360"/>
      <c r="AK25" s="360"/>
      <c r="AL25" s="361"/>
      <c r="AM25" s="359">
        <v>1124200</v>
      </c>
      <c r="AN25" s="360"/>
      <c r="AO25" s="360"/>
      <c r="AP25" s="360"/>
      <c r="AQ25" s="360"/>
      <c r="AR25" s="361"/>
      <c r="AS25" s="359">
        <v>3080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2913319</v>
      </c>
      <c r="BO25" s="379"/>
      <c r="BP25" s="379"/>
      <c r="BQ25" s="379"/>
      <c r="BR25" s="379"/>
      <c r="BS25" s="379"/>
      <c r="BT25" s="379"/>
      <c r="BU25" s="380"/>
      <c r="BV25" s="378">
        <v>4263559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7210</v>
      </c>
      <c r="R26" s="360"/>
      <c r="S26" s="360"/>
      <c r="T26" s="360"/>
      <c r="U26" s="360"/>
      <c r="V26" s="361"/>
      <c r="W26" s="425"/>
      <c r="X26" s="416"/>
      <c r="Y26" s="417"/>
      <c r="Z26" s="356" t="s">
        <v>158</v>
      </c>
      <c r="AA26" s="436"/>
      <c r="AB26" s="436"/>
      <c r="AC26" s="436"/>
      <c r="AD26" s="436"/>
      <c r="AE26" s="436"/>
      <c r="AF26" s="436"/>
      <c r="AG26" s="437"/>
      <c r="AH26" s="359">
        <v>244</v>
      </c>
      <c r="AI26" s="360"/>
      <c r="AJ26" s="360"/>
      <c r="AK26" s="360"/>
      <c r="AL26" s="361"/>
      <c r="AM26" s="359">
        <v>796904</v>
      </c>
      <c r="AN26" s="360"/>
      <c r="AO26" s="360"/>
      <c r="AP26" s="360"/>
      <c r="AQ26" s="360"/>
      <c r="AR26" s="361"/>
      <c r="AS26" s="359">
        <v>3266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6620</v>
      </c>
      <c r="R27" s="360"/>
      <c r="S27" s="360"/>
      <c r="T27" s="360"/>
      <c r="U27" s="360"/>
      <c r="V27" s="361"/>
      <c r="W27" s="425"/>
      <c r="X27" s="416"/>
      <c r="Y27" s="417"/>
      <c r="Z27" s="356" t="s">
        <v>161</v>
      </c>
      <c r="AA27" s="357"/>
      <c r="AB27" s="357"/>
      <c r="AC27" s="357"/>
      <c r="AD27" s="357"/>
      <c r="AE27" s="357"/>
      <c r="AF27" s="357"/>
      <c r="AG27" s="358"/>
      <c r="AH27" s="359">
        <v>36</v>
      </c>
      <c r="AI27" s="360"/>
      <c r="AJ27" s="360"/>
      <c r="AK27" s="360"/>
      <c r="AL27" s="361"/>
      <c r="AM27" s="359">
        <v>126503</v>
      </c>
      <c r="AN27" s="360"/>
      <c r="AO27" s="360"/>
      <c r="AP27" s="360"/>
      <c r="AQ27" s="360"/>
      <c r="AR27" s="361"/>
      <c r="AS27" s="359">
        <v>3514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1362130</v>
      </c>
      <c r="BO27" s="387"/>
      <c r="BP27" s="387"/>
      <c r="BQ27" s="387"/>
      <c r="BR27" s="387"/>
      <c r="BS27" s="387"/>
      <c r="BT27" s="387"/>
      <c r="BU27" s="388"/>
      <c r="BV27" s="386">
        <v>1357367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6020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5251412</v>
      </c>
      <c r="BO28" s="379"/>
      <c r="BP28" s="379"/>
      <c r="BQ28" s="379"/>
      <c r="BR28" s="379"/>
      <c r="BS28" s="379"/>
      <c r="BT28" s="379"/>
      <c r="BU28" s="380"/>
      <c r="BV28" s="378">
        <v>5482124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34</v>
      </c>
      <c r="M29" s="360"/>
      <c r="N29" s="360"/>
      <c r="O29" s="360"/>
      <c r="P29" s="361"/>
      <c r="Q29" s="359">
        <v>5630</v>
      </c>
      <c r="R29" s="360"/>
      <c r="S29" s="360"/>
      <c r="T29" s="360"/>
      <c r="U29" s="360"/>
      <c r="V29" s="361"/>
      <c r="W29" s="425"/>
      <c r="X29" s="416"/>
      <c r="Y29" s="417"/>
      <c r="Z29" s="356" t="s">
        <v>168</v>
      </c>
      <c r="AA29" s="357"/>
      <c r="AB29" s="357"/>
      <c r="AC29" s="357"/>
      <c r="AD29" s="357"/>
      <c r="AE29" s="357"/>
      <c r="AF29" s="357"/>
      <c r="AG29" s="358"/>
      <c r="AH29" s="359">
        <v>2059</v>
      </c>
      <c r="AI29" s="360"/>
      <c r="AJ29" s="360"/>
      <c r="AK29" s="360"/>
      <c r="AL29" s="361"/>
      <c r="AM29" s="359">
        <v>6480746</v>
      </c>
      <c r="AN29" s="360"/>
      <c r="AO29" s="360"/>
      <c r="AP29" s="360"/>
      <c r="AQ29" s="360"/>
      <c r="AR29" s="361"/>
      <c r="AS29" s="359">
        <v>3148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4025745</v>
      </c>
      <c r="BO29" s="384"/>
      <c r="BP29" s="384"/>
      <c r="BQ29" s="384"/>
      <c r="BR29" s="384"/>
      <c r="BS29" s="384"/>
      <c r="BT29" s="384"/>
      <c r="BU29" s="385"/>
      <c r="BV29" s="383">
        <v>3306026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11771117</v>
      </c>
      <c r="BO30" s="387"/>
      <c r="BP30" s="387"/>
      <c r="BQ30" s="387"/>
      <c r="BR30" s="387"/>
      <c r="BS30" s="387"/>
      <c r="BT30" s="387"/>
      <c r="BU30" s="388"/>
      <c r="BV30" s="386">
        <v>12030606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長崎県後期高齢者医療広域連合（普通会計）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公益社団法人佐世保地域文化事業財団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交通船事業特別会計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長崎県後期高齢者医療広域連合（事業会計）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佐世保市土地開発公社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佐世保市等地域交通体系整備事業特別会計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工業団地整備事業特別会計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長崎県市町村総合事務組合（一般会計）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財団法人佐世保市中小企業勤労者福祉サービスセンター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土地取得事業特別会計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競輪事業特別会計</v>
      </c>
      <c r="X37" s="342"/>
      <c r="Y37" s="342"/>
      <c r="Z37" s="342"/>
      <c r="AA37" s="342"/>
      <c r="AB37" s="342"/>
      <c r="AC37" s="342"/>
      <c r="AD37" s="342"/>
      <c r="AE37" s="342"/>
      <c r="AF37" s="342"/>
      <c r="AG37" s="342"/>
      <c r="AH37" s="342"/>
      <c r="AI37" s="342"/>
      <c r="AJ37" s="342"/>
      <c r="AK37" s="342"/>
      <c r="AL37" s="165"/>
      <c r="AM37" s="343">
        <f t="shared" si="0"/>
        <v>12</v>
      </c>
      <c r="AN37" s="343"/>
      <c r="AO37" s="342" t="str">
        <f>IF('各会計、関係団体の財政状況及び健全化判断比率'!B35="","",'各会計、関係団体の財政状況及び健全化判断比率'!B35)</f>
        <v>交通事業会計</v>
      </c>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港湾整備事業特別会計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長崎県市町村総合事務組合（市町村会館管理事業特別会計）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財団法人佐世保観光コンベンション協会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IF('各会計、関係団体の財政状況及び健全化判断比率'!B40="","",'各会計、関係団体の財政状況及び健全化判断比率'!B40)</f>
        <v>卸売市場事業特別会計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長崎県市町村総合事務組合（市町村会館馬町別館管理事業特別会計）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させぼパール・シー株式会社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18</v>
      </c>
      <c r="BF39" s="343"/>
      <c r="BG39" s="342" t="str">
        <f>IF('各会計、関係団体の財政状況及び健全化判断比率'!B41="","",'各会計、関係団体の財政状況及び健全化判断比率'!B41)</f>
        <v>臨海土地造成事業特別会計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長崎県市町村総合事務組合（公平委員会特別会計）</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公益財団法人佐世保市体育協会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長崎県市町村総合事務組合（交通災害共済事業特別会計）</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世知原温泉株式会社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北松南部清掃一部事務組合（一般会計）</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株式会社宇久食品</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宇久観光バス株式会社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させぼバス株式会社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28769278</v>
      </c>
      <c r="S5" s="637"/>
      <c r="T5" s="637"/>
      <c r="U5" s="637"/>
      <c r="V5" s="637"/>
      <c r="W5" s="637"/>
      <c r="X5" s="637"/>
      <c r="Y5" s="684"/>
      <c r="Z5" s="697">
        <v>23.7</v>
      </c>
      <c r="AA5" s="697"/>
      <c r="AB5" s="697"/>
      <c r="AC5" s="697"/>
      <c r="AD5" s="698">
        <v>26853008</v>
      </c>
      <c r="AE5" s="698"/>
      <c r="AF5" s="698"/>
      <c r="AG5" s="698"/>
      <c r="AH5" s="698"/>
      <c r="AI5" s="698"/>
      <c r="AJ5" s="698"/>
      <c r="AK5" s="698"/>
      <c r="AL5" s="685">
        <v>46.2</v>
      </c>
      <c r="AM5" s="654"/>
      <c r="AN5" s="654"/>
      <c r="AO5" s="686"/>
      <c r="AP5" s="673" t="s">
        <v>206</v>
      </c>
      <c r="AQ5" s="674"/>
      <c r="AR5" s="674"/>
      <c r="AS5" s="674"/>
      <c r="AT5" s="674"/>
      <c r="AU5" s="674"/>
      <c r="AV5" s="674"/>
      <c r="AW5" s="674"/>
      <c r="AX5" s="674"/>
      <c r="AY5" s="674"/>
      <c r="AZ5" s="674"/>
      <c r="BA5" s="674"/>
      <c r="BB5" s="674"/>
      <c r="BC5" s="674"/>
      <c r="BD5" s="674"/>
      <c r="BE5" s="674"/>
      <c r="BF5" s="675"/>
      <c r="BG5" s="586">
        <v>26797444</v>
      </c>
      <c r="BH5" s="587"/>
      <c r="BI5" s="587"/>
      <c r="BJ5" s="587"/>
      <c r="BK5" s="587"/>
      <c r="BL5" s="587"/>
      <c r="BM5" s="587"/>
      <c r="BN5" s="588"/>
      <c r="BO5" s="639">
        <v>93.1</v>
      </c>
      <c r="BP5" s="639"/>
      <c r="BQ5" s="639"/>
      <c r="BR5" s="639"/>
      <c r="BS5" s="640">
        <v>264603</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728444</v>
      </c>
      <c r="S6" s="587"/>
      <c r="T6" s="587"/>
      <c r="U6" s="587"/>
      <c r="V6" s="587"/>
      <c r="W6" s="587"/>
      <c r="X6" s="587"/>
      <c r="Y6" s="588"/>
      <c r="Z6" s="639">
        <v>0.6</v>
      </c>
      <c r="AA6" s="639"/>
      <c r="AB6" s="639"/>
      <c r="AC6" s="639"/>
      <c r="AD6" s="640">
        <v>728444</v>
      </c>
      <c r="AE6" s="640"/>
      <c r="AF6" s="640"/>
      <c r="AG6" s="640"/>
      <c r="AH6" s="640"/>
      <c r="AI6" s="640"/>
      <c r="AJ6" s="640"/>
      <c r="AK6" s="640"/>
      <c r="AL6" s="609">
        <v>1.3</v>
      </c>
      <c r="AM6" s="641"/>
      <c r="AN6" s="641"/>
      <c r="AO6" s="642"/>
      <c r="AP6" s="583" t="s">
        <v>211</v>
      </c>
      <c r="AQ6" s="584"/>
      <c r="AR6" s="584"/>
      <c r="AS6" s="584"/>
      <c r="AT6" s="584"/>
      <c r="AU6" s="584"/>
      <c r="AV6" s="584"/>
      <c r="AW6" s="584"/>
      <c r="AX6" s="584"/>
      <c r="AY6" s="584"/>
      <c r="AZ6" s="584"/>
      <c r="BA6" s="584"/>
      <c r="BB6" s="584"/>
      <c r="BC6" s="584"/>
      <c r="BD6" s="584"/>
      <c r="BE6" s="584"/>
      <c r="BF6" s="585"/>
      <c r="BG6" s="586">
        <v>26797444</v>
      </c>
      <c r="BH6" s="587"/>
      <c r="BI6" s="587"/>
      <c r="BJ6" s="587"/>
      <c r="BK6" s="587"/>
      <c r="BL6" s="587"/>
      <c r="BM6" s="587"/>
      <c r="BN6" s="588"/>
      <c r="BO6" s="639">
        <v>93.1</v>
      </c>
      <c r="BP6" s="639"/>
      <c r="BQ6" s="639"/>
      <c r="BR6" s="639"/>
      <c r="BS6" s="640">
        <v>264603</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616195</v>
      </c>
      <c r="CS6" s="587"/>
      <c r="CT6" s="587"/>
      <c r="CU6" s="587"/>
      <c r="CV6" s="587"/>
      <c r="CW6" s="587"/>
      <c r="CX6" s="587"/>
      <c r="CY6" s="588"/>
      <c r="CZ6" s="639">
        <v>0.5</v>
      </c>
      <c r="DA6" s="639"/>
      <c r="DB6" s="639"/>
      <c r="DC6" s="639"/>
      <c r="DD6" s="592" t="s">
        <v>213</v>
      </c>
      <c r="DE6" s="587"/>
      <c r="DF6" s="587"/>
      <c r="DG6" s="587"/>
      <c r="DH6" s="587"/>
      <c r="DI6" s="587"/>
      <c r="DJ6" s="587"/>
      <c r="DK6" s="587"/>
      <c r="DL6" s="587"/>
      <c r="DM6" s="587"/>
      <c r="DN6" s="587"/>
      <c r="DO6" s="587"/>
      <c r="DP6" s="588"/>
      <c r="DQ6" s="592">
        <v>615798</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57940</v>
      </c>
      <c r="S7" s="587"/>
      <c r="T7" s="587"/>
      <c r="U7" s="587"/>
      <c r="V7" s="587"/>
      <c r="W7" s="587"/>
      <c r="X7" s="587"/>
      <c r="Y7" s="588"/>
      <c r="Z7" s="639">
        <v>0</v>
      </c>
      <c r="AA7" s="639"/>
      <c r="AB7" s="639"/>
      <c r="AC7" s="639"/>
      <c r="AD7" s="640">
        <v>57940</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12442737</v>
      </c>
      <c r="BH7" s="587"/>
      <c r="BI7" s="587"/>
      <c r="BJ7" s="587"/>
      <c r="BK7" s="587"/>
      <c r="BL7" s="587"/>
      <c r="BM7" s="587"/>
      <c r="BN7" s="588"/>
      <c r="BO7" s="639">
        <v>43.3</v>
      </c>
      <c r="BP7" s="639"/>
      <c r="BQ7" s="639"/>
      <c r="BR7" s="639"/>
      <c r="BS7" s="640">
        <v>264603</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12813691</v>
      </c>
      <c r="CS7" s="587"/>
      <c r="CT7" s="587"/>
      <c r="CU7" s="587"/>
      <c r="CV7" s="587"/>
      <c r="CW7" s="587"/>
      <c r="CX7" s="587"/>
      <c r="CY7" s="588"/>
      <c r="CZ7" s="639">
        <v>10.9</v>
      </c>
      <c r="DA7" s="639"/>
      <c r="DB7" s="639"/>
      <c r="DC7" s="639"/>
      <c r="DD7" s="592">
        <v>585785</v>
      </c>
      <c r="DE7" s="587"/>
      <c r="DF7" s="587"/>
      <c r="DG7" s="587"/>
      <c r="DH7" s="587"/>
      <c r="DI7" s="587"/>
      <c r="DJ7" s="587"/>
      <c r="DK7" s="587"/>
      <c r="DL7" s="587"/>
      <c r="DM7" s="587"/>
      <c r="DN7" s="587"/>
      <c r="DO7" s="587"/>
      <c r="DP7" s="588"/>
      <c r="DQ7" s="592">
        <v>11631626</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86864</v>
      </c>
      <c r="S8" s="587"/>
      <c r="T8" s="587"/>
      <c r="U8" s="587"/>
      <c r="V8" s="587"/>
      <c r="W8" s="587"/>
      <c r="X8" s="587"/>
      <c r="Y8" s="588"/>
      <c r="Z8" s="639">
        <v>0.1</v>
      </c>
      <c r="AA8" s="639"/>
      <c r="AB8" s="639"/>
      <c r="AC8" s="639"/>
      <c r="AD8" s="640">
        <v>86864</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339153</v>
      </c>
      <c r="BH8" s="587"/>
      <c r="BI8" s="587"/>
      <c r="BJ8" s="587"/>
      <c r="BK8" s="587"/>
      <c r="BL8" s="587"/>
      <c r="BM8" s="587"/>
      <c r="BN8" s="588"/>
      <c r="BO8" s="639">
        <v>1.2</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40487410</v>
      </c>
      <c r="CS8" s="587"/>
      <c r="CT8" s="587"/>
      <c r="CU8" s="587"/>
      <c r="CV8" s="587"/>
      <c r="CW8" s="587"/>
      <c r="CX8" s="587"/>
      <c r="CY8" s="588"/>
      <c r="CZ8" s="639">
        <v>34.4</v>
      </c>
      <c r="DA8" s="639"/>
      <c r="DB8" s="639"/>
      <c r="DC8" s="639"/>
      <c r="DD8" s="592">
        <v>765930</v>
      </c>
      <c r="DE8" s="587"/>
      <c r="DF8" s="587"/>
      <c r="DG8" s="587"/>
      <c r="DH8" s="587"/>
      <c r="DI8" s="587"/>
      <c r="DJ8" s="587"/>
      <c r="DK8" s="587"/>
      <c r="DL8" s="587"/>
      <c r="DM8" s="587"/>
      <c r="DN8" s="587"/>
      <c r="DO8" s="587"/>
      <c r="DP8" s="588"/>
      <c r="DQ8" s="592">
        <v>18028980</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119480</v>
      </c>
      <c r="S9" s="587"/>
      <c r="T9" s="587"/>
      <c r="U9" s="587"/>
      <c r="V9" s="587"/>
      <c r="W9" s="587"/>
      <c r="X9" s="587"/>
      <c r="Y9" s="588"/>
      <c r="Z9" s="639">
        <v>0.1</v>
      </c>
      <c r="AA9" s="639"/>
      <c r="AB9" s="639"/>
      <c r="AC9" s="639"/>
      <c r="AD9" s="640">
        <v>119480</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9998001</v>
      </c>
      <c r="BH9" s="587"/>
      <c r="BI9" s="587"/>
      <c r="BJ9" s="587"/>
      <c r="BK9" s="587"/>
      <c r="BL9" s="587"/>
      <c r="BM9" s="587"/>
      <c r="BN9" s="588"/>
      <c r="BO9" s="639">
        <v>34.799999999999997</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9520058</v>
      </c>
      <c r="CS9" s="587"/>
      <c r="CT9" s="587"/>
      <c r="CU9" s="587"/>
      <c r="CV9" s="587"/>
      <c r="CW9" s="587"/>
      <c r="CX9" s="587"/>
      <c r="CY9" s="588"/>
      <c r="CZ9" s="639">
        <v>8.1</v>
      </c>
      <c r="DA9" s="639"/>
      <c r="DB9" s="639"/>
      <c r="DC9" s="639"/>
      <c r="DD9" s="592">
        <v>442768</v>
      </c>
      <c r="DE9" s="587"/>
      <c r="DF9" s="587"/>
      <c r="DG9" s="587"/>
      <c r="DH9" s="587"/>
      <c r="DI9" s="587"/>
      <c r="DJ9" s="587"/>
      <c r="DK9" s="587"/>
      <c r="DL9" s="587"/>
      <c r="DM9" s="587"/>
      <c r="DN9" s="587"/>
      <c r="DO9" s="587"/>
      <c r="DP9" s="588"/>
      <c r="DQ9" s="592">
        <v>7759860</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2384032</v>
      </c>
      <c r="S10" s="587"/>
      <c r="T10" s="587"/>
      <c r="U10" s="587"/>
      <c r="V10" s="587"/>
      <c r="W10" s="587"/>
      <c r="X10" s="587"/>
      <c r="Y10" s="588"/>
      <c r="Z10" s="639">
        <v>2</v>
      </c>
      <c r="AA10" s="639"/>
      <c r="AB10" s="639"/>
      <c r="AC10" s="639"/>
      <c r="AD10" s="640">
        <v>2384032</v>
      </c>
      <c r="AE10" s="640"/>
      <c r="AF10" s="640"/>
      <c r="AG10" s="640"/>
      <c r="AH10" s="640"/>
      <c r="AI10" s="640"/>
      <c r="AJ10" s="640"/>
      <c r="AK10" s="640"/>
      <c r="AL10" s="609">
        <v>4.0999999999999996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555131</v>
      </c>
      <c r="BH10" s="587"/>
      <c r="BI10" s="587"/>
      <c r="BJ10" s="587"/>
      <c r="BK10" s="587"/>
      <c r="BL10" s="587"/>
      <c r="BM10" s="587"/>
      <c r="BN10" s="588"/>
      <c r="BO10" s="639">
        <v>1.9</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182444</v>
      </c>
      <c r="CS10" s="587"/>
      <c r="CT10" s="587"/>
      <c r="CU10" s="587"/>
      <c r="CV10" s="587"/>
      <c r="CW10" s="587"/>
      <c r="CX10" s="587"/>
      <c r="CY10" s="588"/>
      <c r="CZ10" s="639">
        <v>0.2</v>
      </c>
      <c r="DA10" s="639"/>
      <c r="DB10" s="639"/>
      <c r="DC10" s="639"/>
      <c r="DD10" s="592">
        <v>1701</v>
      </c>
      <c r="DE10" s="587"/>
      <c r="DF10" s="587"/>
      <c r="DG10" s="587"/>
      <c r="DH10" s="587"/>
      <c r="DI10" s="587"/>
      <c r="DJ10" s="587"/>
      <c r="DK10" s="587"/>
      <c r="DL10" s="587"/>
      <c r="DM10" s="587"/>
      <c r="DN10" s="587"/>
      <c r="DO10" s="587"/>
      <c r="DP10" s="588"/>
      <c r="DQ10" s="592">
        <v>65880</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41428</v>
      </c>
      <c r="S11" s="587"/>
      <c r="T11" s="587"/>
      <c r="U11" s="587"/>
      <c r="V11" s="587"/>
      <c r="W11" s="587"/>
      <c r="X11" s="587"/>
      <c r="Y11" s="588"/>
      <c r="Z11" s="639">
        <v>0</v>
      </c>
      <c r="AA11" s="639"/>
      <c r="AB11" s="639"/>
      <c r="AC11" s="639"/>
      <c r="AD11" s="640">
        <v>41428</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1550452</v>
      </c>
      <c r="BH11" s="587"/>
      <c r="BI11" s="587"/>
      <c r="BJ11" s="587"/>
      <c r="BK11" s="587"/>
      <c r="BL11" s="587"/>
      <c r="BM11" s="587"/>
      <c r="BN11" s="588"/>
      <c r="BO11" s="639">
        <v>5.4</v>
      </c>
      <c r="BP11" s="639"/>
      <c r="BQ11" s="639"/>
      <c r="BR11" s="639"/>
      <c r="BS11" s="592">
        <v>264603</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2611653</v>
      </c>
      <c r="CS11" s="587"/>
      <c r="CT11" s="587"/>
      <c r="CU11" s="587"/>
      <c r="CV11" s="587"/>
      <c r="CW11" s="587"/>
      <c r="CX11" s="587"/>
      <c r="CY11" s="588"/>
      <c r="CZ11" s="639">
        <v>2.2000000000000002</v>
      </c>
      <c r="DA11" s="639"/>
      <c r="DB11" s="639"/>
      <c r="DC11" s="639"/>
      <c r="DD11" s="592">
        <v>1066692</v>
      </c>
      <c r="DE11" s="587"/>
      <c r="DF11" s="587"/>
      <c r="DG11" s="587"/>
      <c r="DH11" s="587"/>
      <c r="DI11" s="587"/>
      <c r="DJ11" s="587"/>
      <c r="DK11" s="587"/>
      <c r="DL11" s="587"/>
      <c r="DM11" s="587"/>
      <c r="DN11" s="587"/>
      <c r="DO11" s="587"/>
      <c r="DP11" s="588"/>
      <c r="DQ11" s="592">
        <v>1189209</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11782924</v>
      </c>
      <c r="BH12" s="587"/>
      <c r="BI12" s="587"/>
      <c r="BJ12" s="587"/>
      <c r="BK12" s="587"/>
      <c r="BL12" s="587"/>
      <c r="BM12" s="587"/>
      <c r="BN12" s="588"/>
      <c r="BO12" s="639">
        <v>41</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7890200</v>
      </c>
      <c r="CS12" s="587"/>
      <c r="CT12" s="587"/>
      <c r="CU12" s="587"/>
      <c r="CV12" s="587"/>
      <c r="CW12" s="587"/>
      <c r="CX12" s="587"/>
      <c r="CY12" s="588"/>
      <c r="CZ12" s="639">
        <v>6.7</v>
      </c>
      <c r="DA12" s="639"/>
      <c r="DB12" s="639"/>
      <c r="DC12" s="639"/>
      <c r="DD12" s="592">
        <v>321505</v>
      </c>
      <c r="DE12" s="587"/>
      <c r="DF12" s="587"/>
      <c r="DG12" s="587"/>
      <c r="DH12" s="587"/>
      <c r="DI12" s="587"/>
      <c r="DJ12" s="587"/>
      <c r="DK12" s="587"/>
      <c r="DL12" s="587"/>
      <c r="DM12" s="587"/>
      <c r="DN12" s="587"/>
      <c r="DO12" s="587"/>
      <c r="DP12" s="588"/>
      <c r="DQ12" s="592">
        <v>2737724</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119241</v>
      </c>
      <c r="S13" s="587"/>
      <c r="T13" s="587"/>
      <c r="U13" s="587"/>
      <c r="V13" s="587"/>
      <c r="W13" s="587"/>
      <c r="X13" s="587"/>
      <c r="Y13" s="588"/>
      <c r="Z13" s="639">
        <v>0.1</v>
      </c>
      <c r="AA13" s="639"/>
      <c r="AB13" s="639"/>
      <c r="AC13" s="639"/>
      <c r="AD13" s="640">
        <v>119241</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11617321</v>
      </c>
      <c r="BH13" s="587"/>
      <c r="BI13" s="587"/>
      <c r="BJ13" s="587"/>
      <c r="BK13" s="587"/>
      <c r="BL13" s="587"/>
      <c r="BM13" s="587"/>
      <c r="BN13" s="588"/>
      <c r="BO13" s="639">
        <v>40.4</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12836781</v>
      </c>
      <c r="CS13" s="587"/>
      <c r="CT13" s="587"/>
      <c r="CU13" s="587"/>
      <c r="CV13" s="587"/>
      <c r="CW13" s="587"/>
      <c r="CX13" s="587"/>
      <c r="CY13" s="588"/>
      <c r="CZ13" s="639">
        <v>10.9</v>
      </c>
      <c r="DA13" s="639"/>
      <c r="DB13" s="639"/>
      <c r="DC13" s="639"/>
      <c r="DD13" s="592">
        <v>8335552</v>
      </c>
      <c r="DE13" s="587"/>
      <c r="DF13" s="587"/>
      <c r="DG13" s="587"/>
      <c r="DH13" s="587"/>
      <c r="DI13" s="587"/>
      <c r="DJ13" s="587"/>
      <c r="DK13" s="587"/>
      <c r="DL13" s="587"/>
      <c r="DM13" s="587"/>
      <c r="DN13" s="587"/>
      <c r="DO13" s="587"/>
      <c r="DP13" s="588"/>
      <c r="DQ13" s="592">
        <v>6581712</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528793</v>
      </c>
      <c r="BH14" s="587"/>
      <c r="BI14" s="587"/>
      <c r="BJ14" s="587"/>
      <c r="BK14" s="587"/>
      <c r="BL14" s="587"/>
      <c r="BM14" s="587"/>
      <c r="BN14" s="588"/>
      <c r="BO14" s="639">
        <v>1.8</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3908392</v>
      </c>
      <c r="CS14" s="587"/>
      <c r="CT14" s="587"/>
      <c r="CU14" s="587"/>
      <c r="CV14" s="587"/>
      <c r="CW14" s="587"/>
      <c r="CX14" s="587"/>
      <c r="CY14" s="588"/>
      <c r="CZ14" s="639">
        <v>3.3</v>
      </c>
      <c r="DA14" s="639"/>
      <c r="DB14" s="639"/>
      <c r="DC14" s="639"/>
      <c r="DD14" s="592">
        <v>546296</v>
      </c>
      <c r="DE14" s="587"/>
      <c r="DF14" s="587"/>
      <c r="DG14" s="587"/>
      <c r="DH14" s="587"/>
      <c r="DI14" s="587"/>
      <c r="DJ14" s="587"/>
      <c r="DK14" s="587"/>
      <c r="DL14" s="587"/>
      <c r="DM14" s="587"/>
      <c r="DN14" s="587"/>
      <c r="DO14" s="587"/>
      <c r="DP14" s="588"/>
      <c r="DQ14" s="592">
        <v>2547701</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106593</v>
      </c>
      <c r="S15" s="587"/>
      <c r="T15" s="587"/>
      <c r="U15" s="587"/>
      <c r="V15" s="587"/>
      <c r="W15" s="587"/>
      <c r="X15" s="587"/>
      <c r="Y15" s="588"/>
      <c r="Z15" s="639">
        <v>0.1</v>
      </c>
      <c r="AA15" s="639"/>
      <c r="AB15" s="639"/>
      <c r="AC15" s="639"/>
      <c r="AD15" s="640">
        <v>106593</v>
      </c>
      <c r="AE15" s="640"/>
      <c r="AF15" s="640"/>
      <c r="AG15" s="640"/>
      <c r="AH15" s="640"/>
      <c r="AI15" s="640"/>
      <c r="AJ15" s="640"/>
      <c r="AK15" s="640"/>
      <c r="AL15" s="609">
        <v>0.2</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2042990</v>
      </c>
      <c r="BH15" s="587"/>
      <c r="BI15" s="587"/>
      <c r="BJ15" s="587"/>
      <c r="BK15" s="587"/>
      <c r="BL15" s="587"/>
      <c r="BM15" s="587"/>
      <c r="BN15" s="588"/>
      <c r="BO15" s="639">
        <v>7.1</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12485195</v>
      </c>
      <c r="CS15" s="587"/>
      <c r="CT15" s="587"/>
      <c r="CU15" s="587"/>
      <c r="CV15" s="587"/>
      <c r="CW15" s="587"/>
      <c r="CX15" s="587"/>
      <c r="CY15" s="588"/>
      <c r="CZ15" s="639">
        <v>10.6</v>
      </c>
      <c r="DA15" s="639"/>
      <c r="DB15" s="639"/>
      <c r="DC15" s="639"/>
      <c r="DD15" s="592">
        <v>5460065</v>
      </c>
      <c r="DE15" s="587"/>
      <c r="DF15" s="587"/>
      <c r="DG15" s="587"/>
      <c r="DH15" s="587"/>
      <c r="DI15" s="587"/>
      <c r="DJ15" s="587"/>
      <c r="DK15" s="587"/>
      <c r="DL15" s="587"/>
      <c r="DM15" s="587"/>
      <c r="DN15" s="587"/>
      <c r="DO15" s="587"/>
      <c r="DP15" s="588"/>
      <c r="DQ15" s="592">
        <v>7820311</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28528162</v>
      </c>
      <c r="S16" s="587"/>
      <c r="T16" s="587"/>
      <c r="U16" s="587"/>
      <c r="V16" s="587"/>
      <c r="W16" s="587"/>
      <c r="X16" s="587"/>
      <c r="Y16" s="588"/>
      <c r="Z16" s="639">
        <v>23.5</v>
      </c>
      <c r="AA16" s="639"/>
      <c r="AB16" s="639"/>
      <c r="AC16" s="639"/>
      <c r="AD16" s="640">
        <v>26398869</v>
      </c>
      <c r="AE16" s="640"/>
      <c r="AF16" s="640"/>
      <c r="AG16" s="640"/>
      <c r="AH16" s="640"/>
      <c r="AI16" s="640"/>
      <c r="AJ16" s="640"/>
      <c r="AK16" s="640"/>
      <c r="AL16" s="609">
        <v>45.5</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190839</v>
      </c>
      <c r="CS16" s="587"/>
      <c r="CT16" s="587"/>
      <c r="CU16" s="587"/>
      <c r="CV16" s="587"/>
      <c r="CW16" s="587"/>
      <c r="CX16" s="587"/>
      <c r="CY16" s="588"/>
      <c r="CZ16" s="639">
        <v>0.2</v>
      </c>
      <c r="DA16" s="639"/>
      <c r="DB16" s="639"/>
      <c r="DC16" s="639"/>
      <c r="DD16" s="592" t="s">
        <v>110</v>
      </c>
      <c r="DE16" s="587"/>
      <c r="DF16" s="587"/>
      <c r="DG16" s="587"/>
      <c r="DH16" s="587"/>
      <c r="DI16" s="587"/>
      <c r="DJ16" s="587"/>
      <c r="DK16" s="587"/>
      <c r="DL16" s="587"/>
      <c r="DM16" s="587"/>
      <c r="DN16" s="587"/>
      <c r="DO16" s="587"/>
      <c r="DP16" s="588"/>
      <c r="DQ16" s="592">
        <v>115797</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26398869</v>
      </c>
      <c r="S17" s="587"/>
      <c r="T17" s="587"/>
      <c r="U17" s="587"/>
      <c r="V17" s="587"/>
      <c r="W17" s="587"/>
      <c r="X17" s="587"/>
      <c r="Y17" s="588"/>
      <c r="Z17" s="639">
        <v>21.8</v>
      </c>
      <c r="AA17" s="639"/>
      <c r="AB17" s="639"/>
      <c r="AC17" s="639"/>
      <c r="AD17" s="640">
        <v>26398869</v>
      </c>
      <c r="AE17" s="640"/>
      <c r="AF17" s="640"/>
      <c r="AG17" s="640"/>
      <c r="AH17" s="640"/>
      <c r="AI17" s="640"/>
      <c r="AJ17" s="640"/>
      <c r="AK17" s="640"/>
      <c r="AL17" s="609">
        <v>45.5</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13985001</v>
      </c>
      <c r="CS17" s="587"/>
      <c r="CT17" s="587"/>
      <c r="CU17" s="587"/>
      <c r="CV17" s="587"/>
      <c r="CW17" s="587"/>
      <c r="CX17" s="587"/>
      <c r="CY17" s="588"/>
      <c r="CZ17" s="639">
        <v>11.9</v>
      </c>
      <c r="DA17" s="639"/>
      <c r="DB17" s="639"/>
      <c r="DC17" s="639"/>
      <c r="DD17" s="592" t="s">
        <v>110</v>
      </c>
      <c r="DE17" s="587"/>
      <c r="DF17" s="587"/>
      <c r="DG17" s="587"/>
      <c r="DH17" s="587"/>
      <c r="DI17" s="587"/>
      <c r="DJ17" s="587"/>
      <c r="DK17" s="587"/>
      <c r="DL17" s="587"/>
      <c r="DM17" s="587"/>
      <c r="DN17" s="587"/>
      <c r="DO17" s="587"/>
      <c r="DP17" s="588"/>
      <c r="DQ17" s="592">
        <v>12992671</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2128519</v>
      </c>
      <c r="S18" s="587"/>
      <c r="T18" s="587"/>
      <c r="U18" s="587"/>
      <c r="V18" s="587"/>
      <c r="W18" s="587"/>
      <c r="X18" s="587"/>
      <c r="Y18" s="588"/>
      <c r="Z18" s="639">
        <v>1.8</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20827</v>
      </c>
      <c r="CS18" s="587"/>
      <c r="CT18" s="587"/>
      <c r="CU18" s="587"/>
      <c r="CV18" s="587"/>
      <c r="CW18" s="587"/>
      <c r="CX18" s="587"/>
      <c r="CY18" s="588"/>
      <c r="CZ18" s="639">
        <v>0</v>
      </c>
      <c r="DA18" s="639"/>
      <c r="DB18" s="639"/>
      <c r="DC18" s="639"/>
      <c r="DD18" s="592" t="s">
        <v>110</v>
      </c>
      <c r="DE18" s="587"/>
      <c r="DF18" s="587"/>
      <c r="DG18" s="587"/>
      <c r="DH18" s="587"/>
      <c r="DI18" s="587"/>
      <c r="DJ18" s="587"/>
      <c r="DK18" s="587"/>
      <c r="DL18" s="587"/>
      <c r="DM18" s="587"/>
      <c r="DN18" s="587"/>
      <c r="DO18" s="587"/>
      <c r="DP18" s="588"/>
      <c r="DQ18" s="592">
        <v>20827</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774</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1971834</v>
      </c>
      <c r="BH19" s="587"/>
      <c r="BI19" s="587"/>
      <c r="BJ19" s="587"/>
      <c r="BK19" s="587"/>
      <c r="BL19" s="587"/>
      <c r="BM19" s="587"/>
      <c r="BN19" s="588"/>
      <c r="BO19" s="639">
        <v>6.9</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60941462</v>
      </c>
      <c r="S20" s="587"/>
      <c r="T20" s="587"/>
      <c r="U20" s="587"/>
      <c r="V20" s="587"/>
      <c r="W20" s="587"/>
      <c r="X20" s="587"/>
      <c r="Y20" s="588"/>
      <c r="Z20" s="639">
        <v>50.3</v>
      </c>
      <c r="AA20" s="639"/>
      <c r="AB20" s="639"/>
      <c r="AC20" s="639"/>
      <c r="AD20" s="640">
        <v>56895899</v>
      </c>
      <c r="AE20" s="640"/>
      <c r="AF20" s="640"/>
      <c r="AG20" s="640"/>
      <c r="AH20" s="640"/>
      <c r="AI20" s="640"/>
      <c r="AJ20" s="640"/>
      <c r="AK20" s="640"/>
      <c r="AL20" s="609">
        <v>98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1971834</v>
      </c>
      <c r="BH20" s="587"/>
      <c r="BI20" s="587"/>
      <c r="BJ20" s="587"/>
      <c r="BK20" s="587"/>
      <c r="BL20" s="587"/>
      <c r="BM20" s="587"/>
      <c r="BN20" s="588"/>
      <c r="BO20" s="639">
        <v>6.9</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117548686</v>
      </c>
      <c r="CS20" s="587"/>
      <c r="CT20" s="587"/>
      <c r="CU20" s="587"/>
      <c r="CV20" s="587"/>
      <c r="CW20" s="587"/>
      <c r="CX20" s="587"/>
      <c r="CY20" s="588"/>
      <c r="CZ20" s="639">
        <v>100</v>
      </c>
      <c r="DA20" s="639"/>
      <c r="DB20" s="639"/>
      <c r="DC20" s="639"/>
      <c r="DD20" s="592">
        <v>17526294</v>
      </c>
      <c r="DE20" s="587"/>
      <c r="DF20" s="587"/>
      <c r="DG20" s="587"/>
      <c r="DH20" s="587"/>
      <c r="DI20" s="587"/>
      <c r="DJ20" s="587"/>
      <c r="DK20" s="587"/>
      <c r="DL20" s="587"/>
      <c r="DM20" s="587"/>
      <c r="DN20" s="587"/>
      <c r="DO20" s="587"/>
      <c r="DP20" s="588"/>
      <c r="DQ20" s="592">
        <v>72108096</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42223</v>
      </c>
      <c r="S21" s="587"/>
      <c r="T21" s="587"/>
      <c r="U21" s="587"/>
      <c r="V21" s="587"/>
      <c r="W21" s="587"/>
      <c r="X21" s="587"/>
      <c r="Y21" s="588"/>
      <c r="Z21" s="639">
        <v>0</v>
      </c>
      <c r="AA21" s="639"/>
      <c r="AB21" s="639"/>
      <c r="AC21" s="639"/>
      <c r="AD21" s="640">
        <v>42223</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55564</v>
      </c>
      <c r="BH21" s="587"/>
      <c r="BI21" s="587"/>
      <c r="BJ21" s="587"/>
      <c r="BK21" s="587"/>
      <c r="BL21" s="587"/>
      <c r="BM21" s="587"/>
      <c r="BN21" s="588"/>
      <c r="BO21" s="639">
        <v>0.2</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2241022</v>
      </c>
      <c r="S22" s="587"/>
      <c r="T22" s="587"/>
      <c r="U22" s="587"/>
      <c r="V22" s="587"/>
      <c r="W22" s="587"/>
      <c r="X22" s="587"/>
      <c r="Y22" s="588"/>
      <c r="Z22" s="639">
        <v>1.8</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2124476</v>
      </c>
      <c r="S23" s="587"/>
      <c r="T23" s="587"/>
      <c r="U23" s="587"/>
      <c r="V23" s="587"/>
      <c r="W23" s="587"/>
      <c r="X23" s="587"/>
      <c r="Y23" s="588"/>
      <c r="Z23" s="639">
        <v>1.8</v>
      </c>
      <c r="AA23" s="639"/>
      <c r="AB23" s="639"/>
      <c r="AC23" s="639"/>
      <c r="AD23" s="640">
        <v>99885</v>
      </c>
      <c r="AE23" s="640"/>
      <c r="AF23" s="640"/>
      <c r="AG23" s="640"/>
      <c r="AH23" s="640"/>
      <c r="AI23" s="640"/>
      <c r="AJ23" s="640"/>
      <c r="AK23" s="640"/>
      <c r="AL23" s="609">
        <v>0.2</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1916270</v>
      </c>
      <c r="BH23" s="587"/>
      <c r="BI23" s="587"/>
      <c r="BJ23" s="587"/>
      <c r="BK23" s="587"/>
      <c r="BL23" s="587"/>
      <c r="BM23" s="587"/>
      <c r="BN23" s="588"/>
      <c r="BO23" s="639">
        <v>6.7</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739722</v>
      </c>
      <c r="S24" s="587"/>
      <c r="T24" s="587"/>
      <c r="U24" s="587"/>
      <c r="V24" s="587"/>
      <c r="W24" s="587"/>
      <c r="X24" s="587"/>
      <c r="Y24" s="588"/>
      <c r="Z24" s="639">
        <v>0.6</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57963262</v>
      </c>
      <c r="CS24" s="637"/>
      <c r="CT24" s="637"/>
      <c r="CU24" s="637"/>
      <c r="CV24" s="637"/>
      <c r="CW24" s="637"/>
      <c r="CX24" s="637"/>
      <c r="CY24" s="684"/>
      <c r="CZ24" s="688">
        <v>49.3</v>
      </c>
      <c r="DA24" s="689"/>
      <c r="DB24" s="689"/>
      <c r="DC24" s="690"/>
      <c r="DD24" s="683">
        <v>35674140</v>
      </c>
      <c r="DE24" s="637"/>
      <c r="DF24" s="637"/>
      <c r="DG24" s="637"/>
      <c r="DH24" s="637"/>
      <c r="DI24" s="637"/>
      <c r="DJ24" s="637"/>
      <c r="DK24" s="684"/>
      <c r="DL24" s="683">
        <v>35264520</v>
      </c>
      <c r="DM24" s="637"/>
      <c r="DN24" s="637"/>
      <c r="DO24" s="637"/>
      <c r="DP24" s="637"/>
      <c r="DQ24" s="637"/>
      <c r="DR24" s="637"/>
      <c r="DS24" s="637"/>
      <c r="DT24" s="637"/>
      <c r="DU24" s="637"/>
      <c r="DV24" s="684"/>
      <c r="DW24" s="685">
        <v>56.3</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19979786</v>
      </c>
      <c r="S25" s="587"/>
      <c r="T25" s="587"/>
      <c r="U25" s="587"/>
      <c r="V25" s="587"/>
      <c r="W25" s="587"/>
      <c r="X25" s="587"/>
      <c r="Y25" s="588"/>
      <c r="Z25" s="639">
        <v>16.5</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17023798</v>
      </c>
      <c r="CS25" s="605"/>
      <c r="CT25" s="605"/>
      <c r="CU25" s="605"/>
      <c r="CV25" s="605"/>
      <c r="CW25" s="605"/>
      <c r="CX25" s="605"/>
      <c r="CY25" s="606"/>
      <c r="CZ25" s="589">
        <v>14.5</v>
      </c>
      <c r="DA25" s="607"/>
      <c r="DB25" s="607"/>
      <c r="DC25" s="608"/>
      <c r="DD25" s="592">
        <v>15228163</v>
      </c>
      <c r="DE25" s="605"/>
      <c r="DF25" s="605"/>
      <c r="DG25" s="605"/>
      <c r="DH25" s="605"/>
      <c r="DI25" s="605"/>
      <c r="DJ25" s="605"/>
      <c r="DK25" s="606"/>
      <c r="DL25" s="592">
        <v>14832339</v>
      </c>
      <c r="DM25" s="605"/>
      <c r="DN25" s="605"/>
      <c r="DO25" s="605"/>
      <c r="DP25" s="605"/>
      <c r="DQ25" s="605"/>
      <c r="DR25" s="605"/>
      <c r="DS25" s="605"/>
      <c r="DT25" s="605"/>
      <c r="DU25" s="605"/>
      <c r="DV25" s="606"/>
      <c r="DW25" s="609">
        <v>23.7</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v>772704</v>
      </c>
      <c r="S26" s="587"/>
      <c r="T26" s="587"/>
      <c r="U26" s="587"/>
      <c r="V26" s="587"/>
      <c r="W26" s="587"/>
      <c r="X26" s="587"/>
      <c r="Y26" s="588"/>
      <c r="Z26" s="639">
        <v>0.6</v>
      </c>
      <c r="AA26" s="639"/>
      <c r="AB26" s="639"/>
      <c r="AC26" s="639"/>
      <c r="AD26" s="640">
        <v>772704</v>
      </c>
      <c r="AE26" s="640"/>
      <c r="AF26" s="640"/>
      <c r="AG26" s="640"/>
      <c r="AH26" s="640"/>
      <c r="AI26" s="640"/>
      <c r="AJ26" s="640"/>
      <c r="AK26" s="640"/>
      <c r="AL26" s="609">
        <v>1.3</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11282226</v>
      </c>
      <c r="CS26" s="587"/>
      <c r="CT26" s="587"/>
      <c r="CU26" s="587"/>
      <c r="CV26" s="587"/>
      <c r="CW26" s="587"/>
      <c r="CX26" s="587"/>
      <c r="CY26" s="588"/>
      <c r="CZ26" s="589">
        <v>9.6</v>
      </c>
      <c r="DA26" s="607"/>
      <c r="DB26" s="607"/>
      <c r="DC26" s="608"/>
      <c r="DD26" s="592">
        <v>9791586</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8100019</v>
      </c>
      <c r="S27" s="587"/>
      <c r="T27" s="587"/>
      <c r="U27" s="587"/>
      <c r="V27" s="587"/>
      <c r="W27" s="587"/>
      <c r="X27" s="587"/>
      <c r="Y27" s="588"/>
      <c r="Z27" s="639">
        <v>6.7</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28769278</v>
      </c>
      <c r="BH27" s="587"/>
      <c r="BI27" s="587"/>
      <c r="BJ27" s="587"/>
      <c r="BK27" s="587"/>
      <c r="BL27" s="587"/>
      <c r="BM27" s="587"/>
      <c r="BN27" s="588"/>
      <c r="BO27" s="639">
        <v>100</v>
      </c>
      <c r="BP27" s="639"/>
      <c r="BQ27" s="639"/>
      <c r="BR27" s="639"/>
      <c r="BS27" s="592">
        <v>264603</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26958093</v>
      </c>
      <c r="CS27" s="605"/>
      <c r="CT27" s="605"/>
      <c r="CU27" s="605"/>
      <c r="CV27" s="605"/>
      <c r="CW27" s="605"/>
      <c r="CX27" s="605"/>
      <c r="CY27" s="606"/>
      <c r="CZ27" s="589">
        <v>22.9</v>
      </c>
      <c r="DA27" s="607"/>
      <c r="DB27" s="607"/>
      <c r="DC27" s="608"/>
      <c r="DD27" s="592">
        <v>7456936</v>
      </c>
      <c r="DE27" s="605"/>
      <c r="DF27" s="605"/>
      <c r="DG27" s="605"/>
      <c r="DH27" s="605"/>
      <c r="DI27" s="605"/>
      <c r="DJ27" s="605"/>
      <c r="DK27" s="606"/>
      <c r="DL27" s="592">
        <v>7443140</v>
      </c>
      <c r="DM27" s="605"/>
      <c r="DN27" s="605"/>
      <c r="DO27" s="605"/>
      <c r="DP27" s="605"/>
      <c r="DQ27" s="605"/>
      <c r="DR27" s="605"/>
      <c r="DS27" s="605"/>
      <c r="DT27" s="605"/>
      <c r="DU27" s="605"/>
      <c r="DV27" s="606"/>
      <c r="DW27" s="609">
        <v>11.9</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583183</v>
      </c>
      <c r="S28" s="587"/>
      <c r="T28" s="587"/>
      <c r="U28" s="587"/>
      <c r="V28" s="587"/>
      <c r="W28" s="587"/>
      <c r="X28" s="587"/>
      <c r="Y28" s="588"/>
      <c r="Z28" s="639">
        <v>0.5</v>
      </c>
      <c r="AA28" s="639"/>
      <c r="AB28" s="639"/>
      <c r="AC28" s="639"/>
      <c r="AD28" s="640">
        <v>254649</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13981371</v>
      </c>
      <c r="CS28" s="587"/>
      <c r="CT28" s="587"/>
      <c r="CU28" s="587"/>
      <c r="CV28" s="587"/>
      <c r="CW28" s="587"/>
      <c r="CX28" s="587"/>
      <c r="CY28" s="588"/>
      <c r="CZ28" s="589">
        <v>11.9</v>
      </c>
      <c r="DA28" s="607"/>
      <c r="DB28" s="607"/>
      <c r="DC28" s="608"/>
      <c r="DD28" s="592">
        <v>12989041</v>
      </c>
      <c r="DE28" s="587"/>
      <c r="DF28" s="587"/>
      <c r="DG28" s="587"/>
      <c r="DH28" s="587"/>
      <c r="DI28" s="587"/>
      <c r="DJ28" s="587"/>
      <c r="DK28" s="588"/>
      <c r="DL28" s="592">
        <v>12989041</v>
      </c>
      <c r="DM28" s="587"/>
      <c r="DN28" s="587"/>
      <c r="DO28" s="587"/>
      <c r="DP28" s="587"/>
      <c r="DQ28" s="587"/>
      <c r="DR28" s="587"/>
      <c r="DS28" s="587"/>
      <c r="DT28" s="587"/>
      <c r="DU28" s="587"/>
      <c r="DV28" s="588"/>
      <c r="DW28" s="609">
        <v>20.8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36041</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13980224</v>
      </c>
      <c r="CS29" s="605"/>
      <c r="CT29" s="605"/>
      <c r="CU29" s="605"/>
      <c r="CV29" s="605"/>
      <c r="CW29" s="605"/>
      <c r="CX29" s="605"/>
      <c r="CY29" s="606"/>
      <c r="CZ29" s="589">
        <v>11.9</v>
      </c>
      <c r="DA29" s="607"/>
      <c r="DB29" s="607"/>
      <c r="DC29" s="608"/>
      <c r="DD29" s="592">
        <v>12987894</v>
      </c>
      <c r="DE29" s="605"/>
      <c r="DF29" s="605"/>
      <c r="DG29" s="605"/>
      <c r="DH29" s="605"/>
      <c r="DI29" s="605"/>
      <c r="DJ29" s="605"/>
      <c r="DK29" s="606"/>
      <c r="DL29" s="592">
        <v>12987894</v>
      </c>
      <c r="DM29" s="605"/>
      <c r="DN29" s="605"/>
      <c r="DO29" s="605"/>
      <c r="DP29" s="605"/>
      <c r="DQ29" s="605"/>
      <c r="DR29" s="605"/>
      <c r="DS29" s="605"/>
      <c r="DT29" s="605"/>
      <c r="DU29" s="605"/>
      <c r="DV29" s="606"/>
      <c r="DW29" s="609">
        <v>20.7</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4433694</v>
      </c>
      <c r="S30" s="587"/>
      <c r="T30" s="587"/>
      <c r="U30" s="587"/>
      <c r="V30" s="587"/>
      <c r="W30" s="587"/>
      <c r="X30" s="587"/>
      <c r="Y30" s="588"/>
      <c r="Z30" s="639">
        <v>3.7</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98.7</v>
      </c>
      <c r="BH30" s="653"/>
      <c r="BI30" s="653"/>
      <c r="BJ30" s="653"/>
      <c r="BK30" s="653"/>
      <c r="BL30" s="653"/>
      <c r="BM30" s="654">
        <v>94.3</v>
      </c>
      <c r="BN30" s="653"/>
      <c r="BO30" s="653"/>
      <c r="BP30" s="653"/>
      <c r="BQ30" s="655"/>
      <c r="BR30" s="652">
        <v>98.5</v>
      </c>
      <c r="BS30" s="653"/>
      <c r="BT30" s="653"/>
      <c r="BU30" s="653"/>
      <c r="BV30" s="653"/>
      <c r="BW30" s="653"/>
      <c r="BX30" s="654">
        <v>93.3</v>
      </c>
      <c r="BY30" s="653"/>
      <c r="BZ30" s="653"/>
      <c r="CA30" s="653"/>
      <c r="CB30" s="655"/>
      <c r="CD30" s="658"/>
      <c r="CE30" s="659"/>
      <c r="CF30" s="623" t="s">
        <v>290</v>
      </c>
      <c r="CG30" s="620"/>
      <c r="CH30" s="620"/>
      <c r="CI30" s="620"/>
      <c r="CJ30" s="620"/>
      <c r="CK30" s="620"/>
      <c r="CL30" s="620"/>
      <c r="CM30" s="620"/>
      <c r="CN30" s="620"/>
      <c r="CO30" s="620"/>
      <c r="CP30" s="620"/>
      <c r="CQ30" s="621"/>
      <c r="CR30" s="586">
        <v>12285528</v>
      </c>
      <c r="CS30" s="587"/>
      <c r="CT30" s="587"/>
      <c r="CU30" s="587"/>
      <c r="CV30" s="587"/>
      <c r="CW30" s="587"/>
      <c r="CX30" s="587"/>
      <c r="CY30" s="588"/>
      <c r="CZ30" s="589">
        <v>10.5</v>
      </c>
      <c r="DA30" s="607"/>
      <c r="DB30" s="607"/>
      <c r="DC30" s="608"/>
      <c r="DD30" s="592">
        <v>11468190</v>
      </c>
      <c r="DE30" s="587"/>
      <c r="DF30" s="587"/>
      <c r="DG30" s="587"/>
      <c r="DH30" s="587"/>
      <c r="DI30" s="587"/>
      <c r="DJ30" s="587"/>
      <c r="DK30" s="588"/>
      <c r="DL30" s="592">
        <v>11468190</v>
      </c>
      <c r="DM30" s="587"/>
      <c r="DN30" s="587"/>
      <c r="DO30" s="587"/>
      <c r="DP30" s="587"/>
      <c r="DQ30" s="587"/>
      <c r="DR30" s="587"/>
      <c r="DS30" s="587"/>
      <c r="DT30" s="587"/>
      <c r="DU30" s="587"/>
      <c r="DV30" s="588"/>
      <c r="DW30" s="609">
        <v>18.3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3910469</v>
      </c>
      <c r="S31" s="587"/>
      <c r="T31" s="587"/>
      <c r="U31" s="587"/>
      <c r="V31" s="587"/>
      <c r="W31" s="587"/>
      <c r="X31" s="587"/>
      <c r="Y31" s="588"/>
      <c r="Z31" s="639">
        <v>3.2</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98.8</v>
      </c>
      <c r="BH31" s="605"/>
      <c r="BI31" s="605"/>
      <c r="BJ31" s="605"/>
      <c r="BK31" s="605"/>
      <c r="BL31" s="605"/>
      <c r="BM31" s="641">
        <v>95.1</v>
      </c>
      <c r="BN31" s="651"/>
      <c r="BO31" s="651"/>
      <c r="BP31" s="651"/>
      <c r="BQ31" s="615"/>
      <c r="BR31" s="650">
        <v>98.6</v>
      </c>
      <c r="BS31" s="605"/>
      <c r="BT31" s="605"/>
      <c r="BU31" s="605"/>
      <c r="BV31" s="605"/>
      <c r="BW31" s="605"/>
      <c r="BX31" s="641">
        <v>94.3</v>
      </c>
      <c r="BY31" s="651"/>
      <c r="BZ31" s="651"/>
      <c r="CA31" s="651"/>
      <c r="CB31" s="615"/>
      <c r="CD31" s="658"/>
      <c r="CE31" s="659"/>
      <c r="CF31" s="623" t="s">
        <v>294</v>
      </c>
      <c r="CG31" s="620"/>
      <c r="CH31" s="620"/>
      <c r="CI31" s="620"/>
      <c r="CJ31" s="620"/>
      <c r="CK31" s="620"/>
      <c r="CL31" s="620"/>
      <c r="CM31" s="620"/>
      <c r="CN31" s="620"/>
      <c r="CO31" s="620"/>
      <c r="CP31" s="620"/>
      <c r="CQ31" s="621"/>
      <c r="CR31" s="586">
        <v>1694696</v>
      </c>
      <c r="CS31" s="605"/>
      <c r="CT31" s="605"/>
      <c r="CU31" s="605"/>
      <c r="CV31" s="605"/>
      <c r="CW31" s="605"/>
      <c r="CX31" s="605"/>
      <c r="CY31" s="606"/>
      <c r="CZ31" s="589">
        <v>1.4</v>
      </c>
      <c r="DA31" s="607"/>
      <c r="DB31" s="607"/>
      <c r="DC31" s="608"/>
      <c r="DD31" s="592">
        <v>1519704</v>
      </c>
      <c r="DE31" s="605"/>
      <c r="DF31" s="605"/>
      <c r="DG31" s="605"/>
      <c r="DH31" s="605"/>
      <c r="DI31" s="605"/>
      <c r="DJ31" s="605"/>
      <c r="DK31" s="606"/>
      <c r="DL31" s="592">
        <v>1519704</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6396413</v>
      </c>
      <c r="S32" s="587"/>
      <c r="T32" s="587"/>
      <c r="U32" s="587"/>
      <c r="V32" s="587"/>
      <c r="W32" s="587"/>
      <c r="X32" s="587"/>
      <c r="Y32" s="588"/>
      <c r="Z32" s="639">
        <v>5.3</v>
      </c>
      <c r="AA32" s="639"/>
      <c r="AB32" s="639"/>
      <c r="AC32" s="639"/>
      <c r="AD32" s="640">
        <v>1036</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98.4</v>
      </c>
      <c r="BH32" s="571"/>
      <c r="BI32" s="571"/>
      <c r="BJ32" s="571"/>
      <c r="BK32" s="571"/>
      <c r="BL32" s="571"/>
      <c r="BM32" s="634">
        <v>92.7</v>
      </c>
      <c r="BN32" s="571"/>
      <c r="BO32" s="571"/>
      <c r="BP32" s="571"/>
      <c r="BQ32" s="628"/>
      <c r="BR32" s="649">
        <v>98.3</v>
      </c>
      <c r="BS32" s="571"/>
      <c r="BT32" s="571"/>
      <c r="BU32" s="571"/>
      <c r="BV32" s="571"/>
      <c r="BW32" s="571"/>
      <c r="BX32" s="634">
        <v>91.5</v>
      </c>
      <c r="BY32" s="571"/>
      <c r="BZ32" s="571"/>
      <c r="CA32" s="571"/>
      <c r="CB32" s="628"/>
      <c r="CD32" s="660"/>
      <c r="CE32" s="661"/>
      <c r="CF32" s="623" t="s">
        <v>297</v>
      </c>
      <c r="CG32" s="620"/>
      <c r="CH32" s="620"/>
      <c r="CI32" s="620"/>
      <c r="CJ32" s="620"/>
      <c r="CK32" s="620"/>
      <c r="CL32" s="620"/>
      <c r="CM32" s="620"/>
      <c r="CN32" s="620"/>
      <c r="CO32" s="620"/>
      <c r="CP32" s="620"/>
      <c r="CQ32" s="621"/>
      <c r="CR32" s="586">
        <v>1147</v>
      </c>
      <c r="CS32" s="587"/>
      <c r="CT32" s="587"/>
      <c r="CU32" s="587"/>
      <c r="CV32" s="587"/>
      <c r="CW32" s="587"/>
      <c r="CX32" s="587"/>
      <c r="CY32" s="588"/>
      <c r="CZ32" s="589">
        <v>0</v>
      </c>
      <c r="DA32" s="607"/>
      <c r="DB32" s="607"/>
      <c r="DC32" s="608"/>
      <c r="DD32" s="592">
        <v>1147</v>
      </c>
      <c r="DE32" s="587"/>
      <c r="DF32" s="587"/>
      <c r="DG32" s="587"/>
      <c r="DH32" s="587"/>
      <c r="DI32" s="587"/>
      <c r="DJ32" s="587"/>
      <c r="DK32" s="588"/>
      <c r="DL32" s="592">
        <v>1147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10841700</v>
      </c>
      <c r="S33" s="587"/>
      <c r="T33" s="587"/>
      <c r="U33" s="587"/>
      <c r="V33" s="587"/>
      <c r="W33" s="587"/>
      <c r="X33" s="587"/>
      <c r="Y33" s="588"/>
      <c r="Z33" s="639">
        <v>8.9</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41868291</v>
      </c>
      <c r="CS33" s="605"/>
      <c r="CT33" s="605"/>
      <c r="CU33" s="605"/>
      <c r="CV33" s="605"/>
      <c r="CW33" s="605"/>
      <c r="CX33" s="605"/>
      <c r="CY33" s="606"/>
      <c r="CZ33" s="589">
        <v>35.6</v>
      </c>
      <c r="DA33" s="607"/>
      <c r="DB33" s="607"/>
      <c r="DC33" s="608"/>
      <c r="DD33" s="592">
        <v>30922789</v>
      </c>
      <c r="DE33" s="605"/>
      <c r="DF33" s="605"/>
      <c r="DG33" s="605"/>
      <c r="DH33" s="605"/>
      <c r="DI33" s="605"/>
      <c r="DJ33" s="605"/>
      <c r="DK33" s="606"/>
      <c r="DL33" s="592">
        <v>20047949</v>
      </c>
      <c r="DM33" s="605"/>
      <c r="DN33" s="605"/>
      <c r="DO33" s="605"/>
      <c r="DP33" s="605"/>
      <c r="DQ33" s="605"/>
      <c r="DR33" s="605"/>
      <c r="DS33" s="605"/>
      <c r="DT33" s="605"/>
      <c r="DU33" s="605"/>
      <c r="DV33" s="606"/>
      <c r="DW33" s="609">
        <v>32</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12998142</v>
      </c>
      <c r="CS34" s="587"/>
      <c r="CT34" s="587"/>
      <c r="CU34" s="587"/>
      <c r="CV34" s="587"/>
      <c r="CW34" s="587"/>
      <c r="CX34" s="587"/>
      <c r="CY34" s="588"/>
      <c r="CZ34" s="589">
        <v>11.1</v>
      </c>
      <c r="DA34" s="607"/>
      <c r="DB34" s="607"/>
      <c r="DC34" s="608"/>
      <c r="DD34" s="592">
        <v>10490150</v>
      </c>
      <c r="DE34" s="587"/>
      <c r="DF34" s="587"/>
      <c r="DG34" s="587"/>
      <c r="DH34" s="587"/>
      <c r="DI34" s="587"/>
      <c r="DJ34" s="587"/>
      <c r="DK34" s="588"/>
      <c r="DL34" s="592">
        <v>8957945</v>
      </c>
      <c r="DM34" s="587"/>
      <c r="DN34" s="587"/>
      <c r="DO34" s="587"/>
      <c r="DP34" s="587"/>
      <c r="DQ34" s="587"/>
      <c r="DR34" s="587"/>
      <c r="DS34" s="587"/>
      <c r="DT34" s="587"/>
      <c r="DU34" s="587"/>
      <c r="DV34" s="588"/>
      <c r="DW34" s="609">
        <v>14.3</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4526300</v>
      </c>
      <c r="S35" s="587"/>
      <c r="T35" s="587"/>
      <c r="U35" s="587"/>
      <c r="V35" s="587"/>
      <c r="W35" s="587"/>
      <c r="X35" s="587"/>
      <c r="Y35" s="588"/>
      <c r="Z35" s="639">
        <v>3.7</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13205670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5408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900070</v>
      </c>
      <c r="CS35" s="605"/>
      <c r="CT35" s="605"/>
      <c r="CU35" s="605"/>
      <c r="CV35" s="605"/>
      <c r="CW35" s="605"/>
      <c r="CX35" s="605"/>
      <c r="CY35" s="606"/>
      <c r="CZ35" s="589">
        <v>0.8</v>
      </c>
      <c r="DA35" s="607"/>
      <c r="DB35" s="607"/>
      <c r="DC35" s="608"/>
      <c r="DD35" s="592">
        <v>673359</v>
      </c>
      <c r="DE35" s="605"/>
      <c r="DF35" s="605"/>
      <c r="DG35" s="605"/>
      <c r="DH35" s="605"/>
      <c r="DI35" s="605"/>
      <c r="DJ35" s="605"/>
      <c r="DK35" s="606"/>
      <c r="DL35" s="592">
        <v>673359</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121142914</v>
      </c>
      <c r="S36" s="627"/>
      <c r="T36" s="627"/>
      <c r="U36" s="627"/>
      <c r="V36" s="627"/>
      <c r="W36" s="627"/>
      <c r="X36" s="627"/>
      <c r="Y36" s="630"/>
      <c r="Z36" s="631">
        <v>100</v>
      </c>
      <c r="AA36" s="631"/>
      <c r="AB36" s="631"/>
      <c r="AC36" s="631"/>
      <c r="AD36" s="632">
        <v>58066396</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1804660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-415093</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7415538</v>
      </c>
      <c r="CS36" s="587"/>
      <c r="CT36" s="587"/>
      <c r="CU36" s="587"/>
      <c r="CV36" s="587"/>
      <c r="CW36" s="587"/>
      <c r="CX36" s="587"/>
      <c r="CY36" s="588"/>
      <c r="CZ36" s="589">
        <v>6.3</v>
      </c>
      <c r="DA36" s="607"/>
      <c r="DB36" s="607"/>
      <c r="DC36" s="608"/>
      <c r="DD36" s="592">
        <v>6398203</v>
      </c>
      <c r="DE36" s="587"/>
      <c r="DF36" s="587"/>
      <c r="DG36" s="587"/>
      <c r="DH36" s="587"/>
      <c r="DI36" s="587"/>
      <c r="DJ36" s="587"/>
      <c r="DK36" s="588"/>
      <c r="DL36" s="592">
        <v>3340241</v>
      </c>
      <c r="DM36" s="587"/>
      <c r="DN36" s="587"/>
      <c r="DO36" s="587"/>
      <c r="DP36" s="587"/>
      <c r="DQ36" s="587"/>
      <c r="DR36" s="587"/>
      <c r="DS36" s="587"/>
      <c r="DT36" s="587"/>
      <c r="DU36" s="587"/>
      <c r="DV36" s="588"/>
      <c r="DW36" s="609">
        <v>5.3</v>
      </c>
      <c r="DX36" s="610"/>
      <c r="DY36" s="610"/>
      <c r="DZ36" s="610"/>
      <c r="EA36" s="610"/>
      <c r="EB36" s="610"/>
      <c r="EC36" s="611"/>
    </row>
    <row r="37" spans="2:133" ht="11.25" customHeight="1">
      <c r="AQ37" s="612" t="s">
        <v>312</v>
      </c>
      <c r="AR37" s="613"/>
      <c r="AS37" s="613"/>
      <c r="AT37" s="613"/>
      <c r="AU37" s="613"/>
      <c r="AV37" s="613"/>
      <c r="AW37" s="613"/>
      <c r="AX37" s="613"/>
      <c r="AY37" s="614"/>
      <c r="AZ37" s="586">
        <v>877804</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41316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100072</v>
      </c>
      <c r="CS37" s="605"/>
      <c r="CT37" s="605"/>
      <c r="CU37" s="605"/>
      <c r="CV37" s="605"/>
      <c r="CW37" s="605"/>
      <c r="CX37" s="605"/>
      <c r="CY37" s="606"/>
      <c r="CZ37" s="589">
        <v>0.1</v>
      </c>
      <c r="DA37" s="607"/>
      <c r="DB37" s="607"/>
      <c r="DC37" s="608"/>
      <c r="DD37" s="592">
        <v>100072</v>
      </c>
      <c r="DE37" s="605"/>
      <c r="DF37" s="605"/>
      <c r="DG37" s="605"/>
      <c r="DH37" s="605"/>
      <c r="DI37" s="605"/>
      <c r="DJ37" s="605"/>
      <c r="DK37" s="606"/>
      <c r="DL37" s="592">
        <v>100072</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315</v>
      </c>
      <c r="AR38" s="613"/>
      <c r="AS38" s="613"/>
      <c r="AT38" s="613"/>
      <c r="AU38" s="613"/>
      <c r="AV38" s="613"/>
      <c r="AW38" s="613"/>
      <c r="AX38" s="613"/>
      <c r="AY38" s="614"/>
      <c r="AZ38" s="586">
        <v>708204</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68674</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9835474</v>
      </c>
      <c r="CS38" s="587"/>
      <c r="CT38" s="587"/>
      <c r="CU38" s="587"/>
      <c r="CV38" s="587"/>
      <c r="CW38" s="587"/>
      <c r="CX38" s="587"/>
      <c r="CY38" s="588"/>
      <c r="CZ38" s="589">
        <v>8.4</v>
      </c>
      <c r="DA38" s="607"/>
      <c r="DB38" s="607"/>
      <c r="DC38" s="608"/>
      <c r="DD38" s="592">
        <v>8443899</v>
      </c>
      <c r="DE38" s="587"/>
      <c r="DF38" s="587"/>
      <c r="DG38" s="587"/>
      <c r="DH38" s="587"/>
      <c r="DI38" s="587"/>
      <c r="DJ38" s="587"/>
      <c r="DK38" s="588"/>
      <c r="DL38" s="592">
        <v>7076404</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318</v>
      </c>
      <c r="AR39" s="613"/>
      <c r="AS39" s="613"/>
      <c r="AT39" s="613"/>
      <c r="AU39" s="613"/>
      <c r="AV39" s="613"/>
      <c r="AW39" s="613"/>
      <c r="AX39" s="613"/>
      <c r="AY39" s="614"/>
      <c r="AZ39" s="586">
        <v>628880</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81</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4617452</v>
      </c>
      <c r="CS39" s="605"/>
      <c r="CT39" s="605"/>
      <c r="CU39" s="605"/>
      <c r="CV39" s="605"/>
      <c r="CW39" s="605"/>
      <c r="CX39" s="605"/>
      <c r="CY39" s="606"/>
      <c r="CZ39" s="589">
        <v>3.9</v>
      </c>
      <c r="DA39" s="607"/>
      <c r="DB39" s="607"/>
      <c r="DC39" s="608"/>
      <c r="DD39" s="592">
        <v>4363743</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2224776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6101615</v>
      </c>
      <c r="CS40" s="587"/>
      <c r="CT40" s="587"/>
      <c r="CU40" s="587"/>
      <c r="CV40" s="587"/>
      <c r="CW40" s="587"/>
      <c r="CX40" s="587"/>
      <c r="CY40" s="588"/>
      <c r="CZ40" s="589">
        <v>5.2</v>
      </c>
      <c r="DA40" s="607"/>
      <c r="DB40" s="607"/>
      <c r="DC40" s="608"/>
      <c r="DD40" s="592">
        <v>553435</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6961346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312</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17717133</v>
      </c>
      <c r="CS42" s="587"/>
      <c r="CT42" s="587"/>
      <c r="CU42" s="587"/>
      <c r="CV42" s="587"/>
      <c r="CW42" s="587"/>
      <c r="CX42" s="587"/>
      <c r="CY42" s="588"/>
      <c r="CZ42" s="589">
        <v>15.1</v>
      </c>
      <c r="DA42" s="590"/>
      <c r="DB42" s="590"/>
      <c r="DC42" s="591"/>
      <c r="DD42" s="592">
        <v>5511167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582945</v>
      </c>
      <c r="CS43" s="605"/>
      <c r="CT43" s="605"/>
      <c r="CU43" s="605"/>
      <c r="CV43" s="605"/>
      <c r="CW43" s="605"/>
      <c r="CX43" s="605"/>
      <c r="CY43" s="606"/>
      <c r="CZ43" s="589">
        <v>0.5</v>
      </c>
      <c r="DA43" s="607"/>
      <c r="DB43" s="607"/>
      <c r="DC43" s="608"/>
      <c r="DD43" s="592">
        <v>543634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17526294</v>
      </c>
      <c r="CS44" s="587"/>
      <c r="CT44" s="587"/>
      <c r="CU44" s="587"/>
      <c r="CV44" s="587"/>
      <c r="CW44" s="587"/>
      <c r="CX44" s="587"/>
      <c r="CY44" s="588"/>
      <c r="CZ44" s="589">
        <v>14.9</v>
      </c>
      <c r="DA44" s="590"/>
      <c r="DB44" s="590"/>
      <c r="DC44" s="591"/>
      <c r="DD44" s="592">
        <v>5395370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8575919</v>
      </c>
      <c r="CS45" s="605"/>
      <c r="CT45" s="605"/>
      <c r="CU45" s="605"/>
      <c r="CV45" s="605"/>
      <c r="CW45" s="605"/>
      <c r="CX45" s="605"/>
      <c r="CY45" s="606"/>
      <c r="CZ45" s="589">
        <v>7.3</v>
      </c>
      <c r="DA45" s="607"/>
      <c r="DB45" s="607"/>
      <c r="DC45" s="608"/>
      <c r="DD45" s="592">
        <v>523900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8639688</v>
      </c>
      <c r="CS46" s="587"/>
      <c r="CT46" s="587"/>
      <c r="CU46" s="587"/>
      <c r="CV46" s="587"/>
      <c r="CW46" s="587"/>
      <c r="CX46" s="587"/>
      <c r="CY46" s="588"/>
      <c r="CZ46" s="589">
        <v>7.3</v>
      </c>
      <c r="DA46" s="590"/>
      <c r="DB46" s="590"/>
      <c r="DC46" s="591"/>
      <c r="DD46" s="592">
        <v>4801434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190839</v>
      </c>
      <c r="CS47" s="605"/>
      <c r="CT47" s="605"/>
      <c r="CU47" s="605"/>
      <c r="CV47" s="605"/>
      <c r="CW47" s="605"/>
      <c r="CX47" s="605"/>
      <c r="CY47" s="606"/>
      <c r="CZ47" s="589">
        <v>0.2</v>
      </c>
      <c r="DA47" s="607"/>
      <c r="DB47" s="607"/>
      <c r="DC47" s="608"/>
      <c r="DD47" s="592">
        <v>115797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117548686</v>
      </c>
      <c r="CS49" s="571"/>
      <c r="CT49" s="571"/>
      <c r="CU49" s="571"/>
      <c r="CV49" s="571"/>
      <c r="CW49" s="571"/>
      <c r="CX49" s="571"/>
      <c r="CY49" s="572"/>
      <c r="CZ49" s="573">
        <v>100</v>
      </c>
      <c r="DA49" s="574"/>
      <c r="DB49" s="574"/>
      <c r="DC49" s="575"/>
      <c r="DD49" s="576">
        <v>72108096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8" zoomScaleNormal="98"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118894</v>
      </c>
      <c r="R7" s="1099"/>
      <c r="S7" s="1099"/>
      <c r="T7" s="1099"/>
      <c r="U7" s="1099"/>
      <c r="V7" s="1099">
        <v>115368</v>
      </c>
      <c r="W7" s="1099"/>
      <c r="X7" s="1099"/>
      <c r="Y7" s="1099"/>
      <c r="Z7" s="1099"/>
      <c r="AA7" s="1099">
        <v>3525</v>
      </c>
      <c r="AB7" s="1099"/>
      <c r="AC7" s="1099"/>
      <c r="AD7" s="1099"/>
      <c r="AE7" s="1100"/>
      <c r="AF7" s="1101">
        <v>3111</v>
      </c>
      <c r="AG7" s="1102"/>
      <c r="AH7" s="1102"/>
      <c r="AI7" s="1102"/>
      <c r="AJ7" s="1103"/>
      <c r="AK7" s="1085">
        <v>4678</v>
      </c>
      <c r="AL7" s="1086"/>
      <c r="AM7" s="1086"/>
      <c r="AN7" s="1086"/>
      <c r="AO7" s="1086"/>
      <c r="AP7" s="1086">
        <v>110795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c r="BU7" s="1090"/>
      <c r="BV7" s="1090"/>
      <c r="BW7" s="1090"/>
      <c r="BX7" s="1090"/>
      <c r="BY7" s="1090"/>
      <c r="BZ7" s="1090"/>
      <c r="CA7" s="1090"/>
      <c r="CB7" s="1090"/>
      <c r="CC7" s="1090"/>
      <c r="CD7" s="1090"/>
      <c r="CE7" s="1090"/>
      <c r="CF7" s="1090"/>
      <c r="CG7" s="1091"/>
      <c r="CH7" s="1082">
        <v>15</v>
      </c>
      <c r="CI7" s="1083"/>
      <c r="CJ7" s="1083"/>
      <c r="CK7" s="1083"/>
      <c r="CL7" s="1084"/>
      <c r="CM7" s="1082">
        <v>228</v>
      </c>
      <c r="CN7" s="1083"/>
      <c r="CO7" s="1083"/>
      <c r="CP7" s="1083"/>
      <c r="CQ7" s="1084"/>
      <c r="CR7" s="1082">
        <v>30</v>
      </c>
      <c r="CS7" s="1083"/>
      <c r="CT7" s="1083"/>
      <c r="CU7" s="1083"/>
      <c r="CV7" s="1084"/>
      <c r="CW7" s="1082" t="s">
        <v>543</v>
      </c>
      <c r="CX7" s="1083"/>
      <c r="CY7" s="1083"/>
      <c r="CZ7" s="1083"/>
      <c r="DA7" s="1084"/>
      <c r="DB7" s="1082" t="s">
        <v>543</v>
      </c>
      <c r="DC7" s="1083"/>
      <c r="DD7" s="1083"/>
      <c r="DE7" s="1083"/>
      <c r="DF7" s="1084"/>
      <c r="DG7" s="1082" t="s">
        <v>543</v>
      </c>
      <c r="DH7" s="1083"/>
      <c r="DI7" s="1083"/>
      <c r="DJ7" s="1083"/>
      <c r="DK7" s="1084"/>
      <c r="DL7" s="1082" t="s">
        <v>543</v>
      </c>
      <c r="DM7" s="1083"/>
      <c r="DN7" s="1083"/>
      <c r="DO7" s="1083"/>
      <c r="DP7" s="1084"/>
      <c r="DQ7" s="1082" t="s">
        <v>543</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2873</v>
      </c>
      <c r="R8" s="1038"/>
      <c r="S8" s="1038"/>
      <c r="T8" s="1038"/>
      <c r="U8" s="1038"/>
      <c r="V8" s="1038">
        <v>2805</v>
      </c>
      <c r="W8" s="1038"/>
      <c r="X8" s="1038"/>
      <c r="Y8" s="1038"/>
      <c r="Z8" s="1038"/>
      <c r="AA8" s="1038">
        <v>69</v>
      </c>
      <c r="AB8" s="1038"/>
      <c r="AC8" s="1038"/>
      <c r="AD8" s="1038"/>
      <c r="AE8" s="1039"/>
      <c r="AF8" s="1013">
        <v>63</v>
      </c>
      <c r="AG8" s="1014"/>
      <c r="AH8" s="1014"/>
      <c r="AI8" s="1014"/>
      <c r="AJ8" s="1015"/>
      <c r="AK8" s="1080">
        <v>212</v>
      </c>
      <c r="AL8" s="1081"/>
      <c r="AM8" s="1081"/>
      <c r="AN8" s="1081"/>
      <c r="AO8" s="1081"/>
      <c r="AP8" s="1081">
        <v>9173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568</v>
      </c>
      <c r="BS8" s="1008" t="s">
        <v>554</v>
      </c>
      <c r="BT8" s="1009"/>
      <c r="BU8" s="1009"/>
      <c r="BV8" s="1009"/>
      <c r="BW8" s="1009"/>
      <c r="BX8" s="1009"/>
      <c r="BY8" s="1009"/>
      <c r="BZ8" s="1009"/>
      <c r="CA8" s="1009"/>
      <c r="CB8" s="1009"/>
      <c r="CC8" s="1009"/>
      <c r="CD8" s="1009"/>
      <c r="CE8" s="1009"/>
      <c r="CF8" s="1009"/>
      <c r="CG8" s="1010"/>
      <c r="CH8" s="983">
        <v>-17</v>
      </c>
      <c r="CI8" s="984"/>
      <c r="CJ8" s="984"/>
      <c r="CK8" s="984"/>
      <c r="CL8" s="985"/>
      <c r="CM8" s="983">
        <v>268</v>
      </c>
      <c r="CN8" s="984"/>
      <c r="CO8" s="984"/>
      <c r="CP8" s="984"/>
      <c r="CQ8" s="985"/>
      <c r="CR8" s="983">
        <v>10</v>
      </c>
      <c r="CS8" s="984"/>
      <c r="CT8" s="984"/>
      <c r="CU8" s="984"/>
      <c r="CV8" s="985"/>
      <c r="CW8" s="983" t="s">
        <v>543</v>
      </c>
      <c r="CX8" s="984"/>
      <c r="CY8" s="984"/>
      <c r="CZ8" s="984"/>
      <c r="DA8" s="985"/>
      <c r="DB8" s="983" t="s">
        <v>543</v>
      </c>
      <c r="DC8" s="984"/>
      <c r="DD8" s="984"/>
      <c r="DE8" s="984"/>
      <c r="DF8" s="985"/>
      <c r="DG8" s="983">
        <v>800</v>
      </c>
      <c r="DH8" s="984"/>
      <c r="DI8" s="984"/>
      <c r="DJ8" s="984"/>
      <c r="DK8" s="985"/>
      <c r="DL8" s="983" t="s">
        <v>576</v>
      </c>
      <c r="DM8" s="984"/>
      <c r="DN8" s="984"/>
      <c r="DO8" s="984"/>
      <c r="DP8" s="985"/>
      <c r="DQ8" s="983" t="s">
        <v>543</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0</v>
      </c>
      <c r="R9" s="1038"/>
      <c r="S9" s="1038"/>
      <c r="T9" s="1038"/>
      <c r="U9" s="1038"/>
      <c r="V9" s="1038">
        <v>0</v>
      </c>
      <c r="W9" s="1038"/>
      <c r="X9" s="1038"/>
      <c r="Y9" s="1038"/>
      <c r="Z9" s="1038"/>
      <c r="AA9" s="1038" t="s">
        <v>542</v>
      </c>
      <c r="AB9" s="1038"/>
      <c r="AC9" s="1038"/>
      <c r="AD9" s="1038"/>
      <c r="AE9" s="1039"/>
      <c r="AF9" s="1013" t="s">
        <v>110</v>
      </c>
      <c r="AG9" s="1014"/>
      <c r="AH9" s="1014"/>
      <c r="AI9" s="1014"/>
      <c r="AJ9" s="1015"/>
      <c r="AK9" s="1080">
        <v>0</v>
      </c>
      <c r="AL9" s="1081"/>
      <c r="AM9" s="1081"/>
      <c r="AN9" s="1081"/>
      <c r="AO9" s="1081"/>
      <c r="AP9" s="1081" t="s">
        <v>543</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555</v>
      </c>
      <c r="BT9" s="1009"/>
      <c r="BU9" s="1009"/>
      <c r="BV9" s="1009"/>
      <c r="BW9" s="1009"/>
      <c r="BX9" s="1009"/>
      <c r="BY9" s="1009"/>
      <c r="BZ9" s="1009"/>
      <c r="CA9" s="1009"/>
      <c r="CB9" s="1009"/>
      <c r="CC9" s="1009"/>
      <c r="CD9" s="1009"/>
      <c r="CE9" s="1009"/>
      <c r="CF9" s="1009"/>
      <c r="CG9" s="1010"/>
      <c r="CH9" s="983">
        <v>-4</v>
      </c>
      <c r="CI9" s="984"/>
      <c r="CJ9" s="984"/>
      <c r="CK9" s="984"/>
      <c r="CL9" s="985"/>
      <c r="CM9" s="983">
        <v>86</v>
      </c>
      <c r="CN9" s="984"/>
      <c r="CO9" s="984"/>
      <c r="CP9" s="984"/>
      <c r="CQ9" s="985"/>
      <c r="CR9" s="983">
        <v>30</v>
      </c>
      <c r="CS9" s="984"/>
      <c r="CT9" s="984"/>
      <c r="CU9" s="984"/>
      <c r="CV9" s="985"/>
      <c r="CW9" s="983">
        <v>11</v>
      </c>
      <c r="CX9" s="984"/>
      <c r="CY9" s="984"/>
      <c r="CZ9" s="984"/>
      <c r="DA9" s="985"/>
      <c r="DB9" s="983" t="s">
        <v>543</v>
      </c>
      <c r="DC9" s="984"/>
      <c r="DD9" s="984"/>
      <c r="DE9" s="984"/>
      <c r="DF9" s="985"/>
      <c r="DG9" s="983" t="s">
        <v>543</v>
      </c>
      <c r="DH9" s="984"/>
      <c r="DI9" s="984"/>
      <c r="DJ9" s="984"/>
      <c r="DK9" s="985"/>
      <c r="DL9" s="983" t="s">
        <v>543</v>
      </c>
      <c r="DM9" s="984"/>
      <c r="DN9" s="984"/>
      <c r="DO9" s="984"/>
      <c r="DP9" s="985"/>
      <c r="DQ9" s="983" t="s">
        <v>571</v>
      </c>
      <c r="DR9" s="984"/>
      <c r="DS9" s="984"/>
      <c r="DT9" s="984"/>
      <c r="DU9" s="985"/>
      <c r="DV9" s="986"/>
      <c r="DW9" s="987"/>
      <c r="DX9" s="987"/>
      <c r="DY9" s="987"/>
      <c r="DZ9" s="988"/>
      <c r="EA9" s="205"/>
    </row>
    <row r="10" spans="1:131" s="206" customFormat="1" ht="26.25" customHeight="1">
      <c r="A10" s="212">
        <v>4</v>
      </c>
      <c r="B10" s="1031" t="s">
        <v>367</v>
      </c>
      <c r="C10" s="1032"/>
      <c r="D10" s="1032"/>
      <c r="E10" s="1032"/>
      <c r="F10" s="1032"/>
      <c r="G10" s="1032"/>
      <c r="H10" s="1032"/>
      <c r="I10" s="1032"/>
      <c r="J10" s="1032"/>
      <c r="K10" s="1032"/>
      <c r="L10" s="1032"/>
      <c r="M10" s="1032"/>
      <c r="N10" s="1032"/>
      <c r="O10" s="1032"/>
      <c r="P10" s="1033"/>
      <c r="Q10" s="1037">
        <v>522</v>
      </c>
      <c r="R10" s="1038"/>
      <c r="S10" s="1038"/>
      <c r="T10" s="1038"/>
      <c r="U10" s="1038"/>
      <c r="V10" s="1038">
        <v>522</v>
      </c>
      <c r="W10" s="1038"/>
      <c r="X10" s="1038"/>
      <c r="Y10" s="1038"/>
      <c r="Z10" s="1038"/>
      <c r="AA10" s="1038" t="s">
        <v>542</v>
      </c>
      <c r="AB10" s="1038"/>
      <c r="AC10" s="1038"/>
      <c r="AD10" s="1038"/>
      <c r="AE10" s="1039"/>
      <c r="AF10" s="1013" t="s">
        <v>110</v>
      </c>
      <c r="AG10" s="1014"/>
      <c r="AH10" s="1014"/>
      <c r="AI10" s="1014"/>
      <c r="AJ10" s="1015"/>
      <c r="AK10" s="1080" t="s">
        <v>542</v>
      </c>
      <c r="AL10" s="1081"/>
      <c r="AM10" s="1081"/>
      <c r="AN10" s="1081"/>
      <c r="AO10" s="1081"/>
      <c r="AP10" s="1081" t="s">
        <v>543</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556</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300</v>
      </c>
      <c r="CN10" s="984"/>
      <c r="CO10" s="984"/>
      <c r="CP10" s="984"/>
      <c r="CQ10" s="985"/>
      <c r="CR10" s="983">
        <v>50</v>
      </c>
      <c r="CS10" s="984"/>
      <c r="CT10" s="984"/>
      <c r="CU10" s="984"/>
      <c r="CV10" s="985"/>
      <c r="CW10" s="983">
        <v>135</v>
      </c>
      <c r="CX10" s="984"/>
      <c r="CY10" s="984"/>
      <c r="CZ10" s="984"/>
      <c r="DA10" s="985"/>
      <c r="DB10" s="983" t="s">
        <v>543</v>
      </c>
      <c r="DC10" s="984"/>
      <c r="DD10" s="984"/>
      <c r="DE10" s="984"/>
      <c r="DF10" s="985"/>
      <c r="DG10" s="983" t="s">
        <v>543</v>
      </c>
      <c r="DH10" s="984"/>
      <c r="DI10" s="984"/>
      <c r="DJ10" s="984"/>
      <c r="DK10" s="985"/>
      <c r="DL10" s="983" t="s">
        <v>543</v>
      </c>
      <c r="DM10" s="984"/>
      <c r="DN10" s="984"/>
      <c r="DO10" s="984"/>
      <c r="DP10" s="985"/>
      <c r="DQ10" s="983" t="s">
        <v>543</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557</v>
      </c>
      <c r="BT11" s="1009"/>
      <c r="BU11" s="1009"/>
      <c r="BV11" s="1009"/>
      <c r="BW11" s="1009"/>
      <c r="BX11" s="1009"/>
      <c r="BY11" s="1009"/>
      <c r="BZ11" s="1009"/>
      <c r="CA11" s="1009"/>
      <c r="CB11" s="1009"/>
      <c r="CC11" s="1009"/>
      <c r="CD11" s="1009"/>
      <c r="CE11" s="1009"/>
      <c r="CF11" s="1009"/>
      <c r="CG11" s="1010"/>
      <c r="CH11" s="983">
        <v>9</v>
      </c>
      <c r="CI11" s="984"/>
      <c r="CJ11" s="984"/>
      <c r="CK11" s="984"/>
      <c r="CL11" s="985"/>
      <c r="CM11" s="983">
        <v>639</v>
      </c>
      <c r="CN11" s="984"/>
      <c r="CO11" s="984"/>
      <c r="CP11" s="984"/>
      <c r="CQ11" s="985"/>
      <c r="CR11" s="983">
        <v>148</v>
      </c>
      <c r="CS11" s="984"/>
      <c r="CT11" s="984"/>
      <c r="CU11" s="984"/>
      <c r="CV11" s="985"/>
      <c r="CW11" s="983" t="s">
        <v>543</v>
      </c>
      <c r="CX11" s="984"/>
      <c r="CY11" s="984"/>
      <c r="CZ11" s="984"/>
      <c r="DA11" s="985"/>
      <c r="DB11" s="983" t="s">
        <v>543</v>
      </c>
      <c r="DC11" s="984"/>
      <c r="DD11" s="984"/>
      <c r="DE11" s="984"/>
      <c r="DF11" s="985"/>
      <c r="DG11" s="983" t="s">
        <v>543</v>
      </c>
      <c r="DH11" s="984"/>
      <c r="DI11" s="984"/>
      <c r="DJ11" s="984"/>
      <c r="DK11" s="985"/>
      <c r="DL11" s="983" t="s">
        <v>543</v>
      </c>
      <c r="DM11" s="984"/>
      <c r="DN11" s="984"/>
      <c r="DO11" s="984"/>
      <c r="DP11" s="985"/>
      <c r="DQ11" s="983" t="s">
        <v>543</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558</v>
      </c>
      <c r="BT12" s="1009"/>
      <c r="BU12" s="1009"/>
      <c r="BV12" s="1009"/>
      <c r="BW12" s="1009"/>
      <c r="BX12" s="1009"/>
      <c r="BY12" s="1009"/>
      <c r="BZ12" s="1009"/>
      <c r="CA12" s="1009"/>
      <c r="CB12" s="1009"/>
      <c r="CC12" s="1009"/>
      <c r="CD12" s="1009"/>
      <c r="CE12" s="1009"/>
      <c r="CF12" s="1009"/>
      <c r="CG12" s="1010"/>
      <c r="CH12" s="983">
        <v>5</v>
      </c>
      <c r="CI12" s="984"/>
      <c r="CJ12" s="984"/>
      <c r="CK12" s="984"/>
      <c r="CL12" s="985"/>
      <c r="CM12" s="983">
        <v>95</v>
      </c>
      <c r="CN12" s="984"/>
      <c r="CO12" s="984"/>
      <c r="CP12" s="984"/>
      <c r="CQ12" s="985"/>
      <c r="CR12" s="983">
        <v>15</v>
      </c>
      <c r="CS12" s="984"/>
      <c r="CT12" s="984"/>
      <c r="CU12" s="984"/>
      <c r="CV12" s="985"/>
      <c r="CW12" s="983">
        <v>43</v>
      </c>
      <c r="CX12" s="984"/>
      <c r="CY12" s="984"/>
      <c r="CZ12" s="984"/>
      <c r="DA12" s="985"/>
      <c r="DB12" s="983" t="s">
        <v>543</v>
      </c>
      <c r="DC12" s="984"/>
      <c r="DD12" s="984"/>
      <c r="DE12" s="984"/>
      <c r="DF12" s="985"/>
      <c r="DG12" s="983" t="s">
        <v>543</v>
      </c>
      <c r="DH12" s="984"/>
      <c r="DI12" s="984"/>
      <c r="DJ12" s="984"/>
      <c r="DK12" s="985"/>
      <c r="DL12" s="983" t="s">
        <v>543</v>
      </c>
      <c r="DM12" s="984"/>
      <c r="DN12" s="984"/>
      <c r="DO12" s="984"/>
      <c r="DP12" s="985"/>
      <c r="DQ12" s="983" t="s">
        <v>543</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559</v>
      </c>
      <c r="BT13" s="1009"/>
      <c r="BU13" s="1009"/>
      <c r="BV13" s="1009"/>
      <c r="BW13" s="1009"/>
      <c r="BX13" s="1009"/>
      <c r="BY13" s="1009"/>
      <c r="BZ13" s="1009"/>
      <c r="CA13" s="1009"/>
      <c r="CB13" s="1009"/>
      <c r="CC13" s="1009"/>
      <c r="CD13" s="1009"/>
      <c r="CE13" s="1009"/>
      <c r="CF13" s="1009"/>
      <c r="CG13" s="1010"/>
      <c r="CH13" s="983">
        <v>4</v>
      </c>
      <c r="CI13" s="984"/>
      <c r="CJ13" s="984"/>
      <c r="CK13" s="984"/>
      <c r="CL13" s="985"/>
      <c r="CM13" s="983">
        <v>132</v>
      </c>
      <c r="CN13" s="984"/>
      <c r="CO13" s="984"/>
      <c r="CP13" s="984"/>
      <c r="CQ13" s="985"/>
      <c r="CR13" s="983">
        <v>39</v>
      </c>
      <c r="CS13" s="984"/>
      <c r="CT13" s="984"/>
      <c r="CU13" s="984"/>
      <c r="CV13" s="985"/>
      <c r="CW13" s="983" t="s">
        <v>543</v>
      </c>
      <c r="CX13" s="984"/>
      <c r="CY13" s="984"/>
      <c r="CZ13" s="984"/>
      <c r="DA13" s="985"/>
      <c r="DB13" s="983" t="s">
        <v>543</v>
      </c>
      <c r="DC13" s="984"/>
      <c r="DD13" s="984"/>
      <c r="DE13" s="984"/>
      <c r="DF13" s="985"/>
      <c r="DG13" s="983" t="s">
        <v>543</v>
      </c>
      <c r="DH13" s="984"/>
      <c r="DI13" s="984"/>
      <c r="DJ13" s="984"/>
      <c r="DK13" s="985"/>
      <c r="DL13" s="983" t="s">
        <v>543</v>
      </c>
      <c r="DM13" s="984"/>
      <c r="DN13" s="984"/>
      <c r="DO13" s="984"/>
      <c r="DP13" s="985"/>
      <c r="DQ13" s="983" t="s">
        <v>543</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560</v>
      </c>
      <c r="BT14" s="1009"/>
      <c r="BU14" s="1009"/>
      <c r="BV14" s="1009"/>
      <c r="BW14" s="1009"/>
      <c r="BX14" s="1009"/>
      <c r="BY14" s="1009"/>
      <c r="BZ14" s="1009"/>
      <c r="CA14" s="1009"/>
      <c r="CB14" s="1009"/>
      <c r="CC14" s="1009"/>
      <c r="CD14" s="1009"/>
      <c r="CE14" s="1009"/>
      <c r="CF14" s="1009"/>
      <c r="CG14" s="1010"/>
      <c r="CH14" s="983">
        <v>-40</v>
      </c>
      <c r="CI14" s="984"/>
      <c r="CJ14" s="984"/>
      <c r="CK14" s="984"/>
      <c r="CL14" s="985"/>
      <c r="CM14" s="983">
        <v>3</v>
      </c>
      <c r="CN14" s="984"/>
      <c r="CO14" s="984"/>
      <c r="CP14" s="984"/>
      <c r="CQ14" s="985"/>
      <c r="CR14" s="983">
        <v>70</v>
      </c>
      <c r="CS14" s="984"/>
      <c r="CT14" s="984"/>
      <c r="CU14" s="984"/>
      <c r="CV14" s="985"/>
      <c r="CW14" s="983" t="s">
        <v>543</v>
      </c>
      <c r="CX14" s="984"/>
      <c r="CY14" s="984"/>
      <c r="CZ14" s="984"/>
      <c r="DA14" s="985"/>
      <c r="DB14" s="983">
        <v>29</v>
      </c>
      <c r="DC14" s="984"/>
      <c r="DD14" s="984"/>
      <c r="DE14" s="984"/>
      <c r="DF14" s="985"/>
      <c r="DG14" s="983" t="s">
        <v>543</v>
      </c>
      <c r="DH14" s="984"/>
      <c r="DI14" s="984"/>
      <c r="DJ14" s="984"/>
      <c r="DK14" s="985"/>
      <c r="DL14" s="983" t="s">
        <v>543</v>
      </c>
      <c r="DM14" s="984"/>
      <c r="DN14" s="984"/>
      <c r="DO14" s="984"/>
      <c r="DP14" s="985"/>
      <c r="DQ14" s="983" t="s">
        <v>543</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561</v>
      </c>
      <c r="BT15" s="1009"/>
      <c r="BU15" s="1009"/>
      <c r="BV15" s="1009"/>
      <c r="BW15" s="1009"/>
      <c r="BX15" s="1009"/>
      <c r="BY15" s="1009"/>
      <c r="BZ15" s="1009"/>
      <c r="CA15" s="1009"/>
      <c r="CB15" s="1009"/>
      <c r="CC15" s="1009"/>
      <c r="CD15" s="1009"/>
      <c r="CE15" s="1009"/>
      <c r="CF15" s="1009"/>
      <c r="CG15" s="1010"/>
      <c r="CH15" s="983">
        <v>0</v>
      </c>
      <c r="CI15" s="984"/>
      <c r="CJ15" s="984"/>
      <c r="CK15" s="984"/>
      <c r="CL15" s="985"/>
      <c r="CM15" s="983">
        <v>7</v>
      </c>
      <c r="CN15" s="984"/>
      <c r="CO15" s="984"/>
      <c r="CP15" s="984"/>
      <c r="CQ15" s="985"/>
      <c r="CR15" s="983">
        <v>8</v>
      </c>
      <c r="CS15" s="984"/>
      <c r="CT15" s="984"/>
      <c r="CU15" s="984"/>
      <c r="CV15" s="985"/>
      <c r="CW15" s="983">
        <v>9</v>
      </c>
      <c r="CX15" s="984"/>
      <c r="CY15" s="984"/>
      <c r="CZ15" s="984"/>
      <c r="DA15" s="985"/>
      <c r="DB15" s="983" t="s">
        <v>543</v>
      </c>
      <c r="DC15" s="984"/>
      <c r="DD15" s="984"/>
      <c r="DE15" s="984"/>
      <c r="DF15" s="985"/>
      <c r="DG15" s="983" t="s">
        <v>543</v>
      </c>
      <c r="DH15" s="984"/>
      <c r="DI15" s="984"/>
      <c r="DJ15" s="984"/>
      <c r="DK15" s="985"/>
      <c r="DL15" s="983" t="s">
        <v>543</v>
      </c>
      <c r="DM15" s="984"/>
      <c r="DN15" s="984"/>
      <c r="DO15" s="984"/>
      <c r="DP15" s="985"/>
      <c r="DQ15" s="983" t="s">
        <v>543</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562</v>
      </c>
      <c r="BT16" s="1009"/>
      <c r="BU16" s="1009"/>
      <c r="BV16" s="1009"/>
      <c r="BW16" s="1009"/>
      <c r="BX16" s="1009"/>
      <c r="BY16" s="1009"/>
      <c r="BZ16" s="1009"/>
      <c r="CA16" s="1009"/>
      <c r="CB16" s="1009"/>
      <c r="CC16" s="1009"/>
      <c r="CD16" s="1009"/>
      <c r="CE16" s="1009"/>
      <c r="CF16" s="1009"/>
      <c r="CG16" s="1010"/>
      <c r="CH16" s="983">
        <v>1</v>
      </c>
      <c r="CI16" s="984"/>
      <c r="CJ16" s="984"/>
      <c r="CK16" s="984"/>
      <c r="CL16" s="985"/>
      <c r="CM16" s="983">
        <v>73</v>
      </c>
      <c r="CN16" s="984"/>
      <c r="CO16" s="984"/>
      <c r="CP16" s="984"/>
      <c r="CQ16" s="985"/>
      <c r="CR16" s="983">
        <v>80</v>
      </c>
      <c r="CS16" s="984"/>
      <c r="CT16" s="984"/>
      <c r="CU16" s="984"/>
      <c r="CV16" s="985"/>
      <c r="CW16" s="983" t="s">
        <v>543</v>
      </c>
      <c r="CX16" s="984"/>
      <c r="CY16" s="984"/>
      <c r="CZ16" s="984"/>
      <c r="DA16" s="985"/>
      <c r="DB16" s="983" t="s">
        <v>543</v>
      </c>
      <c r="DC16" s="984"/>
      <c r="DD16" s="984"/>
      <c r="DE16" s="984"/>
      <c r="DF16" s="985"/>
      <c r="DG16" s="983" t="s">
        <v>543</v>
      </c>
      <c r="DH16" s="984"/>
      <c r="DI16" s="984"/>
      <c r="DJ16" s="984"/>
      <c r="DK16" s="985"/>
      <c r="DL16" s="983" t="s">
        <v>543</v>
      </c>
      <c r="DM16" s="984"/>
      <c r="DN16" s="984"/>
      <c r="DO16" s="984"/>
      <c r="DP16" s="985"/>
      <c r="DQ16" s="983" t="s">
        <v>543</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563</v>
      </c>
      <c r="BT17" s="1009"/>
      <c r="BU17" s="1009"/>
      <c r="BV17" s="1009"/>
      <c r="BW17" s="1009"/>
      <c r="BX17" s="1009"/>
      <c r="BY17" s="1009"/>
      <c r="BZ17" s="1009"/>
      <c r="CA17" s="1009"/>
      <c r="CB17" s="1009"/>
      <c r="CC17" s="1009"/>
      <c r="CD17" s="1009"/>
      <c r="CE17" s="1009"/>
      <c r="CF17" s="1009"/>
      <c r="CG17" s="1010"/>
      <c r="CH17" s="983">
        <v>26</v>
      </c>
      <c r="CI17" s="984"/>
      <c r="CJ17" s="984"/>
      <c r="CK17" s="984"/>
      <c r="CL17" s="985"/>
      <c r="CM17" s="983">
        <v>2241</v>
      </c>
      <c r="CN17" s="984"/>
      <c r="CO17" s="984"/>
      <c r="CP17" s="984"/>
      <c r="CQ17" s="985"/>
      <c r="CR17" s="983">
        <v>1388</v>
      </c>
      <c r="CS17" s="984"/>
      <c r="CT17" s="984"/>
      <c r="CU17" s="984"/>
      <c r="CV17" s="985"/>
      <c r="CW17" s="983">
        <v>192</v>
      </c>
      <c r="CX17" s="984"/>
      <c r="CY17" s="984"/>
      <c r="CZ17" s="984"/>
      <c r="DA17" s="985"/>
      <c r="DB17" s="983">
        <v>1281</v>
      </c>
      <c r="DC17" s="984"/>
      <c r="DD17" s="984"/>
      <c r="DE17" s="984"/>
      <c r="DF17" s="985"/>
      <c r="DG17" s="983" t="s">
        <v>543</v>
      </c>
      <c r="DH17" s="984"/>
      <c r="DI17" s="984"/>
      <c r="DJ17" s="984"/>
      <c r="DK17" s="985"/>
      <c r="DL17" s="983" t="s">
        <v>570</v>
      </c>
      <c r="DM17" s="984"/>
      <c r="DN17" s="984"/>
      <c r="DO17" s="984"/>
      <c r="DP17" s="985"/>
      <c r="DQ17" s="983" t="s">
        <v>543</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564</v>
      </c>
      <c r="BT18" s="1009"/>
      <c r="BU18" s="1009"/>
      <c r="BV18" s="1009"/>
      <c r="BW18" s="1009"/>
      <c r="BX18" s="1009"/>
      <c r="BY18" s="1009"/>
      <c r="BZ18" s="1009"/>
      <c r="CA18" s="1009"/>
      <c r="CB18" s="1009"/>
      <c r="CC18" s="1009"/>
      <c r="CD18" s="1009"/>
      <c r="CE18" s="1009"/>
      <c r="CF18" s="1009"/>
      <c r="CG18" s="1010"/>
      <c r="CH18" s="983">
        <v>0</v>
      </c>
      <c r="CI18" s="984"/>
      <c r="CJ18" s="984"/>
      <c r="CK18" s="984"/>
      <c r="CL18" s="985"/>
      <c r="CM18" s="983">
        <v>3</v>
      </c>
      <c r="CN18" s="984"/>
      <c r="CO18" s="984"/>
      <c r="CP18" s="984"/>
      <c r="CQ18" s="985"/>
      <c r="CR18" s="983">
        <v>3</v>
      </c>
      <c r="CS18" s="984"/>
      <c r="CT18" s="984"/>
      <c r="CU18" s="984"/>
      <c r="CV18" s="985"/>
      <c r="CW18" s="983">
        <v>29</v>
      </c>
      <c r="CX18" s="984"/>
      <c r="CY18" s="984"/>
      <c r="CZ18" s="984"/>
      <c r="DA18" s="985"/>
      <c r="DB18" s="983" t="s">
        <v>569</v>
      </c>
      <c r="DC18" s="984"/>
      <c r="DD18" s="984"/>
      <c r="DE18" s="984"/>
      <c r="DF18" s="985"/>
      <c r="DG18" s="983" t="s">
        <v>543</v>
      </c>
      <c r="DH18" s="984"/>
      <c r="DI18" s="984"/>
      <c r="DJ18" s="984"/>
      <c r="DK18" s="985"/>
      <c r="DL18" s="983" t="s">
        <v>543</v>
      </c>
      <c r="DM18" s="984"/>
      <c r="DN18" s="984"/>
      <c r="DO18" s="984"/>
      <c r="DP18" s="985"/>
      <c r="DQ18" s="983" t="s">
        <v>543</v>
      </c>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t="s">
        <v>568</v>
      </c>
      <c r="BS19" s="1008" t="s">
        <v>565</v>
      </c>
      <c r="BT19" s="1009"/>
      <c r="BU19" s="1009"/>
      <c r="BV19" s="1009"/>
      <c r="BW19" s="1009"/>
      <c r="BX19" s="1009"/>
      <c r="BY19" s="1009"/>
      <c r="BZ19" s="1009"/>
      <c r="CA19" s="1009"/>
      <c r="CB19" s="1009"/>
      <c r="CC19" s="1009"/>
      <c r="CD19" s="1009"/>
      <c r="CE19" s="1009"/>
      <c r="CF19" s="1009"/>
      <c r="CG19" s="1010"/>
      <c r="CH19" s="983">
        <v>16</v>
      </c>
      <c r="CI19" s="984"/>
      <c r="CJ19" s="984"/>
      <c r="CK19" s="984"/>
      <c r="CL19" s="985"/>
      <c r="CM19" s="983">
        <v>4114</v>
      </c>
      <c r="CN19" s="984"/>
      <c r="CO19" s="984"/>
      <c r="CP19" s="984"/>
      <c r="CQ19" s="985"/>
      <c r="CR19" s="983">
        <v>0</v>
      </c>
      <c r="CS19" s="984"/>
      <c r="CT19" s="984"/>
      <c r="CU19" s="984"/>
      <c r="CV19" s="985"/>
      <c r="CW19" s="983" t="s">
        <v>543</v>
      </c>
      <c r="CX19" s="984"/>
      <c r="CY19" s="984"/>
      <c r="CZ19" s="984"/>
      <c r="DA19" s="985"/>
      <c r="DB19" s="983">
        <v>252</v>
      </c>
      <c r="DC19" s="984"/>
      <c r="DD19" s="984"/>
      <c r="DE19" s="984"/>
      <c r="DF19" s="985"/>
      <c r="DG19" s="983" t="s">
        <v>543</v>
      </c>
      <c r="DH19" s="984"/>
      <c r="DI19" s="984"/>
      <c r="DJ19" s="984"/>
      <c r="DK19" s="985"/>
      <c r="DL19" s="983">
        <v>287</v>
      </c>
      <c r="DM19" s="984"/>
      <c r="DN19" s="984"/>
      <c r="DO19" s="984"/>
      <c r="DP19" s="985"/>
      <c r="DQ19" s="983">
        <v>29</v>
      </c>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566</v>
      </c>
      <c r="BT20" s="1009"/>
      <c r="BU20" s="1009"/>
      <c r="BV20" s="1009"/>
      <c r="BW20" s="1009"/>
      <c r="BX20" s="1009"/>
      <c r="BY20" s="1009"/>
      <c r="BZ20" s="1009"/>
      <c r="CA20" s="1009"/>
      <c r="CB20" s="1009"/>
      <c r="CC20" s="1009"/>
      <c r="CD20" s="1009"/>
      <c r="CE20" s="1009"/>
      <c r="CF20" s="1009"/>
      <c r="CG20" s="1010"/>
      <c r="CH20" s="983">
        <v>-46</v>
      </c>
      <c r="CI20" s="984"/>
      <c r="CJ20" s="984"/>
      <c r="CK20" s="984"/>
      <c r="CL20" s="985"/>
      <c r="CM20" s="983">
        <v>327</v>
      </c>
      <c r="CN20" s="984"/>
      <c r="CO20" s="984"/>
      <c r="CP20" s="984"/>
      <c r="CQ20" s="985"/>
      <c r="CR20" s="983">
        <v>26</v>
      </c>
      <c r="CS20" s="984"/>
      <c r="CT20" s="984"/>
      <c r="CU20" s="984"/>
      <c r="CV20" s="985"/>
      <c r="CW20" s="983">
        <v>36</v>
      </c>
      <c r="CX20" s="984"/>
      <c r="CY20" s="984"/>
      <c r="CZ20" s="984"/>
      <c r="DA20" s="985"/>
      <c r="DB20" s="983" t="s">
        <v>543</v>
      </c>
      <c r="DC20" s="984"/>
      <c r="DD20" s="984"/>
      <c r="DE20" s="984"/>
      <c r="DF20" s="985"/>
      <c r="DG20" s="983" t="s">
        <v>543</v>
      </c>
      <c r="DH20" s="984"/>
      <c r="DI20" s="984"/>
      <c r="DJ20" s="984"/>
      <c r="DK20" s="985"/>
      <c r="DL20" s="983" t="s">
        <v>543</v>
      </c>
      <c r="DM20" s="984"/>
      <c r="DN20" s="984"/>
      <c r="DO20" s="984"/>
      <c r="DP20" s="985"/>
      <c r="DQ20" s="983" t="s">
        <v>543</v>
      </c>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t="s">
        <v>567</v>
      </c>
      <c r="BT21" s="1009"/>
      <c r="BU21" s="1009"/>
      <c r="BV21" s="1009"/>
      <c r="BW21" s="1009"/>
      <c r="BX21" s="1009"/>
      <c r="BY21" s="1009"/>
      <c r="BZ21" s="1009"/>
      <c r="CA21" s="1009"/>
      <c r="CB21" s="1009"/>
      <c r="CC21" s="1009"/>
      <c r="CD21" s="1009"/>
      <c r="CE21" s="1009"/>
      <c r="CF21" s="1009"/>
      <c r="CG21" s="1010"/>
      <c r="CH21" s="983">
        <v>252</v>
      </c>
      <c r="CI21" s="984"/>
      <c r="CJ21" s="984"/>
      <c r="CK21" s="984"/>
      <c r="CL21" s="985"/>
      <c r="CM21" s="983">
        <v>3000</v>
      </c>
      <c r="CN21" s="984"/>
      <c r="CO21" s="984"/>
      <c r="CP21" s="984"/>
      <c r="CQ21" s="985"/>
      <c r="CR21" s="983">
        <v>1</v>
      </c>
      <c r="CS21" s="984"/>
      <c r="CT21" s="984"/>
      <c r="CU21" s="984"/>
      <c r="CV21" s="985"/>
      <c r="CW21" s="983">
        <v>0</v>
      </c>
      <c r="CX21" s="984"/>
      <c r="CY21" s="984"/>
      <c r="CZ21" s="984"/>
      <c r="DA21" s="985"/>
      <c r="DB21" s="983" t="s">
        <v>543</v>
      </c>
      <c r="DC21" s="984"/>
      <c r="DD21" s="984"/>
      <c r="DE21" s="984"/>
      <c r="DF21" s="985"/>
      <c r="DG21" s="983" t="s">
        <v>543</v>
      </c>
      <c r="DH21" s="984"/>
      <c r="DI21" s="984"/>
      <c r="DJ21" s="984"/>
      <c r="DK21" s="985"/>
      <c r="DL21" s="983" t="s">
        <v>543</v>
      </c>
      <c r="DM21" s="984"/>
      <c r="DN21" s="984"/>
      <c r="DO21" s="984"/>
      <c r="DP21" s="985"/>
      <c r="DQ21" s="983" t="s">
        <v>543</v>
      </c>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121565</v>
      </c>
      <c r="R23" s="1063"/>
      <c r="S23" s="1063"/>
      <c r="T23" s="1063"/>
      <c r="U23" s="1063"/>
      <c r="V23" s="1063">
        <v>117971</v>
      </c>
      <c r="W23" s="1063"/>
      <c r="X23" s="1063"/>
      <c r="Y23" s="1063"/>
      <c r="Z23" s="1063"/>
      <c r="AA23" s="1063">
        <v>3594</v>
      </c>
      <c r="AB23" s="1063"/>
      <c r="AC23" s="1063"/>
      <c r="AD23" s="1063"/>
      <c r="AE23" s="1064"/>
      <c r="AF23" s="1065">
        <v>3174</v>
      </c>
      <c r="AG23" s="1063"/>
      <c r="AH23" s="1063"/>
      <c r="AI23" s="1063"/>
      <c r="AJ23" s="1066"/>
      <c r="AK23" s="1067"/>
      <c r="AL23" s="1068"/>
      <c r="AM23" s="1068"/>
      <c r="AN23" s="1068"/>
      <c r="AO23" s="1068"/>
      <c r="AP23" s="1063">
        <v>119968</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31273</v>
      </c>
      <c r="R28" s="1048"/>
      <c r="S28" s="1048"/>
      <c r="T28" s="1048"/>
      <c r="U28" s="1048"/>
      <c r="V28" s="1048">
        <v>31268</v>
      </c>
      <c r="W28" s="1048"/>
      <c r="X28" s="1048"/>
      <c r="Y28" s="1048"/>
      <c r="Z28" s="1048"/>
      <c r="AA28" s="1048">
        <v>5</v>
      </c>
      <c r="AB28" s="1048"/>
      <c r="AC28" s="1048"/>
      <c r="AD28" s="1048"/>
      <c r="AE28" s="1049"/>
      <c r="AF28" s="1050">
        <v>5</v>
      </c>
      <c r="AG28" s="1048"/>
      <c r="AH28" s="1048"/>
      <c r="AI28" s="1048"/>
      <c r="AJ28" s="1051"/>
      <c r="AK28" s="1052">
        <v>2258</v>
      </c>
      <c r="AL28" s="1040"/>
      <c r="AM28" s="1040"/>
      <c r="AN28" s="1040"/>
      <c r="AO28" s="1040"/>
      <c r="AP28" s="1040" t="s">
        <v>569</v>
      </c>
      <c r="AQ28" s="1040"/>
      <c r="AR28" s="1040"/>
      <c r="AS28" s="1040"/>
      <c r="AT28" s="1040"/>
      <c r="AU28" s="1040" t="s">
        <v>572</v>
      </c>
      <c r="AV28" s="1040"/>
      <c r="AW28" s="1040"/>
      <c r="AX28" s="1040"/>
      <c r="AY28" s="1040"/>
      <c r="AZ28" s="1041" t="s">
        <v>573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23669</v>
      </c>
      <c r="R29" s="1038"/>
      <c r="S29" s="1038"/>
      <c r="T29" s="1038"/>
      <c r="U29" s="1038"/>
      <c r="V29" s="1038">
        <v>23455</v>
      </c>
      <c r="W29" s="1038"/>
      <c r="X29" s="1038"/>
      <c r="Y29" s="1038"/>
      <c r="Z29" s="1038"/>
      <c r="AA29" s="1038">
        <v>214</v>
      </c>
      <c r="AB29" s="1038"/>
      <c r="AC29" s="1038"/>
      <c r="AD29" s="1038"/>
      <c r="AE29" s="1039"/>
      <c r="AF29" s="1013">
        <v>214</v>
      </c>
      <c r="AG29" s="1014"/>
      <c r="AH29" s="1014"/>
      <c r="AI29" s="1014"/>
      <c r="AJ29" s="1015"/>
      <c r="AK29" s="974">
        <v>3306</v>
      </c>
      <c r="AL29" s="965"/>
      <c r="AM29" s="965"/>
      <c r="AN29" s="965"/>
      <c r="AO29" s="965"/>
      <c r="AP29" s="965" t="s">
        <v>543</v>
      </c>
      <c r="AQ29" s="965"/>
      <c r="AR29" s="965"/>
      <c r="AS29" s="965"/>
      <c r="AT29" s="965"/>
      <c r="AU29" s="965" t="s">
        <v>543</v>
      </c>
      <c r="AV29" s="965"/>
      <c r="AW29" s="965"/>
      <c r="AX29" s="965"/>
      <c r="AY29" s="965"/>
      <c r="AZ29" s="1036" t="s">
        <v>543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2913</v>
      </c>
      <c r="R30" s="1038"/>
      <c r="S30" s="1038"/>
      <c r="T30" s="1038"/>
      <c r="U30" s="1038"/>
      <c r="V30" s="1038">
        <v>2860</v>
      </c>
      <c r="W30" s="1038"/>
      <c r="X30" s="1038"/>
      <c r="Y30" s="1038"/>
      <c r="Z30" s="1038"/>
      <c r="AA30" s="1038">
        <v>53</v>
      </c>
      <c r="AB30" s="1038"/>
      <c r="AC30" s="1038"/>
      <c r="AD30" s="1038"/>
      <c r="AE30" s="1039"/>
      <c r="AF30" s="1013">
        <v>53</v>
      </c>
      <c r="AG30" s="1014"/>
      <c r="AH30" s="1014"/>
      <c r="AI30" s="1014"/>
      <c r="AJ30" s="1015"/>
      <c r="AK30" s="974">
        <v>781</v>
      </c>
      <c r="AL30" s="965"/>
      <c r="AM30" s="965"/>
      <c r="AN30" s="965"/>
      <c r="AO30" s="965"/>
      <c r="AP30" s="965" t="s">
        <v>543</v>
      </c>
      <c r="AQ30" s="965"/>
      <c r="AR30" s="965"/>
      <c r="AS30" s="965"/>
      <c r="AT30" s="965"/>
      <c r="AU30" s="965" t="s">
        <v>543</v>
      </c>
      <c r="AV30" s="965"/>
      <c r="AW30" s="965"/>
      <c r="AX30" s="965"/>
      <c r="AY30" s="965"/>
      <c r="AZ30" s="1036" t="s">
        <v>543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8797</v>
      </c>
      <c r="R31" s="1038"/>
      <c r="S31" s="1038"/>
      <c r="T31" s="1038"/>
      <c r="U31" s="1038"/>
      <c r="V31" s="1038">
        <v>8589</v>
      </c>
      <c r="W31" s="1038"/>
      <c r="X31" s="1038"/>
      <c r="Y31" s="1038"/>
      <c r="Z31" s="1038"/>
      <c r="AA31" s="1038">
        <v>207</v>
      </c>
      <c r="AB31" s="1038"/>
      <c r="AC31" s="1038"/>
      <c r="AD31" s="1038"/>
      <c r="AE31" s="1039"/>
      <c r="AF31" s="1013">
        <v>207</v>
      </c>
      <c r="AG31" s="1014"/>
      <c r="AH31" s="1014"/>
      <c r="AI31" s="1014"/>
      <c r="AJ31" s="1015"/>
      <c r="AK31" s="974" t="s">
        <v>542</v>
      </c>
      <c r="AL31" s="965"/>
      <c r="AM31" s="965"/>
      <c r="AN31" s="965"/>
      <c r="AO31" s="965"/>
      <c r="AP31" s="965" t="s">
        <v>543</v>
      </c>
      <c r="AQ31" s="965"/>
      <c r="AR31" s="965"/>
      <c r="AS31" s="965"/>
      <c r="AT31" s="965"/>
      <c r="AU31" s="965" t="s">
        <v>574</v>
      </c>
      <c r="AV31" s="965"/>
      <c r="AW31" s="965"/>
      <c r="AX31" s="965"/>
      <c r="AY31" s="965"/>
      <c r="AZ31" s="1036" t="s">
        <v>543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6225</v>
      </c>
      <c r="R32" s="1038"/>
      <c r="S32" s="1038"/>
      <c r="T32" s="1038"/>
      <c r="U32" s="1038"/>
      <c r="V32" s="1038">
        <v>5207</v>
      </c>
      <c r="W32" s="1038"/>
      <c r="X32" s="1038"/>
      <c r="Y32" s="1038"/>
      <c r="Z32" s="1038"/>
      <c r="AA32" s="1038">
        <v>1018</v>
      </c>
      <c r="AB32" s="1038"/>
      <c r="AC32" s="1038"/>
      <c r="AD32" s="1038"/>
      <c r="AE32" s="1039"/>
      <c r="AF32" s="1013">
        <v>4671</v>
      </c>
      <c r="AG32" s="1014"/>
      <c r="AH32" s="1014"/>
      <c r="AI32" s="1014"/>
      <c r="AJ32" s="1015"/>
      <c r="AK32" s="974">
        <v>726</v>
      </c>
      <c r="AL32" s="965"/>
      <c r="AM32" s="965"/>
      <c r="AN32" s="965"/>
      <c r="AO32" s="965"/>
      <c r="AP32" s="965">
        <v>28388</v>
      </c>
      <c r="AQ32" s="965"/>
      <c r="AR32" s="965"/>
      <c r="AS32" s="965"/>
      <c r="AT32" s="965"/>
      <c r="AU32" s="965">
        <v>2782</v>
      </c>
      <c r="AV32" s="965"/>
      <c r="AW32" s="965"/>
      <c r="AX32" s="965"/>
      <c r="AY32" s="965"/>
      <c r="AZ32" s="1036" t="s">
        <v>543</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3525</v>
      </c>
      <c r="R33" s="1038"/>
      <c r="S33" s="1038"/>
      <c r="T33" s="1038"/>
      <c r="U33" s="1038"/>
      <c r="V33" s="1038">
        <v>3306</v>
      </c>
      <c r="W33" s="1038"/>
      <c r="X33" s="1038"/>
      <c r="Y33" s="1038"/>
      <c r="Z33" s="1038"/>
      <c r="AA33" s="1038">
        <v>219</v>
      </c>
      <c r="AB33" s="1038"/>
      <c r="AC33" s="1038"/>
      <c r="AD33" s="1038"/>
      <c r="AE33" s="1039"/>
      <c r="AF33" s="1013">
        <v>3030</v>
      </c>
      <c r="AG33" s="1014"/>
      <c r="AH33" s="1014"/>
      <c r="AI33" s="1014"/>
      <c r="AJ33" s="1015"/>
      <c r="AK33" s="974">
        <v>1763</v>
      </c>
      <c r="AL33" s="965"/>
      <c r="AM33" s="965"/>
      <c r="AN33" s="965"/>
      <c r="AO33" s="965"/>
      <c r="AP33" s="965">
        <v>29430</v>
      </c>
      <c r="AQ33" s="965"/>
      <c r="AR33" s="965"/>
      <c r="AS33" s="965"/>
      <c r="AT33" s="965"/>
      <c r="AU33" s="965">
        <v>18247</v>
      </c>
      <c r="AV33" s="965"/>
      <c r="AW33" s="965"/>
      <c r="AX33" s="965"/>
      <c r="AY33" s="965"/>
      <c r="AZ33" s="1036" t="s">
        <v>543</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14653</v>
      </c>
      <c r="R34" s="1038"/>
      <c r="S34" s="1038"/>
      <c r="T34" s="1038"/>
      <c r="U34" s="1038"/>
      <c r="V34" s="1038">
        <v>14209</v>
      </c>
      <c r="W34" s="1038"/>
      <c r="X34" s="1038"/>
      <c r="Y34" s="1038"/>
      <c r="Z34" s="1038"/>
      <c r="AA34" s="1038">
        <v>443</v>
      </c>
      <c r="AB34" s="1038"/>
      <c r="AC34" s="1038"/>
      <c r="AD34" s="1038"/>
      <c r="AE34" s="1039"/>
      <c r="AF34" s="1013">
        <v>6099</v>
      </c>
      <c r="AG34" s="1014"/>
      <c r="AH34" s="1014"/>
      <c r="AI34" s="1014"/>
      <c r="AJ34" s="1015"/>
      <c r="AK34" s="974">
        <v>708</v>
      </c>
      <c r="AL34" s="965"/>
      <c r="AM34" s="965"/>
      <c r="AN34" s="965"/>
      <c r="AO34" s="965"/>
      <c r="AP34" s="965">
        <v>7762</v>
      </c>
      <c r="AQ34" s="965"/>
      <c r="AR34" s="965"/>
      <c r="AS34" s="965"/>
      <c r="AT34" s="965"/>
      <c r="AU34" s="965">
        <v>3216</v>
      </c>
      <c r="AV34" s="965"/>
      <c r="AW34" s="965"/>
      <c r="AX34" s="965"/>
      <c r="AY34" s="965"/>
      <c r="AZ34" s="1036" t="s">
        <v>543</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1600</v>
      </c>
      <c r="R35" s="1038"/>
      <c r="S35" s="1038"/>
      <c r="T35" s="1038"/>
      <c r="U35" s="1038"/>
      <c r="V35" s="1038">
        <v>1624</v>
      </c>
      <c r="W35" s="1038"/>
      <c r="X35" s="1038"/>
      <c r="Y35" s="1038"/>
      <c r="Z35" s="1038"/>
      <c r="AA35" s="1038">
        <v>-25</v>
      </c>
      <c r="AB35" s="1038"/>
      <c r="AC35" s="1038"/>
      <c r="AD35" s="1038"/>
      <c r="AE35" s="1039"/>
      <c r="AF35" s="1013">
        <v>906</v>
      </c>
      <c r="AG35" s="1014"/>
      <c r="AH35" s="1014"/>
      <c r="AI35" s="1014"/>
      <c r="AJ35" s="1015"/>
      <c r="AK35" s="974">
        <v>21</v>
      </c>
      <c r="AL35" s="965"/>
      <c r="AM35" s="965"/>
      <c r="AN35" s="965"/>
      <c r="AO35" s="965"/>
      <c r="AP35" s="965" t="s">
        <v>543</v>
      </c>
      <c r="AQ35" s="965"/>
      <c r="AR35" s="965"/>
      <c r="AS35" s="965"/>
      <c r="AT35" s="965"/>
      <c r="AU35" s="965" t="s">
        <v>542</v>
      </c>
      <c r="AV35" s="965"/>
      <c r="AW35" s="965"/>
      <c r="AX35" s="965"/>
      <c r="AY35" s="965"/>
      <c r="AZ35" s="1036" t="s">
        <v>543</v>
      </c>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42</v>
      </c>
      <c r="R36" s="1038"/>
      <c r="S36" s="1038"/>
      <c r="T36" s="1038"/>
      <c r="U36" s="1038"/>
      <c r="V36" s="1038">
        <v>42</v>
      </c>
      <c r="W36" s="1038"/>
      <c r="X36" s="1038"/>
      <c r="Y36" s="1038"/>
      <c r="Z36" s="1038"/>
      <c r="AA36" s="1038" t="s">
        <v>544</v>
      </c>
      <c r="AB36" s="1038"/>
      <c r="AC36" s="1038"/>
      <c r="AD36" s="1038"/>
      <c r="AE36" s="1039"/>
      <c r="AF36" s="1013" t="s">
        <v>110</v>
      </c>
      <c r="AG36" s="1014"/>
      <c r="AH36" s="1014"/>
      <c r="AI36" s="1014"/>
      <c r="AJ36" s="1015"/>
      <c r="AK36" s="974">
        <v>41</v>
      </c>
      <c r="AL36" s="965"/>
      <c r="AM36" s="965"/>
      <c r="AN36" s="965"/>
      <c r="AO36" s="965"/>
      <c r="AP36" s="965">
        <v>327</v>
      </c>
      <c r="AQ36" s="965"/>
      <c r="AR36" s="965"/>
      <c r="AS36" s="965"/>
      <c r="AT36" s="965"/>
      <c r="AU36" s="965">
        <v>321</v>
      </c>
      <c r="AV36" s="965"/>
      <c r="AW36" s="965"/>
      <c r="AX36" s="965"/>
      <c r="AY36" s="965"/>
      <c r="AZ36" s="1036" t="s">
        <v>543</v>
      </c>
      <c r="BA36" s="1036"/>
      <c r="BB36" s="1036"/>
      <c r="BC36" s="1036"/>
      <c r="BD36" s="1036"/>
      <c r="BE36" s="1026" t="s">
        <v>391</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392</v>
      </c>
      <c r="C37" s="1032"/>
      <c r="D37" s="1032"/>
      <c r="E37" s="1032"/>
      <c r="F37" s="1032"/>
      <c r="G37" s="1032"/>
      <c r="H37" s="1032"/>
      <c r="I37" s="1032"/>
      <c r="J37" s="1032"/>
      <c r="K37" s="1032"/>
      <c r="L37" s="1032"/>
      <c r="M37" s="1032"/>
      <c r="N37" s="1032"/>
      <c r="O37" s="1032"/>
      <c r="P37" s="1033"/>
      <c r="Q37" s="1037">
        <v>144</v>
      </c>
      <c r="R37" s="1038"/>
      <c r="S37" s="1038"/>
      <c r="T37" s="1038"/>
      <c r="U37" s="1038"/>
      <c r="V37" s="1038">
        <v>120</v>
      </c>
      <c r="W37" s="1038"/>
      <c r="X37" s="1038"/>
      <c r="Y37" s="1038"/>
      <c r="Z37" s="1038"/>
      <c r="AA37" s="1038">
        <v>24</v>
      </c>
      <c r="AB37" s="1038"/>
      <c r="AC37" s="1038"/>
      <c r="AD37" s="1038"/>
      <c r="AE37" s="1039"/>
      <c r="AF37" s="1013">
        <v>24</v>
      </c>
      <c r="AG37" s="1014"/>
      <c r="AH37" s="1014"/>
      <c r="AI37" s="1014"/>
      <c r="AJ37" s="1015"/>
      <c r="AK37" s="974">
        <v>0</v>
      </c>
      <c r="AL37" s="965"/>
      <c r="AM37" s="965"/>
      <c r="AN37" s="965"/>
      <c r="AO37" s="965"/>
      <c r="AP37" s="965">
        <v>108</v>
      </c>
      <c r="AQ37" s="965"/>
      <c r="AR37" s="965"/>
      <c r="AS37" s="965"/>
      <c r="AT37" s="965"/>
      <c r="AU37" s="965" t="s">
        <v>542</v>
      </c>
      <c r="AV37" s="965"/>
      <c r="AW37" s="965"/>
      <c r="AX37" s="965"/>
      <c r="AY37" s="965"/>
      <c r="AZ37" s="1036" t="s">
        <v>543</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393</v>
      </c>
      <c r="C38" s="1032"/>
      <c r="D38" s="1032"/>
      <c r="E38" s="1032"/>
      <c r="F38" s="1032"/>
      <c r="G38" s="1032"/>
      <c r="H38" s="1032"/>
      <c r="I38" s="1032"/>
      <c r="J38" s="1032"/>
      <c r="K38" s="1032"/>
      <c r="L38" s="1032"/>
      <c r="M38" s="1032"/>
      <c r="N38" s="1032"/>
      <c r="O38" s="1032"/>
      <c r="P38" s="1033"/>
      <c r="Q38" s="1037">
        <v>1452</v>
      </c>
      <c r="R38" s="1038"/>
      <c r="S38" s="1038"/>
      <c r="T38" s="1038"/>
      <c r="U38" s="1038"/>
      <c r="V38" s="1038">
        <v>1452</v>
      </c>
      <c r="W38" s="1038"/>
      <c r="X38" s="1038"/>
      <c r="Y38" s="1038"/>
      <c r="Z38" s="1038"/>
      <c r="AA38" s="1038" t="s">
        <v>543</v>
      </c>
      <c r="AB38" s="1038"/>
      <c r="AC38" s="1038"/>
      <c r="AD38" s="1038"/>
      <c r="AE38" s="1039"/>
      <c r="AF38" s="1013" t="s">
        <v>110</v>
      </c>
      <c r="AG38" s="1014"/>
      <c r="AH38" s="1014"/>
      <c r="AI38" s="1014"/>
      <c r="AJ38" s="1015"/>
      <c r="AK38" s="974">
        <v>10</v>
      </c>
      <c r="AL38" s="965"/>
      <c r="AM38" s="965"/>
      <c r="AN38" s="965"/>
      <c r="AO38" s="965"/>
      <c r="AP38" s="965">
        <v>1756</v>
      </c>
      <c r="AQ38" s="965"/>
      <c r="AR38" s="965"/>
      <c r="AS38" s="965"/>
      <c r="AT38" s="965"/>
      <c r="AU38" s="965">
        <v>29</v>
      </c>
      <c r="AV38" s="965"/>
      <c r="AW38" s="965"/>
      <c r="AX38" s="965"/>
      <c r="AY38" s="965"/>
      <c r="AZ38" s="1036" t="s">
        <v>543</v>
      </c>
      <c r="BA38" s="1036"/>
      <c r="BB38" s="1036"/>
      <c r="BC38" s="1036"/>
      <c r="BD38" s="1036"/>
      <c r="BE38" s="1026" t="s">
        <v>391</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394</v>
      </c>
      <c r="C39" s="1032"/>
      <c r="D39" s="1032"/>
      <c r="E39" s="1032"/>
      <c r="F39" s="1032"/>
      <c r="G39" s="1032"/>
      <c r="H39" s="1032"/>
      <c r="I39" s="1032"/>
      <c r="J39" s="1032"/>
      <c r="K39" s="1032"/>
      <c r="L39" s="1032"/>
      <c r="M39" s="1032"/>
      <c r="N39" s="1032"/>
      <c r="O39" s="1032"/>
      <c r="P39" s="1033"/>
      <c r="Q39" s="1037">
        <v>542</v>
      </c>
      <c r="R39" s="1038"/>
      <c r="S39" s="1038"/>
      <c r="T39" s="1038"/>
      <c r="U39" s="1038"/>
      <c r="V39" s="1038">
        <v>542</v>
      </c>
      <c r="W39" s="1038"/>
      <c r="X39" s="1038"/>
      <c r="Y39" s="1038"/>
      <c r="Z39" s="1038"/>
      <c r="AA39" s="1038">
        <v>0</v>
      </c>
      <c r="AB39" s="1038"/>
      <c r="AC39" s="1038"/>
      <c r="AD39" s="1038"/>
      <c r="AE39" s="1039"/>
      <c r="AF39" s="1013">
        <v>0</v>
      </c>
      <c r="AG39" s="1014"/>
      <c r="AH39" s="1014"/>
      <c r="AI39" s="1014"/>
      <c r="AJ39" s="1015"/>
      <c r="AK39" s="974">
        <v>11</v>
      </c>
      <c r="AL39" s="965"/>
      <c r="AM39" s="965"/>
      <c r="AN39" s="965"/>
      <c r="AO39" s="965"/>
      <c r="AP39" s="965">
        <v>1302</v>
      </c>
      <c r="AQ39" s="965"/>
      <c r="AR39" s="965"/>
      <c r="AS39" s="965"/>
      <c r="AT39" s="965"/>
      <c r="AU39" s="965">
        <v>64</v>
      </c>
      <c r="AV39" s="965"/>
      <c r="AW39" s="965"/>
      <c r="AX39" s="965"/>
      <c r="AY39" s="965"/>
      <c r="AZ39" s="1036" t="s">
        <v>543</v>
      </c>
      <c r="BA39" s="1036"/>
      <c r="BB39" s="1036"/>
      <c r="BC39" s="1036"/>
      <c r="BD39" s="1036"/>
      <c r="BE39" s="1026" t="s">
        <v>391</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395</v>
      </c>
      <c r="C40" s="1032"/>
      <c r="D40" s="1032"/>
      <c r="E40" s="1032"/>
      <c r="F40" s="1032"/>
      <c r="G40" s="1032"/>
      <c r="H40" s="1032"/>
      <c r="I40" s="1032"/>
      <c r="J40" s="1032"/>
      <c r="K40" s="1032"/>
      <c r="L40" s="1032"/>
      <c r="M40" s="1032"/>
      <c r="N40" s="1032"/>
      <c r="O40" s="1032"/>
      <c r="P40" s="1033"/>
      <c r="Q40" s="1037">
        <v>1369</v>
      </c>
      <c r="R40" s="1038"/>
      <c r="S40" s="1038"/>
      <c r="T40" s="1038"/>
      <c r="U40" s="1038"/>
      <c r="V40" s="1038">
        <v>1369</v>
      </c>
      <c r="W40" s="1038"/>
      <c r="X40" s="1038"/>
      <c r="Y40" s="1038"/>
      <c r="Z40" s="1038"/>
      <c r="AA40" s="1038" t="s">
        <v>543</v>
      </c>
      <c r="AB40" s="1038"/>
      <c r="AC40" s="1038"/>
      <c r="AD40" s="1038"/>
      <c r="AE40" s="1039"/>
      <c r="AF40" s="1013">
        <v>468</v>
      </c>
      <c r="AG40" s="1014"/>
      <c r="AH40" s="1014"/>
      <c r="AI40" s="1014"/>
      <c r="AJ40" s="1015"/>
      <c r="AK40" s="974">
        <v>939</v>
      </c>
      <c r="AL40" s="965"/>
      <c r="AM40" s="965"/>
      <c r="AN40" s="965"/>
      <c r="AO40" s="965"/>
      <c r="AP40" s="965">
        <v>5864</v>
      </c>
      <c r="AQ40" s="965"/>
      <c r="AR40" s="965"/>
      <c r="AS40" s="965"/>
      <c r="AT40" s="965"/>
      <c r="AU40" s="965">
        <v>4099</v>
      </c>
      <c r="AV40" s="965"/>
      <c r="AW40" s="965"/>
      <c r="AX40" s="965"/>
      <c r="AY40" s="965"/>
      <c r="AZ40" s="1036" t="s">
        <v>575</v>
      </c>
      <c r="BA40" s="1036"/>
      <c r="BB40" s="1036"/>
      <c r="BC40" s="1036"/>
      <c r="BD40" s="1036"/>
      <c r="BE40" s="1026" t="s">
        <v>391</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t="s">
        <v>396</v>
      </c>
      <c r="C41" s="1032"/>
      <c r="D41" s="1032"/>
      <c r="E41" s="1032"/>
      <c r="F41" s="1032"/>
      <c r="G41" s="1032"/>
      <c r="H41" s="1032"/>
      <c r="I41" s="1032"/>
      <c r="J41" s="1032"/>
      <c r="K41" s="1032"/>
      <c r="L41" s="1032"/>
      <c r="M41" s="1032"/>
      <c r="N41" s="1032"/>
      <c r="O41" s="1032"/>
      <c r="P41" s="1033"/>
      <c r="Q41" s="1037">
        <v>113</v>
      </c>
      <c r="R41" s="1038"/>
      <c r="S41" s="1038"/>
      <c r="T41" s="1038"/>
      <c r="U41" s="1038"/>
      <c r="V41" s="1038">
        <v>113</v>
      </c>
      <c r="W41" s="1038"/>
      <c r="X41" s="1038"/>
      <c r="Y41" s="1038"/>
      <c r="Z41" s="1038"/>
      <c r="AA41" s="1038">
        <v>0</v>
      </c>
      <c r="AB41" s="1038"/>
      <c r="AC41" s="1038"/>
      <c r="AD41" s="1038"/>
      <c r="AE41" s="1039"/>
      <c r="AF41" s="1013" t="s">
        <v>110</v>
      </c>
      <c r="AG41" s="1014"/>
      <c r="AH41" s="1014"/>
      <c r="AI41" s="1014"/>
      <c r="AJ41" s="1015"/>
      <c r="AK41" s="974" t="s">
        <v>543</v>
      </c>
      <c r="AL41" s="965"/>
      <c r="AM41" s="965"/>
      <c r="AN41" s="965"/>
      <c r="AO41" s="965"/>
      <c r="AP41" s="965">
        <v>1811</v>
      </c>
      <c r="AQ41" s="965"/>
      <c r="AR41" s="965"/>
      <c r="AS41" s="965"/>
      <c r="AT41" s="965"/>
      <c r="AU41" s="965">
        <v>1081</v>
      </c>
      <c r="AV41" s="965"/>
      <c r="AW41" s="965"/>
      <c r="AX41" s="965"/>
      <c r="AY41" s="965"/>
      <c r="AZ41" s="1036" t="s">
        <v>569</v>
      </c>
      <c r="BA41" s="1036"/>
      <c r="BB41" s="1036"/>
      <c r="BC41" s="1036"/>
      <c r="BD41" s="1036"/>
      <c r="BE41" s="1026" t="s">
        <v>391</v>
      </c>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15677</v>
      </c>
      <c r="AG63" s="953"/>
      <c r="AH63" s="953"/>
      <c r="AI63" s="953"/>
      <c r="AJ63" s="1024"/>
      <c r="AK63" s="1025"/>
      <c r="AL63" s="957"/>
      <c r="AM63" s="957"/>
      <c r="AN63" s="957"/>
      <c r="AO63" s="957"/>
      <c r="AP63" s="953">
        <v>76748</v>
      </c>
      <c r="AQ63" s="953"/>
      <c r="AR63" s="953"/>
      <c r="AS63" s="953"/>
      <c r="AT63" s="953"/>
      <c r="AU63" s="953">
        <v>29839</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400</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401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300</v>
      </c>
      <c r="R68" s="976"/>
      <c r="S68" s="976"/>
      <c r="T68" s="976"/>
      <c r="U68" s="976"/>
      <c r="V68" s="976">
        <v>279</v>
      </c>
      <c r="W68" s="976"/>
      <c r="X68" s="976"/>
      <c r="Y68" s="976"/>
      <c r="Z68" s="976"/>
      <c r="AA68" s="976">
        <v>21</v>
      </c>
      <c r="AB68" s="976"/>
      <c r="AC68" s="976"/>
      <c r="AD68" s="976"/>
      <c r="AE68" s="976"/>
      <c r="AF68" s="976">
        <v>21</v>
      </c>
      <c r="AG68" s="976"/>
      <c r="AH68" s="976"/>
      <c r="AI68" s="976"/>
      <c r="AJ68" s="976"/>
      <c r="AK68" s="976">
        <v>90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217043</v>
      </c>
      <c r="R69" s="965"/>
      <c r="S69" s="965"/>
      <c r="T69" s="965"/>
      <c r="U69" s="965"/>
      <c r="V69" s="965">
        <v>208729</v>
      </c>
      <c r="W69" s="965"/>
      <c r="X69" s="965"/>
      <c r="Y69" s="965"/>
      <c r="Z69" s="965"/>
      <c r="AA69" s="965">
        <v>8313</v>
      </c>
      <c r="AB69" s="965"/>
      <c r="AC69" s="965"/>
      <c r="AD69" s="965"/>
      <c r="AE69" s="965"/>
      <c r="AF69" s="965">
        <v>8313</v>
      </c>
      <c r="AG69" s="965"/>
      <c r="AH69" s="965"/>
      <c r="AI69" s="965"/>
      <c r="AJ69" s="965"/>
      <c r="AK69" s="965">
        <v>2842</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16737</v>
      </c>
      <c r="R70" s="965"/>
      <c r="S70" s="965"/>
      <c r="T70" s="965"/>
      <c r="U70" s="965"/>
      <c r="V70" s="965">
        <v>13856</v>
      </c>
      <c r="W70" s="965"/>
      <c r="X70" s="965"/>
      <c r="Y70" s="965"/>
      <c r="Z70" s="965"/>
      <c r="AA70" s="965">
        <v>2880</v>
      </c>
      <c r="AB70" s="965"/>
      <c r="AC70" s="965"/>
      <c r="AD70" s="965"/>
      <c r="AE70" s="965"/>
      <c r="AF70" s="965">
        <v>2880</v>
      </c>
      <c r="AG70" s="965"/>
      <c r="AH70" s="965"/>
      <c r="AI70" s="965"/>
      <c r="AJ70" s="965"/>
      <c r="AK70" s="965">
        <v>129</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49</v>
      </c>
      <c r="R71" s="965"/>
      <c r="S71" s="965"/>
      <c r="T71" s="965"/>
      <c r="U71" s="965"/>
      <c r="V71" s="965">
        <v>42</v>
      </c>
      <c r="W71" s="965"/>
      <c r="X71" s="965"/>
      <c r="Y71" s="965"/>
      <c r="Z71" s="965"/>
      <c r="AA71" s="965">
        <v>7</v>
      </c>
      <c r="AB71" s="965"/>
      <c r="AC71" s="965"/>
      <c r="AD71" s="965"/>
      <c r="AE71" s="965"/>
      <c r="AF71" s="965">
        <v>7</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11</v>
      </c>
      <c r="R72" s="965"/>
      <c r="S72" s="965"/>
      <c r="T72" s="965"/>
      <c r="U72" s="965"/>
      <c r="V72" s="965">
        <v>8</v>
      </c>
      <c r="W72" s="965"/>
      <c r="X72" s="965"/>
      <c r="Y72" s="965"/>
      <c r="Z72" s="965"/>
      <c r="AA72" s="965">
        <v>3</v>
      </c>
      <c r="AB72" s="965"/>
      <c r="AC72" s="965"/>
      <c r="AD72" s="965"/>
      <c r="AE72" s="965"/>
      <c r="AF72" s="965">
        <v>3</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v>2</v>
      </c>
      <c r="R73" s="965"/>
      <c r="S73" s="965"/>
      <c r="T73" s="965"/>
      <c r="U73" s="965"/>
      <c r="V73" s="965">
        <v>1</v>
      </c>
      <c r="W73" s="965"/>
      <c r="X73" s="965"/>
      <c r="Y73" s="965"/>
      <c r="Z73" s="965"/>
      <c r="AA73" s="965">
        <v>1</v>
      </c>
      <c r="AB73" s="965"/>
      <c r="AC73" s="965"/>
      <c r="AD73" s="965"/>
      <c r="AE73" s="965"/>
      <c r="AF73" s="965">
        <v>1</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37</v>
      </c>
      <c r="R74" s="965"/>
      <c r="S74" s="965"/>
      <c r="T74" s="965"/>
      <c r="U74" s="965"/>
      <c r="V74" s="965">
        <v>35</v>
      </c>
      <c r="W74" s="965"/>
      <c r="X74" s="965"/>
      <c r="Y74" s="965"/>
      <c r="Z74" s="965"/>
      <c r="AA74" s="965">
        <v>3</v>
      </c>
      <c r="AB74" s="965"/>
      <c r="AC74" s="965"/>
      <c r="AD74" s="965"/>
      <c r="AE74" s="965"/>
      <c r="AF74" s="965">
        <v>3</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552</v>
      </c>
      <c r="C75" s="969"/>
      <c r="D75" s="969"/>
      <c r="E75" s="969"/>
      <c r="F75" s="969"/>
      <c r="G75" s="969"/>
      <c r="H75" s="969"/>
      <c r="I75" s="969"/>
      <c r="J75" s="969"/>
      <c r="K75" s="969"/>
      <c r="L75" s="969"/>
      <c r="M75" s="969"/>
      <c r="N75" s="969"/>
      <c r="O75" s="969"/>
      <c r="P75" s="970"/>
      <c r="Q75" s="972">
        <v>123</v>
      </c>
      <c r="R75" s="973"/>
      <c r="S75" s="973"/>
      <c r="T75" s="973"/>
      <c r="U75" s="974"/>
      <c r="V75" s="975">
        <v>107</v>
      </c>
      <c r="W75" s="973"/>
      <c r="X75" s="973"/>
      <c r="Y75" s="973"/>
      <c r="Z75" s="974"/>
      <c r="AA75" s="975">
        <v>16</v>
      </c>
      <c r="AB75" s="973"/>
      <c r="AC75" s="973"/>
      <c r="AD75" s="973"/>
      <c r="AE75" s="974"/>
      <c r="AF75" s="975">
        <v>16</v>
      </c>
      <c r="AG75" s="973"/>
      <c r="AH75" s="973"/>
      <c r="AI75" s="973"/>
      <c r="AJ75" s="974"/>
      <c r="AK75" s="975">
        <v>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402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11244</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1898</v>
      </c>
      <c r="CS102" s="945"/>
      <c r="CT102" s="945"/>
      <c r="CU102" s="945"/>
      <c r="CV102" s="946"/>
      <c r="CW102" s="944">
        <v>455</v>
      </c>
      <c r="CX102" s="945"/>
      <c r="CY102" s="945"/>
      <c r="CZ102" s="945"/>
      <c r="DA102" s="946"/>
      <c r="DB102" s="944">
        <v>1562</v>
      </c>
      <c r="DC102" s="945"/>
      <c r="DD102" s="945"/>
      <c r="DE102" s="945"/>
      <c r="DF102" s="946"/>
      <c r="DG102" s="944">
        <v>800</v>
      </c>
      <c r="DH102" s="945"/>
      <c r="DI102" s="945"/>
      <c r="DJ102" s="945"/>
      <c r="DK102" s="946"/>
      <c r="DL102" s="944">
        <v>287</v>
      </c>
      <c r="DM102" s="945"/>
      <c r="DN102" s="945"/>
      <c r="DO102" s="945"/>
      <c r="DP102" s="946"/>
      <c r="DQ102" s="944">
        <v>29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411</v>
      </c>
      <c r="AB109" s="886"/>
      <c r="AC109" s="886"/>
      <c r="AD109" s="886"/>
      <c r="AE109" s="887"/>
      <c r="AF109" s="888" t="s">
        <v>284</v>
      </c>
      <c r="AG109" s="886"/>
      <c r="AH109" s="886"/>
      <c r="AI109" s="886"/>
      <c r="AJ109" s="887"/>
      <c r="AK109" s="888" t="s">
        <v>283</v>
      </c>
      <c r="AL109" s="886"/>
      <c r="AM109" s="886"/>
      <c r="AN109" s="886"/>
      <c r="AO109" s="887"/>
      <c r="AP109" s="888" t="s">
        <v>412</v>
      </c>
      <c r="AQ109" s="886"/>
      <c r="AR109" s="886"/>
      <c r="AS109" s="886"/>
      <c r="AT109" s="917"/>
      <c r="AU109" s="88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411</v>
      </c>
      <c r="BR109" s="886"/>
      <c r="BS109" s="886"/>
      <c r="BT109" s="886"/>
      <c r="BU109" s="887"/>
      <c r="BV109" s="888" t="s">
        <v>284</v>
      </c>
      <c r="BW109" s="886"/>
      <c r="BX109" s="886"/>
      <c r="BY109" s="886"/>
      <c r="BZ109" s="887"/>
      <c r="CA109" s="888" t="s">
        <v>283</v>
      </c>
      <c r="CB109" s="886"/>
      <c r="CC109" s="886"/>
      <c r="CD109" s="886"/>
      <c r="CE109" s="887"/>
      <c r="CF109" s="926" t="s">
        <v>412</v>
      </c>
      <c r="CG109" s="926"/>
      <c r="CH109" s="926"/>
      <c r="CI109" s="926"/>
      <c r="CJ109" s="926"/>
      <c r="CK109" s="888"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411</v>
      </c>
      <c r="DH109" s="886"/>
      <c r="DI109" s="886"/>
      <c r="DJ109" s="886"/>
      <c r="DK109" s="887"/>
      <c r="DL109" s="888" t="s">
        <v>284</v>
      </c>
      <c r="DM109" s="886"/>
      <c r="DN109" s="886"/>
      <c r="DO109" s="886"/>
      <c r="DP109" s="887"/>
      <c r="DQ109" s="888" t="s">
        <v>283</v>
      </c>
      <c r="DR109" s="886"/>
      <c r="DS109" s="886"/>
      <c r="DT109" s="886"/>
      <c r="DU109" s="887"/>
      <c r="DV109" s="888" t="s">
        <v>412</v>
      </c>
      <c r="DW109" s="886"/>
      <c r="DX109" s="886"/>
      <c r="DY109" s="886"/>
      <c r="DZ109" s="917"/>
    </row>
    <row r="110" spans="1:131" s="197" customFormat="1" ht="26.25" customHeight="1">
      <c r="A110" s="755" t="s">
        <v>414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14332256</v>
      </c>
      <c r="AB110" s="871"/>
      <c r="AC110" s="871"/>
      <c r="AD110" s="871"/>
      <c r="AE110" s="872"/>
      <c r="AF110" s="873">
        <v>13864052</v>
      </c>
      <c r="AG110" s="871"/>
      <c r="AH110" s="871"/>
      <c r="AI110" s="871"/>
      <c r="AJ110" s="872"/>
      <c r="AK110" s="873">
        <v>13603184</v>
      </c>
      <c r="AL110" s="871"/>
      <c r="AM110" s="871"/>
      <c r="AN110" s="871"/>
      <c r="AO110" s="872"/>
      <c r="AP110" s="874">
        <v>26.5</v>
      </c>
      <c r="AQ110" s="875"/>
      <c r="AR110" s="875"/>
      <c r="AS110" s="875"/>
      <c r="AT110" s="876"/>
      <c r="AU110" s="918" t="s">
        <v>60</v>
      </c>
      <c r="AV110" s="919"/>
      <c r="AW110" s="919"/>
      <c r="AX110" s="919"/>
      <c r="AY110" s="920"/>
      <c r="AZ110" s="814" t="s">
        <v>415</v>
      </c>
      <c r="BA110" s="756"/>
      <c r="BB110" s="756"/>
      <c r="BC110" s="756"/>
      <c r="BD110" s="756"/>
      <c r="BE110" s="756"/>
      <c r="BF110" s="756"/>
      <c r="BG110" s="756"/>
      <c r="BH110" s="756"/>
      <c r="BI110" s="756"/>
      <c r="BJ110" s="756"/>
      <c r="BK110" s="756"/>
      <c r="BL110" s="756"/>
      <c r="BM110" s="756"/>
      <c r="BN110" s="756"/>
      <c r="BO110" s="756"/>
      <c r="BP110" s="757"/>
      <c r="BQ110" s="797">
        <v>125193074</v>
      </c>
      <c r="BR110" s="798"/>
      <c r="BS110" s="798"/>
      <c r="BT110" s="798"/>
      <c r="BU110" s="798"/>
      <c r="BV110" s="798">
        <v>124493616</v>
      </c>
      <c r="BW110" s="798"/>
      <c r="BX110" s="798"/>
      <c r="BY110" s="798"/>
      <c r="BZ110" s="798"/>
      <c r="CA110" s="798">
        <v>119967988</v>
      </c>
      <c r="CB110" s="798"/>
      <c r="CC110" s="798"/>
      <c r="CD110" s="798"/>
      <c r="CE110" s="798"/>
      <c r="CF110" s="859">
        <v>233.6</v>
      </c>
      <c r="CG110" s="860"/>
      <c r="CH110" s="860"/>
      <c r="CI110" s="860"/>
      <c r="CJ110" s="860"/>
      <c r="CK110" s="914" t="s">
        <v>416</v>
      </c>
      <c r="CL110" s="862"/>
      <c r="CM110" s="867" t="s">
        <v>417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418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419</v>
      </c>
      <c r="BA111" s="766"/>
      <c r="BB111" s="766"/>
      <c r="BC111" s="766"/>
      <c r="BD111" s="766"/>
      <c r="BE111" s="766"/>
      <c r="BF111" s="766"/>
      <c r="BG111" s="766"/>
      <c r="BH111" s="766"/>
      <c r="BI111" s="766"/>
      <c r="BJ111" s="766"/>
      <c r="BK111" s="766"/>
      <c r="BL111" s="766"/>
      <c r="BM111" s="766"/>
      <c r="BN111" s="766"/>
      <c r="BO111" s="766"/>
      <c r="BP111" s="767"/>
      <c r="BQ111" s="768">
        <v>1867333</v>
      </c>
      <c r="BR111" s="769"/>
      <c r="BS111" s="769"/>
      <c r="BT111" s="769"/>
      <c r="BU111" s="769"/>
      <c r="BV111" s="769">
        <v>1340053</v>
      </c>
      <c r="BW111" s="769"/>
      <c r="BX111" s="769"/>
      <c r="BY111" s="769"/>
      <c r="BZ111" s="769"/>
      <c r="CA111" s="769">
        <v>850967</v>
      </c>
      <c r="CB111" s="769"/>
      <c r="CC111" s="769"/>
      <c r="CD111" s="769"/>
      <c r="CE111" s="769"/>
      <c r="CF111" s="846">
        <v>1.7</v>
      </c>
      <c r="CG111" s="847"/>
      <c r="CH111" s="847"/>
      <c r="CI111" s="847"/>
      <c r="CJ111" s="847"/>
      <c r="CK111" s="915"/>
      <c r="CL111" s="864"/>
      <c r="CM111" s="801" t="s">
        <v>420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421</v>
      </c>
      <c r="B112" s="901"/>
      <c r="C112" s="766" t="s">
        <v>422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63333</v>
      </c>
      <c r="AB112" s="782"/>
      <c r="AC112" s="782"/>
      <c r="AD112" s="782"/>
      <c r="AE112" s="783"/>
      <c r="AF112" s="784">
        <v>83333</v>
      </c>
      <c r="AG112" s="782"/>
      <c r="AH112" s="782"/>
      <c r="AI112" s="782"/>
      <c r="AJ112" s="783"/>
      <c r="AK112" s="784">
        <v>103333</v>
      </c>
      <c r="AL112" s="782"/>
      <c r="AM112" s="782"/>
      <c r="AN112" s="782"/>
      <c r="AO112" s="783"/>
      <c r="AP112" s="752">
        <v>0.2</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30352806</v>
      </c>
      <c r="BR112" s="769"/>
      <c r="BS112" s="769"/>
      <c r="BT112" s="769"/>
      <c r="BU112" s="769"/>
      <c r="BV112" s="769">
        <v>29118927</v>
      </c>
      <c r="BW112" s="769"/>
      <c r="BX112" s="769"/>
      <c r="BY112" s="769"/>
      <c r="BZ112" s="769"/>
      <c r="CA112" s="769">
        <v>29837830</v>
      </c>
      <c r="CB112" s="769"/>
      <c r="CC112" s="769"/>
      <c r="CD112" s="769"/>
      <c r="CE112" s="769"/>
      <c r="CF112" s="846">
        <v>58.1</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2693607</v>
      </c>
      <c r="AB113" s="907"/>
      <c r="AC113" s="907"/>
      <c r="AD113" s="907"/>
      <c r="AE113" s="908"/>
      <c r="AF113" s="909">
        <v>2776063</v>
      </c>
      <c r="AG113" s="907"/>
      <c r="AH113" s="907"/>
      <c r="AI113" s="907"/>
      <c r="AJ113" s="908"/>
      <c r="AK113" s="909">
        <v>2608971</v>
      </c>
      <c r="AL113" s="907"/>
      <c r="AM113" s="907"/>
      <c r="AN113" s="907"/>
      <c r="AO113" s="908"/>
      <c r="AP113" s="910">
        <v>5.0999999999999996</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t="s">
        <v>110</v>
      </c>
      <c r="BR113" s="769"/>
      <c r="BS113" s="769"/>
      <c r="BT113" s="769"/>
      <c r="BU113" s="769"/>
      <c r="BV113" s="769" t="s">
        <v>110</v>
      </c>
      <c r="BW113" s="769"/>
      <c r="BX113" s="769"/>
      <c r="BY113" s="769"/>
      <c r="BZ113" s="769"/>
      <c r="CA113" s="769" t="s">
        <v>110</v>
      </c>
      <c r="CB113" s="769"/>
      <c r="CC113" s="769"/>
      <c r="CD113" s="769"/>
      <c r="CE113" s="769"/>
      <c r="CF113" s="846" t="s">
        <v>110</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315876</v>
      </c>
      <c r="DH113" s="782"/>
      <c r="DI113" s="782"/>
      <c r="DJ113" s="782"/>
      <c r="DK113" s="783"/>
      <c r="DL113" s="784">
        <v>157938</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110</v>
      </c>
      <c r="AB114" s="782"/>
      <c r="AC114" s="782"/>
      <c r="AD114" s="782"/>
      <c r="AE114" s="783"/>
      <c r="AF114" s="784" t="s">
        <v>110</v>
      </c>
      <c r="AG114" s="782"/>
      <c r="AH114" s="782"/>
      <c r="AI114" s="782"/>
      <c r="AJ114" s="783"/>
      <c r="AK114" s="784" t="s">
        <v>110</v>
      </c>
      <c r="AL114" s="782"/>
      <c r="AM114" s="782"/>
      <c r="AN114" s="782"/>
      <c r="AO114" s="783"/>
      <c r="AP114" s="752" t="s">
        <v>110</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19927171</v>
      </c>
      <c r="BR114" s="769"/>
      <c r="BS114" s="769"/>
      <c r="BT114" s="769"/>
      <c r="BU114" s="769"/>
      <c r="BV114" s="769">
        <v>20147769</v>
      </c>
      <c r="BW114" s="769"/>
      <c r="BX114" s="769"/>
      <c r="BY114" s="769"/>
      <c r="BZ114" s="769"/>
      <c r="CA114" s="769">
        <v>17456215</v>
      </c>
      <c r="CB114" s="769"/>
      <c r="CC114" s="769"/>
      <c r="CD114" s="769"/>
      <c r="CE114" s="769"/>
      <c r="CF114" s="846">
        <v>34</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752718</v>
      </c>
      <c r="AB115" s="907"/>
      <c r="AC115" s="907"/>
      <c r="AD115" s="907"/>
      <c r="AE115" s="908"/>
      <c r="AF115" s="909">
        <v>729251</v>
      </c>
      <c r="AG115" s="907"/>
      <c r="AH115" s="907"/>
      <c r="AI115" s="907"/>
      <c r="AJ115" s="908"/>
      <c r="AK115" s="909">
        <v>790094</v>
      </c>
      <c r="AL115" s="907"/>
      <c r="AM115" s="907"/>
      <c r="AN115" s="907"/>
      <c r="AO115" s="908"/>
      <c r="AP115" s="910">
        <v>1.5</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v>131463</v>
      </c>
      <c r="BR115" s="769"/>
      <c r="BS115" s="769"/>
      <c r="BT115" s="769"/>
      <c r="BU115" s="769"/>
      <c r="BV115" s="769">
        <v>164900</v>
      </c>
      <c r="BW115" s="769"/>
      <c r="BX115" s="769"/>
      <c r="BY115" s="769"/>
      <c r="BZ115" s="769"/>
      <c r="CA115" s="769">
        <v>119058</v>
      </c>
      <c r="CB115" s="769"/>
      <c r="CC115" s="769"/>
      <c r="CD115" s="769"/>
      <c r="CE115" s="769"/>
      <c r="CF115" s="846">
        <v>0.2</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1344807</v>
      </c>
      <c r="DH115" s="782"/>
      <c r="DI115" s="782"/>
      <c r="DJ115" s="782"/>
      <c r="DK115" s="783"/>
      <c r="DL115" s="784">
        <v>1055638</v>
      </c>
      <c r="DM115" s="782"/>
      <c r="DN115" s="782"/>
      <c r="DO115" s="782"/>
      <c r="DP115" s="783"/>
      <c r="DQ115" s="784">
        <v>797325</v>
      </c>
      <c r="DR115" s="782"/>
      <c r="DS115" s="782"/>
      <c r="DT115" s="782"/>
      <c r="DU115" s="783"/>
      <c r="DV115" s="752">
        <v>1.6</v>
      </c>
      <c r="DW115" s="753"/>
      <c r="DX115" s="753"/>
      <c r="DY115" s="753"/>
      <c r="DZ115" s="754"/>
    </row>
    <row r="116" spans="1:130" s="197" customFormat="1" ht="26.25" customHeight="1">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202</v>
      </c>
      <c r="AB116" s="782"/>
      <c r="AC116" s="782"/>
      <c r="AD116" s="782"/>
      <c r="AE116" s="783"/>
      <c r="AF116" s="784">
        <v>372</v>
      </c>
      <c r="AG116" s="782"/>
      <c r="AH116" s="782"/>
      <c r="AI116" s="782"/>
      <c r="AJ116" s="783"/>
      <c r="AK116" s="784">
        <v>1147</v>
      </c>
      <c r="AL116" s="782"/>
      <c r="AM116" s="782"/>
      <c r="AN116" s="782"/>
      <c r="AO116" s="783"/>
      <c r="AP116" s="752">
        <v>0</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17842116</v>
      </c>
      <c r="AB117" s="893"/>
      <c r="AC117" s="893"/>
      <c r="AD117" s="893"/>
      <c r="AE117" s="894"/>
      <c r="AF117" s="896">
        <v>17453071</v>
      </c>
      <c r="AG117" s="893"/>
      <c r="AH117" s="893"/>
      <c r="AI117" s="893"/>
      <c r="AJ117" s="894"/>
      <c r="AK117" s="896">
        <v>17106729</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411</v>
      </c>
      <c r="AB118" s="886"/>
      <c r="AC118" s="886"/>
      <c r="AD118" s="886"/>
      <c r="AE118" s="887"/>
      <c r="AF118" s="888" t="s">
        <v>284</v>
      </c>
      <c r="AG118" s="886"/>
      <c r="AH118" s="886"/>
      <c r="AI118" s="886"/>
      <c r="AJ118" s="887"/>
      <c r="AK118" s="888" t="s">
        <v>283</v>
      </c>
      <c r="AL118" s="886"/>
      <c r="AM118" s="886"/>
      <c r="AN118" s="886"/>
      <c r="AO118" s="887"/>
      <c r="AP118" s="889" t="s">
        <v>412</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440</v>
      </c>
      <c r="BP118" s="836"/>
      <c r="BQ118" s="855">
        <v>177471847</v>
      </c>
      <c r="BR118" s="856"/>
      <c r="BS118" s="856"/>
      <c r="BT118" s="856"/>
      <c r="BU118" s="856"/>
      <c r="BV118" s="856">
        <v>175265265</v>
      </c>
      <c r="BW118" s="856"/>
      <c r="BX118" s="856"/>
      <c r="BY118" s="856"/>
      <c r="BZ118" s="856"/>
      <c r="CA118" s="856">
        <v>168232058</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416</v>
      </c>
      <c r="B119" s="862"/>
      <c r="C119" s="867" t="s">
        <v>417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21091612</v>
      </c>
      <c r="BR119" s="798"/>
      <c r="BS119" s="798"/>
      <c r="BT119" s="798"/>
      <c r="BU119" s="798"/>
      <c r="BV119" s="798">
        <v>20346686</v>
      </c>
      <c r="BW119" s="798"/>
      <c r="BX119" s="798"/>
      <c r="BY119" s="798"/>
      <c r="BZ119" s="798"/>
      <c r="CA119" s="798">
        <v>21026820</v>
      </c>
      <c r="CB119" s="798"/>
      <c r="CC119" s="798"/>
      <c r="CD119" s="798"/>
      <c r="CE119" s="798"/>
      <c r="CF119" s="859">
        <v>40.9</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206650</v>
      </c>
      <c r="DH119" s="715"/>
      <c r="DI119" s="715"/>
      <c r="DJ119" s="715"/>
      <c r="DK119" s="716"/>
      <c r="DL119" s="717">
        <v>126477</v>
      </c>
      <c r="DM119" s="715"/>
      <c r="DN119" s="715"/>
      <c r="DO119" s="715"/>
      <c r="DP119" s="716"/>
      <c r="DQ119" s="717">
        <v>53642</v>
      </c>
      <c r="DR119" s="715"/>
      <c r="DS119" s="715"/>
      <c r="DT119" s="715"/>
      <c r="DU119" s="716"/>
      <c r="DV119" s="805">
        <v>0.1</v>
      </c>
      <c r="DW119" s="806"/>
      <c r="DX119" s="806"/>
      <c r="DY119" s="806"/>
      <c r="DZ119" s="807"/>
    </row>
    <row r="120" spans="1:130" s="197" customFormat="1" ht="26.25" customHeight="1">
      <c r="A120" s="863"/>
      <c r="B120" s="864"/>
      <c r="C120" s="801" t="s">
        <v>420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23493489</v>
      </c>
      <c r="BR120" s="769"/>
      <c r="BS120" s="769"/>
      <c r="BT120" s="769"/>
      <c r="BU120" s="769"/>
      <c r="BV120" s="769">
        <v>22778418</v>
      </c>
      <c r="BW120" s="769"/>
      <c r="BX120" s="769"/>
      <c r="BY120" s="769"/>
      <c r="BZ120" s="769"/>
      <c r="CA120" s="769">
        <v>22191851</v>
      </c>
      <c r="CB120" s="769"/>
      <c r="CC120" s="769"/>
      <c r="CD120" s="769"/>
      <c r="CE120" s="769"/>
      <c r="CF120" s="846">
        <v>43.2</v>
      </c>
      <c r="CG120" s="847"/>
      <c r="CH120" s="847"/>
      <c r="CI120" s="847"/>
      <c r="CJ120" s="847"/>
      <c r="CK120" s="848" t="s">
        <v>446</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18179818</v>
      </c>
      <c r="DH120" s="798"/>
      <c r="DI120" s="798"/>
      <c r="DJ120" s="798"/>
      <c r="DK120" s="798"/>
      <c r="DL120" s="798">
        <v>17964754</v>
      </c>
      <c r="DM120" s="798"/>
      <c r="DN120" s="798"/>
      <c r="DO120" s="798"/>
      <c r="DP120" s="798"/>
      <c r="DQ120" s="798">
        <v>18246772</v>
      </c>
      <c r="DR120" s="798"/>
      <c r="DS120" s="798"/>
      <c r="DT120" s="798"/>
      <c r="DU120" s="798"/>
      <c r="DV120" s="799">
        <v>35.5</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95759853</v>
      </c>
      <c r="BR121" s="856"/>
      <c r="BS121" s="856"/>
      <c r="BT121" s="856"/>
      <c r="BU121" s="856"/>
      <c r="BV121" s="856">
        <v>96097323</v>
      </c>
      <c r="BW121" s="856"/>
      <c r="BX121" s="856"/>
      <c r="BY121" s="856"/>
      <c r="BZ121" s="856"/>
      <c r="CA121" s="856">
        <v>97553375</v>
      </c>
      <c r="CB121" s="856"/>
      <c r="CC121" s="856"/>
      <c r="CD121" s="856"/>
      <c r="CE121" s="856"/>
      <c r="CF121" s="857">
        <v>189.9</v>
      </c>
      <c r="CG121" s="858"/>
      <c r="CH121" s="858"/>
      <c r="CI121" s="858"/>
      <c r="CJ121" s="858"/>
      <c r="CK121" s="849"/>
      <c r="CL121" s="810"/>
      <c r="CM121" s="810"/>
      <c r="CN121" s="810"/>
      <c r="CO121" s="811"/>
      <c r="CP121" s="826" t="s">
        <v>395</v>
      </c>
      <c r="CQ121" s="827"/>
      <c r="CR121" s="827"/>
      <c r="CS121" s="827"/>
      <c r="CT121" s="827"/>
      <c r="CU121" s="827"/>
      <c r="CV121" s="827"/>
      <c r="CW121" s="827"/>
      <c r="CX121" s="827"/>
      <c r="CY121" s="827"/>
      <c r="CZ121" s="827"/>
      <c r="DA121" s="827"/>
      <c r="DB121" s="827"/>
      <c r="DC121" s="827"/>
      <c r="DD121" s="827"/>
      <c r="DE121" s="827"/>
      <c r="DF121" s="828"/>
      <c r="DG121" s="768">
        <v>4964554</v>
      </c>
      <c r="DH121" s="769"/>
      <c r="DI121" s="769"/>
      <c r="DJ121" s="769"/>
      <c r="DK121" s="769"/>
      <c r="DL121" s="769">
        <v>4543115</v>
      </c>
      <c r="DM121" s="769"/>
      <c r="DN121" s="769"/>
      <c r="DO121" s="769"/>
      <c r="DP121" s="769"/>
      <c r="DQ121" s="769">
        <v>4098590</v>
      </c>
      <c r="DR121" s="769"/>
      <c r="DS121" s="769"/>
      <c r="DT121" s="769"/>
      <c r="DU121" s="769"/>
      <c r="DV121" s="821">
        <v>8</v>
      </c>
      <c r="DW121" s="821"/>
      <c r="DX121" s="821"/>
      <c r="DY121" s="821"/>
      <c r="DZ121" s="822"/>
    </row>
    <row r="122" spans="1:130" s="197" customFormat="1" ht="26.25" customHeight="1">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449</v>
      </c>
      <c r="BP122" s="836"/>
      <c r="BQ122" s="837">
        <v>140344954</v>
      </c>
      <c r="BR122" s="838"/>
      <c r="BS122" s="838"/>
      <c r="BT122" s="838"/>
      <c r="BU122" s="838"/>
      <c r="BV122" s="838">
        <v>139222427</v>
      </c>
      <c r="BW122" s="838"/>
      <c r="BX122" s="838"/>
      <c r="BY122" s="838"/>
      <c r="BZ122" s="838"/>
      <c r="CA122" s="838">
        <v>140772046</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4167027</v>
      </c>
      <c r="DH122" s="769"/>
      <c r="DI122" s="769"/>
      <c r="DJ122" s="769"/>
      <c r="DK122" s="769"/>
      <c r="DL122" s="769">
        <v>3472482</v>
      </c>
      <c r="DM122" s="769"/>
      <c r="DN122" s="769"/>
      <c r="DO122" s="769"/>
      <c r="DP122" s="769"/>
      <c r="DQ122" s="769">
        <v>3215849</v>
      </c>
      <c r="DR122" s="769"/>
      <c r="DS122" s="769"/>
      <c r="DT122" s="769"/>
      <c r="DU122" s="769"/>
      <c r="DV122" s="821">
        <v>6.3</v>
      </c>
      <c r="DW122" s="821"/>
      <c r="DX122" s="821"/>
      <c r="DY122" s="821"/>
      <c r="DZ122" s="822"/>
    </row>
    <row r="123" spans="1:130" s="197" customFormat="1" ht="26.25" customHeight="1" thickBot="1">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70.7</v>
      </c>
      <c r="BR123" s="830"/>
      <c r="BS123" s="830"/>
      <c r="BT123" s="830"/>
      <c r="BU123" s="830"/>
      <c r="BV123" s="830">
        <v>69.900000000000006</v>
      </c>
      <c r="BW123" s="830"/>
      <c r="BX123" s="830"/>
      <c r="BY123" s="830"/>
      <c r="BZ123" s="830"/>
      <c r="CA123" s="830">
        <v>53.4</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2655561</v>
      </c>
      <c r="DH123" s="782"/>
      <c r="DI123" s="782"/>
      <c r="DJ123" s="782"/>
      <c r="DK123" s="783"/>
      <c r="DL123" s="784">
        <v>2762388</v>
      </c>
      <c r="DM123" s="782"/>
      <c r="DN123" s="782"/>
      <c r="DO123" s="782"/>
      <c r="DP123" s="783"/>
      <c r="DQ123" s="784">
        <v>2782000</v>
      </c>
      <c r="DR123" s="782"/>
      <c r="DS123" s="782"/>
      <c r="DT123" s="782"/>
      <c r="DU123" s="783"/>
      <c r="DV123" s="752">
        <v>5.4</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385846</v>
      </c>
      <c r="DH124" s="715"/>
      <c r="DI124" s="715"/>
      <c r="DJ124" s="715"/>
      <c r="DK124" s="716"/>
      <c r="DL124" s="717">
        <v>376188</v>
      </c>
      <c r="DM124" s="715"/>
      <c r="DN124" s="715"/>
      <c r="DO124" s="715"/>
      <c r="DP124" s="716"/>
      <c r="DQ124" s="717">
        <v>1494619</v>
      </c>
      <c r="DR124" s="715"/>
      <c r="DS124" s="715"/>
      <c r="DT124" s="715"/>
      <c r="DU124" s="716"/>
      <c r="DV124" s="805">
        <v>2.9</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587324</v>
      </c>
      <c r="AB126" s="782"/>
      <c r="AC126" s="782"/>
      <c r="AD126" s="782"/>
      <c r="AE126" s="783"/>
      <c r="AF126" s="784">
        <v>591526</v>
      </c>
      <c r="AG126" s="782"/>
      <c r="AH126" s="782"/>
      <c r="AI126" s="782"/>
      <c r="AJ126" s="783"/>
      <c r="AK126" s="784">
        <v>664198</v>
      </c>
      <c r="AL126" s="782"/>
      <c r="AM126" s="782"/>
      <c r="AN126" s="782"/>
      <c r="AO126" s="783"/>
      <c r="AP126" s="752">
        <v>1.3</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165394</v>
      </c>
      <c r="AB127" s="782"/>
      <c r="AC127" s="782"/>
      <c r="AD127" s="782"/>
      <c r="AE127" s="783"/>
      <c r="AF127" s="784">
        <v>137725</v>
      </c>
      <c r="AG127" s="782"/>
      <c r="AH127" s="782"/>
      <c r="AI127" s="782"/>
      <c r="AJ127" s="783"/>
      <c r="AK127" s="784">
        <v>125896</v>
      </c>
      <c r="AL127" s="782"/>
      <c r="AM127" s="782"/>
      <c r="AN127" s="782"/>
      <c r="AO127" s="783"/>
      <c r="AP127" s="752">
        <v>0.2</v>
      </c>
      <c r="AQ127" s="753"/>
      <c r="AR127" s="753"/>
      <c r="AS127" s="753"/>
      <c r="AT127" s="754"/>
      <c r="AU127" s="233"/>
      <c r="AV127" s="233"/>
      <c r="AW127" s="233"/>
      <c r="AX127" s="755" t="s">
        <v>460</v>
      </c>
      <c r="AY127" s="756"/>
      <c r="AZ127" s="756"/>
      <c r="BA127" s="756"/>
      <c r="BB127" s="756"/>
      <c r="BC127" s="756"/>
      <c r="BD127" s="756"/>
      <c r="BE127" s="757"/>
      <c r="BF127" s="758" t="s">
        <v>110</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v>131463</v>
      </c>
      <c r="DH127" s="818"/>
      <c r="DI127" s="818"/>
      <c r="DJ127" s="818"/>
      <c r="DK127" s="818"/>
      <c r="DL127" s="818">
        <v>164900</v>
      </c>
      <c r="DM127" s="818"/>
      <c r="DN127" s="818"/>
      <c r="DO127" s="818"/>
      <c r="DP127" s="818"/>
      <c r="DQ127" s="818">
        <v>119058</v>
      </c>
      <c r="DR127" s="818"/>
      <c r="DS127" s="818"/>
      <c r="DT127" s="818"/>
      <c r="DU127" s="818"/>
      <c r="DV127" s="819">
        <v>0.2</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2279104</v>
      </c>
      <c r="AB128" s="722"/>
      <c r="AC128" s="722"/>
      <c r="AD128" s="722"/>
      <c r="AE128" s="723"/>
      <c r="AF128" s="724">
        <v>2161950</v>
      </c>
      <c r="AG128" s="722"/>
      <c r="AH128" s="722"/>
      <c r="AI128" s="722"/>
      <c r="AJ128" s="723"/>
      <c r="AK128" s="724">
        <v>2221220</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110</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61976514</v>
      </c>
      <c r="AB129" s="782"/>
      <c r="AC129" s="782"/>
      <c r="AD129" s="782"/>
      <c r="AE129" s="783"/>
      <c r="AF129" s="784">
        <v>61223400</v>
      </c>
      <c r="AG129" s="782"/>
      <c r="AH129" s="782"/>
      <c r="AI129" s="782"/>
      <c r="AJ129" s="783"/>
      <c r="AK129" s="784">
        <v>61289559</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10.6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9509994</v>
      </c>
      <c r="AB130" s="782"/>
      <c r="AC130" s="782"/>
      <c r="AD130" s="782"/>
      <c r="AE130" s="783"/>
      <c r="AF130" s="784">
        <v>9671327</v>
      </c>
      <c r="AG130" s="782"/>
      <c r="AH130" s="782"/>
      <c r="AI130" s="782"/>
      <c r="AJ130" s="783"/>
      <c r="AK130" s="784">
        <v>9925092</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53.4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52466520</v>
      </c>
      <c r="AB131" s="715"/>
      <c r="AC131" s="715"/>
      <c r="AD131" s="715"/>
      <c r="AE131" s="716"/>
      <c r="AF131" s="717">
        <v>51552073</v>
      </c>
      <c r="AG131" s="715"/>
      <c r="AH131" s="715"/>
      <c r="AI131" s="715"/>
      <c r="AJ131" s="716"/>
      <c r="AK131" s="717">
        <v>51364467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11.536915349999999</v>
      </c>
      <c r="AB132" s="738"/>
      <c r="AC132" s="738"/>
      <c r="AD132" s="738"/>
      <c r="AE132" s="739"/>
      <c r="AF132" s="740">
        <v>10.90119887</v>
      </c>
      <c r="AG132" s="738"/>
      <c r="AH132" s="738"/>
      <c r="AI132" s="738"/>
      <c r="AJ132" s="739"/>
      <c r="AK132" s="740">
        <v>9.6572928519999994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12.5</v>
      </c>
      <c r="AB133" s="747"/>
      <c r="AC133" s="747"/>
      <c r="AD133" s="747"/>
      <c r="AE133" s="748"/>
      <c r="AF133" s="746">
        <v>11.7</v>
      </c>
      <c r="AG133" s="747"/>
      <c r="AH133" s="747"/>
      <c r="AI133" s="747"/>
      <c r="AJ133" s="748"/>
      <c r="AK133" s="746">
        <v>10.6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17023798</v>
      </c>
      <c r="L9" s="264">
        <v>64953</v>
      </c>
      <c r="M9" s="265">
        <v>55535</v>
      </c>
      <c r="N9" s="266">
        <v>17</v>
      </c>
    </row>
    <row r="10" spans="1:16">
      <c r="A10" s="248"/>
      <c r="B10" s="244"/>
      <c r="C10" s="244"/>
      <c r="D10" s="244"/>
      <c r="E10" s="244"/>
      <c r="F10" s="244"/>
      <c r="G10" s="1131" t="s">
        <v>482</v>
      </c>
      <c r="H10" s="1132"/>
      <c r="I10" s="1132"/>
      <c r="J10" s="1133"/>
      <c r="K10" s="267">
        <v>1373756</v>
      </c>
      <c r="L10" s="268">
        <v>5241</v>
      </c>
      <c r="M10" s="269">
        <v>3368</v>
      </c>
      <c r="N10" s="270">
        <v>55.6</v>
      </c>
    </row>
    <row r="11" spans="1:16" ht="13.5" customHeight="1">
      <c r="A11" s="248"/>
      <c r="B11" s="244"/>
      <c r="C11" s="244"/>
      <c r="D11" s="244"/>
      <c r="E11" s="244"/>
      <c r="F11" s="244"/>
      <c r="G11" s="1131" t="s">
        <v>483</v>
      </c>
      <c r="H11" s="1132"/>
      <c r="I11" s="1132"/>
      <c r="J11" s="1133"/>
      <c r="K11" s="267">
        <v>37003</v>
      </c>
      <c r="L11" s="268">
        <v>141</v>
      </c>
      <c r="M11" s="269">
        <v>1911</v>
      </c>
      <c r="N11" s="270">
        <v>-92.6</v>
      </c>
    </row>
    <row r="12" spans="1:16" ht="13.5" customHeight="1">
      <c r="A12" s="248"/>
      <c r="B12" s="244"/>
      <c r="C12" s="244"/>
      <c r="D12" s="244"/>
      <c r="E12" s="244"/>
      <c r="F12" s="244"/>
      <c r="G12" s="1131" t="s">
        <v>484</v>
      </c>
      <c r="H12" s="1132"/>
      <c r="I12" s="1132"/>
      <c r="J12" s="1133"/>
      <c r="K12" s="267">
        <v>238172</v>
      </c>
      <c r="L12" s="268">
        <v>909</v>
      </c>
      <c r="M12" s="269">
        <v>1237</v>
      </c>
      <c r="N12" s="270">
        <v>-26.5</v>
      </c>
    </row>
    <row r="13" spans="1:16" ht="13.5" customHeight="1">
      <c r="A13" s="248"/>
      <c r="B13" s="244"/>
      <c r="C13" s="244"/>
      <c r="D13" s="244"/>
      <c r="E13" s="244"/>
      <c r="F13" s="244"/>
      <c r="G13" s="1131" t="s">
        <v>485</v>
      </c>
      <c r="H13" s="1132"/>
      <c r="I13" s="1132"/>
      <c r="J13" s="1133"/>
      <c r="K13" s="267" t="s">
        <v>486</v>
      </c>
      <c r="L13" s="268" t="s">
        <v>486</v>
      </c>
      <c r="M13" s="269">
        <v>28</v>
      </c>
      <c r="N13" s="270" t="s">
        <v>486</v>
      </c>
    </row>
    <row r="14" spans="1:16" ht="13.5" customHeight="1">
      <c r="A14" s="248"/>
      <c r="B14" s="244"/>
      <c r="C14" s="244"/>
      <c r="D14" s="244"/>
      <c r="E14" s="244"/>
      <c r="F14" s="244"/>
      <c r="G14" s="1131" t="s">
        <v>487</v>
      </c>
      <c r="H14" s="1132"/>
      <c r="I14" s="1132"/>
      <c r="J14" s="1133"/>
      <c r="K14" s="267">
        <v>719706</v>
      </c>
      <c r="L14" s="268">
        <v>2746</v>
      </c>
      <c r="M14" s="269">
        <v>1900</v>
      </c>
      <c r="N14" s="270">
        <v>44.5</v>
      </c>
    </row>
    <row r="15" spans="1:16" ht="13.5" customHeight="1">
      <c r="A15" s="248"/>
      <c r="B15" s="244"/>
      <c r="C15" s="244"/>
      <c r="D15" s="244"/>
      <c r="E15" s="244"/>
      <c r="F15" s="244"/>
      <c r="G15" s="1131" t="s">
        <v>488</v>
      </c>
      <c r="H15" s="1132"/>
      <c r="I15" s="1132"/>
      <c r="J15" s="1133"/>
      <c r="K15" s="267">
        <v>582945</v>
      </c>
      <c r="L15" s="268">
        <v>2224</v>
      </c>
      <c r="M15" s="269">
        <v>1089</v>
      </c>
      <c r="N15" s="270">
        <v>104.2</v>
      </c>
    </row>
    <row r="16" spans="1:16">
      <c r="A16" s="248"/>
      <c r="B16" s="244"/>
      <c r="C16" s="244"/>
      <c r="D16" s="244"/>
      <c r="E16" s="244"/>
      <c r="F16" s="244"/>
      <c r="G16" s="1134" t="s">
        <v>489</v>
      </c>
      <c r="H16" s="1135"/>
      <c r="I16" s="1135"/>
      <c r="J16" s="1136"/>
      <c r="K16" s="268">
        <v>-1990565</v>
      </c>
      <c r="L16" s="268">
        <v>-7595</v>
      </c>
      <c r="M16" s="269">
        <v>-5815</v>
      </c>
      <c r="N16" s="270">
        <v>30.6</v>
      </c>
    </row>
    <row r="17" spans="1:16">
      <c r="A17" s="248"/>
      <c r="B17" s="244"/>
      <c r="C17" s="244"/>
      <c r="D17" s="244"/>
      <c r="E17" s="244"/>
      <c r="F17" s="244"/>
      <c r="G17" s="1134" t="s">
        <v>168</v>
      </c>
      <c r="H17" s="1135"/>
      <c r="I17" s="1135"/>
      <c r="J17" s="1136"/>
      <c r="K17" s="268">
        <v>17984815</v>
      </c>
      <c r="L17" s="268">
        <v>68620</v>
      </c>
      <c r="M17" s="269">
        <v>59252</v>
      </c>
      <c r="N17" s="270">
        <v>15.8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8" t="s">
        <v>494</v>
      </c>
      <c r="H21" s="1129"/>
      <c r="I21" s="1129"/>
      <c r="J21" s="1130"/>
      <c r="K21" s="280">
        <v>7.86</v>
      </c>
      <c r="L21" s="281">
        <v>6.1</v>
      </c>
      <c r="M21" s="282">
        <v>1.76</v>
      </c>
      <c r="N21" s="249"/>
      <c r="O21" s="283"/>
      <c r="P21" s="279"/>
    </row>
    <row r="22" spans="1:16" s="284" customFormat="1">
      <c r="A22" s="279"/>
      <c r="B22" s="249"/>
      <c r="C22" s="249"/>
      <c r="D22" s="249"/>
      <c r="E22" s="249"/>
      <c r="F22" s="249"/>
      <c r="G22" s="1128" t="s">
        <v>495</v>
      </c>
      <c r="H22" s="1129"/>
      <c r="I22" s="1129"/>
      <c r="J22" s="1130"/>
      <c r="K22" s="285">
        <v>98.9</v>
      </c>
      <c r="L22" s="286">
        <v>99.9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13603184</v>
      </c>
      <c r="L32" s="294">
        <v>51902</v>
      </c>
      <c r="M32" s="295">
        <v>34486</v>
      </c>
      <c r="N32" s="296">
        <v>50.5</v>
      </c>
    </row>
    <row r="33" spans="1:16" ht="13.5" customHeight="1">
      <c r="A33" s="248"/>
      <c r="B33" s="244"/>
      <c r="C33" s="244"/>
      <c r="D33" s="244"/>
      <c r="E33" s="244"/>
      <c r="F33" s="244"/>
      <c r="G33" s="1119" t="s">
        <v>500</v>
      </c>
      <c r="H33" s="1120"/>
      <c r="I33" s="1120"/>
      <c r="J33" s="1121"/>
      <c r="K33" s="294" t="s">
        <v>486</v>
      </c>
      <c r="L33" s="294" t="s">
        <v>486</v>
      </c>
      <c r="M33" s="295">
        <v>2</v>
      </c>
      <c r="N33" s="296" t="s">
        <v>486</v>
      </c>
    </row>
    <row r="34" spans="1:16" ht="27" customHeight="1">
      <c r="A34" s="248"/>
      <c r="B34" s="244"/>
      <c r="C34" s="244"/>
      <c r="D34" s="244"/>
      <c r="E34" s="244"/>
      <c r="F34" s="244"/>
      <c r="G34" s="1119" t="s">
        <v>501</v>
      </c>
      <c r="H34" s="1120"/>
      <c r="I34" s="1120"/>
      <c r="J34" s="1121"/>
      <c r="K34" s="294">
        <v>103333</v>
      </c>
      <c r="L34" s="294">
        <v>394</v>
      </c>
      <c r="M34" s="295">
        <v>70</v>
      </c>
      <c r="N34" s="296">
        <v>462.9</v>
      </c>
    </row>
    <row r="35" spans="1:16" ht="27" customHeight="1">
      <c r="A35" s="248"/>
      <c r="B35" s="244"/>
      <c r="C35" s="244"/>
      <c r="D35" s="244"/>
      <c r="E35" s="244"/>
      <c r="F35" s="244"/>
      <c r="G35" s="1119" t="s">
        <v>502</v>
      </c>
      <c r="H35" s="1120"/>
      <c r="I35" s="1120"/>
      <c r="J35" s="1121"/>
      <c r="K35" s="294">
        <v>2608971</v>
      </c>
      <c r="L35" s="294">
        <v>9954</v>
      </c>
      <c r="M35" s="295">
        <v>11940</v>
      </c>
      <c r="N35" s="296">
        <v>-16.600000000000001</v>
      </c>
    </row>
    <row r="36" spans="1:16" ht="27" customHeight="1">
      <c r="A36" s="248"/>
      <c r="B36" s="244"/>
      <c r="C36" s="244"/>
      <c r="D36" s="244"/>
      <c r="E36" s="244"/>
      <c r="F36" s="244"/>
      <c r="G36" s="1119" t="s">
        <v>503</v>
      </c>
      <c r="H36" s="1120"/>
      <c r="I36" s="1120"/>
      <c r="J36" s="1121"/>
      <c r="K36" s="294" t="s">
        <v>486</v>
      </c>
      <c r="L36" s="294" t="s">
        <v>486</v>
      </c>
      <c r="M36" s="295">
        <v>512</v>
      </c>
      <c r="N36" s="296" t="s">
        <v>486</v>
      </c>
    </row>
    <row r="37" spans="1:16" ht="13.5" customHeight="1">
      <c r="A37" s="248"/>
      <c r="B37" s="244"/>
      <c r="C37" s="244"/>
      <c r="D37" s="244"/>
      <c r="E37" s="244"/>
      <c r="F37" s="244"/>
      <c r="G37" s="1119" t="s">
        <v>504</v>
      </c>
      <c r="H37" s="1120"/>
      <c r="I37" s="1120"/>
      <c r="J37" s="1121"/>
      <c r="K37" s="294">
        <v>790094</v>
      </c>
      <c r="L37" s="294">
        <v>3015</v>
      </c>
      <c r="M37" s="295">
        <v>1781</v>
      </c>
      <c r="N37" s="296">
        <v>69.3</v>
      </c>
    </row>
    <row r="38" spans="1:16" ht="27" customHeight="1">
      <c r="A38" s="248"/>
      <c r="B38" s="244"/>
      <c r="C38" s="244"/>
      <c r="D38" s="244"/>
      <c r="E38" s="244"/>
      <c r="F38" s="244"/>
      <c r="G38" s="1122" t="s">
        <v>505</v>
      </c>
      <c r="H38" s="1123"/>
      <c r="I38" s="1123"/>
      <c r="J38" s="1124"/>
      <c r="K38" s="297">
        <v>1147</v>
      </c>
      <c r="L38" s="297">
        <v>4</v>
      </c>
      <c r="M38" s="298">
        <v>5</v>
      </c>
      <c r="N38" s="299">
        <v>-20</v>
      </c>
      <c r="O38" s="293"/>
    </row>
    <row r="39" spans="1:16">
      <c r="A39" s="248"/>
      <c r="B39" s="244"/>
      <c r="C39" s="244"/>
      <c r="D39" s="244"/>
      <c r="E39" s="244"/>
      <c r="F39" s="244"/>
      <c r="G39" s="1122" t="s">
        <v>506</v>
      </c>
      <c r="H39" s="1123"/>
      <c r="I39" s="1123"/>
      <c r="J39" s="1124"/>
      <c r="K39" s="300">
        <v>-2221220</v>
      </c>
      <c r="L39" s="300">
        <v>-8475</v>
      </c>
      <c r="M39" s="301">
        <v>-8044</v>
      </c>
      <c r="N39" s="302">
        <v>5.4</v>
      </c>
      <c r="O39" s="293"/>
    </row>
    <row r="40" spans="1:16" ht="27" customHeight="1">
      <c r="A40" s="248"/>
      <c r="B40" s="244"/>
      <c r="C40" s="244"/>
      <c r="D40" s="244"/>
      <c r="E40" s="244"/>
      <c r="F40" s="244"/>
      <c r="G40" s="1119" t="s">
        <v>507</v>
      </c>
      <c r="H40" s="1120"/>
      <c r="I40" s="1120"/>
      <c r="J40" s="1121"/>
      <c r="K40" s="300">
        <v>-9925092</v>
      </c>
      <c r="L40" s="300">
        <v>-37869</v>
      </c>
      <c r="M40" s="301">
        <v>-28362</v>
      </c>
      <c r="N40" s="302">
        <v>33.5</v>
      </c>
      <c r="O40" s="293"/>
    </row>
    <row r="41" spans="1:16">
      <c r="A41" s="248"/>
      <c r="B41" s="244"/>
      <c r="C41" s="244"/>
      <c r="D41" s="244"/>
      <c r="E41" s="244"/>
      <c r="F41" s="244"/>
      <c r="G41" s="1125" t="s">
        <v>278</v>
      </c>
      <c r="H41" s="1126"/>
      <c r="I41" s="1126"/>
      <c r="J41" s="1127"/>
      <c r="K41" s="294">
        <v>4960417</v>
      </c>
      <c r="L41" s="300">
        <v>18926</v>
      </c>
      <c r="M41" s="301">
        <v>12390</v>
      </c>
      <c r="N41" s="302">
        <v>52.8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16462605</v>
      </c>
      <c r="J51" s="320">
        <v>62133</v>
      </c>
      <c r="K51" s="321">
        <v>17.100000000000001</v>
      </c>
      <c r="L51" s="322">
        <v>42247</v>
      </c>
      <c r="M51" s="323">
        <v>7.8</v>
      </c>
      <c r="N51" s="324">
        <v>9.3000000000000007</v>
      </c>
    </row>
    <row r="52" spans="1:14">
      <c r="A52" s="248"/>
      <c r="B52" s="244"/>
      <c r="C52" s="244"/>
      <c r="D52" s="244"/>
      <c r="E52" s="244"/>
      <c r="F52" s="244"/>
      <c r="G52" s="325"/>
      <c r="H52" s="326" t="s">
        <v>518</v>
      </c>
      <c r="I52" s="327">
        <v>11539162</v>
      </c>
      <c r="J52" s="328">
        <v>43551</v>
      </c>
      <c r="K52" s="329">
        <v>36.799999999999997</v>
      </c>
      <c r="L52" s="330">
        <v>25497</v>
      </c>
      <c r="M52" s="331">
        <v>3.7</v>
      </c>
      <c r="N52" s="332">
        <v>33.1</v>
      </c>
    </row>
    <row r="53" spans="1:14">
      <c r="A53" s="248"/>
      <c r="B53" s="244"/>
      <c r="C53" s="244"/>
      <c r="D53" s="244"/>
      <c r="E53" s="244"/>
      <c r="F53" s="244"/>
      <c r="G53" s="310" t="s">
        <v>519</v>
      </c>
      <c r="H53" s="311"/>
      <c r="I53" s="319">
        <v>14743765</v>
      </c>
      <c r="J53" s="320">
        <v>55893</v>
      </c>
      <c r="K53" s="321">
        <v>-10</v>
      </c>
      <c r="L53" s="322">
        <v>41739</v>
      </c>
      <c r="M53" s="323">
        <v>-1.2</v>
      </c>
      <c r="N53" s="324">
        <v>-8.8000000000000007</v>
      </c>
    </row>
    <row r="54" spans="1:14">
      <c r="A54" s="248"/>
      <c r="B54" s="244"/>
      <c r="C54" s="244"/>
      <c r="D54" s="244"/>
      <c r="E54" s="244"/>
      <c r="F54" s="244"/>
      <c r="G54" s="325"/>
      <c r="H54" s="326" t="s">
        <v>518</v>
      </c>
      <c r="I54" s="327">
        <v>8662331</v>
      </c>
      <c r="J54" s="328">
        <v>32839</v>
      </c>
      <c r="K54" s="329">
        <v>-24.6</v>
      </c>
      <c r="L54" s="330">
        <v>24625</v>
      </c>
      <c r="M54" s="331">
        <v>-3.4</v>
      </c>
      <c r="N54" s="332">
        <v>-21.2</v>
      </c>
    </row>
    <row r="55" spans="1:14">
      <c r="A55" s="248"/>
      <c r="B55" s="244"/>
      <c r="C55" s="244"/>
      <c r="D55" s="244"/>
      <c r="E55" s="244"/>
      <c r="F55" s="244"/>
      <c r="G55" s="310" t="s">
        <v>520</v>
      </c>
      <c r="H55" s="311"/>
      <c r="I55" s="319">
        <v>14598376</v>
      </c>
      <c r="J55" s="320">
        <v>55605</v>
      </c>
      <c r="K55" s="321">
        <v>-0.5</v>
      </c>
      <c r="L55" s="322">
        <v>36765</v>
      </c>
      <c r="M55" s="323">
        <v>-11.9</v>
      </c>
      <c r="N55" s="324">
        <v>11.4</v>
      </c>
    </row>
    <row r="56" spans="1:14">
      <c r="A56" s="248"/>
      <c r="B56" s="244"/>
      <c r="C56" s="244"/>
      <c r="D56" s="244"/>
      <c r="E56" s="244"/>
      <c r="F56" s="244"/>
      <c r="G56" s="325"/>
      <c r="H56" s="326" t="s">
        <v>518</v>
      </c>
      <c r="I56" s="327">
        <v>6952151</v>
      </c>
      <c r="J56" s="328">
        <v>26480</v>
      </c>
      <c r="K56" s="329">
        <v>-19.399999999999999</v>
      </c>
      <c r="L56" s="330">
        <v>20975</v>
      </c>
      <c r="M56" s="331">
        <v>-14.8</v>
      </c>
      <c r="N56" s="332">
        <v>-4.5999999999999996</v>
      </c>
    </row>
    <row r="57" spans="1:14">
      <c r="A57" s="248"/>
      <c r="B57" s="244"/>
      <c r="C57" s="244"/>
      <c r="D57" s="244"/>
      <c r="E57" s="244"/>
      <c r="F57" s="244"/>
      <c r="G57" s="310" t="s">
        <v>521</v>
      </c>
      <c r="H57" s="311"/>
      <c r="I57" s="319">
        <v>17429175</v>
      </c>
      <c r="J57" s="320">
        <v>66412</v>
      </c>
      <c r="K57" s="321">
        <v>19.399999999999999</v>
      </c>
      <c r="L57" s="322">
        <v>39052</v>
      </c>
      <c r="M57" s="323">
        <v>6.2</v>
      </c>
      <c r="N57" s="324">
        <v>13.2</v>
      </c>
    </row>
    <row r="58" spans="1:14">
      <c r="A58" s="248"/>
      <c r="B58" s="244"/>
      <c r="C58" s="244"/>
      <c r="D58" s="244"/>
      <c r="E58" s="244"/>
      <c r="F58" s="244"/>
      <c r="G58" s="325"/>
      <c r="H58" s="326" t="s">
        <v>518</v>
      </c>
      <c r="I58" s="327">
        <v>8119678</v>
      </c>
      <c r="J58" s="328">
        <v>30939</v>
      </c>
      <c r="K58" s="329">
        <v>16.8</v>
      </c>
      <c r="L58" s="330">
        <v>21186</v>
      </c>
      <c r="M58" s="331">
        <v>1</v>
      </c>
      <c r="N58" s="332">
        <v>15.8</v>
      </c>
    </row>
    <row r="59" spans="1:14">
      <c r="A59" s="248"/>
      <c r="B59" s="244"/>
      <c r="C59" s="244"/>
      <c r="D59" s="244"/>
      <c r="E59" s="244"/>
      <c r="F59" s="244"/>
      <c r="G59" s="310" t="s">
        <v>522</v>
      </c>
      <c r="H59" s="311"/>
      <c r="I59" s="319">
        <v>17526294</v>
      </c>
      <c r="J59" s="320">
        <v>66871</v>
      </c>
      <c r="K59" s="321">
        <v>0.7</v>
      </c>
      <c r="L59" s="322">
        <v>41235</v>
      </c>
      <c r="M59" s="323">
        <v>5.6</v>
      </c>
      <c r="N59" s="324">
        <v>-4.9000000000000004</v>
      </c>
    </row>
    <row r="60" spans="1:14">
      <c r="A60" s="248"/>
      <c r="B60" s="244"/>
      <c r="C60" s="244"/>
      <c r="D60" s="244"/>
      <c r="E60" s="244"/>
      <c r="F60" s="244"/>
      <c r="G60" s="325"/>
      <c r="H60" s="326" t="s">
        <v>518</v>
      </c>
      <c r="I60" s="333">
        <v>8639688</v>
      </c>
      <c r="J60" s="328">
        <v>32964</v>
      </c>
      <c r="K60" s="329">
        <v>6.5</v>
      </c>
      <c r="L60" s="330">
        <v>22086</v>
      </c>
      <c r="M60" s="331">
        <v>4.2</v>
      </c>
      <c r="N60" s="332">
        <v>2.2999999999999998</v>
      </c>
    </row>
    <row r="61" spans="1:14">
      <c r="A61" s="248"/>
      <c r="B61" s="244"/>
      <c r="C61" s="244"/>
      <c r="D61" s="244"/>
      <c r="E61" s="244"/>
      <c r="F61" s="244"/>
      <c r="G61" s="310" t="s">
        <v>523</v>
      </c>
      <c r="H61" s="334"/>
      <c r="I61" s="335">
        <v>16152043</v>
      </c>
      <c r="J61" s="336">
        <v>61383</v>
      </c>
      <c r="K61" s="337">
        <v>5.3</v>
      </c>
      <c r="L61" s="338">
        <v>40208</v>
      </c>
      <c r="M61" s="339">
        <v>1.3</v>
      </c>
      <c r="N61" s="324">
        <v>4</v>
      </c>
    </row>
    <row r="62" spans="1:14">
      <c r="A62" s="248"/>
      <c r="B62" s="244"/>
      <c r="C62" s="244"/>
      <c r="D62" s="244"/>
      <c r="E62" s="244"/>
      <c r="F62" s="244"/>
      <c r="G62" s="325"/>
      <c r="H62" s="326" t="s">
        <v>518</v>
      </c>
      <c r="I62" s="327">
        <v>8782602</v>
      </c>
      <c r="J62" s="328">
        <v>33355</v>
      </c>
      <c r="K62" s="329">
        <v>3.2</v>
      </c>
      <c r="L62" s="330">
        <v>22874</v>
      </c>
      <c r="M62" s="331">
        <v>-1.9</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9.1</v>
      </c>
      <c r="G47" s="12">
        <v>11.4</v>
      </c>
      <c r="H47" s="12">
        <v>14.2</v>
      </c>
      <c r="I47" s="12">
        <v>8.9499999999999993</v>
      </c>
      <c r="J47" s="13">
        <v>8.57</v>
      </c>
    </row>
    <row r="48" spans="2:10" ht="57.75" customHeight="1">
      <c r="B48" s="14"/>
      <c r="C48" s="1139" t="s">
        <v>4</v>
      </c>
      <c r="D48" s="1139"/>
      <c r="E48" s="1140"/>
      <c r="F48" s="15">
        <v>6.39</v>
      </c>
      <c r="G48" s="16">
        <v>6.55</v>
      </c>
      <c r="H48" s="16">
        <v>6.09</v>
      </c>
      <c r="I48" s="16">
        <v>5.76</v>
      </c>
      <c r="J48" s="17">
        <v>5.18</v>
      </c>
    </row>
    <row r="49" spans="2:10" ht="57.75" customHeight="1" thickBot="1">
      <c r="B49" s="18"/>
      <c r="C49" s="1141" t="s">
        <v>5</v>
      </c>
      <c r="D49" s="1141"/>
      <c r="E49" s="1142"/>
      <c r="F49" s="19">
        <v>2.98</v>
      </c>
      <c r="G49" s="20">
        <v>3.29</v>
      </c>
      <c r="H49" s="20">
        <v>2.36</v>
      </c>
      <c r="I49" s="20" t="s">
        <v>530</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532</v>
      </c>
      <c r="D34" s="1149"/>
      <c r="E34" s="1150"/>
      <c r="F34" s="32">
        <v>6.31</v>
      </c>
      <c r="G34" s="33">
        <v>7.59</v>
      </c>
      <c r="H34" s="33">
        <v>9.06</v>
      </c>
      <c r="I34" s="33">
        <v>9.6999999999999993</v>
      </c>
      <c r="J34" s="34">
        <v>9.9499999999999993</v>
      </c>
      <c r="K34" s="22"/>
      <c r="L34" s="22"/>
      <c r="M34" s="22"/>
      <c r="N34" s="22"/>
      <c r="O34" s="22"/>
      <c r="P34" s="22"/>
    </row>
    <row r="35" spans="1:16" ht="39" customHeight="1">
      <c r="A35" s="22"/>
      <c r="B35" s="35"/>
      <c r="C35" s="1143" t="s">
        <v>533</v>
      </c>
      <c r="D35" s="1144"/>
      <c r="E35" s="1145"/>
      <c r="F35" s="36">
        <v>2.13</v>
      </c>
      <c r="G35" s="37">
        <v>3.67</v>
      </c>
      <c r="H35" s="37">
        <v>5.48</v>
      </c>
      <c r="I35" s="37">
        <v>6.81</v>
      </c>
      <c r="J35" s="38">
        <v>7.62</v>
      </c>
      <c r="K35" s="22"/>
      <c r="L35" s="22"/>
      <c r="M35" s="22"/>
      <c r="N35" s="22"/>
      <c r="O35" s="22"/>
      <c r="P35" s="22"/>
    </row>
    <row r="36" spans="1:16" ht="39" customHeight="1">
      <c r="A36" s="22"/>
      <c r="B36" s="35"/>
      <c r="C36" s="1143" t="s">
        <v>534</v>
      </c>
      <c r="D36" s="1144"/>
      <c r="E36" s="1145"/>
      <c r="F36" s="36">
        <v>6.29</v>
      </c>
      <c r="G36" s="37">
        <v>6.33</v>
      </c>
      <c r="H36" s="37">
        <v>5.82</v>
      </c>
      <c r="I36" s="37">
        <v>5.59</v>
      </c>
      <c r="J36" s="38">
        <v>5.08</v>
      </c>
      <c r="K36" s="22"/>
      <c r="L36" s="22"/>
      <c r="M36" s="22"/>
      <c r="N36" s="22"/>
      <c r="O36" s="22"/>
      <c r="P36" s="22"/>
    </row>
    <row r="37" spans="1:16" ht="39" customHeight="1">
      <c r="A37" s="22"/>
      <c r="B37" s="35"/>
      <c r="C37" s="1143" t="s">
        <v>535</v>
      </c>
      <c r="D37" s="1144"/>
      <c r="E37" s="1145"/>
      <c r="F37" s="36">
        <v>4.4800000000000004</v>
      </c>
      <c r="G37" s="37">
        <v>4.53</v>
      </c>
      <c r="H37" s="37">
        <v>4.5599999999999996</v>
      </c>
      <c r="I37" s="37">
        <v>4.75</v>
      </c>
      <c r="J37" s="38">
        <v>4.9400000000000004</v>
      </c>
      <c r="K37" s="22"/>
      <c r="L37" s="22"/>
      <c r="M37" s="22"/>
      <c r="N37" s="22"/>
      <c r="O37" s="22"/>
      <c r="P37" s="22"/>
    </row>
    <row r="38" spans="1:16" ht="39" customHeight="1">
      <c r="A38" s="22"/>
      <c r="B38" s="35"/>
      <c r="C38" s="1143" t="s">
        <v>536</v>
      </c>
      <c r="D38" s="1144"/>
      <c r="E38" s="1145"/>
      <c r="F38" s="36">
        <v>1.85</v>
      </c>
      <c r="G38" s="37">
        <v>1.71</v>
      </c>
      <c r="H38" s="37">
        <v>1.64</v>
      </c>
      <c r="I38" s="37">
        <v>1.62</v>
      </c>
      <c r="J38" s="38">
        <v>1.48</v>
      </c>
      <c r="K38" s="22"/>
      <c r="L38" s="22"/>
      <c r="M38" s="22"/>
      <c r="N38" s="22"/>
      <c r="O38" s="22"/>
      <c r="P38" s="22"/>
    </row>
    <row r="39" spans="1:16" ht="39" customHeight="1">
      <c r="A39" s="22"/>
      <c r="B39" s="35"/>
      <c r="C39" s="1143" t="s">
        <v>537</v>
      </c>
      <c r="D39" s="1144"/>
      <c r="E39" s="1145"/>
      <c r="F39" s="36">
        <v>0.01</v>
      </c>
      <c r="G39" s="37">
        <v>0</v>
      </c>
      <c r="H39" s="37">
        <v>0.82</v>
      </c>
      <c r="I39" s="37">
        <v>0.77</v>
      </c>
      <c r="J39" s="38">
        <v>0.76</v>
      </c>
      <c r="K39" s="22"/>
      <c r="L39" s="22"/>
      <c r="M39" s="22"/>
      <c r="N39" s="22"/>
      <c r="O39" s="22"/>
      <c r="P39" s="22"/>
    </row>
    <row r="40" spans="1:16" ht="39" customHeight="1">
      <c r="A40" s="22"/>
      <c r="B40" s="35"/>
      <c r="C40" s="1143" t="s">
        <v>538</v>
      </c>
      <c r="D40" s="1144"/>
      <c r="E40" s="1145"/>
      <c r="F40" s="36">
        <v>0.3</v>
      </c>
      <c r="G40" s="37">
        <v>0.16</v>
      </c>
      <c r="H40" s="37">
        <v>0.28999999999999998</v>
      </c>
      <c r="I40" s="37">
        <v>0.51</v>
      </c>
      <c r="J40" s="38">
        <v>0.35</v>
      </c>
      <c r="K40" s="22"/>
      <c r="L40" s="22"/>
      <c r="M40" s="22"/>
      <c r="N40" s="22"/>
      <c r="O40" s="22"/>
      <c r="P40" s="22"/>
    </row>
    <row r="41" spans="1:16" ht="39" customHeight="1">
      <c r="A41" s="22"/>
      <c r="B41" s="35"/>
      <c r="C41" s="1143" t="s">
        <v>539</v>
      </c>
      <c r="D41" s="1144"/>
      <c r="E41" s="1145"/>
      <c r="F41" s="36">
        <v>1.58</v>
      </c>
      <c r="G41" s="37">
        <v>0.02</v>
      </c>
      <c r="H41" s="37">
        <v>0.01</v>
      </c>
      <c r="I41" s="37">
        <v>0.01</v>
      </c>
      <c r="J41" s="38">
        <v>0.34</v>
      </c>
      <c r="K41" s="22"/>
      <c r="L41" s="22"/>
      <c r="M41" s="22"/>
      <c r="N41" s="22"/>
      <c r="O41" s="22"/>
      <c r="P41" s="22"/>
    </row>
    <row r="42" spans="1:16" ht="39" customHeight="1">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541</v>
      </c>
      <c r="D43" s="1147"/>
      <c r="E43" s="1148"/>
      <c r="F43" s="41">
        <v>1.89</v>
      </c>
      <c r="G43" s="42">
        <v>0.51</v>
      </c>
      <c r="H43" s="42">
        <v>0.4</v>
      </c>
      <c r="I43" s="42">
        <v>0.28999999999999998</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14250</v>
      </c>
      <c r="L45" s="60">
        <v>14729</v>
      </c>
      <c r="M45" s="60">
        <v>14332</v>
      </c>
      <c r="N45" s="60">
        <v>13864</v>
      </c>
      <c r="O45" s="61">
        <v>13603</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v>27</v>
      </c>
      <c r="L47" s="64">
        <v>43</v>
      </c>
      <c r="M47" s="64">
        <v>63</v>
      </c>
      <c r="N47" s="64">
        <v>83</v>
      </c>
      <c r="O47" s="65">
        <v>103</v>
      </c>
      <c r="P47" s="48"/>
      <c r="Q47" s="48"/>
      <c r="R47" s="48"/>
      <c r="S47" s="48"/>
      <c r="T47" s="48"/>
      <c r="U47" s="48"/>
    </row>
    <row r="48" spans="1:21" ht="30.75" customHeight="1">
      <c r="A48" s="48"/>
      <c r="B48" s="1161"/>
      <c r="C48" s="1162"/>
      <c r="D48" s="62"/>
      <c r="E48" s="1153" t="s">
        <v>15</v>
      </c>
      <c r="F48" s="1153"/>
      <c r="G48" s="1153"/>
      <c r="H48" s="1153"/>
      <c r="I48" s="1153"/>
      <c r="J48" s="1154"/>
      <c r="K48" s="63">
        <v>2702</v>
      </c>
      <c r="L48" s="64">
        <v>2720</v>
      </c>
      <c r="M48" s="64">
        <v>2694</v>
      </c>
      <c r="N48" s="64">
        <v>2776</v>
      </c>
      <c r="O48" s="65">
        <v>2609</v>
      </c>
      <c r="P48" s="48"/>
      <c r="Q48" s="48"/>
      <c r="R48" s="48"/>
      <c r="S48" s="48"/>
      <c r="T48" s="48"/>
      <c r="U48" s="48"/>
    </row>
    <row r="49" spans="1:21" ht="30.75" customHeight="1">
      <c r="A49" s="48"/>
      <c r="B49" s="1161"/>
      <c r="C49" s="1162"/>
      <c r="D49" s="62"/>
      <c r="E49" s="1153" t="s">
        <v>16</v>
      </c>
      <c r="F49" s="1153"/>
      <c r="G49" s="1153"/>
      <c r="H49" s="1153"/>
      <c r="I49" s="1153"/>
      <c r="J49" s="1154"/>
      <c r="K49" s="63" t="s">
        <v>486</v>
      </c>
      <c r="L49" s="64" t="s">
        <v>486</v>
      </c>
      <c r="M49" s="64" t="s">
        <v>486</v>
      </c>
      <c r="N49" s="64" t="s">
        <v>486</v>
      </c>
      <c r="O49" s="65" t="s">
        <v>486</v>
      </c>
      <c r="P49" s="48"/>
      <c r="Q49" s="48"/>
      <c r="R49" s="48"/>
      <c r="S49" s="48"/>
      <c r="T49" s="48"/>
      <c r="U49" s="48"/>
    </row>
    <row r="50" spans="1:21" ht="30.75" customHeight="1">
      <c r="A50" s="48"/>
      <c r="B50" s="1161"/>
      <c r="C50" s="1162"/>
      <c r="D50" s="62"/>
      <c r="E50" s="1153" t="s">
        <v>17</v>
      </c>
      <c r="F50" s="1153"/>
      <c r="G50" s="1153"/>
      <c r="H50" s="1153"/>
      <c r="I50" s="1153"/>
      <c r="J50" s="1154"/>
      <c r="K50" s="63">
        <v>757</v>
      </c>
      <c r="L50" s="64">
        <v>796</v>
      </c>
      <c r="M50" s="64">
        <v>753</v>
      </c>
      <c r="N50" s="64">
        <v>729</v>
      </c>
      <c r="O50" s="65">
        <v>790</v>
      </c>
      <c r="P50" s="48"/>
      <c r="Q50" s="48"/>
      <c r="R50" s="48"/>
      <c r="S50" s="48"/>
      <c r="T50" s="48"/>
      <c r="U50" s="48"/>
    </row>
    <row r="51" spans="1:21" ht="30.75" customHeight="1">
      <c r="A51" s="48"/>
      <c r="B51" s="1163"/>
      <c r="C51" s="1164"/>
      <c r="D51" s="66"/>
      <c r="E51" s="1153" t="s">
        <v>18</v>
      </c>
      <c r="F51" s="1153"/>
      <c r="G51" s="1153"/>
      <c r="H51" s="1153"/>
      <c r="I51" s="1153"/>
      <c r="J51" s="1154"/>
      <c r="K51" s="63">
        <v>0</v>
      </c>
      <c r="L51" s="64">
        <v>1</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11109</v>
      </c>
      <c r="L52" s="64">
        <v>11557</v>
      </c>
      <c r="M52" s="64">
        <v>11788</v>
      </c>
      <c r="N52" s="64">
        <v>11833</v>
      </c>
      <c r="O52" s="65">
        <v>12147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6627</v>
      </c>
      <c r="L53" s="69">
        <v>6732</v>
      </c>
      <c r="M53" s="69">
        <v>6054</v>
      </c>
      <c r="N53" s="69">
        <v>5619</v>
      </c>
      <c r="O53" s="70">
        <v>4959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9" t="s">
        <v>24</v>
      </c>
      <c r="C41" s="1180"/>
      <c r="D41" s="81"/>
      <c r="E41" s="1181" t="s">
        <v>25</v>
      </c>
      <c r="F41" s="1181"/>
      <c r="G41" s="1181"/>
      <c r="H41" s="1182"/>
      <c r="I41" s="82">
        <v>131663</v>
      </c>
      <c r="J41" s="83">
        <v>128916</v>
      </c>
      <c r="K41" s="83">
        <v>125193</v>
      </c>
      <c r="L41" s="83">
        <v>124494</v>
      </c>
      <c r="M41" s="84">
        <v>119968</v>
      </c>
    </row>
    <row r="42" spans="2:13" ht="27.75" customHeight="1">
      <c r="B42" s="1169"/>
      <c r="C42" s="1170"/>
      <c r="D42" s="85"/>
      <c r="E42" s="1173" t="s">
        <v>26</v>
      </c>
      <c r="F42" s="1173"/>
      <c r="G42" s="1173"/>
      <c r="H42" s="1174"/>
      <c r="I42" s="86">
        <v>3065</v>
      </c>
      <c r="J42" s="87">
        <v>2423</v>
      </c>
      <c r="K42" s="87">
        <v>1867</v>
      </c>
      <c r="L42" s="87">
        <v>1340</v>
      </c>
      <c r="M42" s="88">
        <v>851</v>
      </c>
    </row>
    <row r="43" spans="2:13" ht="27.75" customHeight="1">
      <c r="B43" s="1169"/>
      <c r="C43" s="1170"/>
      <c r="D43" s="85"/>
      <c r="E43" s="1173" t="s">
        <v>27</v>
      </c>
      <c r="F43" s="1173"/>
      <c r="G43" s="1173"/>
      <c r="H43" s="1174"/>
      <c r="I43" s="86">
        <v>31376</v>
      </c>
      <c r="J43" s="87">
        <v>30493</v>
      </c>
      <c r="K43" s="87">
        <v>30353</v>
      </c>
      <c r="L43" s="87">
        <v>29119</v>
      </c>
      <c r="M43" s="88">
        <v>29838</v>
      </c>
    </row>
    <row r="44" spans="2:13" ht="27.75" customHeight="1">
      <c r="B44" s="1169"/>
      <c r="C44" s="1170"/>
      <c r="D44" s="85"/>
      <c r="E44" s="1173" t="s">
        <v>28</v>
      </c>
      <c r="F44" s="1173"/>
      <c r="G44" s="1173"/>
      <c r="H44" s="1174"/>
      <c r="I44" s="86" t="s">
        <v>486</v>
      </c>
      <c r="J44" s="87" t="s">
        <v>486</v>
      </c>
      <c r="K44" s="87" t="s">
        <v>486</v>
      </c>
      <c r="L44" s="87" t="s">
        <v>486</v>
      </c>
      <c r="M44" s="88" t="s">
        <v>486</v>
      </c>
    </row>
    <row r="45" spans="2:13" ht="27.75" customHeight="1">
      <c r="B45" s="1169"/>
      <c r="C45" s="1170"/>
      <c r="D45" s="85"/>
      <c r="E45" s="1173" t="s">
        <v>29</v>
      </c>
      <c r="F45" s="1173"/>
      <c r="G45" s="1173"/>
      <c r="H45" s="1174"/>
      <c r="I45" s="86">
        <v>21090</v>
      </c>
      <c r="J45" s="87">
        <v>20389</v>
      </c>
      <c r="K45" s="87">
        <v>19927</v>
      </c>
      <c r="L45" s="87">
        <v>20148</v>
      </c>
      <c r="M45" s="88">
        <v>17456</v>
      </c>
    </row>
    <row r="46" spans="2:13" ht="27.75" customHeight="1">
      <c r="B46" s="1169"/>
      <c r="C46" s="1170"/>
      <c r="D46" s="85"/>
      <c r="E46" s="1173" t="s">
        <v>30</v>
      </c>
      <c r="F46" s="1173"/>
      <c r="G46" s="1173"/>
      <c r="H46" s="1174"/>
      <c r="I46" s="86">
        <v>309</v>
      </c>
      <c r="J46" s="87">
        <v>160</v>
      </c>
      <c r="K46" s="87">
        <v>131</v>
      </c>
      <c r="L46" s="87">
        <v>165</v>
      </c>
      <c r="M46" s="88">
        <v>119</v>
      </c>
    </row>
    <row r="47" spans="2:13" ht="27.75" customHeight="1">
      <c r="B47" s="1169"/>
      <c r="C47" s="1170"/>
      <c r="D47" s="85"/>
      <c r="E47" s="1173" t="s">
        <v>31</v>
      </c>
      <c r="F47" s="1173"/>
      <c r="G47" s="1173"/>
      <c r="H47" s="1174"/>
      <c r="I47" s="86" t="s">
        <v>486</v>
      </c>
      <c r="J47" s="87" t="s">
        <v>486</v>
      </c>
      <c r="K47" s="87" t="s">
        <v>486</v>
      </c>
      <c r="L47" s="87" t="s">
        <v>486</v>
      </c>
      <c r="M47" s="88" t="s">
        <v>486</v>
      </c>
    </row>
    <row r="48" spans="2:13" ht="27.75" customHeight="1">
      <c r="B48" s="1171"/>
      <c r="C48" s="1172"/>
      <c r="D48" s="85"/>
      <c r="E48" s="1173" t="s">
        <v>32</v>
      </c>
      <c r="F48" s="1173"/>
      <c r="G48" s="1173"/>
      <c r="H48" s="1174"/>
      <c r="I48" s="86" t="s">
        <v>486</v>
      </c>
      <c r="J48" s="87" t="s">
        <v>486</v>
      </c>
      <c r="K48" s="87" t="s">
        <v>486</v>
      </c>
      <c r="L48" s="87" t="s">
        <v>486</v>
      </c>
      <c r="M48" s="88" t="s">
        <v>486</v>
      </c>
    </row>
    <row r="49" spans="2:13" ht="27.75" customHeight="1">
      <c r="B49" s="1167" t="s">
        <v>33</v>
      </c>
      <c r="C49" s="1168"/>
      <c r="D49" s="89"/>
      <c r="E49" s="1173" t="s">
        <v>34</v>
      </c>
      <c r="F49" s="1173"/>
      <c r="G49" s="1173"/>
      <c r="H49" s="1174"/>
      <c r="I49" s="86">
        <v>17050</v>
      </c>
      <c r="J49" s="87">
        <v>19397</v>
      </c>
      <c r="K49" s="87">
        <v>21092</v>
      </c>
      <c r="L49" s="87">
        <v>20347</v>
      </c>
      <c r="M49" s="88">
        <v>21027</v>
      </c>
    </row>
    <row r="50" spans="2:13" ht="27.75" customHeight="1">
      <c r="B50" s="1169"/>
      <c r="C50" s="1170"/>
      <c r="D50" s="85"/>
      <c r="E50" s="1173" t="s">
        <v>35</v>
      </c>
      <c r="F50" s="1173"/>
      <c r="G50" s="1173"/>
      <c r="H50" s="1174"/>
      <c r="I50" s="86">
        <v>27236</v>
      </c>
      <c r="J50" s="87">
        <v>24661</v>
      </c>
      <c r="K50" s="87">
        <v>23493</v>
      </c>
      <c r="L50" s="87">
        <v>22778</v>
      </c>
      <c r="M50" s="88">
        <v>22192</v>
      </c>
    </row>
    <row r="51" spans="2:13" ht="27.75" customHeight="1">
      <c r="B51" s="1171"/>
      <c r="C51" s="1172"/>
      <c r="D51" s="85"/>
      <c r="E51" s="1173" t="s">
        <v>36</v>
      </c>
      <c r="F51" s="1173"/>
      <c r="G51" s="1173"/>
      <c r="H51" s="1174"/>
      <c r="I51" s="86">
        <v>95427</v>
      </c>
      <c r="J51" s="87">
        <v>94100</v>
      </c>
      <c r="K51" s="87">
        <v>95760</v>
      </c>
      <c r="L51" s="87">
        <v>96097</v>
      </c>
      <c r="M51" s="88">
        <v>97553</v>
      </c>
    </row>
    <row r="52" spans="2:13" ht="27.75" customHeight="1" thickBot="1">
      <c r="B52" s="1175" t="s">
        <v>21</v>
      </c>
      <c r="C52" s="1176"/>
      <c r="D52" s="90"/>
      <c r="E52" s="1177" t="s">
        <v>37</v>
      </c>
      <c r="F52" s="1177"/>
      <c r="G52" s="1177"/>
      <c r="H52" s="1178"/>
      <c r="I52" s="91">
        <v>47789</v>
      </c>
      <c r="J52" s="92">
        <v>44224</v>
      </c>
      <c r="K52" s="92">
        <v>37127</v>
      </c>
      <c r="L52" s="92">
        <v>36043</v>
      </c>
      <c r="M52" s="93">
        <v>27460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62133</v>
      </c>
      <c r="E3" s="116"/>
      <c r="F3" s="117">
        <v>42247</v>
      </c>
      <c r="G3" s="118"/>
      <c r="H3" s="119"/>
    </row>
    <row r="4" spans="1:8">
      <c r="A4" s="120"/>
      <c r="B4" s="121"/>
      <c r="C4" s="122"/>
      <c r="D4" s="123">
        <v>43551</v>
      </c>
      <c r="E4" s="124"/>
      <c r="F4" s="125">
        <v>25497</v>
      </c>
      <c r="G4" s="126"/>
      <c r="H4" s="127"/>
    </row>
    <row r="5" spans="1:8">
      <c r="A5" s="108" t="s">
        <v>519</v>
      </c>
      <c r="B5" s="113"/>
      <c r="C5" s="114"/>
      <c r="D5" s="115">
        <v>55893</v>
      </c>
      <c r="E5" s="116"/>
      <c r="F5" s="117">
        <v>41739</v>
      </c>
      <c r="G5" s="118"/>
      <c r="H5" s="119"/>
    </row>
    <row r="6" spans="1:8">
      <c r="A6" s="120"/>
      <c r="B6" s="121"/>
      <c r="C6" s="122"/>
      <c r="D6" s="123">
        <v>32839</v>
      </c>
      <c r="E6" s="124"/>
      <c r="F6" s="125">
        <v>24625</v>
      </c>
      <c r="G6" s="126"/>
      <c r="H6" s="127"/>
    </row>
    <row r="7" spans="1:8">
      <c r="A7" s="108" t="s">
        <v>520</v>
      </c>
      <c r="B7" s="113"/>
      <c r="C7" s="114"/>
      <c r="D7" s="115">
        <v>55605</v>
      </c>
      <c r="E7" s="116"/>
      <c r="F7" s="117">
        <v>36765</v>
      </c>
      <c r="G7" s="118"/>
      <c r="H7" s="119"/>
    </row>
    <row r="8" spans="1:8">
      <c r="A8" s="120"/>
      <c r="B8" s="121"/>
      <c r="C8" s="122"/>
      <c r="D8" s="123">
        <v>26480</v>
      </c>
      <c r="E8" s="124"/>
      <c r="F8" s="125">
        <v>20975</v>
      </c>
      <c r="G8" s="126"/>
      <c r="H8" s="127"/>
    </row>
    <row r="9" spans="1:8">
      <c r="A9" s="108" t="s">
        <v>521</v>
      </c>
      <c r="B9" s="113"/>
      <c r="C9" s="114"/>
      <c r="D9" s="115">
        <v>66412</v>
      </c>
      <c r="E9" s="116"/>
      <c r="F9" s="117">
        <v>39052</v>
      </c>
      <c r="G9" s="118"/>
      <c r="H9" s="119"/>
    </row>
    <row r="10" spans="1:8">
      <c r="A10" s="120"/>
      <c r="B10" s="121"/>
      <c r="C10" s="122"/>
      <c r="D10" s="123">
        <v>30939</v>
      </c>
      <c r="E10" s="124"/>
      <c r="F10" s="125">
        <v>21186</v>
      </c>
      <c r="G10" s="126"/>
      <c r="H10" s="127"/>
    </row>
    <row r="11" spans="1:8">
      <c r="A11" s="108" t="s">
        <v>522</v>
      </c>
      <c r="B11" s="113"/>
      <c r="C11" s="114"/>
      <c r="D11" s="115">
        <v>66871</v>
      </c>
      <c r="E11" s="116"/>
      <c r="F11" s="117">
        <v>41235</v>
      </c>
      <c r="G11" s="118"/>
      <c r="H11" s="119"/>
    </row>
    <row r="12" spans="1:8">
      <c r="A12" s="120"/>
      <c r="B12" s="121"/>
      <c r="C12" s="128"/>
      <c r="D12" s="123">
        <v>32964</v>
      </c>
      <c r="E12" s="124"/>
      <c r="F12" s="125">
        <v>22086</v>
      </c>
      <c r="G12" s="126"/>
      <c r="H12" s="127"/>
    </row>
    <row r="13" spans="1:8">
      <c r="A13" s="108"/>
      <c r="B13" s="113"/>
      <c r="C13" s="129"/>
      <c r="D13" s="130">
        <v>61383</v>
      </c>
      <c r="E13" s="131"/>
      <c r="F13" s="132">
        <v>40208</v>
      </c>
      <c r="G13" s="133"/>
      <c r="H13" s="119"/>
    </row>
    <row r="14" spans="1:8">
      <c r="A14" s="120"/>
      <c r="B14" s="121"/>
      <c r="C14" s="122"/>
      <c r="D14" s="123">
        <v>33355</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6.39</v>
      </c>
      <c r="C19" s="134">
        <f>ROUND(VALUE(SUBSTITUTE(実質収支比率等に係る経年分析!G$48,"▲","-")),2)</f>
        <v>6.55</v>
      </c>
      <c r="D19" s="134">
        <f>ROUND(VALUE(SUBSTITUTE(実質収支比率等に係る経年分析!H$48,"▲","-")),2)</f>
        <v>6.09</v>
      </c>
      <c r="E19" s="134">
        <f>ROUND(VALUE(SUBSTITUTE(実質収支比率等に係る経年分析!I$48,"▲","-")),2)</f>
        <v>5.76</v>
      </c>
      <c r="F19" s="134">
        <f>ROUND(VALUE(SUBSTITUTE(実質収支比率等に係る経年分析!J$48,"▲","-")),2)</f>
        <v>5.18</v>
      </c>
    </row>
    <row r="20" spans="1:11">
      <c r="A20" s="134" t="s">
        <v>42</v>
      </c>
      <c r="B20" s="134">
        <f>ROUND(VALUE(SUBSTITUTE(実質収支比率等に係る経年分析!F$47,"▲","-")),2)</f>
        <v>9.1</v>
      </c>
      <c r="C20" s="134">
        <f>ROUND(VALUE(SUBSTITUTE(実質収支比率等に係る経年分析!G$47,"▲","-")),2)</f>
        <v>11.4</v>
      </c>
      <c r="D20" s="134">
        <f>ROUND(VALUE(SUBSTITUTE(実質収支比率等に係る経年分析!H$47,"▲","-")),2)</f>
        <v>14.2</v>
      </c>
      <c r="E20" s="134">
        <f>ROUND(VALUE(SUBSTITUTE(実質収支比率等に係る経年分析!I$47,"▲","-")),2)</f>
        <v>8.9499999999999993</v>
      </c>
      <c r="F20" s="134">
        <f>ROUND(VALUE(SUBSTITUTE(実質収支比率等に係る経年分析!J$47,"▲","-")),2)</f>
        <v>8.57</v>
      </c>
    </row>
    <row r="21" spans="1:11">
      <c r="A21" s="134" t="s">
        <v>43</v>
      </c>
      <c r="B21" s="134">
        <f>IF(ISNUMBER(VALUE(SUBSTITUTE(実質収支比率等に係る経年分析!F$49,"▲","-"))),ROUND(VALUE(SUBSTITUTE(実質収支比率等に係る経年分析!F$49,"▲","-")),2),NA())</f>
        <v>2.98</v>
      </c>
      <c r="C21" s="134">
        <f>IF(ISNUMBER(VALUE(SUBSTITUTE(実質収支比率等に係る経年分析!G$49,"▲","-"))),ROUND(VALUE(SUBSTITUTE(実質収支比率等に係る経年分析!G$49,"▲","-")),2),NA())</f>
        <v>3.29</v>
      </c>
      <c r="D21" s="134">
        <f>IF(ISNUMBER(VALUE(SUBSTITUTE(実質収支比率等に係る経年分析!H$49,"▲","-"))),ROUND(VALUE(SUBSTITUTE(実質収支比率等に係る経年分析!H$49,"▲","-")),2),NA())</f>
        <v>2.36</v>
      </c>
      <c r="E21" s="134">
        <f>IF(ISNUMBER(VALUE(SUBSTITUTE(実質収支比率等に係る経年分析!I$49,"▲","-"))),ROUND(VALUE(SUBSTITUTE(実質収支比率等に係る経年分析!I$49,"▲","-")),2),NA())</f>
        <v>-5.83</v>
      </c>
      <c r="F21" s="134">
        <f>IF(ISNUMBER(VALUE(SUBSTITUTE(実質収支比率等に係る経年分析!J$49,"▲","-"))),ROUND(VALUE(SUBSTITUTE(実質収支比率等に係る経年分析!J$49,"▲","-")),2),NA())</f>
        <v>-0.93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1.58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0.34</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0.76</v>
      </c>
    </row>
    <row r="32" spans="1:11">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4.4800000000000004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4.5599999999999996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4.9400000000000004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9.9499999999999993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11109</v>
      </c>
      <c r="E42" s="136"/>
      <c r="F42" s="136"/>
      <c r="G42" s="136">
        <f>'実質公債費比率（分子）の構造'!L$52</f>
        <v>11557</v>
      </c>
      <c r="H42" s="136"/>
      <c r="I42" s="136"/>
      <c r="J42" s="136">
        <f>'実質公債費比率（分子）の構造'!M$52</f>
        <v>11788</v>
      </c>
      <c r="K42" s="136"/>
      <c r="L42" s="136"/>
      <c r="M42" s="136">
        <f>'実質公債費比率（分子）の構造'!N$52</f>
        <v>11833</v>
      </c>
      <c r="N42" s="136"/>
      <c r="O42" s="136"/>
      <c r="P42" s="136">
        <f>'実質公債費比率（分子）の構造'!O$52</f>
        <v>12147</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757</v>
      </c>
      <c r="C44" s="136"/>
      <c r="D44" s="136"/>
      <c r="E44" s="136">
        <f>'実質公債費比率（分子）の構造'!L$50</f>
        <v>796</v>
      </c>
      <c r="F44" s="136"/>
      <c r="G44" s="136"/>
      <c r="H44" s="136">
        <f>'実質公債費比率（分子）の構造'!M$50</f>
        <v>753</v>
      </c>
      <c r="I44" s="136"/>
      <c r="J44" s="136"/>
      <c r="K44" s="136">
        <f>'実質公債費比率（分子）の構造'!N$50</f>
        <v>729</v>
      </c>
      <c r="L44" s="136"/>
      <c r="M44" s="136"/>
      <c r="N44" s="136">
        <f>'実質公債費比率（分子）の構造'!O$50</f>
        <v>790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2702</v>
      </c>
      <c r="C46" s="136"/>
      <c r="D46" s="136"/>
      <c r="E46" s="136">
        <f>'実質公債費比率（分子）の構造'!L$48</f>
        <v>2720</v>
      </c>
      <c r="F46" s="136"/>
      <c r="G46" s="136"/>
      <c r="H46" s="136">
        <f>'実質公債費比率（分子）の構造'!M$48</f>
        <v>2694</v>
      </c>
      <c r="I46" s="136"/>
      <c r="J46" s="136"/>
      <c r="K46" s="136">
        <f>'実質公債費比率（分子）の構造'!N$48</f>
        <v>2776</v>
      </c>
      <c r="L46" s="136"/>
      <c r="M46" s="136"/>
      <c r="N46" s="136">
        <f>'実質公債費比率（分子）の構造'!O$48</f>
        <v>2609</v>
      </c>
      <c r="O46" s="136"/>
      <c r="P46" s="136"/>
    </row>
    <row r="47" spans="1:16">
      <c r="A47" s="136" t="s">
        <v>55</v>
      </c>
      <c r="B47" s="136">
        <f>'実質公債費比率（分子）の構造'!K$47</f>
        <v>27</v>
      </c>
      <c r="C47" s="136"/>
      <c r="D47" s="136"/>
      <c r="E47" s="136">
        <f>'実質公債費比率（分子）の構造'!L$47</f>
        <v>43</v>
      </c>
      <c r="F47" s="136"/>
      <c r="G47" s="136"/>
      <c r="H47" s="136">
        <f>'実質公債費比率（分子）の構造'!M$47</f>
        <v>63</v>
      </c>
      <c r="I47" s="136"/>
      <c r="J47" s="136"/>
      <c r="K47" s="136">
        <f>'実質公債費比率（分子）の構造'!N$47</f>
        <v>83</v>
      </c>
      <c r="L47" s="136"/>
      <c r="M47" s="136"/>
      <c r="N47" s="136">
        <f>'実質公債費比率（分子）の構造'!O$47</f>
        <v>103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14250</v>
      </c>
      <c r="C49" s="136"/>
      <c r="D49" s="136"/>
      <c r="E49" s="136">
        <f>'実質公債費比率（分子）の構造'!L$45</f>
        <v>14729</v>
      </c>
      <c r="F49" s="136"/>
      <c r="G49" s="136"/>
      <c r="H49" s="136">
        <f>'実質公債費比率（分子）の構造'!M$45</f>
        <v>14332</v>
      </c>
      <c r="I49" s="136"/>
      <c r="J49" s="136"/>
      <c r="K49" s="136">
        <f>'実質公債費比率（分子）の構造'!N$45</f>
        <v>13864</v>
      </c>
      <c r="L49" s="136"/>
      <c r="M49" s="136"/>
      <c r="N49" s="136">
        <f>'実質公債費比率（分子）の構造'!O$45</f>
        <v>13603</v>
      </c>
      <c r="O49" s="136"/>
      <c r="P49" s="136"/>
    </row>
    <row r="50" spans="1:16">
      <c r="A50" s="136" t="s">
        <v>58</v>
      </c>
      <c r="B50" s="136" t="e">
        <f>NA()</f>
        <v>#N/A</v>
      </c>
      <c r="C50" s="136">
        <f>IF(ISNUMBER('実質公債費比率（分子）の構造'!K$53),'実質公債費比率（分子）の構造'!K$53,NA())</f>
        <v>6627</v>
      </c>
      <c r="D50" s="136" t="e">
        <f>NA()</f>
        <v>#N/A</v>
      </c>
      <c r="E50" s="136" t="e">
        <f>NA()</f>
        <v>#N/A</v>
      </c>
      <c r="F50" s="136">
        <f>IF(ISNUMBER('実質公債費比率（分子）の構造'!L$53),'実質公債費比率（分子）の構造'!L$53,NA())</f>
        <v>6732</v>
      </c>
      <c r="G50" s="136" t="e">
        <f>NA()</f>
        <v>#N/A</v>
      </c>
      <c r="H50" s="136" t="e">
        <f>NA()</f>
        <v>#N/A</v>
      </c>
      <c r="I50" s="136">
        <f>IF(ISNUMBER('実質公債費比率（分子）の構造'!M$53),'実質公債費比率（分子）の構造'!M$53,NA())</f>
        <v>6054</v>
      </c>
      <c r="J50" s="136" t="e">
        <f>NA()</f>
        <v>#N/A</v>
      </c>
      <c r="K50" s="136" t="e">
        <f>NA()</f>
        <v>#N/A</v>
      </c>
      <c r="L50" s="136">
        <f>IF(ISNUMBER('実質公債費比率（分子）の構造'!N$53),'実質公債費比率（分子）の構造'!N$53,NA())</f>
        <v>5619</v>
      </c>
      <c r="M50" s="136" t="e">
        <f>NA()</f>
        <v>#N/A</v>
      </c>
      <c r="N50" s="136" t="e">
        <f>NA()</f>
        <v>#N/A</v>
      </c>
      <c r="O50" s="136">
        <f>IF(ISNUMBER('実質公債費比率（分子）の構造'!O$53),'実質公債費比率（分子）の構造'!O$53,NA())</f>
        <v>4959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95427</v>
      </c>
      <c r="E56" s="135"/>
      <c r="F56" s="135"/>
      <c r="G56" s="135">
        <f>'将来負担比率（分子）の構造'!J$51</f>
        <v>94100</v>
      </c>
      <c r="H56" s="135"/>
      <c r="I56" s="135"/>
      <c r="J56" s="135">
        <f>'将来負担比率（分子）の構造'!K$51</f>
        <v>95760</v>
      </c>
      <c r="K56" s="135"/>
      <c r="L56" s="135"/>
      <c r="M56" s="135">
        <f>'将来負担比率（分子）の構造'!L$51</f>
        <v>96097</v>
      </c>
      <c r="N56" s="135"/>
      <c r="O56" s="135"/>
      <c r="P56" s="135">
        <f>'将来負担比率（分子）の構造'!M$51</f>
        <v>97553</v>
      </c>
    </row>
    <row r="57" spans="1:16">
      <c r="A57" s="135" t="s">
        <v>35</v>
      </c>
      <c r="B57" s="135"/>
      <c r="C57" s="135"/>
      <c r="D57" s="135">
        <f>'将来負担比率（分子）の構造'!I$50</f>
        <v>27236</v>
      </c>
      <c r="E57" s="135"/>
      <c r="F57" s="135"/>
      <c r="G57" s="135">
        <f>'将来負担比率（分子）の構造'!J$50</f>
        <v>24661</v>
      </c>
      <c r="H57" s="135"/>
      <c r="I57" s="135"/>
      <c r="J57" s="135">
        <f>'将来負担比率（分子）の構造'!K$50</f>
        <v>23493</v>
      </c>
      <c r="K57" s="135"/>
      <c r="L57" s="135"/>
      <c r="M57" s="135">
        <f>'将来負担比率（分子）の構造'!L$50</f>
        <v>22778</v>
      </c>
      <c r="N57" s="135"/>
      <c r="O57" s="135"/>
      <c r="P57" s="135">
        <f>'将来負担比率（分子）の構造'!M$50</f>
        <v>22192</v>
      </c>
    </row>
    <row r="58" spans="1:16">
      <c r="A58" s="135" t="s">
        <v>34</v>
      </c>
      <c r="B58" s="135"/>
      <c r="C58" s="135"/>
      <c r="D58" s="135">
        <f>'将来負担比率（分子）の構造'!I$49</f>
        <v>17050</v>
      </c>
      <c r="E58" s="135"/>
      <c r="F58" s="135"/>
      <c r="G58" s="135">
        <f>'将来負担比率（分子）の構造'!J$49</f>
        <v>19397</v>
      </c>
      <c r="H58" s="135"/>
      <c r="I58" s="135"/>
      <c r="J58" s="135">
        <f>'将来負担比率（分子）の構造'!K$49</f>
        <v>21092</v>
      </c>
      <c r="K58" s="135"/>
      <c r="L58" s="135"/>
      <c r="M58" s="135">
        <f>'将来負担比率（分子）の構造'!L$49</f>
        <v>20347</v>
      </c>
      <c r="N58" s="135"/>
      <c r="O58" s="135"/>
      <c r="P58" s="135">
        <f>'将来負担比率（分子）の構造'!M$49</f>
        <v>21027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309</v>
      </c>
      <c r="C61" s="135"/>
      <c r="D61" s="135"/>
      <c r="E61" s="135">
        <f>'将来負担比率（分子）の構造'!J$46</f>
        <v>160</v>
      </c>
      <c r="F61" s="135"/>
      <c r="G61" s="135"/>
      <c r="H61" s="135">
        <f>'将来負担比率（分子）の構造'!K$46</f>
        <v>131</v>
      </c>
      <c r="I61" s="135"/>
      <c r="J61" s="135"/>
      <c r="K61" s="135">
        <f>'将来負担比率（分子）の構造'!L$46</f>
        <v>165</v>
      </c>
      <c r="L61" s="135"/>
      <c r="M61" s="135"/>
      <c r="N61" s="135">
        <f>'将来負担比率（分子）の構造'!M$46</f>
        <v>119</v>
      </c>
      <c r="O61" s="135"/>
      <c r="P61" s="135"/>
    </row>
    <row r="62" spans="1:16">
      <c r="A62" s="135" t="s">
        <v>29</v>
      </c>
      <c r="B62" s="135">
        <f>'将来負担比率（分子）の構造'!I$45</f>
        <v>21090</v>
      </c>
      <c r="C62" s="135"/>
      <c r="D62" s="135"/>
      <c r="E62" s="135">
        <f>'将来負担比率（分子）の構造'!J$45</f>
        <v>20389</v>
      </c>
      <c r="F62" s="135"/>
      <c r="G62" s="135"/>
      <c r="H62" s="135">
        <f>'将来負担比率（分子）の構造'!K$45</f>
        <v>19927</v>
      </c>
      <c r="I62" s="135"/>
      <c r="J62" s="135"/>
      <c r="K62" s="135">
        <f>'将来負担比率（分子）の構造'!L$45</f>
        <v>20148</v>
      </c>
      <c r="L62" s="135"/>
      <c r="M62" s="135"/>
      <c r="N62" s="135">
        <f>'将来負担比率（分子）の構造'!M$45</f>
        <v>17456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31376</v>
      </c>
      <c r="C64" s="135"/>
      <c r="D64" s="135"/>
      <c r="E64" s="135">
        <f>'将来負担比率（分子）の構造'!J$43</f>
        <v>30493</v>
      </c>
      <c r="F64" s="135"/>
      <c r="G64" s="135"/>
      <c r="H64" s="135">
        <f>'将来負担比率（分子）の構造'!K$43</f>
        <v>30353</v>
      </c>
      <c r="I64" s="135"/>
      <c r="J64" s="135"/>
      <c r="K64" s="135">
        <f>'将来負担比率（分子）の構造'!L$43</f>
        <v>29119</v>
      </c>
      <c r="L64" s="135"/>
      <c r="M64" s="135"/>
      <c r="N64" s="135">
        <f>'将来負担比率（分子）の構造'!M$43</f>
        <v>29838</v>
      </c>
      <c r="O64" s="135"/>
      <c r="P64" s="135"/>
    </row>
    <row r="65" spans="1:16">
      <c r="A65" s="135" t="s">
        <v>26</v>
      </c>
      <c r="B65" s="135">
        <f>'将来負担比率（分子）の構造'!I$42</f>
        <v>3065</v>
      </c>
      <c r="C65" s="135"/>
      <c r="D65" s="135"/>
      <c r="E65" s="135">
        <f>'将来負担比率（分子）の構造'!J$42</f>
        <v>2423</v>
      </c>
      <c r="F65" s="135"/>
      <c r="G65" s="135"/>
      <c r="H65" s="135">
        <f>'将来負担比率（分子）の構造'!K$42</f>
        <v>1867</v>
      </c>
      <c r="I65" s="135"/>
      <c r="J65" s="135"/>
      <c r="K65" s="135">
        <f>'将来負担比率（分子）の構造'!L$42</f>
        <v>1340</v>
      </c>
      <c r="L65" s="135"/>
      <c r="M65" s="135"/>
      <c r="N65" s="135">
        <f>'将来負担比率（分子）の構造'!M$42</f>
        <v>851</v>
      </c>
      <c r="O65" s="135"/>
      <c r="P65" s="135"/>
    </row>
    <row r="66" spans="1:16">
      <c r="A66" s="135" t="s">
        <v>25</v>
      </c>
      <c r="B66" s="135">
        <f>'将来負担比率（分子）の構造'!I$41</f>
        <v>131663</v>
      </c>
      <c r="C66" s="135"/>
      <c r="D66" s="135"/>
      <c r="E66" s="135">
        <f>'将来負担比率（分子）の構造'!J$41</f>
        <v>128916</v>
      </c>
      <c r="F66" s="135"/>
      <c r="G66" s="135"/>
      <c r="H66" s="135">
        <f>'将来負担比率（分子）の構造'!K$41</f>
        <v>125193</v>
      </c>
      <c r="I66" s="135"/>
      <c r="J66" s="135"/>
      <c r="K66" s="135">
        <f>'将来負担比率（分子）の構造'!L$41</f>
        <v>124494</v>
      </c>
      <c r="L66" s="135"/>
      <c r="M66" s="135"/>
      <c r="N66" s="135">
        <f>'将来負担比率（分子）の構造'!M$41</f>
        <v>119968</v>
      </c>
      <c r="O66" s="135"/>
      <c r="P66" s="135"/>
    </row>
    <row r="67" spans="1:16">
      <c r="A67" s="135" t="s">
        <v>62</v>
      </c>
      <c r="B67" s="135" t="e">
        <f>NA()</f>
        <v>#N/A</v>
      </c>
      <c r="C67" s="135">
        <f>IF(ISNUMBER('将来負担比率（分子）の構造'!I$52), IF('将来負担比率（分子）の構造'!I$52 &lt; 0, 0, '将来負担比率（分子）の構造'!I$52), NA())</f>
        <v>47789</v>
      </c>
      <c r="D67" s="135" t="e">
        <f>NA()</f>
        <v>#N/A</v>
      </c>
      <c r="E67" s="135" t="e">
        <f>NA()</f>
        <v>#N/A</v>
      </c>
      <c r="F67" s="135">
        <f>IF(ISNUMBER('将来負担比率（分子）の構造'!J$52), IF('将来負担比率（分子）の構造'!J$52 &lt; 0, 0, '将来負担比率（分子）の構造'!J$52), NA())</f>
        <v>44224</v>
      </c>
      <c r="G67" s="135" t="e">
        <f>NA()</f>
        <v>#N/A</v>
      </c>
      <c r="H67" s="135" t="e">
        <f>NA()</f>
        <v>#N/A</v>
      </c>
      <c r="I67" s="135">
        <f>IF(ISNUMBER('将来負担比率（分子）の構造'!K$52), IF('将来負担比率（分子）の構造'!K$52 &lt; 0, 0, '将来負担比率（分子）の構造'!K$52), NA())</f>
        <v>37127</v>
      </c>
      <c r="J67" s="135" t="e">
        <f>NA()</f>
        <v>#N/A</v>
      </c>
      <c r="K67" s="135" t="e">
        <f>NA()</f>
        <v>#N/A</v>
      </c>
      <c r="L67" s="135">
        <f>IF(ISNUMBER('将来負担比率（分子）の構造'!L$52), IF('将来負担比率（分子）の構造'!L$52 &lt; 0, 0, '将来負担比率（分子）の構造'!L$52), NA())</f>
        <v>36043</v>
      </c>
      <c r="M67" s="135" t="e">
        <f>NA()</f>
        <v>#N/A</v>
      </c>
      <c r="N67" s="135" t="e">
        <f>NA()</f>
        <v>#N/A</v>
      </c>
      <c r="O67" s="135">
        <f>IF(ISNUMBER('将来負担比率（分子）の構造'!M$52), IF('将来負担比率（分子）の構造'!M$52 &lt; 0, 0, '将来負担比率（分子）の構造'!M$52), NA())</f>
        <v>27460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2015-04-20T08:25:31Z</cp:lastPrinted>
  <dcterms:created xsi:type="dcterms:W3CDTF">2015-02-17T07:45:35Z</dcterms:created>
  <dcterms:modified xsi:type="dcterms:W3CDTF">2015-06-12T01:39:17Z</dcterms:modified>
  <cp:category/>
</cp:coreProperties>
</file>