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15" yWindow="-15" windowWidth="20520" windowHeight="40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AM34" i="9"/>
  <c r="C34" i="9"/>
  <c r="C35" i="9" s="1"/>
  <c r="U34" i="9" l="1"/>
  <c r="U35" i="9" s="1"/>
  <c r="U36"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alcChain>
</file>

<file path=xl/sharedStrings.xml><?xml version="1.0" encoding="utf-8"?>
<sst xmlns="http://schemas.openxmlformats.org/spreadsheetml/2006/main" count="1007" uniqueCount="550">
  <si>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</si>
  <si>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</si>
  <si>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</si>
  <si>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</si>
  <si>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</si>
  <si>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</si>
  <si>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</si>
  <si>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</si>
  <si>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</si>
  <si>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</si>
  <si>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</si>
  <si>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</si>
  <si>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</si>
  <si>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</si>
  <si>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</si>
  <si>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</si>
  <si>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</si>
  <si>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</si>
  <si>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</si>
  <si>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</si>
  <si>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</si>
  <si>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</si>
  <si>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</si>
  <si>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</si>
  <si>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</si>
  <si>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</si>
  <si>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</si>
  <si>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</si>
  <si>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</si>
  <si>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</si>
  <si>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</si>
  <si>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</si>
  <si>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</si>
  <si>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</si>
  <si>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</si>
  <si>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</si>
  <si>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</si>
  <si>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</si>
  <si>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</si>
  <si>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</si>
  <si>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</si>
  <si>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</si>
  <si>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</si>
  <si>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</si>
  <si>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</si>
  <si>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</si>
  <si>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</si>
  <si>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</si>
  <si>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</si>
  <si>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</si>
  <si>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</si>
  <si>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</si>
  <si>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</si>
  <si>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</si>
  <si>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</si>
  <si>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</si>
  <si>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</si>
  <si>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</si>
  <si>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</si>
  <si>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</si>
  <si>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</si>
  <si>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</si>
  <si>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</si>
  <si>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</si>
  <si>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</si>
  <si>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</si>
  <si>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</si>
  <si>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</si>
  <si>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</si>
  <si>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</si>
  <si>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</si>
  <si>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</si>
  <si>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</si>
  <si>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</si>
  <si>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</si>
  <si>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</si>
  <si>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</si>
  <si>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</si>
  <si>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</si>
  <si>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</si>
  <si>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</si>
  <si>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</si>
  <si>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</si>
  <si>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</si>
  <si>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</si>
  <si>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</si>
  <si>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</si>
  <si>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</si>
  <si>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</si>
  <si>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</si>
  <si>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</si>
  <si>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</si>
  <si>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</si>
  <si>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</si>
  <si>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</si>
  <si>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</si>
  <si>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</si>
  <si>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</si>
  <si>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</si>
  <si>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</si>
  <si>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</si>
  <si>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</si>
  <si>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</si>
  <si>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</si>
  <si>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</si>
  <si>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</si>
  <si>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</si>
  <si>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</si>
  <si>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</si>
  <si>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</si>
  <si>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</si>
  <si>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</si>
  <si>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</si>
  <si>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</si>
  <si>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</si>
  <si>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</si>
  <si>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</si>
  <si>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</si>
  <si>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</si>
  <si>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</si>
  <si>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</si>
  <si>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</si>
  <si>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</si>
  <si>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</si>
  <si>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</si>
  <si>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</si>
  <si>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</si>
  <si>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</si>
  <si>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</si>
  <si>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</si>
  <si>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</si>
  <si>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</si>
  <si>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</si>
  <si>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</si>
  <si>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</si>
  <si>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</si>
  <si>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</si>
  <si>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</si>
  <si>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</si>
  <si>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</si>
  <si>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</si>
  <si>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</si>
  <si>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</si>
  <si>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</si>
  <si>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</si>
  <si>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</si>
  <si>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</si>
  <si>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</si>
  <si>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</si>
  <si>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</si>
  <si>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</si>
  <si>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</si>
  <si>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</si>
  <si>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</si>
  <si>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</si>
  <si>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</si>
  <si>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</si>
  <si>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</si>
  <si>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</si>
  <si>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</si>
  <si>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</si>
  <si>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</si>
  <si>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</si>
  <si>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</si>
  <si>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</si>
  <si>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</si>
  <si>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</si>
  <si>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</si>
  <si>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</si>
  <si>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</si>
  <si>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</si>
  <si>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</si>
  <si>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</si>
  <si>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</si>
  <si>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</si>
  <si>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</si>
  <si>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</si>
  <si>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</si>
  <si>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</si>
  <si>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</si>
  <si>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</si>
  <si>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</si>
  <si>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</si>
  <si>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</si>
  <si>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</si>
  <si>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</si>
  <si>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</si>
  <si>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</si>
  <si>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</si>
  <si>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</si>
  <si>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</si>
  <si>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</si>
  <si>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</si>
  <si>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</si>
  <si>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長崎県東彼杵町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</si>
  <si>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</si>
  <si>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</si>
  <si>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</si>
  <si>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</si>
  <si>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</si>
  <si>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</si>
  <si>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</si>
  <si>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</si>
  <si>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</si>
  <si>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</si>
  <si>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</si>
  <si>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</si>
  <si>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</si>
  <si>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</si>
  <si>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</si>
  <si>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</si>
  <si>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</si>
  <si>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</si>
  <si>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</si>
  <si>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</si>
  <si>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</si>
  <si>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</si>
  <si>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</si>
  <si>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</si>
  <si>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</si>
  <si>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</si>
  <si>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</si>
  <si>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</si>
  <si>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</si>
  <si>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</si>
  <si>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</si>
  <si>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</si>
  <si>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</si>
  <si>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</si>
  <si>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</si>
  <si>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</si>
  <si>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</si>
  <si>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</si>
  <si>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</si>
  <si>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</si>
  <si>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</si>
  <si>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</si>
  <si>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</si>
  <si>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</si>
  <si>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</si>
  <si>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</si>
  <si>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</si>
  <si>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</si>
  <si>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</si>
  <si>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</si>
  <si>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</si>
  <si>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</si>
  <si>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</si>
  <si>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</si>
  <si>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</si>
  <si>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</si>
  <si>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</si>
  <si>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</si>
  <si>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</si>
  <si>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</si>
  <si>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</si>
  <si>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</si>
  <si>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</si>
  <si>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</si>
  <si>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</si>
  <si>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</si>
  <si>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</si>
  <si>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</si>
  <si>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</si>
  <si>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</si>
  <si>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</si>
  <si>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</si>
  <si>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</si>
  <si>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</si>
  <si>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</si>
  <si>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</si>
  <si>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</si>
  <si>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</si>
  <si>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</si>
  <si>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</si>
  <si>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</si>
  <si>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</si>
  <si>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</si>
  <si>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</si>
  <si>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</si>
  <si>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</si>
  <si>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</si>
  <si>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</si>
  <si>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</si>
  <si>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</si>
  <si>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</si>
  <si>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</si>
  <si>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</si>
  <si>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</si>
  <si>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</si>
  <si>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</si>
  <si>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</si>
  <si>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</si>
  <si>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</si>
  <si>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</si>
  <si>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</si>
  <si>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</si>
  <si>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</si>
  <si>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</si>
  <si>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</si>
  <si>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</si>
  <si>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</si>
  <si>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</si>
  <si>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</si>
  <si>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</si>
  <si>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</si>
  <si>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</si>
  <si>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</si>
  <si>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</si>
  <si>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</si>
  <si>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</si>
  <si>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</si>
  <si>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</si>
  <si>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</si>
  <si>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</si>
  <si>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</si>
  <si>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</si>
  <si>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</si>
  <si>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</si>
  <si>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</si>
  <si>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</si>
  <si>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</si>
  <si>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</si>
  <si>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</si>
  <si>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</si>
  <si>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</si>
  <si>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</si>
  <si>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</si>
  <si>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</si>
  <si>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</si>
  <si>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</si>
  <si>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</si>
  <si>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</si>
  <si>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</si>
  <si>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</si>
  <si>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</si>
  <si>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</si>
  <si>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</si>
  <si>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</si>
  <si>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</si>
  <si>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</si>
  <si>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</si>
  <si>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</si>
  <si>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</si>
  <si>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</si>
  <si>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長崎県東彼杵町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</si>
  <si>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</si>
  <si>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</si>
  <si>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</si>
  <si>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</si>
  <si>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</si>
  <si>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</si>
  <si>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</si>
  <si>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</si>
  <si>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</si>
  <si>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</si>
  <si>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</si>
  <si>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</si>
  <si>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</si>
  <si>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</si>
  <si>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</si>
  <si>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</si>
  <si>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</si>
  <si>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</si>
  <si>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</si>
  <si>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</si>
  <si>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</si>
  <si>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</si>
  <si>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</si>
  <si>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</si>
  <si>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</si>
  <si>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</si>
  <si>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</si>
  <si>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</si>
  <si>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</si>
  <si>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</si>
  <si>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</si>
  <si>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</si>
  <si>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</si>
  <si>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</si>
  <si>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</si>
  <si>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</si>
  <si>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</si>
  <si>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</si>
  <si>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</si>
  <si>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</si>
  <si>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</si>
  <si>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</si>
  <si>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</si>
  <si>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</si>
  <si>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</si>
  <si>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</si>
  <si>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</si>
  <si>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</si>
  <si>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</si>
  <si>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</si>
  <si>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</si>
  <si>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</si>
  <si>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</si>
  <si>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</si>
  <si>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</si>
  <si>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</si>
  <si>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</si>
  <si>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</si>
  <si>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</si>
  <si>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</si>
  <si>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</si>
  <si>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</si>
  <si>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</si>
  <si>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</si>
  <si>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</si>
  <si>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</si>
  <si>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</si>
  <si>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</si>
  <si>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</si>
  <si>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</si>
  <si>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</si>
  <si>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</si>
  <si>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</si>
  <si>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</si>
  <si>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</si>
  <si>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</si>
  <si>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</si>
  <si>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</si>
  <si>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</si>
  <si>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</si>
  <si>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</si>
  <si>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</si>
  <si>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</si>
  <si>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</si>
  <si>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</si>
  <si>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</si>
  <si>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</si>
  <si>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</si>
  <si>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</si>
  <si>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</si>
  <si>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</si>
  <si>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</si>
  <si>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</si>
  <si>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</si>
  <si>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</si>
  <si>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</si>
  <si>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</si>
  <si>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</si>
  <si>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</si>
  <si>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</si>
  <si>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</si>
  <si>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</si>
  <si>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</si>
  <si>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</si>
  <si>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</si>
  <si>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</si>
  <si>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</si>
  <si>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</si>
  <si>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</si>
  <si>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</si>
  <si>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</si>
  <si>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</si>
  <si>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</si>
  <si>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</si>
  <si>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</si>
  <si>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</si>
  <si>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</si>
  <si>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</si>
  <si>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</si>
  <si>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</si>
  <si>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</si>
  <si>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</si>
  <si>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</si>
  <si>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</si>
  <si>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</si>
  <si>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</si>
  <si>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</si>
  <si>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</si>
  <si>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</si>
  <si>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</si>
  <si>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</si>
  <si>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</si>
  <si>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</si>
  <si>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</si>
  <si>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</si>
  <si>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</si>
  <si>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</si>
  <si>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</si>
  <si>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</si>
  <si>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</si>
  <si>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</si>
  <si>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</si>
  <si>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</si>
  <si>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</si>
  <si>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</si>
  <si>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</si>
  <si>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</si>
  <si>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</si>
  <si>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</si>
  <si>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</si>
  <si>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</si>
  <si>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</si>
  <si>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</si>
  <si>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</si>
  <si>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</si>
  <si>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</si>
  <si>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</si>
  <si>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</si>
  <si>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</si>
  <si>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</si>
  <si>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</si>
  <si>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</si>
  <si>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</si>
  <si>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</si>
  <si>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</si>
  <si>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</si>
  <si>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</si>
  <si>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</si>
  <si>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</si>
  <si>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</si>
  <si>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</si>
  <si>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</si>
  <si>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</si>
  <si>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</si>
  <si>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</si>
  <si>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</si>
  <si>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介護保険事業特別会計</t>
  </si>
  <si>
    <t>国民健康保険事業特別会計</t>
  </si>
  <si>
    <t>簡易水道事業特別会計</t>
  </si>
  <si>
    <t>公共下水道事業特別会計</t>
  </si>
  <si>
    <t>公共用地等取得造成事業特別会計</t>
  </si>
  <si>
    <t>後期高齢者医療特別会計</t>
  </si>
  <si>
    <t>農業集落排水事業特別会計</t>
  </si>
  <si>
    <t>その他会計（赤字）</t>
  </si>
  <si>
    <t>その他会計（黒字）</t>
  </si>
  <si>
    <t>○</t>
    <phoneticPr fontId="5"/>
  </si>
  <si>
    <t>長崎県林業公社</t>
    <rPh sb="0" eb="3">
      <t>ナガサキケン</t>
    </rPh>
    <rPh sb="3" eb="5">
      <t>リンギョウ</t>
    </rPh>
    <rPh sb="5" eb="7">
      <t>コウシャ</t>
    </rPh>
    <phoneticPr fontId="5"/>
  </si>
  <si>
    <t>東彼地区保健福祉組合（一般会計）</t>
    <rPh sb="0" eb="2">
      <t>トウヒ</t>
    </rPh>
    <rPh sb="2" eb="4">
      <t>チク</t>
    </rPh>
    <rPh sb="4" eb="6">
      <t>ホケン</t>
    </rPh>
    <rPh sb="6" eb="8">
      <t>フクシ</t>
    </rPh>
    <rPh sb="8" eb="10">
      <t>クミアイ</t>
    </rPh>
    <rPh sb="11" eb="13">
      <t>イッパン</t>
    </rPh>
    <rPh sb="13" eb="15">
      <t>カイケイ</t>
    </rPh>
    <phoneticPr fontId="5"/>
  </si>
  <si>
    <t>東彼地区保健福祉組合（介護サービス事業会計）</t>
    <rPh sb="0" eb="2">
      <t>トウヒ</t>
    </rPh>
    <rPh sb="2" eb="4">
      <t>チク</t>
    </rPh>
    <rPh sb="4" eb="6">
      <t>ホケン</t>
    </rPh>
    <rPh sb="6" eb="8">
      <t>フクシ</t>
    </rPh>
    <rPh sb="8" eb="10">
      <t>クミアイ</t>
    </rPh>
    <rPh sb="11" eb="13">
      <t>カイゴ</t>
    </rPh>
    <rPh sb="17" eb="19">
      <t>ジギョウ</t>
    </rPh>
    <rPh sb="19" eb="21">
      <t>カイケイ</t>
    </rPh>
    <phoneticPr fontId="5"/>
  </si>
  <si>
    <t>長崎県後期高齢者広域連合（普通会計）</t>
    <rPh sb="0" eb="3">
      <t>ナガサキケン</t>
    </rPh>
    <rPh sb="3" eb="5">
      <t>コウキ</t>
    </rPh>
    <rPh sb="5" eb="8">
      <t>コウレイシャ</t>
    </rPh>
    <rPh sb="8" eb="10">
      <t>コウイキ</t>
    </rPh>
    <rPh sb="10" eb="12">
      <t>レンゴウ</t>
    </rPh>
    <rPh sb="13" eb="15">
      <t>フツウ</t>
    </rPh>
    <rPh sb="15" eb="17">
      <t>カイケイ</t>
    </rPh>
    <phoneticPr fontId="5"/>
  </si>
  <si>
    <t>長崎県後期高齢者広域連合（事業会計）</t>
    <rPh sb="0" eb="3">
      <t>ナガサキケン</t>
    </rPh>
    <rPh sb="3" eb="5">
      <t>コウキ</t>
    </rPh>
    <rPh sb="5" eb="8">
      <t>コウレイシャ</t>
    </rPh>
    <rPh sb="8" eb="10">
      <t>コウイキ</t>
    </rPh>
    <rPh sb="10" eb="12">
      <t>レンゴウ</t>
    </rPh>
    <rPh sb="13" eb="15">
      <t>ジギョウ</t>
    </rPh>
    <rPh sb="15" eb="17">
      <t>カイケイ</t>
    </rPh>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</si>
  <si>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</si>
  <si>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</si>
  <si>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6">
      <t>ナガサキケンシチョウソン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</si>
  <si>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12">
      <t>ナガサキケンシチョウソンソウゴウジムクミアイ</t>
    </rPh>
    <rPh sb="13" eb="15">
      <t>コウヘイ</t>
    </rPh>
    <rPh sb="15" eb="18">
      <t>イインカイ</t>
    </rPh>
    <rPh sb="18" eb="20">
      <t>トクベツ</t>
    </rPh>
    <rPh sb="20" eb="22">
      <t>カイケイ</t>
    </rPh>
    <phoneticPr fontId="5"/>
  </si>
  <si>
    <t>長崎県市町村総合事務組合（市町村交通災害共済事業特別会計）</t>
    <rPh sb="0" eb="12">
      <t>ナガサキケンシチョウソンソウゴウジムクミアイ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</si>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</sst>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134517</c:v>
                </c:pt>
                <c:pt idx="1">
                  <c:v>99743</c:v>
                </c:pt>
                <c:pt idx="2">
                  <c:v>107698</c:v>
                </c:pt>
                <c:pt idx="3">
                  <c:v>68568</c:v>
                </c:pt>
                <c:pt idx="4">
                  <c:v>79042</c:v>
                </c:pt>
              </c:numCache>
            </c:numRef>
          </c:val>
          <c:smooth val="0"/>
        </c:ser>
        <c:dLbls>
          <c:showLegendKey val="0"/>
          <c:showVal val="0"/>
          <c:showCatName val="0"/>
          <c:showSerName val="0"/>
          <c:showPercent val="0"/>
          <c:showBubbleSize val="0"/>
        </c:dLbls>
        <c:marker val="1"/>
        <c:smooth val="0"/>
        <c:axId val="522701728"/>
        <c:axId val="522699768"/>
      </c:lineChart>
      <c:catAx>
        <c:axId val="52270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9768"/>
        <c:crosses val="autoZero"/>
        <c:auto val="1"/>
        <c:lblAlgn val="ctr"/>
        <c:lblOffset val="100"/>
        <c:tickLblSkip val="1"/>
        <c:tickMarkSkip val="1"/>
        <c:noMultiLvlLbl val="0"/>
      </c:catAx>
      <c:valAx>
        <c:axId val="522699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70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2.64</c:v>
                </c:pt>
                <c:pt idx="1">
                  <c:v>2.54</c:v>
                </c:pt>
                <c:pt idx="2">
                  <c:v>3.54</c:v>
                </c:pt>
                <c:pt idx="3">
                  <c:v>3.2</c:v>
                </c:pt>
                <c:pt idx="4">
                  <c:v>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c:v>
                </c:pt>
                <c:pt idx="1">
                  <c:v>14.47</c:v>
                </c:pt>
                <c:pt idx="2">
                  <c:v>14.6</c:v>
                </c:pt>
                <c:pt idx="3">
                  <c:v>14.81</c:v>
                </c:pt>
                <c:pt idx="4">
                  <c:v>14.75</c:v>
                </c:pt>
              </c:numCache>
            </c:numRef>
          </c:val>
        </c:ser>
        <c:dLbls>
          <c:showLegendKey val="0"/>
          <c:showVal val="0"/>
          <c:showCatName val="0"/>
          <c:showSerName val="0"/>
          <c:showPercent val="0"/>
          <c:showBubbleSize val="0"/>
        </c:dLbls>
        <c:gapWidth val="250"/>
        <c:overlap val="100"/>
        <c:axId val="522696632"/>
        <c:axId val="522698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0.65</c:v>
                </c:pt>
                <c:pt idx="1">
                  <c:v>1.54</c:v>
                </c:pt>
                <c:pt idx="2">
                  <c:v>2.0499999999999998</c:v>
                </c:pt>
                <c:pt idx="3">
                  <c:v>1.19</c:v>
                </c:pt>
                <c:pt idx="4">
                  <c:v>0.05</c:v>
                </c:pt>
              </c:numCache>
            </c:numRef>
          </c:val>
          <c:smooth val="0"/>
        </c:ser>
        <c:dLbls>
          <c:showLegendKey val="0"/>
          <c:showVal val="0"/>
          <c:showCatName val="0"/>
          <c:showSerName val="0"/>
          <c:showPercent val="0"/>
          <c:showBubbleSize val="0"/>
        </c:dLbls>
        <c:marker val="1"/>
        <c:smooth val="0"/>
        <c:axId val="522696632"/>
        <c:axId val="522698200"/>
      </c:lineChart>
      <c:catAx>
        <c:axId val="52269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698200"/>
        <c:crosses val="autoZero"/>
        <c:auto val="1"/>
        <c:lblAlgn val="ctr"/>
        <c:lblOffset val="100"/>
        <c:tickLblSkip val="1"/>
        <c:tickMarkSkip val="1"/>
        <c:noMultiLvlLbl val="0"/>
      </c:catAx>
      <c:valAx>
        <c:axId val="52269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0.08</c:v>
                </c:pt>
                <c:pt idx="4">
                  <c:v>#N/A</c:v>
                </c:pt>
                <c:pt idx="5">
                  <c:v>0.01</c:v>
                </c:pt>
                <c:pt idx="6">
                  <c:v>#N/A</c:v>
                </c:pt>
                <c:pt idx="7">
                  <c:v>0.01</c:v>
                </c:pt>
                <c:pt idx="8">
                  <c:v>#N/A</c:v>
                </c:pt>
                <c:pt idx="9">
                  <c:v>0.01</c:v>
                </c:pt>
              </c:numCache>
            </c:numRef>
          </c:val>
        </c:ser>
        <c:ser>
          <c:idx val="4"/>
          <c:order val="4"/>
          <c:tx>
            <c:strRef>
              <c:f>データシート!$A$31</c:f>
              <c:strCache>
                <c:ptCount val="1"/>
                <c:pt idx="0">
                  <c:v>公共用地等取得造成事業特別会計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1.1399999999999999</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0.48</c:v>
                </c:pt>
                <c:pt idx="6">
                  <c:v>#N/A</c:v>
                </c:pt>
                <c:pt idx="7">
                  <c:v>0.03</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0.24</c:v>
                </c:pt>
                <c:pt idx="4">
                  <c:v>#N/A</c:v>
                </c:pt>
                <c:pt idx="5">
                  <c:v>0.17</c:v>
                </c:pt>
                <c:pt idx="6">
                  <c:v>#N/A</c:v>
                </c:pt>
                <c:pt idx="7">
                  <c:v>0.11</c:v>
                </c:pt>
                <c:pt idx="8">
                  <c:v>#N/A</c:v>
                </c:pt>
                <c:pt idx="9">
                  <c:v>0.34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2.2000000000000002</c:v>
                </c:pt>
                <c:pt idx="2">
                  <c:v>#N/A</c:v>
                </c:pt>
                <c:pt idx="3">
                  <c:v>0.74</c:v>
                </c:pt>
                <c:pt idx="4">
                  <c:v>#N/A</c:v>
                </c:pt>
                <c:pt idx="5">
                  <c:v>0.92</c:v>
                </c:pt>
                <c:pt idx="6">
                  <c:v>#N/A</c:v>
                </c:pt>
                <c:pt idx="7">
                  <c:v>0.82</c:v>
                </c:pt>
                <c:pt idx="8">
                  <c:v>#N/A</c:v>
                </c:pt>
                <c:pt idx="9">
                  <c:v>0.91</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0.44</c:v>
                </c:pt>
                <c:pt idx="2">
                  <c:v>#N/A</c:v>
                </c:pt>
                <c:pt idx="3">
                  <c:v>0.36</c:v>
                </c:pt>
                <c:pt idx="4">
                  <c:v>#N/A</c:v>
                </c:pt>
                <c:pt idx="5">
                  <c:v>0.28999999999999998</c:v>
                </c:pt>
                <c:pt idx="6">
                  <c:v>#N/A</c:v>
                </c:pt>
                <c:pt idx="7">
                  <c:v>1.18</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c:v>
                </c:pt>
                <c:pt idx="2">
                  <c:v>#N/A</c:v>
                </c:pt>
                <c:pt idx="3">
                  <c:v>2.5099999999999998</c:v>
                </c:pt>
                <c:pt idx="4">
                  <c:v>#N/A</c:v>
                </c:pt>
                <c:pt idx="5">
                  <c:v>2.4</c:v>
                </c:pt>
                <c:pt idx="6">
                  <c:v>#N/A</c:v>
                </c:pt>
                <c:pt idx="7">
                  <c:v>3.18</c:v>
                </c:pt>
                <c:pt idx="8">
                  <c:v>#N/A</c:v>
                </c:pt>
                <c:pt idx="9">
                  <c:v>3.17</c:v>
                </c:pt>
              </c:numCache>
            </c:numRef>
          </c:val>
        </c:ser>
        <c:dLbls>
          <c:showLegendKey val="0"/>
          <c:showVal val="0"/>
          <c:showCatName val="0"/>
          <c:showSerName val="0"/>
          <c:showPercent val="0"/>
          <c:showBubbleSize val="0"/>
        </c:dLbls>
        <c:gapWidth val="150"/>
        <c:overlap val="100"/>
        <c:axId val="522696240"/>
        <c:axId val="522695848"/>
      </c:barChart>
      <c:catAx>
        <c:axId val="52269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5848"/>
        <c:crosses val="autoZero"/>
        <c:auto val="1"/>
        <c:lblAlgn val="ctr"/>
        <c:lblOffset val="100"/>
        <c:tickLblSkip val="1"/>
        <c:tickMarkSkip val="1"/>
        <c:noMultiLvlLbl val="0"/>
      </c:catAx>
      <c:valAx>
        <c:axId val="52269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646</c:v>
                </c:pt>
                <c:pt idx="5">
                  <c:v>629</c:v>
                </c:pt>
                <c:pt idx="8">
                  <c:v>625</c:v>
                </c:pt>
                <c:pt idx="11">
                  <c:v>643</c:v>
                </c:pt>
                <c:pt idx="14">
                  <c:v>650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45</c:v>
                </c:pt>
                <c:pt idx="6">
                  <c:v>32</c:v>
                </c:pt>
                <c:pt idx="9">
                  <c:v>34</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c:v>
                </c:pt>
                <c:pt idx="3">
                  <c:v>117</c:v>
                </c:pt>
                <c:pt idx="6">
                  <c:v>119</c:v>
                </c:pt>
                <c:pt idx="9">
                  <c:v>121</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881</c:v>
                </c:pt>
                <c:pt idx="3">
                  <c:v>871</c:v>
                </c:pt>
                <c:pt idx="6">
                  <c:v>811</c:v>
                </c:pt>
                <c:pt idx="9">
                  <c:v>781</c:v>
                </c:pt>
                <c:pt idx="12">
                  <c:v>731</c:v>
                </c:pt>
              </c:numCache>
            </c:numRef>
          </c:val>
        </c:ser>
        <c:dLbls>
          <c:showLegendKey val="0"/>
          <c:showVal val="0"/>
          <c:showCatName val="0"/>
          <c:showSerName val="0"/>
          <c:showPercent val="0"/>
          <c:showBubbleSize val="0"/>
        </c:dLbls>
        <c:gapWidth val="100"/>
        <c:overlap val="100"/>
        <c:axId val="522695064"/>
        <c:axId val="52269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400</c:v>
                </c:pt>
                <c:pt idx="2">
                  <c:v>#N/A</c:v>
                </c:pt>
                <c:pt idx="3">
                  <c:v>#N/A</c:v>
                </c:pt>
                <c:pt idx="4">
                  <c:v>404</c:v>
                </c:pt>
                <c:pt idx="5">
                  <c:v>#N/A</c:v>
                </c:pt>
                <c:pt idx="6">
                  <c:v>#N/A</c:v>
                </c:pt>
                <c:pt idx="7">
                  <c:v>338</c:v>
                </c:pt>
                <c:pt idx="8">
                  <c:v>#N/A</c:v>
                </c:pt>
                <c:pt idx="9">
                  <c:v>#N/A</c:v>
                </c:pt>
                <c:pt idx="10">
                  <c:v>293</c:v>
                </c:pt>
                <c:pt idx="11">
                  <c:v>#N/A</c:v>
                </c:pt>
                <c:pt idx="12">
                  <c:v>#N/A</c:v>
                </c:pt>
                <c:pt idx="13">
                  <c:v>251</c:v>
                </c:pt>
                <c:pt idx="14">
                  <c:v>#N/A</c:v>
                </c:pt>
              </c:numCache>
            </c:numRef>
          </c:val>
          <c:smooth val="0"/>
        </c:ser>
        <c:dLbls>
          <c:showLegendKey val="0"/>
          <c:showVal val="0"/>
          <c:showCatName val="0"/>
          <c:showSerName val="0"/>
          <c:showPercent val="0"/>
          <c:showBubbleSize val="0"/>
        </c:dLbls>
        <c:marker val="1"/>
        <c:smooth val="0"/>
        <c:axId val="522695064"/>
        <c:axId val="522694672"/>
      </c:lineChart>
      <c:catAx>
        <c:axId val="52269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4672"/>
        <c:crosses val="autoZero"/>
        <c:auto val="1"/>
        <c:lblAlgn val="ctr"/>
        <c:lblOffset val="100"/>
        <c:tickLblSkip val="1"/>
        <c:tickMarkSkip val="1"/>
        <c:noMultiLvlLbl val="0"/>
      </c:catAx>
      <c:valAx>
        <c:axId val="52269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6096</c:v>
                </c:pt>
                <c:pt idx="5">
                  <c:v>6059</c:v>
                </c:pt>
                <c:pt idx="8">
                  <c:v>5808</c:v>
                </c:pt>
                <c:pt idx="11">
                  <c:v>5532</c:v>
                </c:pt>
                <c:pt idx="14">
                  <c:v>5389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293</c:v>
                </c:pt>
                <c:pt idx="5">
                  <c:v>273</c:v>
                </c:pt>
                <c:pt idx="8">
                  <c:v>219</c:v>
                </c:pt>
                <c:pt idx="11">
                  <c:v>190</c:v>
                </c:pt>
                <c:pt idx="14">
                  <c:v>173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1993</c:v>
                </c:pt>
                <c:pt idx="5">
                  <c:v>2069</c:v>
                </c:pt>
                <c:pt idx="8">
                  <c:v>2239</c:v>
                </c:pt>
                <c:pt idx="11">
                  <c:v>2305</c:v>
                </c:pt>
                <c:pt idx="14">
                  <c:v>2296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3</c:v>
                </c:pt>
                <c:pt idx="6">
                  <c:v>3</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792</c:v>
                </c:pt>
                <c:pt idx="3">
                  <c:v>774</c:v>
                </c:pt>
                <c:pt idx="6">
                  <c:v>801</c:v>
                </c:pt>
                <c:pt idx="9">
                  <c:v>806</c:v>
                </c:pt>
                <c:pt idx="12">
                  <c:v>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508</c:v>
                </c:pt>
                <c:pt idx="3">
                  <c:v>418</c:v>
                </c:pt>
                <c:pt idx="6">
                  <c:v>329</c:v>
                </c:pt>
                <c:pt idx="9">
                  <c:v>232</c:v>
                </c:pt>
                <c:pt idx="12">
                  <c:v>147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2145</c:v>
                </c:pt>
                <c:pt idx="3">
                  <c:v>2249</c:v>
                </c:pt>
                <c:pt idx="6">
                  <c:v>2337</c:v>
                </c:pt>
                <c:pt idx="9">
                  <c:v>2375</c:v>
                </c:pt>
                <c:pt idx="12">
                  <c:v>2406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6885</c:v>
                </c:pt>
                <c:pt idx="3">
                  <c:v>6616</c:v>
                </c:pt>
                <c:pt idx="6">
                  <c:v>6328</c:v>
                </c:pt>
                <c:pt idx="9">
                  <c:v>6028</c:v>
                </c:pt>
                <c:pt idx="12">
                  <c:v>5845</c:v>
                </c:pt>
              </c:numCache>
            </c:numRef>
          </c:val>
        </c:ser>
        <c:dLbls>
          <c:showLegendKey val="0"/>
          <c:showVal val="0"/>
          <c:showCatName val="0"/>
          <c:showSerName val="0"/>
          <c:showPercent val="0"/>
          <c:showBubbleSize val="0"/>
        </c:dLbls>
        <c:gapWidth val="100"/>
        <c:overlap val="100"/>
        <c:axId val="522694280"/>
        <c:axId val="522693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1951</c:v>
                </c:pt>
                <c:pt idx="2">
                  <c:v>#N/A</c:v>
                </c:pt>
                <c:pt idx="3">
                  <c:v>#N/A</c:v>
                </c:pt>
                <c:pt idx="4">
                  <c:v>1659</c:v>
                </c:pt>
                <c:pt idx="5">
                  <c:v>#N/A</c:v>
                </c:pt>
                <c:pt idx="6">
                  <c:v>#N/A</c:v>
                </c:pt>
                <c:pt idx="7">
                  <c:v>1533</c:v>
                </c:pt>
                <c:pt idx="8">
                  <c:v>#N/A</c:v>
                </c:pt>
                <c:pt idx="9">
                  <c:v>#N/A</c:v>
                </c:pt>
                <c:pt idx="10">
                  <c:v>1418</c:v>
                </c:pt>
                <c:pt idx="11">
                  <c:v>#N/A</c:v>
                </c:pt>
                <c:pt idx="12">
                  <c:v>#N/A</c:v>
                </c:pt>
                <c:pt idx="13">
                  <c:v>1354</c:v>
                </c:pt>
                <c:pt idx="14">
                  <c:v>#N/A</c:v>
                </c:pt>
              </c:numCache>
            </c:numRef>
          </c:val>
          <c:smooth val="0"/>
        </c:ser>
        <c:dLbls>
          <c:showLegendKey val="0"/>
          <c:showVal val="0"/>
          <c:showCatName val="0"/>
          <c:showSerName val="0"/>
          <c:showPercent val="0"/>
          <c:showBubbleSize val="0"/>
        </c:dLbls>
        <c:marker val="1"/>
        <c:smooth val="0"/>
        <c:axId val="522694280"/>
        <c:axId val="522693496"/>
      </c:lineChart>
      <c:catAx>
        <c:axId val="52269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93496"/>
        <c:crosses val="autoZero"/>
        <c:auto val="1"/>
        <c:lblAlgn val="ctr"/>
        <c:lblOffset val="100"/>
        <c:tickLblSkip val="1"/>
        <c:tickMarkSkip val="1"/>
        <c:noMultiLvlLbl val="0"/>
      </c:catAx>
      <c:valAx>
        <c:axId val="522693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長崎県東彼杵町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8,670
8,653
74.25
4,684,154
4,445,556
98,507
3,091,182
5,845,241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指数は</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より横ばいで</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前年と同じく</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となった。住民基本台帳人口は年々減少を続けており、Ｈ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9,000</a:t>
          </a:r>
          <a:r>
            <a:rPr lang="ja-JP" altLang="ja-JP" sz="1100" b="0" i="0" baseline="0">
              <a:solidFill>
                <a:schemeClr val="dk1"/>
              </a:solidFill>
              <a:effectLst/>
              <a:latin typeface="+mn-lt"/>
              <a:ea typeface="+mn-ea"/>
              <a:cs typeface="+mn-cs"/>
            </a:rPr>
            <a:t>人を割り、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8,745</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8,670</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となった。高齢化率も高く、労働力人口や消費の町外流出により自主財源基盤に乏しく、類似団体と比べ地方税による歳入は人口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人当り</a:t>
          </a:r>
          <a:r>
            <a:rPr lang="en-US" altLang="ja-JP" sz="1100" b="0" i="0" baseline="0">
              <a:solidFill>
                <a:schemeClr val="dk1"/>
              </a:solidFill>
              <a:effectLst/>
              <a:latin typeface="+mn-lt"/>
              <a:ea typeface="+mn-ea"/>
              <a:cs typeface="+mn-cs"/>
            </a:rPr>
            <a:t>45,935</a:t>
          </a:r>
          <a:r>
            <a:rPr lang="ja-JP" altLang="ja-JP" sz="1100" b="0" i="0" baseline="0">
              <a:solidFill>
                <a:schemeClr val="dk1"/>
              </a:solidFill>
              <a:effectLst/>
              <a:latin typeface="+mn-lt"/>
              <a:ea typeface="+mn-ea"/>
              <a:cs typeface="+mn-cs"/>
            </a:rPr>
            <a:t>円も少ない状態である。今後は歳出削減を図るとともに、地方税の徴収強化に取り組み、財政基盤の強化に努める。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36406</xdr:rowOff>
    </xdr:from>
    <xdr:to>
      <xdr:col>7</xdr:col>
      <xdr:colOff>152400</xdr:colOff>
      <xdr:row>44</xdr:row>
      <xdr:rowOff>36406</xdr:rowOff>
    </xdr:to>
    <xdr:cxnSp macro="">
      <xdr:nvCxnSpPr>
        <xdr:cNvPr id="67" name="直線コネクタ 66"/>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36406</xdr:rowOff>
    </xdr:to>
    <xdr:cxnSp macro="">
      <xdr:nvCxnSpPr>
        <xdr:cNvPr id="70" name="直線コネクタ 69"/>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3" name="直線コネクタ 72"/>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28363</xdr:rowOff>
    </xdr:to>
    <xdr:cxnSp macro="">
      <xdr:nvCxnSpPr>
        <xdr:cNvPr id="76" name="直線コネクタ 75"/>
        <xdr:cNvCxnSpPr/>
      </xdr:nvCxnSpPr>
      <xdr:spPr>
        <a:xfrm>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79" name="フローチャート : 判断 78"/>
        <xdr:cNvSpPr/>
      </xdr:nvSpPr>
      <xdr:spPr>
        <a:xfrm>
          <a:off x="1397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63940</xdr:rowOff>
    </xdr:from>
    <xdr:ext cx="762000" cy="259045"/>
    <xdr:sp macro="" textlink="">
      <xdr:nvSpPr>
        <xdr:cNvPr id="80" name="テキスト ボックス 79"/>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157056</xdr:rowOff>
    </xdr:from>
    <xdr:to>
      <xdr:col>7</xdr:col>
      <xdr:colOff>203200</xdr:colOff>
      <xdr:row>44</xdr:row>
      <xdr:rowOff>87206</xdr:rowOff>
    </xdr:to>
    <xdr:sp macro="" textlink="">
      <xdr:nvSpPr>
        <xdr:cNvPr id="86" name="円/楕円 85"/>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52933</xdr:rowOff>
    </xdr:from>
    <xdr:ext cx="762000" cy="259045"/>
    <xdr:sp macro="" textlink="">
      <xdr:nvSpPr>
        <xdr:cNvPr id="87" name="財政力該当値テキスト"/>
        <xdr:cNvSpPr txBox="1"/>
      </xdr:nvSpPr>
      <xdr:spPr>
        <a:xfrm>
          <a:off x="5041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157056</xdr:rowOff>
    </xdr:from>
    <xdr:to>
      <xdr:col>6</xdr:col>
      <xdr:colOff>50800</xdr:colOff>
      <xdr:row>44</xdr:row>
      <xdr:rowOff>87206</xdr:rowOff>
    </xdr:to>
    <xdr:sp macro="" textlink="">
      <xdr:nvSpPr>
        <xdr:cNvPr id="88" name="円/楕円 87"/>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71983</xdr:rowOff>
    </xdr:from>
    <xdr:ext cx="736600" cy="259045"/>
    <xdr:sp macro="" textlink="">
      <xdr:nvSpPr>
        <xdr:cNvPr id="89" name="テキスト ボックス 88"/>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1" name="テキスト ボックス 90"/>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2" name="円/楕円 91"/>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89340</xdr:rowOff>
    </xdr:from>
    <xdr:ext cx="762000" cy="259045"/>
    <xdr:sp macro="" textlink="">
      <xdr:nvSpPr>
        <xdr:cNvPr id="93" name="テキスト ボックス 92"/>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4" name="円/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81297</xdr:rowOff>
    </xdr:from>
    <xdr:ext cx="762000" cy="259045"/>
    <xdr:sp macro="" textlink="">
      <xdr:nvSpPr>
        <xdr:cNvPr id="95" name="テキスト ボックス 94"/>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％台となった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％増となり再び</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％台となった。</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％となり、再び</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％台となった。</a:t>
          </a:r>
          <a:r>
            <a:rPr lang="ja-JP" altLang="ja-JP" sz="1100" b="0" i="0" baseline="0">
              <a:solidFill>
                <a:schemeClr val="dk1"/>
              </a:solidFill>
              <a:effectLst/>
              <a:latin typeface="+mn-lt"/>
              <a:ea typeface="+mn-ea"/>
              <a:cs typeface="+mn-cs"/>
            </a:rPr>
            <a:t>経常一般財源である臨時財政対策債は</a:t>
          </a:r>
          <a:r>
            <a:rPr lang="en-US" altLang="ja-JP" sz="1100" b="0" i="0" baseline="0">
              <a:solidFill>
                <a:schemeClr val="dk1"/>
              </a:solidFill>
              <a:effectLst/>
              <a:latin typeface="+mn-lt"/>
              <a:ea typeface="+mn-ea"/>
              <a:cs typeface="+mn-cs"/>
            </a:rPr>
            <a:t>1,906</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、町税と普通交付税が併せて</a:t>
          </a:r>
          <a:r>
            <a:rPr lang="en-US" altLang="ja-JP" sz="1100" b="0" i="0" baseline="0">
              <a:solidFill>
                <a:schemeClr val="dk1"/>
              </a:solidFill>
              <a:effectLst/>
              <a:latin typeface="+mn-lt"/>
              <a:ea typeface="+mn-ea"/>
              <a:cs typeface="+mn-cs"/>
            </a:rPr>
            <a:t>48,560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、経常一財充当</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費以外の費目で</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となった影響である。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となった費目は</a:t>
          </a:r>
          <a:r>
            <a:rPr lang="ja-JP" altLang="en-US" sz="1100" b="0" i="0" baseline="0">
              <a:solidFill>
                <a:schemeClr val="dk1"/>
              </a:solidFill>
              <a:effectLst/>
              <a:latin typeface="+mn-lt"/>
              <a:ea typeface="+mn-ea"/>
              <a:cs typeface="+mn-cs"/>
            </a:rPr>
            <a:t>公債</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）などである。類似団体と比較すると人件費・物件費・補助費で低く、扶助費・公債費で大きいことが特徴で、今後も新発債の抑制により公債費の圧縮に努めていく。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153851</xdr:rowOff>
    </xdr:from>
    <xdr:to>
      <xdr:col>7</xdr:col>
      <xdr:colOff>152400</xdr:colOff>
      <xdr:row>62</xdr:row>
      <xdr:rowOff>106499</xdr:rowOff>
    </xdr:to>
    <xdr:cxnSp macro="">
      <xdr:nvCxnSpPr>
        <xdr:cNvPr id="132" name="直線コネクタ 131"/>
        <xdr:cNvCxnSpPr/>
      </xdr:nvCxnSpPr>
      <xdr:spPr>
        <a:xfrm flipV="1">
          <a:off x="4114800" y="1061230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106499</xdr:rowOff>
    </xdr:to>
    <xdr:cxnSp macro="">
      <xdr:nvCxnSpPr>
        <xdr:cNvPr id="135" name="直線コネクタ 134"/>
        <xdr:cNvCxnSpPr/>
      </xdr:nvCxnSpPr>
      <xdr:spPr>
        <a:xfrm>
          <a:off x="3225800" y="1061574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157299</xdr:rowOff>
    </xdr:from>
    <xdr:to>
      <xdr:col>4</xdr:col>
      <xdr:colOff>482600</xdr:colOff>
      <xdr:row>62</xdr:row>
      <xdr:rowOff>47897</xdr:rowOff>
    </xdr:to>
    <xdr:cxnSp macro="">
      <xdr:nvCxnSpPr>
        <xdr:cNvPr id="138" name="直線コネクタ 137"/>
        <xdr:cNvCxnSpPr/>
      </xdr:nvCxnSpPr>
      <xdr:spPr>
        <a:xfrm flipV="1">
          <a:off x="2336800" y="1061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47897</xdr:rowOff>
    </xdr:from>
    <xdr:to>
      <xdr:col>3</xdr:col>
      <xdr:colOff>279400</xdr:colOff>
      <xdr:row>62</xdr:row>
      <xdr:rowOff>127181</xdr:rowOff>
    </xdr:to>
    <xdr:cxnSp macro="">
      <xdr:nvCxnSpPr>
        <xdr:cNvPr id="141" name="直線コネクタ 140"/>
        <xdr:cNvCxnSpPr/>
      </xdr:nvCxnSpPr>
      <xdr:spPr>
        <a:xfrm flipV="1">
          <a:off x="1447800" y="1067779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2" name="フローチャート : 判断 141"/>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3" name="テキスト ボックス 142"/>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4" name="フローチャート : 判断 143"/>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45" name="テキスト ボックス 144"/>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103051</xdr:rowOff>
    </xdr:from>
    <xdr:to>
      <xdr:col>7</xdr:col>
      <xdr:colOff>203200</xdr:colOff>
      <xdr:row>62</xdr:row>
      <xdr:rowOff>33201</xdr:rowOff>
    </xdr:to>
    <xdr:sp macro="" textlink="">
      <xdr:nvSpPr>
        <xdr:cNvPr id="151" name="円/楕円 150"/>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119578</xdr:rowOff>
    </xdr:from>
    <xdr:ext cx="762000" cy="259045"/>
    <xdr:sp macro="" textlink="">
      <xdr:nvSpPr>
        <xdr:cNvPr id="152" name="財政構造の弾力性該当値テキスト"/>
        <xdr:cNvSpPr txBox="1"/>
      </xdr:nvSpPr>
      <xdr:spPr>
        <a:xfrm>
          <a:off x="5041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3" name="円/楕円 152"/>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167476</xdr:rowOff>
    </xdr:from>
    <xdr:ext cx="736600" cy="259045"/>
    <xdr:sp macro="" textlink="">
      <xdr:nvSpPr>
        <xdr:cNvPr id="154" name="テキスト ボックス 153"/>
        <xdr:cNvSpPr txBox="1"/>
      </xdr:nvSpPr>
      <xdr:spPr>
        <a:xfrm>
          <a:off x="3733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5" name="円/楕円 154"/>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46826</xdr:rowOff>
    </xdr:from>
    <xdr:ext cx="762000" cy="259045"/>
    <xdr:sp macro="" textlink="">
      <xdr:nvSpPr>
        <xdr:cNvPr id="156" name="テキスト ボックス 155"/>
        <xdr:cNvSpPr txBox="1"/>
      </xdr:nvSpPr>
      <xdr:spPr>
        <a:xfrm>
          <a:off x="2844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168547</xdr:rowOff>
    </xdr:from>
    <xdr:to>
      <xdr:col>3</xdr:col>
      <xdr:colOff>330200</xdr:colOff>
      <xdr:row>62</xdr:row>
      <xdr:rowOff>98697</xdr:rowOff>
    </xdr:to>
    <xdr:sp macro="" textlink="">
      <xdr:nvSpPr>
        <xdr:cNvPr id="157" name="円/楕円 156"/>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83474</xdr:rowOff>
    </xdr:from>
    <xdr:ext cx="762000" cy="259045"/>
    <xdr:sp macro="" textlink="">
      <xdr:nvSpPr>
        <xdr:cNvPr id="158" name="テキスト ボックス 157"/>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76381</xdr:rowOff>
    </xdr:from>
    <xdr:to>
      <xdr:col>2</xdr:col>
      <xdr:colOff>127000</xdr:colOff>
      <xdr:row>63</xdr:row>
      <xdr:rowOff>6531</xdr:rowOff>
    </xdr:to>
    <xdr:sp macro="" textlink="">
      <xdr:nvSpPr>
        <xdr:cNvPr id="159" name="円/楕円 158"/>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16708</xdr:rowOff>
    </xdr:from>
    <xdr:ext cx="762000" cy="259045"/>
    <xdr:sp macro="" textlink="">
      <xdr:nvSpPr>
        <xdr:cNvPr id="160" name="テキスト ボックス 159"/>
        <xdr:cNvSpPr txBox="1"/>
      </xdr:nvSpPr>
      <xdr:spPr>
        <a:xfrm>
          <a:off x="1066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[133,400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人当たりの人件費・物件費等の決算額は年々増加傾向で、</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2,093</a:t>
          </a:r>
          <a:r>
            <a:rPr lang="ja-JP" altLang="ja-JP" sz="1100" b="0" i="0" baseline="0">
              <a:solidFill>
                <a:schemeClr val="dk1"/>
              </a:solidFill>
              <a:effectLst/>
              <a:latin typeface="+mn-lt"/>
              <a:ea typeface="+mn-ea"/>
              <a:cs typeface="+mn-cs"/>
            </a:rPr>
            <a:t>円の減となった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は再び</a:t>
          </a:r>
          <a:r>
            <a:rPr lang="en-US" altLang="ja-JP" sz="1100" b="0" i="0" baseline="0">
              <a:solidFill>
                <a:schemeClr val="dk1"/>
              </a:solidFill>
              <a:effectLst/>
              <a:latin typeface="+mn-lt"/>
              <a:ea typeface="+mn-ea"/>
              <a:cs typeface="+mn-cs"/>
            </a:rPr>
            <a:t>6,523</a:t>
          </a:r>
          <a:r>
            <a:rPr lang="ja-JP" altLang="en-US" sz="1100" b="0" i="0" baseline="0">
              <a:solidFill>
                <a:schemeClr val="dk1"/>
              </a:solidFill>
              <a:effectLst/>
              <a:latin typeface="+mn-lt"/>
              <a:ea typeface="+mn-ea"/>
              <a:cs typeface="+mn-cs"/>
            </a:rPr>
            <a:t>円の増となった</a:t>
          </a:r>
          <a:r>
            <a:rPr lang="ja-JP" altLang="ja-JP" sz="1100" b="0" i="0" baseline="0">
              <a:solidFill>
                <a:schemeClr val="dk1"/>
              </a:solidFill>
              <a:effectLst/>
              <a:latin typeface="+mn-lt"/>
              <a:ea typeface="+mn-ea"/>
              <a:cs typeface="+mn-cs"/>
            </a:rPr>
            <a:t>。類似団体と比べ数値は低く、人件費は類似団体と比べ</a:t>
          </a:r>
          <a:r>
            <a:rPr lang="en-US" altLang="ja-JP" sz="1100" b="0" i="0" baseline="0">
              <a:solidFill>
                <a:schemeClr val="dk1"/>
              </a:solidFill>
              <a:effectLst/>
              <a:latin typeface="+mn-lt"/>
              <a:ea typeface="+mn-ea"/>
              <a:cs typeface="+mn-cs"/>
            </a:rPr>
            <a:t>72.1</a:t>
          </a:r>
          <a:r>
            <a:rPr lang="ja-JP" altLang="ja-JP" sz="1100" b="0" i="0" baseline="0">
              <a:solidFill>
                <a:schemeClr val="dk1"/>
              </a:solidFill>
              <a:effectLst/>
              <a:latin typeface="+mn-lt"/>
              <a:ea typeface="+mn-ea"/>
              <a:cs typeface="+mn-cs"/>
            </a:rPr>
            <a:t>％、物件費は</a:t>
          </a:r>
          <a:r>
            <a:rPr lang="en-US" altLang="ja-JP" sz="1100" b="0" i="0" baseline="0">
              <a:solidFill>
                <a:schemeClr val="dk1"/>
              </a:solidFill>
              <a:effectLst/>
              <a:latin typeface="+mn-lt"/>
              <a:ea typeface="+mn-ea"/>
              <a:cs typeface="+mn-cs"/>
            </a:rPr>
            <a:t>54.4</a:t>
          </a:r>
          <a:r>
            <a:rPr lang="ja-JP" altLang="ja-JP" sz="1100" b="0" i="0" baseline="0">
              <a:solidFill>
                <a:schemeClr val="dk1"/>
              </a:solidFill>
              <a:effectLst/>
              <a:latin typeface="+mn-lt"/>
              <a:ea typeface="+mn-ea"/>
              <a:cs typeface="+mn-cs"/>
            </a:rPr>
            <a:t>％に止まっている。人件費は</a:t>
          </a:r>
          <a:r>
            <a:rPr lang="ja-JP" altLang="en-US" sz="1100" b="0" i="0" baseline="0">
              <a:solidFill>
                <a:schemeClr val="dk1"/>
              </a:solidFill>
              <a:effectLst/>
              <a:latin typeface="+mn-lt"/>
              <a:ea typeface="+mn-ea"/>
              <a:cs typeface="+mn-cs"/>
            </a:rPr>
            <a:t>地域おこし協力隊や</a:t>
          </a:r>
          <a:r>
            <a:rPr lang="ja-JP" altLang="ja-JP" sz="1100" b="0" i="0" baseline="0">
              <a:solidFill>
                <a:schemeClr val="dk1"/>
              </a:solidFill>
              <a:effectLst/>
              <a:latin typeface="+mn-lt"/>
              <a:ea typeface="+mn-ea"/>
              <a:cs typeface="+mn-cs"/>
            </a:rPr>
            <a:t>外国語指導助手にかかる</a:t>
          </a:r>
          <a:r>
            <a:rPr lang="ja-JP" altLang="en-US" sz="1100" b="0" i="0" baseline="0">
              <a:solidFill>
                <a:schemeClr val="dk1"/>
              </a:solidFill>
              <a:effectLst/>
              <a:latin typeface="+mn-lt"/>
              <a:ea typeface="+mn-ea"/>
              <a:cs typeface="+mn-cs"/>
            </a:rPr>
            <a:t>経費や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給</a:t>
          </a:r>
          <a:r>
            <a:rPr lang="ja-JP" altLang="en-US" sz="1100" b="0" i="0" baseline="0">
              <a:solidFill>
                <a:schemeClr val="dk1"/>
              </a:solidFill>
              <a:effectLst/>
              <a:latin typeface="+mn-lt"/>
              <a:ea typeface="+mn-ea"/>
              <a:cs typeface="+mn-cs"/>
            </a:rPr>
            <a:t>が増となった。</a:t>
          </a:r>
          <a:r>
            <a:rPr lang="ja-JP" altLang="ja-JP" sz="1100" b="0" i="0" baseline="0">
              <a:solidFill>
                <a:schemeClr val="dk1"/>
              </a:solidFill>
              <a:effectLst/>
              <a:latin typeface="+mn-lt"/>
              <a:ea typeface="+mn-ea"/>
              <a:cs typeface="+mn-cs"/>
            </a:rPr>
            <a:t>、物件費は電算関係</a:t>
          </a:r>
          <a:r>
            <a:rPr lang="ja-JP" altLang="en-US" sz="1100" b="0" i="0" baseline="0">
              <a:solidFill>
                <a:schemeClr val="dk1"/>
              </a:solidFill>
              <a:effectLst/>
              <a:latin typeface="+mn-lt"/>
              <a:ea typeface="+mn-ea"/>
              <a:cs typeface="+mn-cs"/>
            </a:rPr>
            <a:t>や光熱水費といった</a:t>
          </a:r>
          <a:r>
            <a:rPr lang="ja-JP" altLang="ja-JP" sz="1100" b="0" i="0" baseline="0">
              <a:solidFill>
                <a:schemeClr val="dk1"/>
              </a:solidFill>
              <a:effectLst/>
              <a:latin typeface="+mn-lt"/>
              <a:ea typeface="+mn-ea"/>
              <a:cs typeface="+mn-cs"/>
            </a:rPr>
            <a:t>経常的な経費が増となった。今後は定員計画に基づき適正な職員数を維持し、物件費の経常的なものについての削減努力を行うこととする。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74447</xdr:rowOff>
    </xdr:from>
    <xdr:to>
      <xdr:col>7</xdr:col>
      <xdr:colOff>152400</xdr:colOff>
      <xdr:row>81</xdr:row>
      <xdr:rowOff>85689</xdr:rowOff>
    </xdr:to>
    <xdr:cxnSp macro="">
      <xdr:nvCxnSpPr>
        <xdr:cNvPr id="196" name="直線コネクタ 195"/>
        <xdr:cNvCxnSpPr/>
      </xdr:nvCxnSpPr>
      <xdr:spPr>
        <a:xfrm>
          <a:off x="4114800" y="13961897"/>
          <a:ext cx="8382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74447</xdr:rowOff>
    </xdr:from>
    <xdr:to>
      <xdr:col>6</xdr:col>
      <xdr:colOff>0</xdr:colOff>
      <xdr:row>81</xdr:row>
      <xdr:rowOff>78053</xdr:rowOff>
    </xdr:to>
    <xdr:cxnSp macro="">
      <xdr:nvCxnSpPr>
        <xdr:cNvPr id="199" name="直線コネクタ 198"/>
        <xdr:cNvCxnSpPr/>
      </xdr:nvCxnSpPr>
      <xdr:spPr>
        <a:xfrm flipV="1">
          <a:off x="3225800" y="13961897"/>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53614</xdr:rowOff>
    </xdr:from>
    <xdr:to>
      <xdr:col>4</xdr:col>
      <xdr:colOff>482600</xdr:colOff>
      <xdr:row>81</xdr:row>
      <xdr:rowOff>78053</xdr:rowOff>
    </xdr:to>
    <xdr:cxnSp macro="">
      <xdr:nvCxnSpPr>
        <xdr:cNvPr id="202" name="直線コネクタ 201"/>
        <xdr:cNvCxnSpPr/>
      </xdr:nvCxnSpPr>
      <xdr:spPr>
        <a:xfrm>
          <a:off x="2336800" y="13941064"/>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51781</xdr:rowOff>
    </xdr:from>
    <xdr:to>
      <xdr:col>3</xdr:col>
      <xdr:colOff>279400</xdr:colOff>
      <xdr:row>81</xdr:row>
      <xdr:rowOff>53614</xdr:rowOff>
    </xdr:to>
    <xdr:cxnSp macro="">
      <xdr:nvCxnSpPr>
        <xdr:cNvPr id="205" name="直線コネクタ 204"/>
        <xdr:cNvCxnSpPr/>
      </xdr:nvCxnSpPr>
      <xdr:spPr>
        <a:xfrm>
          <a:off x="1447800" y="13939231"/>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25442</xdr:rowOff>
    </xdr:from>
    <xdr:to>
      <xdr:col>3</xdr:col>
      <xdr:colOff>330200</xdr:colOff>
      <xdr:row>82</xdr:row>
      <xdr:rowOff>127042</xdr:rowOff>
    </xdr:to>
    <xdr:sp macro="" textlink="">
      <xdr:nvSpPr>
        <xdr:cNvPr id="206" name="フローチャート : 判断 205"/>
        <xdr:cNvSpPr/>
      </xdr:nvSpPr>
      <xdr:spPr>
        <a:xfrm>
          <a:off x="2286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111819</xdr:rowOff>
    </xdr:from>
    <xdr:ext cx="762000" cy="259045"/>
    <xdr:sp macro="" textlink="">
      <xdr:nvSpPr>
        <xdr:cNvPr id="207" name="テキスト ボックス 206"/>
        <xdr:cNvSpPr txBox="1"/>
      </xdr:nvSpPr>
      <xdr:spPr>
        <a:xfrm>
          <a:off x="1955800" y="14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15399</xdr:rowOff>
    </xdr:from>
    <xdr:to>
      <xdr:col>2</xdr:col>
      <xdr:colOff>127000</xdr:colOff>
      <xdr:row>82</xdr:row>
      <xdr:rowOff>116999</xdr:rowOff>
    </xdr:to>
    <xdr:sp macro="" textlink="">
      <xdr:nvSpPr>
        <xdr:cNvPr id="208" name="フローチャート : 判断 207"/>
        <xdr:cNvSpPr/>
      </xdr:nvSpPr>
      <xdr:spPr>
        <a:xfrm>
          <a:off x="1397000" y="1407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101776</xdr:rowOff>
    </xdr:from>
    <xdr:ext cx="762000" cy="259045"/>
    <xdr:sp macro="" textlink="">
      <xdr:nvSpPr>
        <xdr:cNvPr id="209" name="テキスト ボックス 208"/>
        <xdr:cNvSpPr txBox="1"/>
      </xdr:nvSpPr>
      <xdr:spPr>
        <a:xfrm>
          <a:off x="1066800" y="141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34889</xdr:rowOff>
    </xdr:from>
    <xdr:to>
      <xdr:col>7</xdr:col>
      <xdr:colOff>203200</xdr:colOff>
      <xdr:row>81</xdr:row>
      <xdr:rowOff>136489</xdr:rowOff>
    </xdr:to>
    <xdr:sp macro="" textlink="">
      <xdr:nvSpPr>
        <xdr:cNvPr id="215" name="円/楕円 214"/>
        <xdr:cNvSpPr/>
      </xdr:nvSpPr>
      <xdr:spPr>
        <a:xfrm>
          <a:off x="4902200" y="139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127616</xdr:rowOff>
    </xdr:from>
    <xdr:ext cx="762000" cy="259045"/>
    <xdr:sp macro="" textlink="">
      <xdr:nvSpPr>
        <xdr:cNvPr id="216" name="人件費・物件費等の状況該当値テキスト"/>
        <xdr:cNvSpPr txBox="1"/>
      </xdr:nvSpPr>
      <xdr:spPr>
        <a:xfrm>
          <a:off x="5041900" y="1384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23647</xdr:rowOff>
    </xdr:from>
    <xdr:to>
      <xdr:col>6</xdr:col>
      <xdr:colOff>50800</xdr:colOff>
      <xdr:row>81</xdr:row>
      <xdr:rowOff>125247</xdr:rowOff>
    </xdr:to>
    <xdr:sp macro="" textlink="">
      <xdr:nvSpPr>
        <xdr:cNvPr id="217" name="円/楕円 216"/>
        <xdr:cNvSpPr/>
      </xdr:nvSpPr>
      <xdr:spPr>
        <a:xfrm>
          <a:off x="4064000" y="139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135424</xdr:rowOff>
    </xdr:from>
    <xdr:ext cx="736600" cy="259045"/>
    <xdr:sp macro="" textlink="">
      <xdr:nvSpPr>
        <xdr:cNvPr id="218" name="テキスト ボックス 217"/>
        <xdr:cNvSpPr txBox="1"/>
      </xdr:nvSpPr>
      <xdr:spPr>
        <a:xfrm>
          <a:off x="3733800" y="1367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27253</xdr:rowOff>
    </xdr:from>
    <xdr:to>
      <xdr:col>4</xdr:col>
      <xdr:colOff>533400</xdr:colOff>
      <xdr:row>81</xdr:row>
      <xdr:rowOff>128853</xdr:rowOff>
    </xdr:to>
    <xdr:sp macro="" textlink="">
      <xdr:nvSpPr>
        <xdr:cNvPr id="219" name="円/楕円 218"/>
        <xdr:cNvSpPr/>
      </xdr:nvSpPr>
      <xdr:spPr>
        <a:xfrm>
          <a:off x="31750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139030</xdr:rowOff>
    </xdr:from>
    <xdr:ext cx="762000" cy="259045"/>
    <xdr:sp macro="" textlink="">
      <xdr:nvSpPr>
        <xdr:cNvPr id="220" name="テキスト ボックス 219"/>
        <xdr:cNvSpPr txBox="1"/>
      </xdr:nvSpPr>
      <xdr:spPr>
        <a:xfrm>
          <a:off x="2844800" y="1368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2814</xdr:rowOff>
    </xdr:from>
    <xdr:to>
      <xdr:col>3</xdr:col>
      <xdr:colOff>330200</xdr:colOff>
      <xdr:row>81</xdr:row>
      <xdr:rowOff>104414</xdr:rowOff>
    </xdr:to>
    <xdr:sp macro="" textlink="">
      <xdr:nvSpPr>
        <xdr:cNvPr id="221" name="円/楕円 220"/>
        <xdr:cNvSpPr/>
      </xdr:nvSpPr>
      <xdr:spPr>
        <a:xfrm>
          <a:off x="2286000" y="13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114591</xdr:rowOff>
    </xdr:from>
    <xdr:ext cx="762000" cy="259045"/>
    <xdr:sp macro="" textlink="">
      <xdr:nvSpPr>
        <xdr:cNvPr id="222" name="テキスト ボックス 221"/>
        <xdr:cNvSpPr txBox="1"/>
      </xdr:nvSpPr>
      <xdr:spPr>
        <a:xfrm>
          <a:off x="1955800" y="1365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981</xdr:rowOff>
    </xdr:from>
    <xdr:to>
      <xdr:col>2</xdr:col>
      <xdr:colOff>127000</xdr:colOff>
      <xdr:row>81</xdr:row>
      <xdr:rowOff>102581</xdr:rowOff>
    </xdr:to>
    <xdr:sp macro="" textlink="">
      <xdr:nvSpPr>
        <xdr:cNvPr id="223" name="円/楕円 222"/>
        <xdr:cNvSpPr/>
      </xdr:nvSpPr>
      <xdr:spPr>
        <a:xfrm>
          <a:off x="1397000" y="1388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112758</xdr:rowOff>
    </xdr:from>
    <xdr:ext cx="762000" cy="259045"/>
    <xdr:sp macro="" textlink="">
      <xdr:nvSpPr>
        <xdr:cNvPr id="224" name="テキスト ボックス 223"/>
        <xdr:cNvSpPr txBox="1"/>
      </xdr:nvSpPr>
      <xdr:spPr>
        <a:xfrm>
          <a:off x="1066800" y="1365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までは</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ポイント前後で増減していたが、</a:t>
          </a:r>
          <a:r>
            <a:rPr lang="ja-JP" altLang="en-US" sz="1100" b="0" i="0" baseline="0">
              <a:solidFill>
                <a:schemeClr val="dk1"/>
              </a:solidFill>
              <a:effectLst/>
              <a:latin typeface="+mn-lt"/>
              <a:ea typeface="+mn-ea"/>
              <a:cs typeface="+mn-cs"/>
            </a:rPr>
            <a:t>国家公務員給与削減後指数は</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を超えていた。</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では、平成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日をもって「国家公務員の給与の改定及び臨時特例に関する法律」が終了したことにより△</a:t>
          </a:r>
          <a:r>
            <a:rPr lang="en-US" altLang="ja-JP" sz="1100" b="0" i="0" baseline="0">
              <a:solidFill>
                <a:schemeClr val="dk1"/>
              </a:solidFill>
              <a:effectLst/>
              <a:latin typeface="+mn-lt"/>
              <a:ea typeface="+mn-ea"/>
              <a:cs typeface="+mn-cs"/>
            </a:rPr>
            <a:t>8.1</a:t>
          </a:r>
          <a:r>
            <a:rPr lang="ja-JP" altLang="en-US" sz="1100" b="0" i="0" baseline="0">
              <a:solidFill>
                <a:schemeClr val="dk1"/>
              </a:solidFill>
              <a:effectLst/>
              <a:latin typeface="+mn-lt"/>
              <a:ea typeface="+mn-ea"/>
              <a:cs typeface="+mn-cs"/>
            </a:rPr>
            <a:t>ポイント、経験年数階層の変動により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ポイント増、採用により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ポイント増となり、</a:t>
          </a:r>
          <a:r>
            <a:rPr lang="en-US" altLang="ja-JP" sz="1100" b="0" i="0" baseline="0">
              <a:solidFill>
                <a:schemeClr val="dk1"/>
              </a:solidFill>
              <a:effectLst/>
              <a:latin typeface="+mn-lt"/>
              <a:ea typeface="+mn-ea"/>
              <a:cs typeface="+mn-cs"/>
            </a:rPr>
            <a:t>96.6</a:t>
          </a:r>
          <a:r>
            <a:rPr lang="ja-JP" altLang="en-US" sz="1100" b="0" i="0" baseline="0">
              <a:solidFill>
                <a:schemeClr val="dk1"/>
              </a:solidFill>
              <a:effectLst/>
              <a:latin typeface="+mn-lt"/>
              <a:ea typeface="+mn-ea"/>
              <a:cs typeface="+mn-cs"/>
            </a:rPr>
            <a:t>ポイントとなった。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85937</xdr:rowOff>
    </xdr:to>
    <xdr:cxnSp macro="">
      <xdr:nvCxnSpPr>
        <xdr:cNvPr id="258" name="直線コネクタ 257"/>
        <xdr:cNvCxnSpPr/>
      </xdr:nvCxnSpPr>
      <xdr:spPr>
        <a:xfrm flipV="1">
          <a:off x="16179800" y="14733693"/>
          <a:ext cx="8382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85937</xdr:rowOff>
    </xdr:to>
    <xdr:cxnSp macro="">
      <xdr:nvCxnSpPr>
        <xdr:cNvPr id="261" name="直線コネクタ 260"/>
        <xdr:cNvCxnSpPr/>
      </xdr:nvCxnSpPr>
      <xdr:spPr>
        <a:xfrm>
          <a:off x="15290800" y="1534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89</xdr:row>
      <xdr:rowOff>85937</xdr:rowOff>
    </xdr:to>
    <xdr:cxnSp macro="">
      <xdr:nvCxnSpPr>
        <xdr:cNvPr id="264" name="直線コネクタ 263"/>
        <xdr:cNvCxnSpPr/>
      </xdr:nvCxnSpPr>
      <xdr:spPr>
        <a:xfrm>
          <a:off x="14401800" y="14661304"/>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85</xdr:row>
      <xdr:rowOff>88054</xdr:rowOff>
    </xdr:to>
    <xdr:cxnSp macro="">
      <xdr:nvCxnSpPr>
        <xdr:cNvPr id="267" name="直線コネクタ 266"/>
        <xdr:cNvCxnSpPr/>
      </xdr:nvCxnSpPr>
      <xdr:spPr>
        <a:xfrm>
          <a:off x="13512800" y="1466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8" name="フローチャート :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0" name="フローチャート : 判断 269"/>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1" name="テキスト ボックス 270"/>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7" name="円/楕円 276"/>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8"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9" name="円/楕円 278"/>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80" name="テキスト ボックス 279"/>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81" name="円/楕円 280"/>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82" name="テキスト ボックス 281"/>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3" name="円/楕円 282"/>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84" name="テキスト ボックス 283"/>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5" name="円/楕円 284"/>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6" name="テキスト ボックス 285"/>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人口千人当たりの職員数は微増となったが、類似団体内ではいまだ低い順位を保っている。</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策定の定員管理計画に基づき、現業職の退職者不補充、一般行政職の適正配置による簡素で効率的な体制と職員数を維持していく。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122162</xdr:rowOff>
    </xdr:to>
    <xdr:cxnSp macro="">
      <xdr:nvCxnSpPr>
        <xdr:cNvPr id="323" name="直線コネクタ 322"/>
        <xdr:cNvCxnSpPr/>
      </xdr:nvCxnSpPr>
      <xdr:spPr>
        <a:xfrm>
          <a:off x="16179800" y="1021588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72753</xdr:rowOff>
    </xdr:from>
    <xdr:to>
      <xdr:col>23</xdr:col>
      <xdr:colOff>406400</xdr:colOff>
      <xdr:row>59</xdr:row>
      <xdr:rowOff>100330</xdr:rowOff>
    </xdr:to>
    <xdr:cxnSp macro="">
      <xdr:nvCxnSpPr>
        <xdr:cNvPr id="326" name="直線コネクタ 325"/>
        <xdr:cNvCxnSpPr/>
      </xdr:nvCxnSpPr>
      <xdr:spPr>
        <a:xfrm>
          <a:off x="15290800" y="101883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31387</xdr:rowOff>
    </xdr:from>
    <xdr:to>
      <xdr:col>22</xdr:col>
      <xdr:colOff>203200</xdr:colOff>
      <xdr:row>59</xdr:row>
      <xdr:rowOff>72753</xdr:rowOff>
    </xdr:to>
    <xdr:cxnSp macro="">
      <xdr:nvCxnSpPr>
        <xdr:cNvPr id="329" name="直線コネクタ 328"/>
        <xdr:cNvCxnSpPr/>
      </xdr:nvCxnSpPr>
      <xdr:spPr>
        <a:xfrm>
          <a:off x="14401800" y="1014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153428</xdr:rowOff>
    </xdr:from>
    <xdr:to>
      <xdr:col>21</xdr:col>
      <xdr:colOff>0</xdr:colOff>
      <xdr:row>59</xdr:row>
      <xdr:rowOff>31387</xdr:rowOff>
    </xdr:to>
    <xdr:cxnSp macro="">
      <xdr:nvCxnSpPr>
        <xdr:cNvPr id="332" name="直線コネクタ 331"/>
        <xdr:cNvCxnSpPr/>
      </xdr:nvCxnSpPr>
      <xdr:spPr>
        <a:xfrm>
          <a:off x="13512800" y="100975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61202</xdr:rowOff>
    </xdr:from>
    <xdr:to>
      <xdr:col>21</xdr:col>
      <xdr:colOff>50800</xdr:colOff>
      <xdr:row>63</xdr:row>
      <xdr:rowOff>162802</xdr:rowOff>
    </xdr:to>
    <xdr:sp macro="" textlink="">
      <xdr:nvSpPr>
        <xdr:cNvPr id="333" name="フローチャート : 判断 332"/>
        <xdr:cNvSpPr/>
      </xdr:nvSpPr>
      <xdr:spPr>
        <a:xfrm>
          <a:off x="14351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147579</xdr:rowOff>
    </xdr:from>
    <xdr:ext cx="762000" cy="259045"/>
    <xdr:sp macro="" textlink="">
      <xdr:nvSpPr>
        <xdr:cNvPr id="334" name="テキスト ボックス 333"/>
        <xdr:cNvSpPr txBox="1"/>
      </xdr:nvSpPr>
      <xdr:spPr>
        <a:xfrm>
          <a:off x="14020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35" name="フローチャート : 判断 334"/>
        <xdr:cNvSpPr/>
      </xdr:nvSpPr>
      <xdr:spPr>
        <a:xfrm>
          <a:off x="13462000" y="1083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36" name="テキスト ボックス 335"/>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71362</xdr:rowOff>
    </xdr:from>
    <xdr:to>
      <xdr:col>24</xdr:col>
      <xdr:colOff>609600</xdr:colOff>
      <xdr:row>60</xdr:row>
      <xdr:rowOff>1512</xdr:rowOff>
    </xdr:to>
    <xdr:sp macro="" textlink="">
      <xdr:nvSpPr>
        <xdr:cNvPr id="342" name="円/楕円 341"/>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87889</xdr:rowOff>
    </xdr:from>
    <xdr:ext cx="762000" cy="259045"/>
    <xdr:sp macro="" textlink="">
      <xdr:nvSpPr>
        <xdr:cNvPr id="343" name="定員管理の状況該当値テキスト"/>
        <xdr:cNvSpPr txBox="1"/>
      </xdr:nvSpPr>
      <xdr:spPr>
        <a:xfrm>
          <a:off x="17106900" y="100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44" name="円/楕円 343"/>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45" name="テキスト ボックス 344"/>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21953</xdr:rowOff>
    </xdr:from>
    <xdr:to>
      <xdr:col>22</xdr:col>
      <xdr:colOff>254000</xdr:colOff>
      <xdr:row>59</xdr:row>
      <xdr:rowOff>123553</xdr:rowOff>
    </xdr:to>
    <xdr:sp macro="" textlink="">
      <xdr:nvSpPr>
        <xdr:cNvPr id="346" name="円/楕円 345"/>
        <xdr:cNvSpPr/>
      </xdr:nvSpPr>
      <xdr:spPr>
        <a:xfrm>
          <a:off x="15240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133730</xdr:rowOff>
    </xdr:from>
    <xdr:ext cx="762000" cy="259045"/>
    <xdr:sp macro="" textlink="">
      <xdr:nvSpPr>
        <xdr:cNvPr id="347" name="テキスト ボックス 346"/>
        <xdr:cNvSpPr txBox="1"/>
      </xdr:nvSpPr>
      <xdr:spPr>
        <a:xfrm>
          <a:off x="14909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152037</xdr:rowOff>
    </xdr:from>
    <xdr:to>
      <xdr:col>21</xdr:col>
      <xdr:colOff>50800</xdr:colOff>
      <xdr:row>59</xdr:row>
      <xdr:rowOff>82187</xdr:rowOff>
    </xdr:to>
    <xdr:sp macro="" textlink="">
      <xdr:nvSpPr>
        <xdr:cNvPr id="348" name="円/楕円 347"/>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92364</xdr:rowOff>
    </xdr:from>
    <xdr:ext cx="762000" cy="259045"/>
    <xdr:sp macro="" textlink="">
      <xdr:nvSpPr>
        <xdr:cNvPr id="349" name="テキスト ボックス 348"/>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102628</xdr:rowOff>
    </xdr:from>
    <xdr:to>
      <xdr:col>19</xdr:col>
      <xdr:colOff>533400</xdr:colOff>
      <xdr:row>59</xdr:row>
      <xdr:rowOff>32778</xdr:rowOff>
    </xdr:to>
    <xdr:sp macro="" textlink="">
      <xdr:nvSpPr>
        <xdr:cNvPr id="350" name="円/楕円 349"/>
        <xdr:cNvSpPr/>
      </xdr:nvSpPr>
      <xdr:spPr>
        <a:xfrm>
          <a:off x="13462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42955</xdr:rowOff>
    </xdr:from>
    <xdr:ext cx="762000" cy="259045"/>
    <xdr:sp macro="" textlink="">
      <xdr:nvSpPr>
        <xdr:cNvPr id="351" name="テキスト ボックス 350"/>
        <xdr:cNvSpPr txBox="1"/>
      </xdr:nvSpPr>
      <xdr:spPr>
        <a:xfrm>
          <a:off x="13131800" y="9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から悪化していたが、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から持ち直し、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も引き続き比率は改善された。それでもまだ類似団体内平均や全国平均、長崎県平均と比べても高い比率となっている。大村東彼広域農道整備事業債（</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a:t>
          </a:r>
          <a:r>
            <a:rPr lang="en-US" altLang="ja-JP" sz="1100" b="0" i="0" baseline="0">
              <a:solidFill>
                <a:schemeClr val="dk1"/>
              </a:solidFill>
              <a:effectLst/>
              <a:latin typeface="+mn-lt"/>
              <a:ea typeface="+mn-ea"/>
              <a:cs typeface="+mn-cs"/>
            </a:rPr>
            <a:t>106,955</a:t>
          </a:r>
          <a:r>
            <a:rPr lang="ja-JP" altLang="ja-JP" sz="1100" b="0" i="0" baseline="0">
              <a:solidFill>
                <a:schemeClr val="dk1"/>
              </a:solidFill>
              <a:effectLst/>
              <a:latin typeface="+mn-lt"/>
              <a:ea typeface="+mn-ea"/>
              <a:cs typeface="+mn-cs"/>
            </a:rPr>
            <a:t>千円）、東彼地区保健福祉組合の地方債に充てた負担金（</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a:t>
          </a:r>
          <a:r>
            <a:rPr lang="en-US" altLang="ja-JP" sz="1100" b="0" i="0" baseline="0">
              <a:solidFill>
                <a:schemeClr val="dk1"/>
              </a:solidFill>
              <a:effectLst/>
              <a:latin typeface="+mn-lt"/>
              <a:ea typeface="+mn-ea"/>
              <a:cs typeface="+mn-cs"/>
            </a:rPr>
            <a:t>32,974</a:t>
          </a:r>
          <a:r>
            <a:rPr lang="ja-JP" altLang="ja-JP" sz="1100" b="0" i="0" baseline="0">
              <a:solidFill>
                <a:schemeClr val="dk1"/>
              </a:solidFill>
              <a:effectLst/>
              <a:latin typeface="+mn-lt"/>
              <a:ea typeface="+mn-ea"/>
              <a:cs typeface="+mn-cs"/>
            </a:rPr>
            <a:t>千円）、公共下水道事業の償還財源として繰り出した一般財源などの影響である。進捗中の事業である公共下水道事業の準元利償還金の増が確実であることに加え、福祉組合の所管する施設の建て替えのための起債を予定しており、今後は準元利償還金の増が見込まれる。事業の終了した広域農道整備事業債の償還額が減少していくことに加え、徴税による自主財源確保と新発債の抑制により比率改善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81704</xdr:rowOff>
    </xdr:to>
    <xdr:cxnSp macro="">
      <xdr:nvCxnSpPr>
        <xdr:cNvPr id="385" name="直線コネクタ 384"/>
        <xdr:cNvCxnSpPr/>
      </xdr:nvCxnSpPr>
      <xdr:spPr>
        <a:xfrm flipV="1">
          <a:off x="16179800" y="712978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30904</xdr:rowOff>
    </xdr:to>
    <xdr:cxnSp macro="">
      <xdr:nvCxnSpPr>
        <xdr:cNvPr id="388" name="直線コネクタ 387"/>
        <xdr:cNvCxnSpPr/>
      </xdr:nvCxnSpPr>
      <xdr:spPr>
        <a:xfrm flipV="1">
          <a:off x="15290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95250</xdr:rowOff>
    </xdr:to>
    <xdr:cxnSp macro="">
      <xdr:nvCxnSpPr>
        <xdr:cNvPr id="391" name="直線コネクタ 390"/>
        <xdr:cNvCxnSpPr/>
      </xdr:nvCxnSpPr>
      <xdr:spPr>
        <a:xfrm flipV="1">
          <a:off x="14401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119380</xdr:rowOff>
    </xdr:to>
    <xdr:cxnSp macro="">
      <xdr:nvCxnSpPr>
        <xdr:cNvPr id="394" name="直線コネクタ 393"/>
        <xdr:cNvCxnSpPr/>
      </xdr:nvCxnSpPr>
      <xdr:spPr>
        <a:xfrm flipV="1">
          <a:off x="13512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5" name="フローチャート : 判断 394"/>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6" name="テキスト ボックス 395"/>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7" name="フローチャート : 判断 396"/>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398" name="テキスト ボックス 397"/>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6" name="円/楕円 405"/>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7" name="テキスト ボックス 406"/>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8" name="円/楕円 407"/>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9" name="テキスト ボックス 408"/>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0" name="円/楕円 40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1" name="テキスト ボックス 41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2" name="円/楕円 41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3" name="テキスト ボックス 41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類似団体内では高い数値となっているが、本町は第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セクターの負担見込がほとんどないこと、町債残高に対して交付税措置見込額が大きいこと（</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億円に対して</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億円）などから、適正な範囲に収まっていると判断され、経年比較でみると着実に改善している。住民一人当たりの地方債残高も前年比△</a:t>
          </a:r>
          <a:r>
            <a:rPr lang="en-US" altLang="ja-JP" sz="1100" b="0" i="0" baseline="0">
              <a:solidFill>
                <a:schemeClr val="dk1"/>
              </a:solidFill>
              <a:effectLst/>
              <a:latin typeface="+mn-lt"/>
              <a:ea typeface="+mn-ea"/>
              <a:cs typeface="+mn-cs"/>
            </a:rPr>
            <a:t>15,167</a:t>
          </a:r>
          <a:r>
            <a:rPr lang="ja-JP" altLang="ja-JP" sz="1100" b="0" i="0" baseline="0">
              <a:solidFill>
                <a:schemeClr val="dk1"/>
              </a:solidFill>
              <a:effectLst/>
              <a:latin typeface="+mn-lt"/>
              <a:ea typeface="+mn-ea"/>
              <a:cs typeface="+mn-cs"/>
            </a:rPr>
            <a:t>円の</a:t>
          </a:r>
          <a:r>
            <a:rPr lang="en-US" altLang="ja-JP" sz="1100" b="0" i="0" baseline="0">
              <a:solidFill>
                <a:schemeClr val="dk1"/>
              </a:solidFill>
              <a:effectLst/>
              <a:latin typeface="+mn-lt"/>
              <a:ea typeface="+mn-ea"/>
              <a:cs typeface="+mn-cs"/>
            </a:rPr>
            <a:t>674,192</a:t>
          </a:r>
          <a:r>
            <a:rPr lang="ja-JP" altLang="ja-JP" sz="1100" b="0" i="0" baseline="0">
              <a:solidFill>
                <a:schemeClr val="dk1"/>
              </a:solidFill>
              <a:effectLst/>
              <a:latin typeface="+mn-lt"/>
              <a:ea typeface="+mn-ea"/>
              <a:cs typeface="+mn-cs"/>
            </a:rPr>
            <a:t>円となり引き続き減少している。公営企業債繰入見込額については、公共下水道事業が進捗中事業のため残高は増加しており、将来負担比率の大きな悪化要因となっている。今後も普通会計の地方債抑制に努めることで、公営企業債繰入見込額の増をカバーできる見込みである。また、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セクターの負担見込もほとんどないことから比率は概ね健全な範囲を保つと思われる。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67437</xdr:rowOff>
    </xdr:from>
    <xdr:to>
      <xdr:col>24</xdr:col>
      <xdr:colOff>558800</xdr:colOff>
      <xdr:row>16</xdr:row>
      <xdr:rowOff>90763</xdr:rowOff>
    </xdr:to>
    <xdr:cxnSp macro="">
      <xdr:nvCxnSpPr>
        <xdr:cNvPr id="447" name="直線コネクタ 446"/>
        <xdr:cNvCxnSpPr/>
      </xdr:nvCxnSpPr>
      <xdr:spPr>
        <a:xfrm flipV="1">
          <a:off x="16179800" y="281063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90763</xdr:rowOff>
    </xdr:from>
    <xdr:to>
      <xdr:col>23</xdr:col>
      <xdr:colOff>406400</xdr:colOff>
      <xdr:row>16</xdr:row>
      <xdr:rowOff>118110</xdr:rowOff>
    </xdr:to>
    <xdr:cxnSp macro="">
      <xdr:nvCxnSpPr>
        <xdr:cNvPr id="450" name="直線コネクタ 449"/>
        <xdr:cNvCxnSpPr/>
      </xdr:nvCxnSpPr>
      <xdr:spPr>
        <a:xfrm flipV="1">
          <a:off x="15290800" y="283396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118110</xdr:rowOff>
    </xdr:from>
    <xdr:to>
      <xdr:col>22</xdr:col>
      <xdr:colOff>203200</xdr:colOff>
      <xdr:row>16</xdr:row>
      <xdr:rowOff>152696</xdr:rowOff>
    </xdr:to>
    <xdr:cxnSp macro="">
      <xdr:nvCxnSpPr>
        <xdr:cNvPr id="453" name="直線コネクタ 452"/>
        <xdr:cNvCxnSpPr/>
      </xdr:nvCxnSpPr>
      <xdr:spPr>
        <a:xfrm flipV="1">
          <a:off x="14401800" y="286131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152696</xdr:rowOff>
    </xdr:from>
    <xdr:to>
      <xdr:col>21</xdr:col>
      <xdr:colOff>0</xdr:colOff>
      <xdr:row>17</xdr:row>
      <xdr:rowOff>98679</xdr:rowOff>
    </xdr:to>
    <xdr:cxnSp macro="">
      <xdr:nvCxnSpPr>
        <xdr:cNvPr id="456" name="直線コネクタ 455"/>
        <xdr:cNvCxnSpPr/>
      </xdr:nvCxnSpPr>
      <xdr:spPr>
        <a:xfrm flipV="1">
          <a:off x="13512800" y="289589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44916</xdr:rowOff>
    </xdr:from>
    <xdr:to>
      <xdr:col>21</xdr:col>
      <xdr:colOff>50800</xdr:colOff>
      <xdr:row>15</xdr:row>
      <xdr:rowOff>146516</xdr:rowOff>
    </xdr:to>
    <xdr:sp macro="" textlink="">
      <xdr:nvSpPr>
        <xdr:cNvPr id="457" name="フローチャート : 判断 456"/>
        <xdr:cNvSpPr/>
      </xdr:nvSpPr>
      <xdr:spPr>
        <a:xfrm>
          <a:off x="14351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58" name="テキスト ボックス 457"/>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59" name="フローチャート : 判断 458"/>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127610</xdr:rowOff>
    </xdr:from>
    <xdr:ext cx="762000" cy="259045"/>
    <xdr:sp macro="" textlink="">
      <xdr:nvSpPr>
        <xdr:cNvPr id="460" name="テキスト ボックス 459"/>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16637</xdr:rowOff>
    </xdr:from>
    <xdr:to>
      <xdr:col>24</xdr:col>
      <xdr:colOff>609600</xdr:colOff>
      <xdr:row>16</xdr:row>
      <xdr:rowOff>118237</xdr:rowOff>
    </xdr:to>
    <xdr:sp macro="" textlink="">
      <xdr:nvSpPr>
        <xdr:cNvPr id="466" name="円/楕円 465"/>
        <xdr:cNvSpPr/>
      </xdr:nvSpPr>
      <xdr:spPr>
        <a:xfrm>
          <a:off x="169672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160164</xdr:rowOff>
    </xdr:from>
    <xdr:ext cx="762000" cy="259045"/>
    <xdr:sp macro="" textlink="">
      <xdr:nvSpPr>
        <xdr:cNvPr id="467" name="将来負担の状況該当値テキスト"/>
        <xdr:cNvSpPr txBox="1"/>
      </xdr:nvSpPr>
      <xdr:spPr>
        <a:xfrm>
          <a:off x="17106900" y="273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39963</xdr:rowOff>
    </xdr:from>
    <xdr:to>
      <xdr:col>23</xdr:col>
      <xdr:colOff>457200</xdr:colOff>
      <xdr:row>16</xdr:row>
      <xdr:rowOff>141563</xdr:rowOff>
    </xdr:to>
    <xdr:sp macro="" textlink="">
      <xdr:nvSpPr>
        <xdr:cNvPr id="468" name="円/楕円 467"/>
        <xdr:cNvSpPr/>
      </xdr:nvSpPr>
      <xdr:spPr>
        <a:xfrm>
          <a:off x="16129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126340</xdr:rowOff>
    </xdr:from>
    <xdr:ext cx="736600" cy="259045"/>
    <xdr:sp macro="" textlink="">
      <xdr:nvSpPr>
        <xdr:cNvPr id="469" name="テキスト ボックス 468"/>
        <xdr:cNvSpPr txBox="1"/>
      </xdr:nvSpPr>
      <xdr:spPr>
        <a:xfrm>
          <a:off x="15798800" y="286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67310</xdr:rowOff>
    </xdr:from>
    <xdr:to>
      <xdr:col>22</xdr:col>
      <xdr:colOff>254000</xdr:colOff>
      <xdr:row>16</xdr:row>
      <xdr:rowOff>168910</xdr:rowOff>
    </xdr:to>
    <xdr:sp macro="" textlink="">
      <xdr:nvSpPr>
        <xdr:cNvPr id="470" name="円/楕円 469"/>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153687</xdr:rowOff>
    </xdr:from>
    <xdr:ext cx="762000" cy="259045"/>
    <xdr:sp macro="" textlink="">
      <xdr:nvSpPr>
        <xdr:cNvPr id="471" name="テキスト ボックス 470"/>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72" name="円/楕円 471"/>
        <xdr:cNvSpPr/>
      </xdr:nvSpPr>
      <xdr:spPr>
        <a:xfrm>
          <a:off x="14351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73" name="テキスト ボックス 472"/>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47879</xdr:rowOff>
    </xdr:from>
    <xdr:to>
      <xdr:col>19</xdr:col>
      <xdr:colOff>533400</xdr:colOff>
      <xdr:row>17</xdr:row>
      <xdr:rowOff>149479</xdr:rowOff>
    </xdr:to>
    <xdr:sp macro="" textlink="">
      <xdr:nvSpPr>
        <xdr:cNvPr id="474" name="円/楕円 473"/>
        <xdr:cNvSpPr/>
      </xdr:nvSpPr>
      <xdr:spPr>
        <a:xfrm>
          <a:off x="13462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134256</xdr:rowOff>
    </xdr:from>
    <xdr:ext cx="762000" cy="259045"/>
    <xdr:sp macro="" textlink="">
      <xdr:nvSpPr>
        <xdr:cNvPr id="475" name="テキスト ボックス 474"/>
        <xdr:cNvSpPr txBox="1"/>
      </xdr:nvSpPr>
      <xdr:spPr>
        <a:xfrm>
          <a:off x="13131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長崎県東彼杵町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8,670
8,653
74.25
4,684,154
4,445,556
98,507
3,091,182
5,845,241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決算額自体は前年比</a:t>
          </a:r>
          <a:r>
            <a:rPr lang="en-US" altLang="ja-JP" sz="1100" b="0" i="0" baseline="0">
              <a:solidFill>
                <a:schemeClr val="dk1"/>
              </a:solidFill>
              <a:effectLst/>
              <a:latin typeface="+mn-lt"/>
              <a:ea typeface="+mn-ea"/>
              <a:cs typeface="+mn-cs"/>
            </a:rPr>
            <a:t>15,272</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となった。地域おこし協力隊や選挙にかかる人件費などの臨時的な増が</a:t>
          </a:r>
          <a:r>
            <a:rPr lang="en-US" altLang="ja-JP" sz="1100" b="0" i="0" baseline="0">
              <a:solidFill>
                <a:schemeClr val="dk1"/>
              </a:solidFill>
              <a:effectLst/>
              <a:latin typeface="+mn-lt"/>
              <a:ea typeface="+mn-ea"/>
              <a:cs typeface="+mn-cs"/>
            </a:rPr>
            <a:t>8,834</a:t>
          </a:r>
          <a:r>
            <a:rPr lang="ja-JP" altLang="en-US" sz="1100" b="0" i="0" baseline="0">
              <a:solidFill>
                <a:schemeClr val="dk1"/>
              </a:solidFill>
              <a:effectLst/>
              <a:latin typeface="+mn-lt"/>
              <a:ea typeface="+mn-ea"/>
              <a:cs typeface="+mn-cs"/>
            </a:rPr>
            <a:t>千円、外国語指導助手報酬等による経常的な増が</a:t>
          </a:r>
          <a:r>
            <a:rPr lang="en-US" altLang="ja-JP" sz="1100" b="0" i="0" baseline="0">
              <a:solidFill>
                <a:schemeClr val="dk1"/>
              </a:solidFill>
              <a:effectLst/>
              <a:latin typeface="+mn-lt"/>
              <a:ea typeface="+mn-ea"/>
              <a:cs typeface="+mn-cs"/>
            </a:rPr>
            <a:t>6,438</a:t>
          </a:r>
          <a:r>
            <a:rPr lang="ja-JP" altLang="en-US" sz="1100" b="0" i="0" baseline="0">
              <a:solidFill>
                <a:schemeClr val="dk1"/>
              </a:solidFill>
              <a:effectLst/>
              <a:latin typeface="+mn-lt"/>
              <a:ea typeface="+mn-ea"/>
              <a:cs typeface="+mn-cs"/>
            </a:rPr>
            <a:t>千円となり、経常経費充当一般財源も</a:t>
          </a:r>
          <a:r>
            <a:rPr lang="en-US" altLang="ja-JP" sz="1100" b="0" i="0" baseline="0">
              <a:solidFill>
                <a:schemeClr val="dk1"/>
              </a:solidFill>
              <a:effectLst/>
              <a:latin typeface="+mn-lt"/>
              <a:ea typeface="+mn-ea"/>
              <a:cs typeface="+mn-cs"/>
            </a:rPr>
            <a:t>6,784</a:t>
          </a:r>
          <a:r>
            <a:rPr lang="ja-JP" altLang="en-US" sz="1100" b="0" i="0" baseline="0">
              <a:solidFill>
                <a:schemeClr val="dk1"/>
              </a:solidFill>
              <a:effectLst/>
              <a:latin typeface="+mn-lt"/>
              <a:ea typeface="+mn-ea"/>
              <a:cs typeface="+mn-cs"/>
            </a:rPr>
            <a:t>千円の増となった。分母である町税や交付税の増による影響で、経常収支比率は減となった。</a:t>
          </a:r>
          <a:r>
            <a:rPr lang="ja-JP" altLang="ja-JP" sz="1100" b="0" i="0" baseline="0">
              <a:solidFill>
                <a:schemeClr val="dk1"/>
              </a:solidFill>
              <a:effectLst/>
              <a:latin typeface="+mn-lt"/>
              <a:ea typeface="+mn-ea"/>
              <a:cs typeface="+mn-cs"/>
            </a:rPr>
            <a:t>今後は定員管理計画に基づき現業職の退職者不補充と一般職の定数維持に努めていくため、概ね</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％前後を保つ見込みである。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87811</xdr:rowOff>
    </xdr:from>
    <xdr:to>
      <xdr:col>7</xdr:col>
      <xdr:colOff>15875</xdr:colOff>
      <xdr:row>36</xdr:row>
      <xdr:rowOff>94343</xdr:rowOff>
    </xdr:to>
    <xdr:cxnSp macro="">
      <xdr:nvCxnSpPr>
        <xdr:cNvPr id="66" name="直線コネクタ 65"/>
        <xdr:cNvCxnSpPr/>
      </xdr:nvCxnSpPr>
      <xdr:spPr>
        <a:xfrm flipV="1">
          <a:off x="3987800" y="626001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64951</xdr:rowOff>
    </xdr:from>
    <xdr:to>
      <xdr:col>5</xdr:col>
      <xdr:colOff>549275</xdr:colOff>
      <xdr:row>36</xdr:row>
      <xdr:rowOff>94343</xdr:rowOff>
    </xdr:to>
    <xdr:cxnSp macro="">
      <xdr:nvCxnSpPr>
        <xdr:cNvPr id="69" name="直線コネクタ 68"/>
        <xdr:cNvCxnSpPr/>
      </xdr:nvCxnSpPr>
      <xdr:spPr>
        <a:xfrm>
          <a:off x="3098800" y="6237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48623</xdr:rowOff>
    </xdr:from>
    <xdr:to>
      <xdr:col>4</xdr:col>
      <xdr:colOff>346075</xdr:colOff>
      <xdr:row>36</xdr:row>
      <xdr:rowOff>64951</xdr:rowOff>
    </xdr:to>
    <xdr:cxnSp macro="">
      <xdr:nvCxnSpPr>
        <xdr:cNvPr id="72" name="直線コネクタ 71"/>
        <xdr:cNvCxnSpPr/>
      </xdr:nvCxnSpPr>
      <xdr:spPr>
        <a:xfrm>
          <a:off x="2209800" y="6220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36</xdr:row>
      <xdr:rowOff>48623</xdr:rowOff>
    </xdr:to>
    <xdr:cxnSp macro="">
      <xdr:nvCxnSpPr>
        <xdr:cNvPr id="75" name="直線コネクタ 74"/>
        <xdr:cNvCxnSpPr/>
      </xdr:nvCxnSpPr>
      <xdr:spPr>
        <a:xfrm>
          <a:off x="1320800" y="6217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170906</xdr:rowOff>
    </xdr:from>
    <xdr:to>
      <xdr:col>1</xdr:col>
      <xdr:colOff>676275</xdr:colOff>
      <xdr:row>37</xdr:row>
      <xdr:rowOff>101056</xdr:rowOff>
    </xdr:to>
    <xdr:sp macro="" textlink="">
      <xdr:nvSpPr>
        <xdr:cNvPr id="78" name="フローチャート : 判断 77"/>
        <xdr:cNvSpPr/>
      </xdr:nvSpPr>
      <xdr:spPr>
        <a:xfrm>
          <a:off x="1270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85833</xdr:rowOff>
    </xdr:from>
    <xdr:ext cx="762000" cy="259045"/>
    <xdr:sp macro="" textlink="">
      <xdr:nvSpPr>
        <xdr:cNvPr id="79" name="テキスト ボックス 78"/>
        <xdr:cNvSpPr txBox="1"/>
      </xdr:nvSpPr>
      <xdr:spPr>
        <a:xfrm>
          <a:off x="939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37011</xdr:rowOff>
    </xdr:from>
    <xdr:to>
      <xdr:col>7</xdr:col>
      <xdr:colOff>66675</xdr:colOff>
      <xdr:row>36</xdr:row>
      <xdr:rowOff>138611</xdr:rowOff>
    </xdr:to>
    <xdr:sp macro="" textlink="">
      <xdr:nvSpPr>
        <xdr:cNvPr id="85" name="円/楕円 84"/>
        <xdr:cNvSpPr/>
      </xdr:nvSpPr>
      <xdr:spPr>
        <a:xfrm>
          <a:off x="4775200" y="62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53538</xdr:rowOff>
    </xdr:from>
    <xdr:ext cx="762000" cy="259045"/>
    <xdr:sp macro="" textlink="">
      <xdr:nvSpPr>
        <xdr:cNvPr id="86" name="人件費該当値テキスト"/>
        <xdr:cNvSpPr txBox="1"/>
      </xdr:nvSpPr>
      <xdr:spPr>
        <a:xfrm>
          <a:off x="4914900" y="605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43543</xdr:rowOff>
    </xdr:from>
    <xdr:to>
      <xdr:col>5</xdr:col>
      <xdr:colOff>600075</xdr:colOff>
      <xdr:row>36</xdr:row>
      <xdr:rowOff>145143</xdr:rowOff>
    </xdr:to>
    <xdr:sp macro="" textlink="">
      <xdr:nvSpPr>
        <xdr:cNvPr id="87" name="円/楕円 86"/>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88" name="テキスト ボックス 87"/>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14151</xdr:rowOff>
    </xdr:from>
    <xdr:to>
      <xdr:col>4</xdr:col>
      <xdr:colOff>396875</xdr:colOff>
      <xdr:row>36</xdr:row>
      <xdr:rowOff>115751</xdr:rowOff>
    </xdr:to>
    <xdr:sp macro="" textlink="">
      <xdr:nvSpPr>
        <xdr:cNvPr id="89" name="円/楕円 88"/>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125928</xdr:rowOff>
    </xdr:from>
    <xdr:ext cx="762000" cy="259045"/>
    <xdr:sp macro="" textlink="">
      <xdr:nvSpPr>
        <xdr:cNvPr id="90" name="テキスト ボックス 89"/>
        <xdr:cNvSpPr txBox="1"/>
      </xdr:nvSpPr>
      <xdr:spPr>
        <a:xfrm>
          <a:off x="2717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169273</xdr:rowOff>
    </xdr:from>
    <xdr:to>
      <xdr:col>3</xdr:col>
      <xdr:colOff>193675</xdr:colOff>
      <xdr:row>36</xdr:row>
      <xdr:rowOff>99423</xdr:rowOff>
    </xdr:to>
    <xdr:sp macro="" textlink="">
      <xdr:nvSpPr>
        <xdr:cNvPr id="91" name="円/楕円 90"/>
        <xdr:cNvSpPr/>
      </xdr:nvSpPr>
      <xdr:spPr>
        <a:xfrm>
          <a:off x="215900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109600</xdr:rowOff>
    </xdr:from>
    <xdr:ext cx="762000" cy="259045"/>
    <xdr:sp macro="" textlink="">
      <xdr:nvSpPr>
        <xdr:cNvPr id="92" name="テキスト ボックス 91"/>
        <xdr:cNvSpPr txBox="1"/>
      </xdr:nvSpPr>
      <xdr:spPr>
        <a:xfrm>
          <a:off x="1828800" y="59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3" name="円/楕円 92"/>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4" name="テキスト ボックス 93"/>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人当たりの物件費は</a:t>
          </a:r>
          <a:r>
            <a:rPr lang="en-US" altLang="ja-JP" sz="1100" b="0" i="0" baseline="0">
              <a:solidFill>
                <a:schemeClr val="dk1"/>
              </a:solidFill>
              <a:effectLst/>
              <a:latin typeface="+mn-lt"/>
              <a:ea typeface="+mn-ea"/>
              <a:cs typeface="+mn-cs"/>
            </a:rPr>
            <a:t>51,395</a:t>
          </a:r>
          <a:r>
            <a:rPr lang="ja-JP" altLang="ja-JP" sz="1100" b="0" i="0" baseline="0">
              <a:solidFill>
                <a:schemeClr val="dk1"/>
              </a:solidFill>
              <a:effectLst/>
              <a:latin typeface="+mn-lt"/>
              <a:ea typeface="+mn-ea"/>
              <a:cs typeface="+mn-cs"/>
            </a:rPr>
            <a:t>円となり、昨年度より</a:t>
          </a:r>
          <a:r>
            <a:rPr lang="en-US" altLang="ja-JP" sz="1100" b="0" i="0" baseline="0">
              <a:solidFill>
                <a:schemeClr val="dk1"/>
              </a:solidFill>
              <a:effectLst/>
              <a:latin typeface="+mn-lt"/>
              <a:ea typeface="+mn-ea"/>
              <a:cs typeface="+mn-cs"/>
            </a:rPr>
            <a:t>5,391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経常的な電算関連経費</a:t>
          </a:r>
          <a:r>
            <a:rPr lang="ja-JP" altLang="en-US" sz="1100" b="0" i="0" baseline="0">
              <a:solidFill>
                <a:schemeClr val="dk1"/>
              </a:solidFill>
              <a:effectLst/>
              <a:latin typeface="+mn-lt"/>
              <a:ea typeface="+mn-ea"/>
              <a:cs typeface="+mn-cs"/>
            </a:rPr>
            <a:t>や光熱水費</a:t>
          </a:r>
          <a:r>
            <a:rPr lang="ja-JP" altLang="ja-JP" sz="1100" b="0" i="0" baseline="0">
              <a:solidFill>
                <a:schemeClr val="dk1"/>
              </a:solidFill>
              <a:effectLst/>
              <a:latin typeface="+mn-lt"/>
              <a:ea typeface="+mn-ea"/>
              <a:cs typeface="+mn-cs"/>
            </a:rPr>
            <a:t>が増となった影響で比率は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％の増となった。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物件費に係る経常収支比率が類似団体と比較して低くなっているのは、本町に維持管理する施設が少ないことによる各種物件費が少ないためである。決算額</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億円のうち経常的な物件費</a:t>
          </a:r>
          <a:r>
            <a:rPr lang="ja-JP" altLang="en-US" sz="1100" b="0" i="0" baseline="0">
              <a:solidFill>
                <a:schemeClr val="dk1"/>
              </a:solidFill>
              <a:effectLst/>
              <a:latin typeface="+mn-lt"/>
              <a:ea typeface="+mn-ea"/>
              <a:cs typeface="+mn-cs"/>
            </a:rPr>
            <a:t>への投入一財</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億円未満を保っており、経常的な物件費への一般財源投入を控え、今後も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億円未満を目標に歳出削減努力を引き続き行っていく。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43180</xdr:rowOff>
    </xdr:from>
    <xdr:to>
      <xdr:col>24</xdr:col>
      <xdr:colOff>31750</xdr:colOff>
      <xdr:row>14</xdr:row>
      <xdr:rowOff>88900</xdr:rowOff>
    </xdr:to>
    <xdr:cxnSp macro="">
      <xdr:nvCxnSpPr>
        <xdr:cNvPr id="127" name="直線コネクタ 126"/>
        <xdr:cNvCxnSpPr/>
      </xdr:nvCxnSpPr>
      <xdr:spPr>
        <a:xfrm>
          <a:off x="15671800" y="244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168910</xdr:rowOff>
    </xdr:from>
    <xdr:to>
      <xdr:col>22</xdr:col>
      <xdr:colOff>565150</xdr:colOff>
      <xdr:row>14</xdr:row>
      <xdr:rowOff>43180</xdr:rowOff>
    </xdr:to>
    <xdr:cxnSp macro="">
      <xdr:nvCxnSpPr>
        <xdr:cNvPr id="130" name="直線コネクタ 129"/>
        <xdr:cNvCxnSpPr/>
      </xdr:nvCxnSpPr>
      <xdr:spPr>
        <a:xfrm>
          <a:off x="14782800" y="239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13</xdr:row>
      <xdr:rowOff>168910</xdr:rowOff>
    </xdr:to>
    <xdr:cxnSp macro="">
      <xdr:nvCxnSpPr>
        <xdr:cNvPr id="133" name="直線コネクタ 132"/>
        <xdr:cNvCxnSpPr/>
      </xdr:nvCxnSpPr>
      <xdr:spPr>
        <a:xfrm>
          <a:off x="13893800" y="239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20320</xdr:rowOff>
    </xdr:to>
    <xdr:cxnSp macro="">
      <xdr:nvCxnSpPr>
        <xdr:cNvPr id="136" name="直線コネクタ 135"/>
        <xdr:cNvCxnSpPr/>
      </xdr:nvCxnSpPr>
      <xdr:spPr>
        <a:xfrm flipV="1">
          <a:off x="13004800" y="239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34290</xdr:rowOff>
    </xdr:from>
    <xdr:to>
      <xdr:col>20</xdr:col>
      <xdr:colOff>209550</xdr:colOff>
      <xdr:row>15</xdr:row>
      <xdr:rowOff>135890</xdr:rowOff>
    </xdr:to>
    <xdr:sp macro="" textlink="">
      <xdr:nvSpPr>
        <xdr:cNvPr id="137" name="フローチャート : 判断 136"/>
        <xdr:cNvSpPr/>
      </xdr:nvSpPr>
      <xdr:spPr>
        <a:xfrm>
          <a:off x="13843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120667</xdr:rowOff>
    </xdr:from>
    <xdr:ext cx="762000" cy="259045"/>
    <xdr:sp macro="" textlink="">
      <xdr:nvSpPr>
        <xdr:cNvPr id="138" name="テキスト ボックス 137"/>
        <xdr:cNvSpPr txBox="1"/>
      </xdr:nvSpPr>
      <xdr:spPr>
        <a:xfrm>
          <a:off x="13512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9" name="フローチャート : 判断 138"/>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40" name="テキスト ボックス 139"/>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6" name="円/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163830</xdr:rowOff>
    </xdr:from>
    <xdr:to>
      <xdr:col>22</xdr:col>
      <xdr:colOff>615950</xdr:colOff>
      <xdr:row>14</xdr:row>
      <xdr:rowOff>93980</xdr:rowOff>
    </xdr:to>
    <xdr:sp macro="" textlink="">
      <xdr:nvSpPr>
        <xdr:cNvPr id="148" name="円/楕円 147"/>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104157</xdr:rowOff>
    </xdr:from>
    <xdr:ext cx="736600" cy="259045"/>
    <xdr:sp macro="" textlink="">
      <xdr:nvSpPr>
        <xdr:cNvPr id="149" name="テキスト ボックス 148"/>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50" name="円/楕円 149"/>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51" name="テキスト ボックス 150"/>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2" name="円/楕円 151"/>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3" name="テキスト ボックス 152"/>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4" name="円/楕円 153"/>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5" name="テキスト ボックス 154"/>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より減少傾向ではあったが、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5.4</a:t>
          </a:r>
          <a:r>
            <a:rPr lang="ja-JP" altLang="en-US" sz="1100" b="0" i="0" baseline="0">
              <a:solidFill>
                <a:schemeClr val="dk1"/>
              </a:solidFill>
              <a:effectLst/>
              <a:latin typeface="+mn-lt"/>
              <a:ea typeface="+mn-ea"/>
              <a:cs typeface="+mn-cs"/>
            </a:rPr>
            <a:t>％となったが、依然</a:t>
          </a:r>
          <a:r>
            <a:rPr lang="ja-JP" altLang="ja-JP" sz="1100" b="0" i="0" baseline="0">
              <a:solidFill>
                <a:schemeClr val="dk1"/>
              </a:solidFill>
              <a:effectLst/>
              <a:latin typeface="+mn-lt"/>
              <a:ea typeface="+mn-ea"/>
              <a:cs typeface="+mn-cs"/>
            </a:rPr>
            <a:t>類似団体内平均と比べ扶助費は高い比率となっている。保育所の運営を社会福祉法人に委託していることや、第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子からの保育料無料化を実施していることもあり、一般財源負担が多額である。扶助費のほとんどが法に基づくものであるため、経常一般財源充当額の大きな減は見込めないところである。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12700</xdr:rowOff>
    </xdr:to>
    <xdr:cxnSp macro="">
      <xdr:nvCxnSpPr>
        <xdr:cNvPr id="186" name="直線コネクタ 185"/>
        <xdr:cNvCxnSpPr/>
      </xdr:nvCxnSpPr>
      <xdr:spPr>
        <a:xfrm flipV="1">
          <a:off x="3987800" y="993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58</xdr:row>
      <xdr:rowOff>12700</xdr:rowOff>
    </xdr:to>
    <xdr:cxnSp macro="">
      <xdr:nvCxnSpPr>
        <xdr:cNvPr id="189" name="直線コネクタ 188"/>
        <xdr:cNvCxnSpPr/>
      </xdr:nvCxnSpPr>
      <xdr:spPr>
        <a:xfrm>
          <a:off x="3098800" y="9796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138430</xdr:rowOff>
    </xdr:to>
    <xdr:cxnSp macro="">
      <xdr:nvCxnSpPr>
        <xdr:cNvPr id="192" name="直線コネクタ 191"/>
        <xdr:cNvCxnSpPr/>
      </xdr:nvCxnSpPr>
      <xdr:spPr>
        <a:xfrm flipV="1">
          <a:off x="2209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138430</xdr:rowOff>
    </xdr:from>
    <xdr:to>
      <xdr:col>3</xdr:col>
      <xdr:colOff>142875</xdr:colOff>
      <xdr:row>58</xdr:row>
      <xdr:rowOff>35560</xdr:rowOff>
    </xdr:to>
    <xdr:cxnSp macro="">
      <xdr:nvCxnSpPr>
        <xdr:cNvPr id="195" name="直線コネクタ 194"/>
        <xdr:cNvCxnSpPr/>
      </xdr:nvCxnSpPr>
      <xdr:spPr>
        <a:xfrm flipV="1">
          <a:off x="1320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99060</xdr:rowOff>
    </xdr:from>
    <xdr:to>
      <xdr:col>3</xdr:col>
      <xdr:colOff>193675</xdr:colOff>
      <xdr:row>55</xdr:row>
      <xdr:rowOff>29210</xdr:rowOff>
    </xdr:to>
    <xdr:sp macro="" textlink="">
      <xdr:nvSpPr>
        <xdr:cNvPr id="196" name="フローチャート : 判断 195"/>
        <xdr:cNvSpPr/>
      </xdr:nvSpPr>
      <xdr:spPr>
        <a:xfrm>
          <a:off x="2159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39387</xdr:rowOff>
    </xdr:from>
    <xdr:ext cx="762000" cy="259045"/>
    <xdr:sp macro="" textlink="">
      <xdr:nvSpPr>
        <xdr:cNvPr id="197" name="テキスト ボックス 196"/>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198" name="フローチャート : 判断 197"/>
        <xdr:cNvSpPr/>
      </xdr:nvSpPr>
      <xdr:spPr>
        <a:xfrm>
          <a:off x="1270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165117</xdr:rowOff>
    </xdr:from>
    <xdr:ext cx="762000" cy="259045"/>
    <xdr:sp macro="" textlink="">
      <xdr:nvSpPr>
        <xdr:cNvPr id="199" name="テキスト ボックス 198"/>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205" name="円/楕円 204"/>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6"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7" name="円/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9" name="円/楕円 208"/>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10" name="テキスト ボックス 209"/>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87630</xdr:rowOff>
    </xdr:from>
    <xdr:to>
      <xdr:col>3</xdr:col>
      <xdr:colOff>193675</xdr:colOff>
      <xdr:row>58</xdr:row>
      <xdr:rowOff>17780</xdr:rowOff>
    </xdr:to>
    <xdr:sp macro="" textlink="">
      <xdr:nvSpPr>
        <xdr:cNvPr id="211" name="円/楕円 210"/>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12" name="テキスト ボックス 211"/>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156210</xdr:rowOff>
    </xdr:from>
    <xdr:to>
      <xdr:col>1</xdr:col>
      <xdr:colOff>676275</xdr:colOff>
      <xdr:row>58</xdr:row>
      <xdr:rowOff>86360</xdr:rowOff>
    </xdr:to>
    <xdr:sp macro="" textlink="">
      <xdr:nvSpPr>
        <xdr:cNvPr id="213" name="円/楕円 212"/>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71137</xdr:rowOff>
    </xdr:from>
    <xdr:ext cx="762000" cy="259045"/>
    <xdr:sp macro="" textlink="">
      <xdr:nvSpPr>
        <xdr:cNvPr id="214" name="テキスト ボックス 213"/>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年近く類似団体の平均より高い状態が続いてきたが、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では平均を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でも</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下回る</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11.6</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舗装補修工事の減により道路橋梁維持補修費が減となった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繰出金については、決算額が</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百万円の減となったが、臨時的経費の減による影響がほとんどで、繰出金充当経常一財は△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百万円に留まった。今後は経年による維持補修費の増や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事業進捗中の公共</a:t>
          </a:r>
          <a:r>
            <a:rPr lang="ja-JP" altLang="ja-JP" sz="1100" b="0" i="0" baseline="0">
              <a:solidFill>
                <a:schemeClr val="dk1"/>
              </a:solidFill>
              <a:effectLst/>
              <a:latin typeface="+mn-lt"/>
              <a:ea typeface="+mn-ea"/>
              <a:cs typeface="+mn-cs"/>
            </a:rPr>
            <a:t>下水道事業会計への公債費繰出しが増となることが見込まれる。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127000</xdr:rowOff>
    </xdr:to>
    <xdr:cxnSp macro="">
      <xdr:nvCxnSpPr>
        <xdr:cNvPr id="244" name="直線コネクタ 243"/>
        <xdr:cNvCxnSpPr/>
      </xdr:nvCxnSpPr>
      <xdr:spPr>
        <a:xfrm flipV="1">
          <a:off x="15671800" y="9687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127000</xdr:rowOff>
    </xdr:to>
    <xdr:cxnSp macro="">
      <xdr:nvCxnSpPr>
        <xdr:cNvPr id="247" name="直線コネクタ 246"/>
        <xdr:cNvCxnSpPr/>
      </xdr:nvCxnSpPr>
      <xdr:spPr>
        <a:xfrm>
          <a:off x="14782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99568</xdr:rowOff>
    </xdr:to>
    <xdr:cxnSp macro="">
      <xdr:nvCxnSpPr>
        <xdr:cNvPr id="250" name="直線コネクタ 249"/>
        <xdr:cNvCxnSpPr/>
      </xdr:nvCxnSpPr>
      <xdr:spPr>
        <a:xfrm>
          <a:off x="13893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67564</xdr:rowOff>
    </xdr:to>
    <xdr:cxnSp macro="">
      <xdr:nvCxnSpPr>
        <xdr:cNvPr id="253" name="直線コネクタ 252"/>
        <xdr:cNvCxnSpPr/>
      </xdr:nvCxnSpPr>
      <xdr:spPr>
        <a:xfrm flipV="1">
          <a:off x="13004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7" name="テキスト ボックス 25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3" name="円/楕円 262"/>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51579</xdr:rowOff>
    </xdr:from>
    <xdr:ext cx="762000" cy="259045"/>
    <xdr:sp macro="" textlink="">
      <xdr:nvSpPr>
        <xdr:cNvPr id="264"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5" name="円/楕円 26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6" name="テキスト ボックス 26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8" name="テキスト ボックス 267"/>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69" name="円/楕円 268"/>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89425</xdr:rowOff>
    </xdr:from>
    <xdr:ext cx="762000" cy="259045"/>
    <xdr:sp macro="" textlink="">
      <xdr:nvSpPr>
        <xdr:cNvPr id="270" name="テキスト ボックス 269"/>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1" name="円/楕円 270"/>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103141</xdr:rowOff>
    </xdr:from>
    <xdr:ext cx="762000" cy="259045"/>
    <xdr:sp macro="" textlink="">
      <xdr:nvSpPr>
        <xdr:cNvPr id="272" name="テキスト ボックス 271"/>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例年類似団体の平均を上回ることはなく、今年も平均より低い結果となったが、全国平均や県平均よりは高い状態である。決算額としては</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が、固定資産税過年度還付といった臨時的経費の増がほとんどであり、充当経常一財は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百万円の増に留まった</a:t>
          </a:r>
          <a:r>
            <a:rPr lang="ja-JP" altLang="ja-JP" sz="1100" b="0" i="0" baseline="0">
              <a:solidFill>
                <a:schemeClr val="dk1"/>
              </a:solidFill>
              <a:effectLst/>
              <a:latin typeface="+mn-lt"/>
              <a:ea typeface="+mn-ea"/>
              <a:cs typeface="+mn-cs"/>
            </a:rPr>
            <a:t>。補助費等の決算額のうち、</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割を占める広域消防負担金が構成市町の減少等により増加する見込みもあり、今後は、補助金を交付するのが適当な事業を行っているか、経営状態は適正かなど、補助金の妥当性の見直しに努める。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113284</xdr:rowOff>
    </xdr:to>
    <xdr:cxnSp macro="">
      <xdr:nvCxnSpPr>
        <xdr:cNvPr id="302" name="直線コネクタ 301"/>
        <xdr:cNvCxnSpPr/>
      </xdr:nvCxnSpPr>
      <xdr:spPr>
        <a:xfrm flipV="1">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113284</xdr:rowOff>
    </xdr:to>
    <xdr:cxnSp macro="">
      <xdr:nvCxnSpPr>
        <xdr:cNvPr id="305" name="直線コネクタ 304"/>
        <xdr:cNvCxnSpPr/>
      </xdr:nvCxnSpPr>
      <xdr:spPr>
        <a:xfrm>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122428</xdr:rowOff>
    </xdr:to>
    <xdr:cxnSp macro="">
      <xdr:nvCxnSpPr>
        <xdr:cNvPr id="308" name="直線コネクタ 307"/>
        <xdr:cNvCxnSpPr/>
      </xdr:nvCxnSpPr>
      <xdr:spPr>
        <a:xfrm flipV="1">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127000</xdr:rowOff>
    </xdr:to>
    <xdr:cxnSp macro="">
      <xdr:nvCxnSpPr>
        <xdr:cNvPr id="311" name="直線コネクタ 310"/>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3" name="円/楕円 322"/>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4" name="テキスト ボックス 323"/>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5" name="円/楕円 324"/>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6" name="テキスト ボックス 32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7" name="円/楕円 326"/>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8" name="テキスト ボックス 327"/>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は経常収支比率の中でも最も大きな割合を占めており、類似団体内でも高い数値となっている。しかしながら、集中改革プランなどによる新発債の抑制と縁故債を中心とした繰上償還の実施による計画的な公債費縮減を図ったことで、比率は年々減少し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の繰上償還の予定はないため大幅な公債費縮減は見込めないが、今後は新発債の抑制により公債費縮減に努めていく。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xdr:rowOff>
    </xdr:from>
    <xdr:to>
      <xdr:col>7</xdr:col>
      <xdr:colOff>15875</xdr:colOff>
      <xdr:row>78</xdr:row>
      <xdr:rowOff>77470</xdr:rowOff>
    </xdr:to>
    <xdr:cxnSp macro="">
      <xdr:nvCxnSpPr>
        <xdr:cNvPr id="362" name="直線コネクタ 361"/>
        <xdr:cNvCxnSpPr/>
      </xdr:nvCxnSpPr>
      <xdr:spPr>
        <a:xfrm flipV="1">
          <a:off x="3987800" y="13374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77470</xdr:rowOff>
    </xdr:from>
    <xdr:to>
      <xdr:col>5</xdr:col>
      <xdr:colOff>549275</xdr:colOff>
      <xdr:row>78</xdr:row>
      <xdr:rowOff>88900</xdr:rowOff>
    </xdr:to>
    <xdr:cxnSp macro="">
      <xdr:nvCxnSpPr>
        <xdr:cNvPr id="365" name="直線コネクタ 364"/>
        <xdr:cNvCxnSpPr/>
      </xdr:nvCxnSpPr>
      <xdr:spPr>
        <a:xfrm flipV="1">
          <a:off x="3098800" y="13450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153670</xdr:rowOff>
    </xdr:to>
    <xdr:cxnSp macro="">
      <xdr:nvCxnSpPr>
        <xdr:cNvPr id="368" name="直線コネクタ 367"/>
        <xdr:cNvCxnSpPr/>
      </xdr:nvCxnSpPr>
      <xdr:spPr>
        <a:xfrm flipV="1">
          <a:off x="2209800" y="13462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153670</xdr:rowOff>
    </xdr:from>
    <xdr:to>
      <xdr:col>3</xdr:col>
      <xdr:colOff>142875</xdr:colOff>
      <xdr:row>79</xdr:row>
      <xdr:rowOff>31750</xdr:rowOff>
    </xdr:to>
    <xdr:cxnSp macro="">
      <xdr:nvCxnSpPr>
        <xdr:cNvPr id="371" name="直線コネクタ 370"/>
        <xdr:cNvCxnSpPr/>
      </xdr:nvCxnSpPr>
      <xdr:spPr>
        <a:xfrm flipV="1">
          <a:off x="1320800" y="13526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2" name="フローチャート : 判断 371"/>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373" name="テキスト ボックス 372"/>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74" name="フローチャート : 判断 373"/>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54627</xdr:rowOff>
    </xdr:from>
    <xdr:ext cx="762000" cy="259045"/>
    <xdr:sp macro="" textlink="">
      <xdr:nvSpPr>
        <xdr:cNvPr id="375" name="テキスト ボックス 374"/>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121920</xdr:rowOff>
    </xdr:from>
    <xdr:to>
      <xdr:col>7</xdr:col>
      <xdr:colOff>66675</xdr:colOff>
      <xdr:row>78</xdr:row>
      <xdr:rowOff>52070</xdr:rowOff>
    </xdr:to>
    <xdr:sp macro="" textlink="">
      <xdr:nvSpPr>
        <xdr:cNvPr id="381" name="円/楕円 380"/>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93997</xdr:rowOff>
    </xdr:from>
    <xdr:ext cx="762000" cy="259045"/>
    <xdr:sp macro="" textlink="">
      <xdr:nvSpPr>
        <xdr:cNvPr id="382"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26670</xdr:rowOff>
    </xdr:from>
    <xdr:to>
      <xdr:col>5</xdr:col>
      <xdr:colOff>600075</xdr:colOff>
      <xdr:row>78</xdr:row>
      <xdr:rowOff>128270</xdr:rowOff>
    </xdr:to>
    <xdr:sp macro="" textlink="">
      <xdr:nvSpPr>
        <xdr:cNvPr id="383" name="円/楕円 382"/>
        <xdr:cNvSpPr/>
      </xdr:nvSpPr>
      <xdr:spPr>
        <a:xfrm>
          <a:off x="3937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113047</xdr:rowOff>
    </xdr:from>
    <xdr:ext cx="736600" cy="259045"/>
    <xdr:sp macro="" textlink="">
      <xdr:nvSpPr>
        <xdr:cNvPr id="384" name="テキスト ボックス 383"/>
        <xdr:cNvSpPr txBox="1"/>
      </xdr:nvSpPr>
      <xdr:spPr>
        <a:xfrm>
          <a:off x="3606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85" name="円/楕円 384"/>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86" name="テキスト ボックス 385"/>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102870</xdr:rowOff>
    </xdr:from>
    <xdr:to>
      <xdr:col>3</xdr:col>
      <xdr:colOff>193675</xdr:colOff>
      <xdr:row>79</xdr:row>
      <xdr:rowOff>33020</xdr:rowOff>
    </xdr:to>
    <xdr:sp macro="" textlink="">
      <xdr:nvSpPr>
        <xdr:cNvPr id="387" name="円/楕円 386"/>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17797</xdr:rowOff>
    </xdr:from>
    <xdr:ext cx="762000" cy="259045"/>
    <xdr:sp macro="" textlink="">
      <xdr:nvSpPr>
        <xdr:cNvPr id="388" name="テキスト ボックス 387"/>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89" name="円/楕円 388"/>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390" name="テキスト ボックス 389"/>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経常収支比率でウエイトの一番大きい公債費を除くと、扶助費以外は平均的か平均以下の水準のため、公債費以外では類似団体平均より</a:t>
          </a:r>
          <a:r>
            <a:rPr lang="en-US" altLang="ja-JP" sz="1100" b="0" i="0" baseline="0">
              <a:solidFill>
                <a:schemeClr val="dk1"/>
              </a:solidFill>
              <a:effectLst/>
              <a:latin typeface="+mn-lt"/>
              <a:ea typeface="+mn-ea"/>
              <a:cs typeface="+mn-cs"/>
            </a:rPr>
            <a:t>11.2</a:t>
          </a:r>
          <a:r>
            <a:rPr lang="ja-JP" altLang="ja-JP" sz="1100" b="0" i="0" baseline="0">
              <a:solidFill>
                <a:schemeClr val="dk1"/>
              </a:solidFill>
              <a:effectLst/>
              <a:latin typeface="+mn-lt"/>
              <a:ea typeface="+mn-ea"/>
              <a:cs typeface="+mn-cs"/>
            </a:rPr>
            <a:t>％低い数値となった。今後、補助費と繰出金で増が見込まれため、公債費以外の数値は横ばいか、増となると思われる。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74</xdr:row>
      <xdr:rowOff>149860</xdr:rowOff>
    </xdr:to>
    <xdr:cxnSp macro="">
      <xdr:nvCxnSpPr>
        <xdr:cNvPr id="423" name="直線コネクタ 422"/>
        <xdr:cNvCxnSpPr/>
      </xdr:nvCxnSpPr>
      <xdr:spPr>
        <a:xfrm flipV="1">
          <a:off x="15671800" y="12776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xdr:rowOff>
    </xdr:from>
    <xdr:to>
      <xdr:col>22</xdr:col>
      <xdr:colOff>565150</xdr:colOff>
      <xdr:row>74</xdr:row>
      <xdr:rowOff>149860</xdr:rowOff>
    </xdr:to>
    <xdr:cxnSp macro="">
      <xdr:nvCxnSpPr>
        <xdr:cNvPr id="426" name="直線コネクタ 425"/>
        <xdr:cNvCxnSpPr/>
      </xdr:nvCxnSpPr>
      <xdr:spPr>
        <a:xfrm>
          <a:off x="14782800" y="1269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74</xdr:row>
      <xdr:rowOff>8890</xdr:rowOff>
    </xdr:to>
    <xdr:cxnSp macro="">
      <xdr:nvCxnSpPr>
        <xdr:cNvPr id="429" name="直線コネクタ 428"/>
        <xdr:cNvCxnSpPr/>
      </xdr:nvCxnSpPr>
      <xdr:spPr>
        <a:xfrm flipV="1">
          <a:off x="13893800" y="12692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xdr:rowOff>
    </xdr:from>
    <xdr:to>
      <xdr:col>20</xdr:col>
      <xdr:colOff>158750</xdr:colOff>
      <xdr:row>74</xdr:row>
      <xdr:rowOff>46990</xdr:rowOff>
    </xdr:to>
    <xdr:cxnSp macro="">
      <xdr:nvCxnSpPr>
        <xdr:cNvPr id="432" name="直線コネクタ 431"/>
        <xdr:cNvCxnSpPr/>
      </xdr:nvCxnSpPr>
      <xdr:spPr>
        <a:xfrm flipV="1">
          <a:off x="13004800" y="12696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148590</xdr:rowOff>
    </xdr:from>
    <xdr:to>
      <xdr:col>20</xdr:col>
      <xdr:colOff>209550</xdr:colOff>
      <xdr:row>75</xdr:row>
      <xdr:rowOff>78740</xdr:rowOff>
    </xdr:to>
    <xdr:sp macro="" textlink="">
      <xdr:nvSpPr>
        <xdr:cNvPr id="433" name="フローチャート : 判断 432"/>
        <xdr:cNvSpPr/>
      </xdr:nvSpPr>
      <xdr:spPr>
        <a:xfrm>
          <a:off x="13843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63517</xdr:rowOff>
    </xdr:from>
    <xdr:ext cx="762000" cy="259045"/>
    <xdr:sp macro="" textlink="">
      <xdr:nvSpPr>
        <xdr:cNvPr id="434" name="テキスト ボックス 433"/>
        <xdr:cNvSpPr txBox="1"/>
      </xdr:nvSpPr>
      <xdr:spPr>
        <a:xfrm>
          <a:off x="13512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35" name="フローチャート : 判断 434"/>
        <xdr:cNvSpPr/>
      </xdr:nvSpPr>
      <xdr:spPr>
        <a:xfrm>
          <a:off x="12954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154957</xdr:rowOff>
    </xdr:from>
    <xdr:ext cx="762000" cy="259045"/>
    <xdr:sp macro="" textlink="">
      <xdr:nvSpPr>
        <xdr:cNvPr id="436" name="テキスト ボックス 435"/>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38100</xdr:rowOff>
    </xdr:from>
    <xdr:to>
      <xdr:col>24</xdr:col>
      <xdr:colOff>82550</xdr:colOff>
      <xdr:row>74</xdr:row>
      <xdr:rowOff>139700</xdr:rowOff>
    </xdr:to>
    <xdr:sp macro="" textlink="">
      <xdr:nvSpPr>
        <xdr:cNvPr id="442" name="円/楕円 441"/>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54627</xdr:rowOff>
    </xdr:from>
    <xdr:ext cx="762000" cy="259045"/>
    <xdr:sp macro="" textlink="">
      <xdr:nvSpPr>
        <xdr:cNvPr id="443"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4" name="円/楕円 44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5" name="テキスト ボックス 44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125730</xdr:rowOff>
    </xdr:from>
    <xdr:to>
      <xdr:col>21</xdr:col>
      <xdr:colOff>412750</xdr:colOff>
      <xdr:row>74</xdr:row>
      <xdr:rowOff>55880</xdr:rowOff>
    </xdr:to>
    <xdr:sp macro="" textlink="">
      <xdr:nvSpPr>
        <xdr:cNvPr id="446" name="円/楕円 445"/>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66057</xdr:rowOff>
    </xdr:from>
    <xdr:ext cx="762000" cy="259045"/>
    <xdr:sp macro="" textlink="">
      <xdr:nvSpPr>
        <xdr:cNvPr id="447" name="テキスト ボックス 446"/>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129540</xdr:rowOff>
    </xdr:from>
    <xdr:to>
      <xdr:col>20</xdr:col>
      <xdr:colOff>209550</xdr:colOff>
      <xdr:row>74</xdr:row>
      <xdr:rowOff>59690</xdr:rowOff>
    </xdr:to>
    <xdr:sp macro="" textlink="">
      <xdr:nvSpPr>
        <xdr:cNvPr id="448" name="円/楕円 447"/>
        <xdr:cNvSpPr/>
      </xdr:nvSpPr>
      <xdr:spPr>
        <a:xfrm>
          <a:off x="13843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69867</xdr:rowOff>
    </xdr:from>
    <xdr:ext cx="762000" cy="259045"/>
    <xdr:sp macro="" textlink="">
      <xdr:nvSpPr>
        <xdr:cNvPr id="449" name="テキスト ボックス 448"/>
        <xdr:cNvSpPr txBox="1"/>
      </xdr:nvSpPr>
      <xdr:spPr>
        <a:xfrm>
          <a:off x="13512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167640</xdr:rowOff>
    </xdr:from>
    <xdr:to>
      <xdr:col>19</xdr:col>
      <xdr:colOff>6350</xdr:colOff>
      <xdr:row>74</xdr:row>
      <xdr:rowOff>97790</xdr:rowOff>
    </xdr:to>
    <xdr:sp macro="" textlink="">
      <xdr:nvSpPr>
        <xdr:cNvPr id="450" name="円/楕円 449"/>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107967</xdr:rowOff>
    </xdr:from>
    <xdr:ext cx="762000" cy="259045"/>
    <xdr:sp macro="" textlink="">
      <xdr:nvSpPr>
        <xdr:cNvPr id="451" name="テキスト ボックス 450"/>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長崎県東彼杵町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19297</xdr:rowOff>
    </xdr:from>
    <xdr:to>
      <xdr:col>4</xdr:col>
      <xdr:colOff>1117600</xdr:colOff>
      <xdr:row>19</xdr:row>
      <xdr:rowOff>33318</xdr:rowOff>
    </xdr:to>
    <xdr:cxnSp macro="">
      <xdr:nvCxnSpPr>
        <xdr:cNvPr id="52" name="直線コネクタ 51"/>
        <xdr:cNvCxnSpPr/>
      </xdr:nvCxnSpPr>
      <xdr:spPr bwMode="auto">
        <a:xfrm flipV="1">
          <a:off x="5003800" y="3324472"/>
          <a:ext cx="6477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33318</xdr:rowOff>
    </xdr:from>
    <xdr:to>
      <xdr:col>4</xdr:col>
      <xdr:colOff>469900</xdr:colOff>
      <xdr:row>19</xdr:row>
      <xdr:rowOff>42233</xdr:rowOff>
    </xdr:to>
    <xdr:cxnSp macro="">
      <xdr:nvCxnSpPr>
        <xdr:cNvPr id="55" name="直線コネクタ 54"/>
        <xdr:cNvCxnSpPr/>
      </xdr:nvCxnSpPr>
      <xdr:spPr bwMode="auto">
        <a:xfrm flipV="1">
          <a:off x="4305300" y="3338493"/>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42233</xdr:rowOff>
    </xdr:from>
    <xdr:to>
      <xdr:col>3</xdr:col>
      <xdr:colOff>904875</xdr:colOff>
      <xdr:row>19</xdr:row>
      <xdr:rowOff>85950</xdr:rowOff>
    </xdr:to>
    <xdr:cxnSp macro="">
      <xdr:nvCxnSpPr>
        <xdr:cNvPr id="58" name="直線コネクタ 57"/>
        <xdr:cNvCxnSpPr/>
      </xdr:nvCxnSpPr>
      <xdr:spPr bwMode="auto">
        <a:xfrm flipV="1">
          <a:off x="3606800" y="3347408"/>
          <a:ext cx="698500" cy="4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70471</xdr:rowOff>
    </xdr:from>
    <xdr:to>
      <xdr:col>3</xdr:col>
      <xdr:colOff>206375</xdr:colOff>
      <xdr:row>19</xdr:row>
      <xdr:rowOff>85950</xdr:rowOff>
    </xdr:to>
    <xdr:cxnSp macro="">
      <xdr:nvCxnSpPr>
        <xdr:cNvPr id="61" name="直線コネクタ 60"/>
        <xdr:cNvCxnSpPr/>
      </xdr:nvCxnSpPr>
      <xdr:spPr bwMode="auto">
        <a:xfrm>
          <a:off x="2908300" y="3375646"/>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642</xdr:rowOff>
    </xdr:from>
    <xdr:to>
      <xdr:col>3</xdr:col>
      <xdr:colOff>257175</xdr:colOff>
      <xdr:row>14</xdr:row>
      <xdr:rowOff>102242</xdr:rowOff>
    </xdr:to>
    <xdr:sp macro="" textlink="">
      <xdr:nvSpPr>
        <xdr:cNvPr id="62" name="フローチャート : 判断 61"/>
        <xdr:cNvSpPr/>
      </xdr:nvSpPr>
      <xdr:spPr bwMode="auto">
        <a:xfrm>
          <a:off x="3556000" y="244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112419</xdr:rowOff>
    </xdr:from>
    <xdr:ext cx="762000" cy="259045"/>
    <xdr:sp macro="" textlink="">
      <xdr:nvSpPr>
        <xdr:cNvPr id="63" name="テキスト ボックス 62"/>
        <xdr:cNvSpPr txBox="1"/>
      </xdr:nvSpPr>
      <xdr:spPr>
        <a:xfrm>
          <a:off x="3225800" y="22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19964</xdr:rowOff>
    </xdr:from>
    <xdr:to>
      <xdr:col>2</xdr:col>
      <xdr:colOff>692150</xdr:colOff>
      <xdr:row>14</xdr:row>
      <xdr:rowOff>121564</xdr:rowOff>
    </xdr:to>
    <xdr:sp macro="" textlink="">
      <xdr:nvSpPr>
        <xdr:cNvPr id="64" name="フローチャート : 判断 63"/>
        <xdr:cNvSpPr/>
      </xdr:nvSpPr>
      <xdr:spPr bwMode="auto">
        <a:xfrm>
          <a:off x="2857500" y="2467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131741</xdr:rowOff>
    </xdr:from>
    <xdr:ext cx="762000" cy="259045"/>
    <xdr:sp macro="" textlink="">
      <xdr:nvSpPr>
        <xdr:cNvPr id="65" name="テキスト ボックス 64"/>
        <xdr:cNvSpPr txBox="1"/>
      </xdr:nvSpPr>
      <xdr:spPr>
        <a:xfrm>
          <a:off x="2527300" y="22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139947</xdr:rowOff>
    </xdr:from>
    <xdr:to>
      <xdr:col>5</xdr:col>
      <xdr:colOff>34925</xdr:colOff>
      <xdr:row>19</xdr:row>
      <xdr:rowOff>70097</xdr:rowOff>
    </xdr:to>
    <xdr:sp macro="" textlink="">
      <xdr:nvSpPr>
        <xdr:cNvPr id="71" name="円/楕円 70"/>
        <xdr:cNvSpPr/>
      </xdr:nvSpPr>
      <xdr:spPr bwMode="auto">
        <a:xfrm>
          <a:off x="5600700" y="327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112024</xdr:rowOff>
    </xdr:from>
    <xdr:ext cx="762000" cy="259045"/>
    <xdr:sp macro="" textlink="">
      <xdr:nvSpPr>
        <xdr:cNvPr id="72" name="人口1人当たり決算額の推移該当値テキスト130"/>
        <xdr:cNvSpPr txBox="1"/>
      </xdr:nvSpPr>
      <xdr:spPr>
        <a:xfrm>
          <a:off x="5740400" y="32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153968</xdr:rowOff>
    </xdr:from>
    <xdr:to>
      <xdr:col>4</xdr:col>
      <xdr:colOff>520700</xdr:colOff>
      <xdr:row>19</xdr:row>
      <xdr:rowOff>84118</xdr:rowOff>
    </xdr:to>
    <xdr:sp macro="" textlink="">
      <xdr:nvSpPr>
        <xdr:cNvPr id="73" name="円/楕円 72"/>
        <xdr:cNvSpPr/>
      </xdr:nvSpPr>
      <xdr:spPr bwMode="auto">
        <a:xfrm>
          <a:off x="4953000" y="328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68895</xdr:rowOff>
    </xdr:from>
    <xdr:ext cx="736600" cy="259045"/>
    <xdr:sp macro="" textlink="">
      <xdr:nvSpPr>
        <xdr:cNvPr id="74" name="テキスト ボックス 73"/>
        <xdr:cNvSpPr txBox="1"/>
      </xdr:nvSpPr>
      <xdr:spPr>
        <a:xfrm>
          <a:off x="4622800" y="337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162883</xdr:rowOff>
    </xdr:from>
    <xdr:to>
      <xdr:col>3</xdr:col>
      <xdr:colOff>955675</xdr:colOff>
      <xdr:row>19</xdr:row>
      <xdr:rowOff>93033</xdr:rowOff>
    </xdr:to>
    <xdr:sp macro="" textlink="">
      <xdr:nvSpPr>
        <xdr:cNvPr id="75" name="円/楕円 74"/>
        <xdr:cNvSpPr/>
      </xdr:nvSpPr>
      <xdr:spPr bwMode="auto">
        <a:xfrm>
          <a:off x="4254500" y="329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77810</xdr:rowOff>
    </xdr:from>
    <xdr:ext cx="762000" cy="259045"/>
    <xdr:sp macro="" textlink="">
      <xdr:nvSpPr>
        <xdr:cNvPr id="76" name="テキスト ボックス 75"/>
        <xdr:cNvSpPr txBox="1"/>
      </xdr:nvSpPr>
      <xdr:spPr>
        <a:xfrm>
          <a:off x="3924300" y="33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84,162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35150</xdr:rowOff>
    </xdr:from>
    <xdr:to>
      <xdr:col>3</xdr:col>
      <xdr:colOff>257175</xdr:colOff>
      <xdr:row>19</xdr:row>
      <xdr:rowOff>136750</xdr:rowOff>
    </xdr:to>
    <xdr:sp macro="" textlink="">
      <xdr:nvSpPr>
        <xdr:cNvPr id="77" name="円/楕円 76"/>
        <xdr:cNvSpPr/>
      </xdr:nvSpPr>
      <xdr:spPr bwMode="auto">
        <a:xfrm>
          <a:off x="3556000" y="334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121527</xdr:rowOff>
    </xdr:from>
    <xdr:ext cx="762000" cy="259045"/>
    <xdr:sp macro="" textlink="">
      <xdr:nvSpPr>
        <xdr:cNvPr id="78" name="テキスト ボックス 77"/>
        <xdr:cNvSpPr txBox="1"/>
      </xdr:nvSpPr>
      <xdr:spPr>
        <a:xfrm>
          <a:off x="3225800" y="342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19671</xdr:rowOff>
    </xdr:from>
    <xdr:to>
      <xdr:col>2</xdr:col>
      <xdr:colOff>692150</xdr:colOff>
      <xdr:row>19</xdr:row>
      <xdr:rowOff>121271</xdr:rowOff>
    </xdr:to>
    <xdr:sp macro="" textlink="">
      <xdr:nvSpPr>
        <xdr:cNvPr id="79" name="円/楕円 78"/>
        <xdr:cNvSpPr/>
      </xdr:nvSpPr>
      <xdr:spPr bwMode="auto">
        <a:xfrm>
          <a:off x="2857500" y="332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106048</xdr:rowOff>
    </xdr:from>
    <xdr:ext cx="762000" cy="259045"/>
    <xdr:sp macro="" textlink="">
      <xdr:nvSpPr>
        <xdr:cNvPr id="80" name="テキスト ボックス 79"/>
        <xdr:cNvSpPr txBox="1"/>
      </xdr:nvSpPr>
      <xdr:spPr>
        <a:xfrm>
          <a:off x="2527300" y="341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307480</xdr:rowOff>
    </xdr:from>
    <xdr:to>
      <xdr:col>4</xdr:col>
      <xdr:colOff>1117600</xdr:colOff>
      <xdr:row>36</xdr:row>
      <xdr:rowOff>50724</xdr:rowOff>
    </xdr:to>
    <xdr:cxnSp macro="">
      <xdr:nvCxnSpPr>
        <xdr:cNvPr id="114" name="直線コネクタ 113"/>
        <xdr:cNvCxnSpPr/>
      </xdr:nvCxnSpPr>
      <xdr:spPr bwMode="auto">
        <a:xfrm>
          <a:off x="5003800" y="6917830"/>
          <a:ext cx="647700" cy="8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221469</xdr:rowOff>
    </xdr:from>
    <xdr:to>
      <xdr:col>4</xdr:col>
      <xdr:colOff>469900</xdr:colOff>
      <xdr:row>35</xdr:row>
      <xdr:rowOff>307480</xdr:rowOff>
    </xdr:to>
    <xdr:cxnSp macro="">
      <xdr:nvCxnSpPr>
        <xdr:cNvPr id="117" name="直線コネクタ 116"/>
        <xdr:cNvCxnSpPr/>
      </xdr:nvCxnSpPr>
      <xdr:spPr bwMode="auto">
        <a:xfrm>
          <a:off x="4305300" y="6831819"/>
          <a:ext cx="698500" cy="8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92691</xdr:rowOff>
    </xdr:from>
    <xdr:to>
      <xdr:col>3</xdr:col>
      <xdr:colOff>904875</xdr:colOff>
      <xdr:row>35</xdr:row>
      <xdr:rowOff>221469</xdr:rowOff>
    </xdr:to>
    <xdr:cxnSp macro="">
      <xdr:nvCxnSpPr>
        <xdr:cNvPr id="120" name="直線コネクタ 119"/>
        <xdr:cNvCxnSpPr/>
      </xdr:nvCxnSpPr>
      <xdr:spPr bwMode="auto">
        <a:xfrm>
          <a:off x="3606800" y="6703041"/>
          <a:ext cx="698500" cy="12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92691</xdr:rowOff>
    </xdr:from>
    <xdr:to>
      <xdr:col>3</xdr:col>
      <xdr:colOff>206375</xdr:colOff>
      <xdr:row>35</xdr:row>
      <xdr:rowOff>111531</xdr:rowOff>
    </xdr:to>
    <xdr:cxnSp macro="">
      <xdr:nvCxnSpPr>
        <xdr:cNvPr id="123" name="直線コネクタ 122"/>
        <xdr:cNvCxnSpPr/>
      </xdr:nvCxnSpPr>
      <xdr:spPr bwMode="auto">
        <a:xfrm flipV="1">
          <a:off x="2908300" y="6703041"/>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265519</xdr:rowOff>
    </xdr:from>
    <xdr:to>
      <xdr:col>3</xdr:col>
      <xdr:colOff>257175</xdr:colOff>
      <xdr:row>35</xdr:row>
      <xdr:rowOff>24219</xdr:rowOff>
    </xdr:to>
    <xdr:sp macro="" textlink="">
      <xdr:nvSpPr>
        <xdr:cNvPr id="124" name="フローチャート : 判断 123"/>
        <xdr:cNvSpPr/>
      </xdr:nvSpPr>
      <xdr:spPr bwMode="auto">
        <a:xfrm>
          <a:off x="35560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34396</xdr:rowOff>
    </xdr:from>
    <xdr:ext cx="762000" cy="259045"/>
    <xdr:sp macro="" textlink="">
      <xdr:nvSpPr>
        <xdr:cNvPr id="125" name="テキスト ボックス 124"/>
        <xdr:cNvSpPr txBox="1"/>
      </xdr:nvSpPr>
      <xdr:spPr>
        <a:xfrm>
          <a:off x="3225800" y="63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228714</xdr:rowOff>
    </xdr:from>
    <xdr:to>
      <xdr:col>2</xdr:col>
      <xdr:colOff>692150</xdr:colOff>
      <xdr:row>34</xdr:row>
      <xdr:rowOff>330315</xdr:rowOff>
    </xdr:to>
    <xdr:sp macro="" textlink="">
      <xdr:nvSpPr>
        <xdr:cNvPr id="126" name="フローチャート : 判断 125"/>
        <xdr:cNvSpPr/>
      </xdr:nvSpPr>
      <xdr:spPr bwMode="auto">
        <a:xfrm>
          <a:off x="2857500" y="649616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340491</xdr:rowOff>
    </xdr:from>
    <xdr:ext cx="762000" cy="259045"/>
    <xdr:sp macro="" textlink="">
      <xdr:nvSpPr>
        <xdr:cNvPr id="127" name="テキスト ボックス 126"/>
        <xdr:cNvSpPr txBox="1"/>
      </xdr:nvSpPr>
      <xdr:spPr>
        <a:xfrm>
          <a:off x="2527300" y="62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342824</xdr:rowOff>
    </xdr:from>
    <xdr:to>
      <xdr:col>5</xdr:col>
      <xdr:colOff>34925</xdr:colOff>
      <xdr:row>36</xdr:row>
      <xdr:rowOff>101524</xdr:rowOff>
    </xdr:to>
    <xdr:sp macro="" textlink="">
      <xdr:nvSpPr>
        <xdr:cNvPr id="133" name="円/楕円 132"/>
        <xdr:cNvSpPr/>
      </xdr:nvSpPr>
      <xdr:spPr bwMode="auto">
        <a:xfrm>
          <a:off x="5600700" y="69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314901</xdr:rowOff>
    </xdr:from>
    <xdr:ext cx="762000" cy="259045"/>
    <xdr:sp macro="" textlink="">
      <xdr:nvSpPr>
        <xdr:cNvPr id="134" name="人口1人当たり決算額の推移該当値テキスト445"/>
        <xdr:cNvSpPr txBox="1"/>
      </xdr:nvSpPr>
      <xdr:spPr>
        <a:xfrm>
          <a:off x="5740400" y="69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256680</xdr:rowOff>
    </xdr:from>
    <xdr:to>
      <xdr:col>4</xdr:col>
      <xdr:colOff>520700</xdr:colOff>
      <xdr:row>36</xdr:row>
      <xdr:rowOff>15380</xdr:rowOff>
    </xdr:to>
    <xdr:sp macro="" textlink="">
      <xdr:nvSpPr>
        <xdr:cNvPr id="135" name="円/楕円 134"/>
        <xdr:cNvSpPr/>
      </xdr:nvSpPr>
      <xdr:spPr bwMode="auto">
        <a:xfrm>
          <a:off x="4953000" y="68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xdr:rowOff>
    </xdr:from>
    <xdr:ext cx="736600" cy="259045"/>
    <xdr:sp macro="" textlink="">
      <xdr:nvSpPr>
        <xdr:cNvPr id="136" name="テキスト ボックス 135"/>
        <xdr:cNvSpPr txBox="1"/>
      </xdr:nvSpPr>
      <xdr:spPr>
        <a:xfrm>
          <a:off x="4622800" y="69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170669</xdr:rowOff>
    </xdr:from>
    <xdr:to>
      <xdr:col>3</xdr:col>
      <xdr:colOff>955675</xdr:colOff>
      <xdr:row>35</xdr:row>
      <xdr:rowOff>272269</xdr:rowOff>
    </xdr:to>
    <xdr:sp macro="" textlink="">
      <xdr:nvSpPr>
        <xdr:cNvPr id="137" name="円/楕円 136"/>
        <xdr:cNvSpPr/>
      </xdr:nvSpPr>
      <xdr:spPr bwMode="auto">
        <a:xfrm>
          <a:off x="42545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282446</xdr:rowOff>
    </xdr:from>
    <xdr:ext cx="762000" cy="259045"/>
    <xdr:sp macro="" textlink="">
      <xdr:nvSpPr>
        <xdr:cNvPr id="138" name="テキスト ボックス 137"/>
        <xdr:cNvSpPr txBox="1"/>
      </xdr:nvSpPr>
      <xdr:spPr>
        <a:xfrm>
          <a:off x="39243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41891</xdr:rowOff>
    </xdr:from>
    <xdr:to>
      <xdr:col>3</xdr:col>
      <xdr:colOff>257175</xdr:colOff>
      <xdr:row>35</xdr:row>
      <xdr:rowOff>143491</xdr:rowOff>
    </xdr:to>
    <xdr:sp macro="" textlink="">
      <xdr:nvSpPr>
        <xdr:cNvPr id="139" name="円/楕円 138"/>
        <xdr:cNvSpPr/>
      </xdr:nvSpPr>
      <xdr:spPr bwMode="auto">
        <a:xfrm>
          <a:off x="3556000" y="665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128268</xdr:rowOff>
    </xdr:from>
    <xdr:ext cx="762000" cy="259045"/>
    <xdr:sp macro="" textlink="">
      <xdr:nvSpPr>
        <xdr:cNvPr id="140" name="テキスト ボックス 139"/>
        <xdr:cNvSpPr txBox="1"/>
      </xdr:nvSpPr>
      <xdr:spPr>
        <a:xfrm>
          <a:off x="3225800" y="67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60731</xdr:rowOff>
    </xdr:from>
    <xdr:to>
      <xdr:col>2</xdr:col>
      <xdr:colOff>692150</xdr:colOff>
      <xdr:row>35</xdr:row>
      <xdr:rowOff>162331</xdr:rowOff>
    </xdr:to>
    <xdr:sp macro="" textlink="">
      <xdr:nvSpPr>
        <xdr:cNvPr id="141" name="円/楕円 140"/>
        <xdr:cNvSpPr/>
      </xdr:nvSpPr>
      <xdr:spPr bwMode="auto">
        <a:xfrm>
          <a:off x="2857500" y="667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147108</xdr:rowOff>
    </xdr:from>
    <xdr:ext cx="762000" cy="259045"/>
    <xdr:sp macro="" textlink="">
      <xdr:nvSpPr>
        <xdr:cNvPr id="142" name="テキスト ボックス 141"/>
        <xdr:cNvSpPr txBox="1"/>
      </xdr:nvSpPr>
      <xdr:spPr>
        <a:xfrm>
          <a:off x="2527300" y="675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財政調整基金残高については</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以降は引き続き取り崩すことなく、収支を保つことができており、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末で</a:t>
          </a:r>
          <a:r>
            <a:rPr lang="en-US" altLang="ja-JP" sz="1100" b="0" i="0" baseline="0">
              <a:solidFill>
                <a:schemeClr val="dk1"/>
              </a:solidFill>
              <a:effectLst/>
              <a:latin typeface="+mn-lt"/>
              <a:ea typeface="+mn-ea"/>
              <a:cs typeface="+mn-cs"/>
            </a:rPr>
            <a:t>456</a:t>
          </a:r>
          <a:r>
            <a:rPr lang="ja-JP" altLang="ja-JP" sz="1100" b="0" i="0" baseline="0">
              <a:solidFill>
                <a:schemeClr val="dk1"/>
              </a:solidFill>
              <a:effectLst/>
              <a:latin typeface="+mn-lt"/>
              <a:ea typeface="+mn-ea"/>
              <a:cs typeface="+mn-cs"/>
            </a:rPr>
            <a:t>百万円の残高となっている。財政調整基金の標準財政規模に対する割合については、一般的に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程度が望ましいとされているが、本町では概ね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程度を保っており、今後も大幅な増資は考えていない。</a:t>
          </a:r>
          <a:endParaRPr lang="ja-JP" altLang="ja-JP" sz="1400">
            <a:effectLst/>
          </a:endParaRPr>
        </a:p>
        <a:p>
          <a:pPr rtl="0"/>
          <a:r>
            <a:rPr lang="ja-JP" altLang="ja-JP" sz="1100" b="0" i="0" baseline="0">
              <a:solidFill>
                <a:schemeClr val="dk1"/>
              </a:solidFill>
              <a:effectLst/>
              <a:latin typeface="+mn-lt"/>
              <a:ea typeface="+mn-ea"/>
              <a:cs typeface="+mn-cs"/>
            </a:rPr>
            <a:t>　実質収支比率については、望ましいとされる範囲（</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）内に収まっており、今後も引き続き比率を保つよう決算事務を行う。</a:t>
          </a:r>
          <a:endParaRPr lang="ja-JP" altLang="ja-JP" sz="1400">
            <a:effectLst/>
          </a:endParaRPr>
        </a:p>
        <a:p>
          <a:r>
            <a:rPr lang="ja-JP" altLang="ja-JP" sz="1100" b="0" i="0" baseline="0">
              <a:solidFill>
                <a:schemeClr val="dk1"/>
              </a:solidFill>
              <a:effectLst/>
              <a:latin typeface="+mn-lt"/>
              <a:ea typeface="+mn-ea"/>
              <a:cs typeface="+mn-cs"/>
            </a:rPr>
            <a:t>　実質単年度収支については</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以降プラスを保っており、</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からは後年度の負担軽減のため繰上償還を行った影響で黒字幅が大きくなっている。</a:t>
          </a:r>
          <a:r>
            <a:rPr lang="ja-JP" altLang="en-US" sz="1100" b="0" i="0" baseline="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繰上償還の予定はなく、歳出抑制により黒字維持に努める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町全体の実質収支額のうち、</a:t>
          </a:r>
          <a:r>
            <a:rPr lang="ja-JP" altLang="en-US" sz="1100" b="0" i="0" baseline="0">
              <a:solidFill>
                <a:schemeClr val="dk1"/>
              </a:solidFill>
              <a:effectLst/>
              <a:latin typeface="+mn-lt"/>
              <a:ea typeface="+mn-ea"/>
              <a:cs typeface="+mn-cs"/>
            </a:rPr>
            <a:t>半分以上</a:t>
          </a:r>
          <a:r>
            <a:rPr lang="ja-JP" altLang="ja-JP" sz="1100" b="0" i="0" baseline="0">
              <a:solidFill>
                <a:schemeClr val="dk1"/>
              </a:solidFill>
              <a:effectLst/>
              <a:latin typeface="+mn-lt"/>
              <a:ea typeface="+mn-ea"/>
              <a:cs typeface="+mn-cs"/>
            </a:rPr>
            <a:t>を一般会計で占めており、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の全会計の実質収支の合計</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百万円のうち、</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百万円は一般会計である。</a:t>
          </a:r>
          <a:endParaRPr lang="ja-JP" altLang="ja-JP" sz="1400">
            <a:effectLst/>
          </a:endParaRPr>
        </a:p>
        <a:p>
          <a:pPr rtl="0"/>
          <a:r>
            <a:rPr lang="ja-JP" altLang="ja-JP" sz="1100" b="0" i="0" baseline="0">
              <a:solidFill>
                <a:schemeClr val="dk1"/>
              </a:solidFill>
              <a:effectLst/>
              <a:latin typeface="+mn-lt"/>
              <a:ea typeface="+mn-ea"/>
              <a:cs typeface="+mn-cs"/>
            </a:rPr>
            <a:t>　介護保険特別会計は歳入歳出ともに増となったが、保険料の増による歳入増が歳出増を上回り、実質収支額は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百万円増の</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百万円となった。</a:t>
          </a:r>
          <a:endParaRPr lang="ja-JP" altLang="ja-JP" sz="1400">
            <a:effectLst/>
          </a:endParaRPr>
        </a:p>
        <a:p>
          <a:pPr rtl="0"/>
          <a:r>
            <a:rPr lang="ja-JP" altLang="ja-JP" sz="1100" b="0" i="0" baseline="0">
              <a:solidFill>
                <a:schemeClr val="dk1"/>
              </a:solidFill>
              <a:effectLst/>
              <a:latin typeface="+mn-lt"/>
              <a:ea typeface="+mn-ea"/>
              <a:cs typeface="+mn-cs"/>
            </a:rPr>
            <a:t>　全ての年度、実質収支に赤字はみられないが、これはほとんどの会計で一般会計からの繰入金に歳入の多くを頼っているためで、特に下水道</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事業は一般会計の依存度が大きくなっている。</a:t>
          </a:r>
          <a:endParaRPr lang="ja-JP" altLang="ja-JP" sz="1400">
            <a:effectLst/>
          </a:endParaRPr>
        </a:p>
        <a:p>
          <a:pPr rtl="0"/>
          <a:r>
            <a:rPr lang="ja-JP" altLang="ja-JP" sz="1100" b="0" i="0" baseline="0">
              <a:solidFill>
                <a:schemeClr val="dk1"/>
              </a:solidFill>
              <a:effectLst/>
              <a:latin typeface="+mn-lt"/>
              <a:ea typeface="+mn-ea"/>
              <a:cs typeface="+mn-cs"/>
            </a:rPr>
            <a:t>　農業集落排水事業は、建設事業は完了しているが、自主財源に乏しく、</a:t>
          </a:r>
          <a:r>
            <a:rPr lang="ja-JP" altLang="en-US" sz="1100" b="0" i="0" baseline="0">
              <a:solidFill>
                <a:schemeClr val="dk1"/>
              </a:solidFill>
              <a:effectLst/>
              <a:latin typeface="+mn-lt"/>
              <a:ea typeface="+mn-ea"/>
              <a:cs typeface="+mn-cs"/>
            </a:rPr>
            <a:t>公債費償還は全額一般会計に頼っている。</a:t>
          </a:r>
          <a:r>
            <a:rPr lang="ja-JP" altLang="ja-JP" sz="1100" b="0" i="0" baseline="0">
              <a:solidFill>
                <a:schemeClr val="dk1"/>
              </a:solidFill>
              <a:effectLst/>
              <a:latin typeface="+mn-lt"/>
              <a:ea typeface="+mn-ea"/>
              <a:cs typeface="+mn-cs"/>
            </a:rPr>
            <a:t>公債費残高も</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末で</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百万円とまだまだ大きい。</a:t>
          </a:r>
          <a:endParaRPr lang="ja-JP" altLang="ja-JP" sz="1400">
            <a:effectLst/>
          </a:endParaRPr>
        </a:p>
        <a:p>
          <a:pPr rtl="0"/>
          <a:r>
            <a:rPr lang="ja-JP" altLang="ja-JP" sz="1100" b="0" i="0" baseline="0">
              <a:solidFill>
                <a:schemeClr val="dk1"/>
              </a:solidFill>
              <a:effectLst/>
              <a:latin typeface="+mn-lt"/>
              <a:ea typeface="+mn-ea"/>
              <a:cs typeface="+mn-cs"/>
            </a:rPr>
            <a:t>　公共下水道事業については進捗中の事業であり、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では総費用</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百万円に対して営業収益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）と低く、準元金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元金の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ヶ年平均も</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となっている。下水道事業の使用料については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年度途中から改訂を行い、使用料単価の増にかかる交付税措置確保で、一定程度の一般会計の負担減を図っている。</a:t>
          </a:r>
          <a:endParaRPr lang="ja-JP" altLang="ja-JP" sz="1400">
            <a:effectLst/>
          </a:endParaRPr>
        </a:p>
        <a:p>
          <a:pPr rtl="0"/>
          <a:r>
            <a:rPr lang="ja-JP" altLang="ja-JP" sz="1100" b="0" i="0" baseline="0">
              <a:solidFill>
                <a:schemeClr val="dk1"/>
              </a:solidFill>
              <a:effectLst/>
              <a:latin typeface="+mn-lt"/>
              <a:ea typeface="+mn-ea"/>
              <a:cs typeface="+mn-cs"/>
            </a:rPr>
            <a:t>　今後も各会計で赤字がでることはないと思われるが、公営企業及び医療事業会計への一般会計の負担増に備え、一般会計において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より一層の財政健全化に努める。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をピークに年々減少しているが、進捗中の公共下水道事業特別会計の準元利償還金は年々増加している。</a:t>
          </a:r>
          <a:endParaRPr lang="ja-JP" altLang="ja-JP" sz="1400">
            <a:effectLst/>
          </a:endParaRPr>
        </a:p>
        <a:p>
          <a:pPr rtl="0"/>
          <a:r>
            <a:rPr lang="ja-JP" altLang="ja-JP" sz="1100" b="0" i="0" baseline="0">
              <a:solidFill>
                <a:schemeClr val="dk1"/>
              </a:solidFill>
              <a:effectLst/>
              <a:latin typeface="+mn-lt"/>
              <a:ea typeface="+mn-ea"/>
              <a:cs typeface="+mn-cs"/>
            </a:rPr>
            <a:t>　今後も自主財源に乏しい下水道事業への準元利償還金は増加する見込みである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東彼地区保健福祉組合の元利償還額減少による負担金減と元利償還金の減により、</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mn-lt"/>
              <a:ea typeface="+mn-ea"/>
              <a:cs typeface="+mn-cs"/>
            </a:rPr>
            <a:t>実質公債費の上昇は抑えられると思われる。</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からは、福祉組合の施設更新のための起債の償還が始まるため、準元利金が増となる見込みである。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を占めている一般会計の地方債残高は、新発債の抑制と繰上償還の実施により着実に減少して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。前年度まで増加傾向だった広域農道整備事業債は、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終了のため今後も地方債現在高は大きなマイナス要因とはならない見込みである。</a:t>
          </a:r>
          <a:endParaRPr lang="ja-JP" altLang="ja-JP" sz="1400">
            <a:effectLst/>
          </a:endParaRPr>
        </a:p>
        <a:p>
          <a:pPr rtl="0"/>
          <a:r>
            <a:rPr lang="ja-JP" altLang="ja-JP" sz="1100" b="0" i="0" baseline="0">
              <a:solidFill>
                <a:schemeClr val="dk1"/>
              </a:solidFill>
              <a:effectLst/>
              <a:latin typeface="+mn-lt"/>
              <a:ea typeface="+mn-ea"/>
              <a:cs typeface="+mn-cs"/>
            </a:rPr>
            <a:t>　将来負担額の</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を占めている公営企業債等繰入見込額は年々増加しており、公共下水道事業は現在事業進捗中の事業ということと、接続率</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総費用に対する営業収益が</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と自主財源に乏しいこともあり、今後のもっとも大きなマイナス要因となる見込み。</a:t>
          </a:r>
          <a:endParaRPr lang="ja-JP" altLang="ja-JP" sz="1400">
            <a:effectLst/>
          </a:endParaRPr>
        </a:p>
        <a:p>
          <a:r>
            <a:rPr lang="ja-JP" altLang="ja-JP" sz="1100" b="0" i="0" baseline="0">
              <a:solidFill>
                <a:schemeClr val="dk1"/>
              </a:solidFill>
              <a:effectLst/>
              <a:latin typeface="+mn-lt"/>
              <a:ea typeface="+mn-ea"/>
              <a:cs typeface="+mn-cs"/>
            </a:rPr>
            <a:t>　充当可能財源については、基準財政需要額算入見込額は新発債を抑制していることもあり年々減少していく見込み</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できるだけ</a:t>
          </a:r>
          <a:r>
            <a:rPr lang="ja-JP" altLang="ja-JP" sz="1100" b="0" i="0" baseline="0">
              <a:solidFill>
                <a:schemeClr val="dk1"/>
              </a:solidFill>
              <a:effectLst/>
              <a:latin typeface="+mn-lt"/>
              <a:ea typeface="+mn-ea"/>
              <a:cs typeface="+mn-cs"/>
            </a:rPr>
            <a:t>毎年積み増しを行</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今後の将来負担比率が増となる見込みはないと思われる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4684154</v>
      </c>
      <c r="BO4" s="349"/>
      <c r="BP4" s="349"/>
      <c r="BQ4" s="349"/>
      <c r="BR4" s="349"/>
      <c r="BS4" s="349"/>
      <c r="BT4" s="349"/>
      <c r="BU4" s="350"/>
      <c r="BV4" s="348">
        <v>4772509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4445556</v>
      </c>
      <c r="BO5" s="386"/>
      <c r="BP5" s="386"/>
      <c r="BQ5" s="386"/>
      <c r="BR5" s="386"/>
      <c r="BS5" s="386"/>
      <c r="BT5" s="386"/>
      <c r="BU5" s="387"/>
      <c r="BV5" s="385">
        <v>4613735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79.7</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238598</v>
      </c>
      <c r="BO6" s="386"/>
      <c r="BP6" s="386"/>
      <c r="BQ6" s="386"/>
      <c r="BR6" s="386"/>
      <c r="BS6" s="386"/>
      <c r="BT6" s="386"/>
      <c r="BU6" s="387"/>
      <c r="BV6" s="385">
        <v>158774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84.6</v>
      </c>
      <c r="CU6" s="423"/>
      <c r="CV6" s="423"/>
      <c r="CW6" s="423"/>
      <c r="CX6" s="423"/>
      <c r="CY6" s="423"/>
      <c r="CZ6" s="423"/>
      <c r="DA6" s="424"/>
      <c r="DB6" s="422">
        <v>88.4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140091</v>
      </c>
      <c r="BO7" s="386"/>
      <c r="BP7" s="386"/>
      <c r="BQ7" s="386"/>
      <c r="BR7" s="386"/>
      <c r="BS7" s="386"/>
      <c r="BT7" s="386"/>
      <c r="BU7" s="387"/>
      <c r="BV7" s="385">
        <v>60484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3091182</v>
      </c>
      <c r="CU7" s="386"/>
      <c r="CV7" s="386"/>
      <c r="CW7" s="386"/>
      <c r="CX7" s="386"/>
      <c r="CY7" s="386"/>
      <c r="CZ7" s="386"/>
      <c r="DA7" s="387"/>
      <c r="DB7" s="385">
        <v>3072253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98507</v>
      </c>
      <c r="BO8" s="386"/>
      <c r="BP8" s="386"/>
      <c r="BQ8" s="386"/>
      <c r="BR8" s="386"/>
      <c r="BS8" s="386"/>
      <c r="BT8" s="386"/>
      <c r="BU8" s="387"/>
      <c r="BV8" s="385">
        <v>98290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8903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577</v>
      </c>
      <c r="BO9" s="386"/>
      <c r="BP9" s="386"/>
      <c r="BQ9" s="386"/>
      <c r="BR9" s="386"/>
      <c r="BS9" s="386"/>
      <c r="BT9" s="386"/>
      <c r="BU9" s="387"/>
      <c r="BV9" s="385">
        <v>-11827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20.8</v>
      </c>
      <c r="CU9" s="383"/>
      <c r="CV9" s="383"/>
      <c r="CW9" s="383"/>
      <c r="CX9" s="383"/>
      <c r="CY9" s="383"/>
      <c r="CZ9" s="383"/>
      <c r="DA9" s="384"/>
      <c r="DB9" s="382">
        <v>23.4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9657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852</v>
      </c>
      <c r="BO10" s="386"/>
      <c r="BP10" s="386"/>
      <c r="BQ10" s="386"/>
      <c r="BR10" s="386"/>
      <c r="BS10" s="386"/>
      <c r="BT10" s="386"/>
      <c r="BU10" s="387"/>
      <c r="BV10" s="385">
        <v>848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47392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8670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8653</v>
      </c>
      <c r="S13" s="467"/>
      <c r="T13" s="467"/>
      <c r="U13" s="467"/>
      <c r="V13" s="468"/>
      <c r="W13" s="401" t="s">
        <v>123</v>
      </c>
      <c r="X13" s="402"/>
      <c r="Y13" s="402"/>
      <c r="Z13" s="402"/>
      <c r="AA13" s="402"/>
      <c r="AB13" s="392"/>
      <c r="AC13" s="436">
        <v>822</v>
      </c>
      <c r="AD13" s="437"/>
      <c r="AE13" s="437"/>
      <c r="AF13" s="437"/>
      <c r="AG13" s="476"/>
      <c r="AH13" s="436">
        <v>1026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1429</v>
      </c>
      <c r="BO13" s="386"/>
      <c r="BP13" s="386"/>
      <c r="BQ13" s="386"/>
      <c r="BR13" s="386"/>
      <c r="BS13" s="386"/>
      <c r="BT13" s="386"/>
      <c r="BU13" s="387"/>
      <c r="BV13" s="385">
        <v>36413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8745</v>
      </c>
      <c r="S14" s="467"/>
      <c r="T14" s="467"/>
      <c r="U14" s="467"/>
      <c r="V14" s="468"/>
      <c r="W14" s="375"/>
      <c r="X14" s="376"/>
      <c r="Y14" s="376"/>
      <c r="Z14" s="376"/>
      <c r="AA14" s="376"/>
      <c r="AB14" s="365"/>
      <c r="AC14" s="469">
        <v>18.5</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54.7</v>
      </c>
      <c r="CU14" s="481"/>
      <c r="CV14" s="481"/>
      <c r="CW14" s="481"/>
      <c r="CX14" s="481"/>
      <c r="CY14" s="481"/>
      <c r="CZ14" s="481"/>
      <c r="DA14" s="482"/>
      <c r="DB14" s="480">
        <v>57.6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8728</v>
      </c>
      <c r="S15" s="467"/>
      <c r="T15" s="467"/>
      <c r="U15" s="467"/>
      <c r="V15" s="468"/>
      <c r="W15" s="401" t="s">
        <v>130</v>
      </c>
      <c r="X15" s="402"/>
      <c r="Y15" s="402"/>
      <c r="Z15" s="402"/>
      <c r="AA15" s="402"/>
      <c r="AB15" s="392"/>
      <c r="AC15" s="436">
        <v>1078</v>
      </c>
      <c r="AD15" s="437"/>
      <c r="AE15" s="437"/>
      <c r="AF15" s="437"/>
      <c r="AG15" s="476"/>
      <c r="AH15" s="436">
        <v>1080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695163</v>
      </c>
      <c r="BO15" s="349"/>
      <c r="BP15" s="349"/>
      <c r="BQ15" s="349"/>
      <c r="BR15" s="349"/>
      <c r="BS15" s="349"/>
      <c r="BT15" s="349"/>
      <c r="BU15" s="350"/>
      <c r="BV15" s="348">
        <v>712383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24.3</v>
      </c>
      <c r="AD16" s="470"/>
      <c r="AE16" s="470"/>
      <c r="AF16" s="470"/>
      <c r="AG16" s="471"/>
      <c r="AH16" s="469">
        <v>22.8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2717833</v>
      </c>
      <c r="BO16" s="386"/>
      <c r="BP16" s="386"/>
      <c r="BQ16" s="386"/>
      <c r="BR16" s="386"/>
      <c r="BS16" s="386"/>
      <c r="BT16" s="386"/>
      <c r="BU16" s="387"/>
      <c r="BV16" s="385">
        <v>2698724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2532</v>
      </c>
      <c r="AD17" s="437"/>
      <c r="AE17" s="437"/>
      <c r="AF17" s="437"/>
      <c r="AG17" s="476"/>
      <c r="AH17" s="436">
        <v>2623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887874</v>
      </c>
      <c r="BO17" s="386"/>
      <c r="BP17" s="386"/>
      <c r="BQ17" s="386"/>
      <c r="BR17" s="386"/>
      <c r="BS17" s="386"/>
      <c r="BT17" s="386"/>
      <c r="BU17" s="387"/>
      <c r="BV17" s="385">
        <v>908035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74.25</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55.4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2466754</v>
      </c>
      <c r="BO18" s="386"/>
      <c r="BP18" s="386"/>
      <c r="BQ18" s="386"/>
      <c r="BR18" s="386"/>
      <c r="BS18" s="386"/>
      <c r="BT18" s="386"/>
      <c r="BU18" s="387"/>
      <c r="BV18" s="385">
        <v>2534071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3371680</v>
      </c>
      <c r="BO19" s="386"/>
      <c r="BP19" s="386"/>
      <c r="BQ19" s="386"/>
      <c r="BR19" s="386"/>
      <c r="BS19" s="386"/>
      <c r="BT19" s="386"/>
      <c r="BU19" s="387"/>
      <c r="BV19" s="385">
        <v>3411007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2747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5845241</v>
      </c>
      <c r="BO23" s="386"/>
      <c r="BP23" s="386"/>
      <c r="BQ23" s="386"/>
      <c r="BR23" s="386"/>
      <c r="BS23" s="386"/>
      <c r="BT23" s="386"/>
      <c r="BU23" s="387"/>
      <c r="BV23" s="385">
        <v>6028447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3700</v>
      </c>
      <c r="R24" s="437"/>
      <c r="S24" s="437"/>
      <c r="T24" s="437"/>
      <c r="U24" s="437"/>
      <c r="V24" s="476"/>
      <c r="W24" s="531"/>
      <c r="X24" s="519"/>
      <c r="Y24" s="520"/>
      <c r="Z24" s="435" t="s">
        <v>153</v>
      </c>
      <c r="AA24" s="415"/>
      <c r="AB24" s="415"/>
      <c r="AC24" s="415"/>
      <c r="AD24" s="415"/>
      <c r="AE24" s="415"/>
      <c r="AF24" s="415"/>
      <c r="AG24" s="416"/>
      <c r="AH24" s="436">
        <v>75</v>
      </c>
      <c r="AI24" s="437"/>
      <c r="AJ24" s="437"/>
      <c r="AK24" s="437"/>
      <c r="AL24" s="476"/>
      <c r="AM24" s="436">
        <v>229650</v>
      </c>
      <c r="AN24" s="437"/>
      <c r="AO24" s="437"/>
      <c r="AP24" s="437"/>
      <c r="AQ24" s="437"/>
      <c r="AR24" s="476"/>
      <c r="AS24" s="436">
        <v>3062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5669858</v>
      </c>
      <c r="BO24" s="386"/>
      <c r="BP24" s="386"/>
      <c r="BQ24" s="386"/>
      <c r="BR24" s="386"/>
      <c r="BS24" s="386"/>
      <c r="BT24" s="386"/>
      <c r="BU24" s="387"/>
      <c r="BV24" s="385">
        <v>5947868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3666</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110081</v>
      </c>
      <c r="BO25" s="349"/>
      <c r="BP25" s="349"/>
      <c r="BQ25" s="349"/>
      <c r="BR25" s="349"/>
      <c r="BS25" s="349"/>
      <c r="BT25" s="349"/>
      <c r="BU25" s="350"/>
      <c r="BV25" s="348">
        <v>138652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3462</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11245</v>
      </c>
      <c r="AN26" s="437"/>
      <c r="AO26" s="437"/>
      <c r="AP26" s="437"/>
      <c r="AQ26" s="437"/>
      <c r="AR26" s="476"/>
      <c r="AS26" s="436">
        <v>2249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2880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39566</v>
      </c>
      <c r="BO27" s="553"/>
      <c r="BP27" s="553"/>
      <c r="BQ27" s="553"/>
      <c r="BR27" s="553"/>
      <c r="BS27" s="553"/>
      <c r="BT27" s="553"/>
      <c r="BU27" s="554"/>
      <c r="BV27" s="552">
        <v>39511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455871</v>
      </c>
      <c r="BO28" s="349"/>
      <c r="BP28" s="349"/>
      <c r="BQ28" s="349"/>
      <c r="BR28" s="349"/>
      <c r="BS28" s="349"/>
      <c r="BT28" s="349"/>
      <c r="BU28" s="350"/>
      <c r="BV28" s="348">
        <v>455019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2240</v>
      </c>
      <c r="R29" s="437"/>
      <c r="S29" s="437"/>
      <c r="T29" s="437"/>
      <c r="U29" s="437"/>
      <c r="V29" s="476"/>
      <c r="W29" s="531"/>
      <c r="X29" s="519"/>
      <c r="Y29" s="520"/>
      <c r="Z29" s="435" t="s">
        <v>169</v>
      </c>
      <c r="AA29" s="415"/>
      <c r="AB29" s="415"/>
      <c r="AC29" s="415"/>
      <c r="AD29" s="415"/>
      <c r="AE29" s="415"/>
      <c r="AF29" s="415"/>
      <c r="AG29" s="416"/>
      <c r="AH29" s="436">
        <v>75</v>
      </c>
      <c r="AI29" s="437"/>
      <c r="AJ29" s="437"/>
      <c r="AK29" s="437"/>
      <c r="AL29" s="476"/>
      <c r="AM29" s="436">
        <v>229650</v>
      </c>
      <c r="AN29" s="437"/>
      <c r="AO29" s="437"/>
      <c r="AP29" s="437"/>
      <c r="AQ29" s="437"/>
      <c r="AR29" s="476"/>
      <c r="AS29" s="436">
        <v>3062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194631</v>
      </c>
      <c r="BO29" s="386"/>
      <c r="BP29" s="386"/>
      <c r="BQ29" s="386"/>
      <c r="BR29" s="386"/>
      <c r="BS29" s="386"/>
      <c r="BT29" s="386"/>
      <c r="BU29" s="387"/>
      <c r="BV29" s="385">
        <v>194497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1371783</v>
      </c>
      <c r="BO30" s="553"/>
      <c r="BP30" s="553"/>
      <c r="BQ30" s="553"/>
      <c r="BR30" s="553"/>
      <c r="BS30" s="553"/>
      <c r="BT30" s="553"/>
      <c r="BU30" s="554"/>
      <c r="BV30" s="552">
        <v>1339789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東彼地区保健福祉組合（一般会計）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公共用地等取得造成事業特別会計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東彼地区保健福祉組合（介護サービス事業会計）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IF('各会計、関係団体の財政状況及び健全化判断比率'!B33="","",'各会計、関係団体の財政状況及び健全化判断比率'!B33)</f>
        <v>漁業集落排水事業特別会計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長崎県後期高齢者広域連合（普通会計）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IF('各会計、関係団体の財政状況及び健全化判断比率'!B34="","",'各会計、関係団体の財政状況及び健全化判断比率'!B34)</f>
        <v>公共下水道事業特別会計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長崎県後期高齢者広域連合（事業会計）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長崎県市町村総合事務組合（一般会計）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長崎県市町村総合事務組合（市町村会館管理事業特別会計）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長崎県市町村総合事務組合（市町村会館馬町別館管理事業特別会計）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長崎県市町村総合事務組合（公平委員会特別会計）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長崎県市町村総合事務組合（市町村交通災害共済事業特別会計）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739654</v>
      </c>
      <c r="S5" s="581"/>
      <c r="T5" s="581"/>
      <c r="U5" s="581"/>
      <c r="V5" s="581"/>
      <c r="W5" s="581"/>
      <c r="X5" s="581"/>
      <c r="Y5" s="582"/>
      <c r="Z5" s="583">
        <v>15.8</v>
      </c>
      <c r="AA5" s="583"/>
      <c r="AB5" s="583"/>
      <c r="AC5" s="583"/>
      <c r="AD5" s="584">
        <v>739654</v>
      </c>
      <c r="AE5" s="584"/>
      <c r="AF5" s="584"/>
      <c r="AG5" s="584"/>
      <c r="AH5" s="584"/>
      <c r="AI5" s="584"/>
      <c r="AJ5" s="584"/>
      <c r="AK5" s="584"/>
      <c r="AL5" s="585">
        <v>25.4</v>
      </c>
      <c r="AM5" s="586"/>
      <c r="AN5" s="586"/>
      <c r="AO5" s="587"/>
      <c r="AP5" s="577" t="s">
        <v>207</v>
      </c>
      <c r="AQ5" s="578"/>
      <c r="AR5" s="578"/>
      <c r="AS5" s="578"/>
      <c r="AT5" s="578"/>
      <c r="AU5" s="578"/>
      <c r="AV5" s="578"/>
      <c r="AW5" s="578"/>
      <c r="AX5" s="578"/>
      <c r="AY5" s="578"/>
      <c r="AZ5" s="578"/>
      <c r="BA5" s="578"/>
      <c r="BB5" s="578"/>
      <c r="BC5" s="578"/>
      <c r="BD5" s="578"/>
      <c r="BE5" s="578"/>
      <c r="BF5" s="579"/>
      <c r="BG5" s="591">
        <v>739654</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56487</v>
      </c>
      <c r="S6" s="592"/>
      <c r="T6" s="592"/>
      <c r="U6" s="592"/>
      <c r="V6" s="592"/>
      <c r="W6" s="592"/>
      <c r="X6" s="592"/>
      <c r="Y6" s="593"/>
      <c r="Z6" s="594">
        <v>1.2</v>
      </c>
      <c r="AA6" s="594"/>
      <c r="AB6" s="594"/>
      <c r="AC6" s="594"/>
      <c r="AD6" s="595">
        <v>56487</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739654</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79709</v>
      </c>
      <c r="CS6" s="592"/>
      <c r="CT6" s="592"/>
      <c r="CU6" s="592"/>
      <c r="CV6" s="592"/>
      <c r="CW6" s="592"/>
      <c r="CX6" s="592"/>
      <c r="CY6" s="593"/>
      <c r="CZ6" s="594">
        <v>1.8</v>
      </c>
      <c r="DA6" s="594"/>
      <c r="DB6" s="594"/>
      <c r="DC6" s="594"/>
      <c r="DD6" s="600" t="s">
        <v>208</v>
      </c>
      <c r="DE6" s="592"/>
      <c r="DF6" s="592"/>
      <c r="DG6" s="592"/>
      <c r="DH6" s="592"/>
      <c r="DI6" s="592"/>
      <c r="DJ6" s="592"/>
      <c r="DK6" s="592"/>
      <c r="DL6" s="592"/>
      <c r="DM6" s="592"/>
      <c r="DN6" s="592"/>
      <c r="DO6" s="592"/>
      <c r="DP6" s="593"/>
      <c r="DQ6" s="600">
        <v>79636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1259</v>
      </c>
      <c r="S7" s="592"/>
      <c r="T7" s="592"/>
      <c r="U7" s="592"/>
      <c r="V7" s="592"/>
      <c r="W7" s="592"/>
      <c r="X7" s="592"/>
      <c r="Y7" s="593"/>
      <c r="Z7" s="594">
        <v>0</v>
      </c>
      <c r="AA7" s="594"/>
      <c r="AB7" s="594"/>
      <c r="AC7" s="594"/>
      <c r="AD7" s="595">
        <v>1259</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285906</v>
      </c>
      <c r="BH7" s="592"/>
      <c r="BI7" s="592"/>
      <c r="BJ7" s="592"/>
      <c r="BK7" s="592"/>
      <c r="BL7" s="592"/>
      <c r="BM7" s="592"/>
      <c r="BN7" s="593"/>
      <c r="BO7" s="594">
        <v>38.700000000000003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584309</v>
      </c>
      <c r="CS7" s="592"/>
      <c r="CT7" s="592"/>
      <c r="CU7" s="592"/>
      <c r="CV7" s="592"/>
      <c r="CW7" s="592"/>
      <c r="CX7" s="592"/>
      <c r="CY7" s="593"/>
      <c r="CZ7" s="594">
        <v>13.1</v>
      </c>
      <c r="DA7" s="594"/>
      <c r="DB7" s="594"/>
      <c r="DC7" s="594"/>
      <c r="DD7" s="600">
        <v>42486</v>
      </c>
      <c r="DE7" s="592"/>
      <c r="DF7" s="592"/>
      <c r="DG7" s="592"/>
      <c r="DH7" s="592"/>
      <c r="DI7" s="592"/>
      <c r="DJ7" s="592"/>
      <c r="DK7" s="592"/>
      <c r="DL7" s="592"/>
      <c r="DM7" s="592"/>
      <c r="DN7" s="592"/>
      <c r="DO7" s="592"/>
      <c r="DP7" s="593"/>
      <c r="DQ7" s="600">
        <v>486464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1896</v>
      </c>
      <c r="S8" s="592"/>
      <c r="T8" s="592"/>
      <c r="U8" s="592"/>
      <c r="V8" s="592"/>
      <c r="W8" s="592"/>
      <c r="X8" s="592"/>
      <c r="Y8" s="593"/>
      <c r="Z8" s="594">
        <v>0</v>
      </c>
      <c r="AA8" s="594"/>
      <c r="AB8" s="594"/>
      <c r="AC8" s="594"/>
      <c r="AD8" s="595">
        <v>1896</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9908</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1117848</v>
      </c>
      <c r="CS8" s="592"/>
      <c r="CT8" s="592"/>
      <c r="CU8" s="592"/>
      <c r="CV8" s="592"/>
      <c r="CW8" s="592"/>
      <c r="CX8" s="592"/>
      <c r="CY8" s="593"/>
      <c r="CZ8" s="594">
        <v>25.1</v>
      </c>
      <c r="DA8" s="594"/>
      <c r="DB8" s="594"/>
      <c r="DC8" s="594"/>
      <c r="DD8" s="600">
        <v>3578</v>
      </c>
      <c r="DE8" s="592"/>
      <c r="DF8" s="592"/>
      <c r="DG8" s="592"/>
      <c r="DH8" s="592"/>
      <c r="DI8" s="592"/>
      <c r="DJ8" s="592"/>
      <c r="DK8" s="592"/>
      <c r="DL8" s="592"/>
      <c r="DM8" s="592"/>
      <c r="DN8" s="592"/>
      <c r="DO8" s="592"/>
      <c r="DP8" s="593"/>
      <c r="DQ8" s="600">
        <v>600749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2613</v>
      </c>
      <c r="S9" s="592"/>
      <c r="T9" s="592"/>
      <c r="U9" s="592"/>
      <c r="V9" s="592"/>
      <c r="W9" s="592"/>
      <c r="X9" s="592"/>
      <c r="Y9" s="593"/>
      <c r="Z9" s="594">
        <v>0.1</v>
      </c>
      <c r="AA9" s="594"/>
      <c r="AB9" s="594"/>
      <c r="AC9" s="594"/>
      <c r="AD9" s="595">
        <v>2613</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219646</v>
      </c>
      <c r="BH9" s="592"/>
      <c r="BI9" s="592"/>
      <c r="BJ9" s="592"/>
      <c r="BK9" s="592"/>
      <c r="BL9" s="592"/>
      <c r="BM9" s="592"/>
      <c r="BN9" s="593"/>
      <c r="BO9" s="594">
        <v>29.7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248428</v>
      </c>
      <c r="CS9" s="592"/>
      <c r="CT9" s="592"/>
      <c r="CU9" s="592"/>
      <c r="CV9" s="592"/>
      <c r="CW9" s="592"/>
      <c r="CX9" s="592"/>
      <c r="CY9" s="593"/>
      <c r="CZ9" s="594">
        <v>5.6</v>
      </c>
      <c r="DA9" s="594"/>
      <c r="DB9" s="594"/>
      <c r="DC9" s="594"/>
      <c r="DD9" s="600">
        <v>8575</v>
      </c>
      <c r="DE9" s="592"/>
      <c r="DF9" s="592"/>
      <c r="DG9" s="592"/>
      <c r="DH9" s="592"/>
      <c r="DI9" s="592"/>
      <c r="DJ9" s="592"/>
      <c r="DK9" s="592"/>
      <c r="DL9" s="592"/>
      <c r="DM9" s="592"/>
      <c r="DN9" s="592"/>
      <c r="DO9" s="592"/>
      <c r="DP9" s="593"/>
      <c r="DQ9" s="600">
        <v>238064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70020</v>
      </c>
      <c r="S10" s="592"/>
      <c r="T10" s="592"/>
      <c r="U10" s="592"/>
      <c r="V10" s="592"/>
      <c r="W10" s="592"/>
      <c r="X10" s="592"/>
      <c r="Y10" s="593"/>
      <c r="Z10" s="594">
        <v>1.5</v>
      </c>
      <c r="AA10" s="594"/>
      <c r="AB10" s="594"/>
      <c r="AC10" s="594"/>
      <c r="AD10" s="595">
        <v>70020</v>
      </c>
      <c r="AE10" s="595"/>
      <c r="AF10" s="595"/>
      <c r="AG10" s="595"/>
      <c r="AH10" s="595"/>
      <c r="AI10" s="595"/>
      <c r="AJ10" s="595"/>
      <c r="AK10" s="595"/>
      <c r="AL10" s="596">
        <v>2.4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13232</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4192</v>
      </c>
      <c r="S11" s="592"/>
      <c r="T11" s="592"/>
      <c r="U11" s="592"/>
      <c r="V11" s="592"/>
      <c r="W11" s="592"/>
      <c r="X11" s="592"/>
      <c r="Y11" s="593"/>
      <c r="Z11" s="594">
        <v>0.1</v>
      </c>
      <c r="AA11" s="594"/>
      <c r="AB11" s="594"/>
      <c r="AC11" s="594"/>
      <c r="AD11" s="595">
        <v>4192</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43120</v>
      </c>
      <c r="BH11" s="592"/>
      <c r="BI11" s="592"/>
      <c r="BJ11" s="592"/>
      <c r="BK11" s="592"/>
      <c r="BL11" s="592"/>
      <c r="BM11" s="592"/>
      <c r="BN11" s="593"/>
      <c r="BO11" s="594">
        <v>5.8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343391</v>
      </c>
      <c r="CS11" s="592"/>
      <c r="CT11" s="592"/>
      <c r="CU11" s="592"/>
      <c r="CV11" s="592"/>
      <c r="CW11" s="592"/>
      <c r="CX11" s="592"/>
      <c r="CY11" s="593"/>
      <c r="CZ11" s="594">
        <v>7.7</v>
      </c>
      <c r="DA11" s="594"/>
      <c r="DB11" s="594"/>
      <c r="DC11" s="594"/>
      <c r="DD11" s="600">
        <v>95954</v>
      </c>
      <c r="DE11" s="592"/>
      <c r="DF11" s="592"/>
      <c r="DG11" s="592"/>
      <c r="DH11" s="592"/>
      <c r="DI11" s="592"/>
      <c r="DJ11" s="592"/>
      <c r="DK11" s="592"/>
      <c r="DL11" s="592"/>
      <c r="DM11" s="592"/>
      <c r="DN11" s="592"/>
      <c r="DO11" s="592"/>
      <c r="DP11" s="593"/>
      <c r="DQ11" s="600">
        <v>185872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365245</v>
      </c>
      <c r="BH12" s="592"/>
      <c r="BI12" s="592"/>
      <c r="BJ12" s="592"/>
      <c r="BK12" s="592"/>
      <c r="BL12" s="592"/>
      <c r="BM12" s="592"/>
      <c r="BN12" s="593"/>
      <c r="BO12" s="594">
        <v>49.4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66535</v>
      </c>
      <c r="CS12" s="592"/>
      <c r="CT12" s="592"/>
      <c r="CU12" s="592"/>
      <c r="CV12" s="592"/>
      <c r="CW12" s="592"/>
      <c r="CX12" s="592"/>
      <c r="CY12" s="593"/>
      <c r="CZ12" s="594">
        <v>1.5</v>
      </c>
      <c r="DA12" s="594"/>
      <c r="DB12" s="594"/>
      <c r="DC12" s="594"/>
      <c r="DD12" s="600">
        <v>13749</v>
      </c>
      <c r="DE12" s="592"/>
      <c r="DF12" s="592"/>
      <c r="DG12" s="592"/>
      <c r="DH12" s="592"/>
      <c r="DI12" s="592"/>
      <c r="DJ12" s="592"/>
      <c r="DK12" s="592"/>
      <c r="DL12" s="592"/>
      <c r="DM12" s="592"/>
      <c r="DN12" s="592"/>
      <c r="DO12" s="592"/>
      <c r="DP12" s="593"/>
      <c r="DQ12" s="600">
        <v>40734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9353</v>
      </c>
      <c r="S13" s="592"/>
      <c r="T13" s="592"/>
      <c r="U13" s="592"/>
      <c r="V13" s="592"/>
      <c r="W13" s="592"/>
      <c r="X13" s="592"/>
      <c r="Y13" s="593"/>
      <c r="Z13" s="594">
        <v>0.2</v>
      </c>
      <c r="AA13" s="594"/>
      <c r="AB13" s="594"/>
      <c r="AC13" s="594"/>
      <c r="AD13" s="595">
        <v>9353</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361667</v>
      </c>
      <c r="BH13" s="592"/>
      <c r="BI13" s="592"/>
      <c r="BJ13" s="592"/>
      <c r="BK13" s="592"/>
      <c r="BL13" s="592"/>
      <c r="BM13" s="592"/>
      <c r="BN13" s="593"/>
      <c r="BO13" s="594">
        <v>48.9</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642629</v>
      </c>
      <c r="CS13" s="592"/>
      <c r="CT13" s="592"/>
      <c r="CU13" s="592"/>
      <c r="CV13" s="592"/>
      <c r="CW13" s="592"/>
      <c r="CX13" s="592"/>
      <c r="CY13" s="593"/>
      <c r="CZ13" s="594">
        <v>14.5</v>
      </c>
      <c r="DA13" s="594"/>
      <c r="DB13" s="594"/>
      <c r="DC13" s="594"/>
      <c r="DD13" s="600">
        <v>366800</v>
      </c>
      <c r="DE13" s="592"/>
      <c r="DF13" s="592"/>
      <c r="DG13" s="592"/>
      <c r="DH13" s="592"/>
      <c r="DI13" s="592"/>
      <c r="DJ13" s="592"/>
      <c r="DK13" s="592"/>
      <c r="DL13" s="592"/>
      <c r="DM13" s="592"/>
      <c r="DN13" s="592"/>
      <c r="DO13" s="592"/>
      <c r="DP13" s="593"/>
      <c r="DQ13" s="600">
        <v>347627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26556</v>
      </c>
      <c r="BH14" s="592"/>
      <c r="BI14" s="592"/>
      <c r="BJ14" s="592"/>
      <c r="BK14" s="592"/>
      <c r="BL14" s="592"/>
      <c r="BM14" s="592"/>
      <c r="BN14" s="593"/>
      <c r="BO14" s="594">
        <v>3.6</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276164</v>
      </c>
      <c r="CS14" s="592"/>
      <c r="CT14" s="592"/>
      <c r="CU14" s="592"/>
      <c r="CV14" s="592"/>
      <c r="CW14" s="592"/>
      <c r="CX14" s="592"/>
      <c r="CY14" s="593"/>
      <c r="CZ14" s="594">
        <v>6.2</v>
      </c>
      <c r="DA14" s="594"/>
      <c r="DB14" s="594"/>
      <c r="DC14" s="594"/>
      <c r="DD14" s="600">
        <v>119558</v>
      </c>
      <c r="DE14" s="592"/>
      <c r="DF14" s="592"/>
      <c r="DG14" s="592"/>
      <c r="DH14" s="592"/>
      <c r="DI14" s="592"/>
      <c r="DJ14" s="592"/>
      <c r="DK14" s="592"/>
      <c r="DL14" s="592"/>
      <c r="DM14" s="592"/>
      <c r="DN14" s="592"/>
      <c r="DO14" s="592"/>
      <c r="DP14" s="593"/>
      <c r="DQ14" s="600">
        <v>159763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1498</v>
      </c>
      <c r="S15" s="592"/>
      <c r="T15" s="592"/>
      <c r="U15" s="592"/>
      <c r="V15" s="592"/>
      <c r="W15" s="592"/>
      <c r="X15" s="592"/>
      <c r="Y15" s="593"/>
      <c r="Z15" s="594">
        <v>0</v>
      </c>
      <c r="AA15" s="594"/>
      <c r="AB15" s="594"/>
      <c r="AC15" s="594"/>
      <c r="AD15" s="595">
        <v>1498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61947</v>
      </c>
      <c r="BH15" s="592"/>
      <c r="BI15" s="592"/>
      <c r="BJ15" s="592"/>
      <c r="BK15" s="592"/>
      <c r="BL15" s="592"/>
      <c r="BM15" s="592"/>
      <c r="BN15" s="593"/>
      <c r="BO15" s="594">
        <v>8.4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345082</v>
      </c>
      <c r="CS15" s="592"/>
      <c r="CT15" s="592"/>
      <c r="CU15" s="592"/>
      <c r="CV15" s="592"/>
      <c r="CW15" s="592"/>
      <c r="CX15" s="592"/>
      <c r="CY15" s="593"/>
      <c r="CZ15" s="594">
        <v>7.8</v>
      </c>
      <c r="DA15" s="594"/>
      <c r="DB15" s="594"/>
      <c r="DC15" s="594"/>
      <c r="DD15" s="600">
        <v>34597</v>
      </c>
      <c r="DE15" s="592"/>
      <c r="DF15" s="592"/>
      <c r="DG15" s="592"/>
      <c r="DH15" s="592"/>
      <c r="DI15" s="592"/>
      <c r="DJ15" s="592"/>
      <c r="DK15" s="592"/>
      <c r="DL15" s="592"/>
      <c r="DM15" s="592"/>
      <c r="DN15" s="592"/>
      <c r="DO15" s="592"/>
      <c r="DP15" s="593"/>
      <c r="DQ15" s="600">
        <v>290525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2171234</v>
      </c>
      <c r="S16" s="592"/>
      <c r="T16" s="592"/>
      <c r="U16" s="592"/>
      <c r="V16" s="592"/>
      <c r="W16" s="592"/>
      <c r="X16" s="592"/>
      <c r="Y16" s="593"/>
      <c r="Z16" s="594">
        <v>46.4</v>
      </c>
      <c r="AA16" s="594"/>
      <c r="AB16" s="594"/>
      <c r="AC16" s="594"/>
      <c r="AD16" s="595">
        <v>2022670</v>
      </c>
      <c r="AE16" s="595"/>
      <c r="AF16" s="595"/>
      <c r="AG16" s="595"/>
      <c r="AH16" s="595"/>
      <c r="AI16" s="595"/>
      <c r="AJ16" s="595"/>
      <c r="AK16" s="595"/>
      <c r="AL16" s="596">
        <v>69.400000000000006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10469</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1371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2022670</v>
      </c>
      <c r="S17" s="592"/>
      <c r="T17" s="592"/>
      <c r="U17" s="592"/>
      <c r="V17" s="592"/>
      <c r="W17" s="592"/>
      <c r="X17" s="592"/>
      <c r="Y17" s="593"/>
      <c r="Z17" s="594">
        <v>43.2</v>
      </c>
      <c r="AA17" s="594"/>
      <c r="AB17" s="594"/>
      <c r="AC17" s="594"/>
      <c r="AD17" s="595">
        <v>2022670</v>
      </c>
      <c r="AE17" s="595"/>
      <c r="AF17" s="595"/>
      <c r="AG17" s="595"/>
      <c r="AH17" s="595"/>
      <c r="AI17" s="595"/>
      <c r="AJ17" s="595"/>
      <c r="AK17" s="595"/>
      <c r="AL17" s="596">
        <v>69.400000000000006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730992</v>
      </c>
      <c r="CS17" s="592"/>
      <c r="CT17" s="592"/>
      <c r="CU17" s="592"/>
      <c r="CV17" s="592"/>
      <c r="CW17" s="592"/>
      <c r="CX17" s="592"/>
      <c r="CY17" s="593"/>
      <c r="CZ17" s="594">
        <v>16.399999999999999</v>
      </c>
      <c r="DA17" s="594"/>
      <c r="DB17" s="594"/>
      <c r="DC17" s="594"/>
      <c r="DD17" s="600" t="s">
        <v>111</v>
      </c>
      <c r="DE17" s="592"/>
      <c r="DF17" s="592"/>
      <c r="DG17" s="592"/>
      <c r="DH17" s="592"/>
      <c r="DI17" s="592"/>
      <c r="DJ17" s="592"/>
      <c r="DK17" s="592"/>
      <c r="DL17" s="592"/>
      <c r="DM17" s="592"/>
      <c r="DN17" s="592"/>
      <c r="DO17" s="592"/>
      <c r="DP17" s="593"/>
      <c r="DQ17" s="600">
        <v>702277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148562</v>
      </c>
      <c r="S18" s="592"/>
      <c r="T18" s="592"/>
      <c r="U18" s="592"/>
      <c r="V18" s="592"/>
      <c r="W18" s="592"/>
      <c r="X18" s="592"/>
      <c r="Y18" s="593"/>
      <c r="Z18" s="594">
        <v>3.2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3058206</v>
      </c>
      <c r="S20" s="592"/>
      <c r="T20" s="592"/>
      <c r="U20" s="592"/>
      <c r="V20" s="592"/>
      <c r="W20" s="592"/>
      <c r="X20" s="592"/>
      <c r="Y20" s="593"/>
      <c r="Z20" s="594">
        <v>65.3</v>
      </c>
      <c r="AA20" s="594"/>
      <c r="AB20" s="594"/>
      <c r="AC20" s="594"/>
      <c r="AD20" s="595">
        <v>2909642</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4445556</v>
      </c>
      <c r="CS20" s="592"/>
      <c r="CT20" s="592"/>
      <c r="CU20" s="592"/>
      <c r="CV20" s="592"/>
      <c r="CW20" s="592"/>
      <c r="CX20" s="592"/>
      <c r="CY20" s="593"/>
      <c r="CZ20" s="594">
        <v>100</v>
      </c>
      <c r="DA20" s="594"/>
      <c r="DB20" s="594"/>
      <c r="DC20" s="594"/>
      <c r="DD20" s="600">
        <v>685297</v>
      </c>
      <c r="DE20" s="592"/>
      <c r="DF20" s="592"/>
      <c r="DG20" s="592"/>
      <c r="DH20" s="592"/>
      <c r="DI20" s="592"/>
      <c r="DJ20" s="592"/>
      <c r="DK20" s="592"/>
      <c r="DL20" s="592"/>
      <c r="DM20" s="592"/>
      <c r="DN20" s="592"/>
      <c r="DO20" s="592"/>
      <c r="DP20" s="593"/>
      <c r="DQ20" s="600">
        <v>3133082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1491</v>
      </c>
      <c r="S21" s="592"/>
      <c r="T21" s="592"/>
      <c r="U21" s="592"/>
      <c r="V21" s="592"/>
      <c r="W21" s="592"/>
      <c r="X21" s="592"/>
      <c r="Y21" s="593"/>
      <c r="Z21" s="594">
        <v>0</v>
      </c>
      <c r="AA21" s="594"/>
      <c r="AB21" s="594"/>
      <c r="AC21" s="594"/>
      <c r="AD21" s="595">
        <v>1491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23241</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61129</v>
      </c>
      <c r="S23" s="592"/>
      <c r="T23" s="592"/>
      <c r="U23" s="592"/>
      <c r="V23" s="592"/>
      <c r="W23" s="592"/>
      <c r="X23" s="592"/>
      <c r="Y23" s="593"/>
      <c r="Z23" s="594">
        <v>1.3</v>
      </c>
      <c r="AA23" s="594"/>
      <c r="AB23" s="594"/>
      <c r="AC23" s="594"/>
      <c r="AD23" s="595">
        <v>1007</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17624</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1981634</v>
      </c>
      <c r="CS24" s="581"/>
      <c r="CT24" s="581"/>
      <c r="CU24" s="581"/>
      <c r="CV24" s="581"/>
      <c r="CW24" s="581"/>
      <c r="CX24" s="581"/>
      <c r="CY24" s="582"/>
      <c r="CZ24" s="618">
        <v>44.6</v>
      </c>
      <c r="DA24" s="619"/>
      <c r="DB24" s="619"/>
      <c r="DC24" s="620"/>
      <c r="DD24" s="617">
        <v>1501743</v>
      </c>
      <c r="DE24" s="581"/>
      <c r="DF24" s="581"/>
      <c r="DG24" s="581"/>
      <c r="DH24" s="581"/>
      <c r="DI24" s="581"/>
      <c r="DJ24" s="581"/>
      <c r="DK24" s="582"/>
      <c r="DL24" s="617">
        <v>1495552</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342886</v>
      </c>
      <c r="S25" s="592"/>
      <c r="T25" s="592"/>
      <c r="U25" s="592"/>
      <c r="V25" s="592"/>
      <c r="W25" s="592"/>
      <c r="X25" s="592"/>
      <c r="Y25" s="593"/>
      <c r="Z25" s="594">
        <v>7.3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674164</v>
      </c>
      <c r="CS25" s="623"/>
      <c r="CT25" s="623"/>
      <c r="CU25" s="623"/>
      <c r="CV25" s="623"/>
      <c r="CW25" s="623"/>
      <c r="CX25" s="623"/>
      <c r="CY25" s="624"/>
      <c r="CZ25" s="625">
        <v>15.2</v>
      </c>
      <c r="DA25" s="626"/>
      <c r="DB25" s="626"/>
      <c r="DC25" s="627"/>
      <c r="DD25" s="600">
        <v>633819</v>
      </c>
      <c r="DE25" s="623"/>
      <c r="DF25" s="623"/>
      <c r="DG25" s="623"/>
      <c r="DH25" s="623"/>
      <c r="DI25" s="623"/>
      <c r="DJ25" s="623"/>
      <c r="DK25" s="624"/>
      <c r="DL25" s="600">
        <v>627628</v>
      </c>
      <c r="DM25" s="623"/>
      <c r="DN25" s="623"/>
      <c r="DO25" s="623"/>
      <c r="DP25" s="623"/>
      <c r="DQ25" s="623"/>
      <c r="DR25" s="623"/>
      <c r="DS25" s="623"/>
      <c r="DT25" s="623"/>
      <c r="DU25" s="623"/>
      <c r="DV25" s="624"/>
      <c r="DW25" s="596">
        <v>20.3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1976</v>
      </c>
      <c r="S26" s="592"/>
      <c r="T26" s="592"/>
      <c r="U26" s="592"/>
      <c r="V26" s="592"/>
      <c r="W26" s="592"/>
      <c r="X26" s="592"/>
      <c r="Y26" s="593"/>
      <c r="Z26" s="594">
        <v>0</v>
      </c>
      <c r="AA26" s="594"/>
      <c r="AB26" s="594"/>
      <c r="AC26" s="594"/>
      <c r="AD26" s="595">
        <v>1976</v>
      </c>
      <c r="AE26" s="595"/>
      <c r="AF26" s="595"/>
      <c r="AG26" s="595"/>
      <c r="AH26" s="595"/>
      <c r="AI26" s="595"/>
      <c r="AJ26" s="595"/>
      <c r="AK26" s="595"/>
      <c r="AL26" s="596">
        <v>0.1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402675</v>
      </c>
      <c r="CS26" s="592"/>
      <c r="CT26" s="592"/>
      <c r="CU26" s="592"/>
      <c r="CV26" s="592"/>
      <c r="CW26" s="592"/>
      <c r="CX26" s="592"/>
      <c r="CY26" s="593"/>
      <c r="CZ26" s="625">
        <v>9.1</v>
      </c>
      <c r="DA26" s="626"/>
      <c r="DB26" s="626"/>
      <c r="DC26" s="627"/>
      <c r="DD26" s="600">
        <v>371411</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365338</v>
      </c>
      <c r="S27" s="592"/>
      <c r="T27" s="592"/>
      <c r="U27" s="592"/>
      <c r="V27" s="592"/>
      <c r="W27" s="592"/>
      <c r="X27" s="592"/>
      <c r="Y27" s="593"/>
      <c r="Z27" s="594">
        <v>7.8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739654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576478</v>
      </c>
      <c r="CS27" s="623"/>
      <c r="CT27" s="623"/>
      <c r="CU27" s="623"/>
      <c r="CV27" s="623"/>
      <c r="CW27" s="623"/>
      <c r="CX27" s="623"/>
      <c r="CY27" s="624"/>
      <c r="CZ27" s="625">
        <v>13</v>
      </c>
      <c r="DA27" s="626"/>
      <c r="DB27" s="626"/>
      <c r="DC27" s="627"/>
      <c r="DD27" s="600">
        <v>165647</v>
      </c>
      <c r="DE27" s="623"/>
      <c r="DF27" s="623"/>
      <c r="DG27" s="623"/>
      <c r="DH27" s="623"/>
      <c r="DI27" s="623"/>
      <c r="DJ27" s="623"/>
      <c r="DK27" s="624"/>
      <c r="DL27" s="600">
        <v>165647</v>
      </c>
      <c r="DM27" s="623"/>
      <c r="DN27" s="623"/>
      <c r="DO27" s="623"/>
      <c r="DP27" s="623"/>
      <c r="DQ27" s="623"/>
      <c r="DR27" s="623"/>
      <c r="DS27" s="623"/>
      <c r="DT27" s="623"/>
      <c r="DU27" s="623"/>
      <c r="DV27" s="624"/>
      <c r="DW27" s="596">
        <v>5.4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22739</v>
      </c>
      <c r="S28" s="592"/>
      <c r="T28" s="592"/>
      <c r="U28" s="592"/>
      <c r="V28" s="592"/>
      <c r="W28" s="592"/>
      <c r="X28" s="592"/>
      <c r="Y28" s="593"/>
      <c r="Z28" s="594">
        <v>0.5</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730992</v>
      </c>
      <c r="CS28" s="592"/>
      <c r="CT28" s="592"/>
      <c r="CU28" s="592"/>
      <c r="CV28" s="592"/>
      <c r="CW28" s="592"/>
      <c r="CX28" s="592"/>
      <c r="CY28" s="593"/>
      <c r="CZ28" s="625">
        <v>16.399999999999999</v>
      </c>
      <c r="DA28" s="626"/>
      <c r="DB28" s="626"/>
      <c r="DC28" s="627"/>
      <c r="DD28" s="600">
        <v>702277</v>
      </c>
      <c r="DE28" s="592"/>
      <c r="DF28" s="592"/>
      <c r="DG28" s="592"/>
      <c r="DH28" s="592"/>
      <c r="DI28" s="592"/>
      <c r="DJ28" s="592"/>
      <c r="DK28" s="593"/>
      <c r="DL28" s="600">
        <v>702277</v>
      </c>
      <c r="DM28" s="592"/>
      <c r="DN28" s="592"/>
      <c r="DO28" s="592"/>
      <c r="DP28" s="592"/>
      <c r="DQ28" s="592"/>
      <c r="DR28" s="592"/>
      <c r="DS28" s="592"/>
      <c r="DT28" s="592"/>
      <c r="DU28" s="592"/>
      <c r="DV28" s="593"/>
      <c r="DW28" s="596">
        <v>22.7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4876</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730992</v>
      </c>
      <c r="CS29" s="623"/>
      <c r="CT29" s="623"/>
      <c r="CU29" s="623"/>
      <c r="CV29" s="623"/>
      <c r="CW29" s="623"/>
      <c r="CX29" s="623"/>
      <c r="CY29" s="624"/>
      <c r="CZ29" s="625">
        <v>16.399999999999999</v>
      </c>
      <c r="DA29" s="626"/>
      <c r="DB29" s="626"/>
      <c r="DC29" s="627"/>
      <c r="DD29" s="600">
        <v>702277</v>
      </c>
      <c r="DE29" s="623"/>
      <c r="DF29" s="623"/>
      <c r="DG29" s="623"/>
      <c r="DH29" s="623"/>
      <c r="DI29" s="623"/>
      <c r="DJ29" s="623"/>
      <c r="DK29" s="624"/>
      <c r="DL29" s="600">
        <v>702277</v>
      </c>
      <c r="DM29" s="623"/>
      <c r="DN29" s="623"/>
      <c r="DO29" s="623"/>
      <c r="DP29" s="623"/>
      <c r="DQ29" s="623"/>
      <c r="DR29" s="623"/>
      <c r="DS29" s="623"/>
      <c r="DT29" s="623"/>
      <c r="DU29" s="623"/>
      <c r="DV29" s="624"/>
      <c r="DW29" s="596">
        <v>22.7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107242</v>
      </c>
      <c r="S30" s="592"/>
      <c r="T30" s="592"/>
      <c r="U30" s="592"/>
      <c r="V30" s="592"/>
      <c r="W30" s="592"/>
      <c r="X30" s="592"/>
      <c r="Y30" s="593"/>
      <c r="Z30" s="594">
        <v>2.2999999999999998</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99.1</v>
      </c>
      <c r="BH30" s="650"/>
      <c r="BI30" s="650"/>
      <c r="BJ30" s="650"/>
      <c r="BK30" s="650"/>
      <c r="BL30" s="650"/>
      <c r="BM30" s="586">
        <v>94.6</v>
      </c>
      <c r="BN30" s="650"/>
      <c r="BO30" s="650"/>
      <c r="BP30" s="650"/>
      <c r="BQ30" s="651"/>
      <c r="BR30" s="649">
        <v>99</v>
      </c>
      <c r="BS30" s="650"/>
      <c r="BT30" s="650"/>
      <c r="BU30" s="650"/>
      <c r="BV30" s="650"/>
      <c r="BW30" s="650"/>
      <c r="BX30" s="586">
        <v>93.3</v>
      </c>
      <c r="BY30" s="650"/>
      <c r="BZ30" s="650"/>
      <c r="CA30" s="650"/>
      <c r="CB30" s="651"/>
      <c r="CD30" s="654"/>
      <c r="CE30" s="655"/>
      <c r="CF30" s="605" t="s">
        <v>291</v>
      </c>
      <c r="CG30" s="606"/>
      <c r="CH30" s="606"/>
      <c r="CI30" s="606"/>
      <c r="CJ30" s="606"/>
      <c r="CK30" s="606"/>
      <c r="CL30" s="606"/>
      <c r="CM30" s="606"/>
      <c r="CN30" s="606"/>
      <c r="CO30" s="606"/>
      <c r="CP30" s="606"/>
      <c r="CQ30" s="607"/>
      <c r="CR30" s="591">
        <v>650044</v>
      </c>
      <c r="CS30" s="592"/>
      <c r="CT30" s="592"/>
      <c r="CU30" s="592"/>
      <c r="CV30" s="592"/>
      <c r="CW30" s="592"/>
      <c r="CX30" s="592"/>
      <c r="CY30" s="593"/>
      <c r="CZ30" s="625">
        <v>14.6</v>
      </c>
      <c r="DA30" s="626"/>
      <c r="DB30" s="626"/>
      <c r="DC30" s="627"/>
      <c r="DD30" s="600">
        <v>625901</v>
      </c>
      <c r="DE30" s="592"/>
      <c r="DF30" s="592"/>
      <c r="DG30" s="592"/>
      <c r="DH30" s="592"/>
      <c r="DI30" s="592"/>
      <c r="DJ30" s="592"/>
      <c r="DK30" s="593"/>
      <c r="DL30" s="600">
        <v>625901</v>
      </c>
      <c r="DM30" s="592"/>
      <c r="DN30" s="592"/>
      <c r="DO30" s="592"/>
      <c r="DP30" s="592"/>
      <c r="DQ30" s="592"/>
      <c r="DR30" s="592"/>
      <c r="DS30" s="592"/>
      <c r="DT30" s="592"/>
      <c r="DU30" s="592"/>
      <c r="DV30" s="593"/>
      <c r="DW30" s="596">
        <v>20.2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158774</v>
      </c>
      <c r="S31" s="592"/>
      <c r="T31" s="592"/>
      <c r="U31" s="592"/>
      <c r="V31" s="592"/>
      <c r="W31" s="592"/>
      <c r="X31" s="592"/>
      <c r="Y31" s="593"/>
      <c r="Z31" s="594">
        <v>3.4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95</v>
      </c>
      <c r="BN31" s="647"/>
      <c r="BO31" s="647"/>
      <c r="BP31" s="647"/>
      <c r="BQ31" s="648"/>
      <c r="BR31" s="646">
        <v>98.8</v>
      </c>
      <c r="BS31" s="623"/>
      <c r="BT31" s="623"/>
      <c r="BU31" s="623"/>
      <c r="BV31" s="623"/>
      <c r="BW31" s="623"/>
      <c r="BX31" s="597">
        <v>94.5</v>
      </c>
      <c r="BY31" s="647"/>
      <c r="BZ31" s="647"/>
      <c r="CA31" s="647"/>
      <c r="CB31" s="648"/>
      <c r="CD31" s="654"/>
      <c r="CE31" s="655"/>
      <c r="CF31" s="605" t="s">
        <v>295</v>
      </c>
      <c r="CG31" s="606"/>
      <c r="CH31" s="606"/>
      <c r="CI31" s="606"/>
      <c r="CJ31" s="606"/>
      <c r="CK31" s="606"/>
      <c r="CL31" s="606"/>
      <c r="CM31" s="606"/>
      <c r="CN31" s="606"/>
      <c r="CO31" s="606"/>
      <c r="CP31" s="606"/>
      <c r="CQ31" s="607"/>
      <c r="CR31" s="591">
        <v>80948</v>
      </c>
      <c r="CS31" s="623"/>
      <c r="CT31" s="623"/>
      <c r="CU31" s="623"/>
      <c r="CV31" s="623"/>
      <c r="CW31" s="623"/>
      <c r="CX31" s="623"/>
      <c r="CY31" s="624"/>
      <c r="CZ31" s="625">
        <v>1.8</v>
      </c>
      <c r="DA31" s="626"/>
      <c r="DB31" s="626"/>
      <c r="DC31" s="627"/>
      <c r="DD31" s="600">
        <v>76376</v>
      </c>
      <c r="DE31" s="623"/>
      <c r="DF31" s="623"/>
      <c r="DG31" s="623"/>
      <c r="DH31" s="623"/>
      <c r="DI31" s="623"/>
      <c r="DJ31" s="623"/>
      <c r="DK31" s="624"/>
      <c r="DL31" s="600">
        <v>76376</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51794</v>
      </c>
      <c r="S32" s="592"/>
      <c r="T32" s="592"/>
      <c r="U32" s="592"/>
      <c r="V32" s="592"/>
      <c r="W32" s="592"/>
      <c r="X32" s="592"/>
      <c r="Y32" s="593"/>
      <c r="Z32" s="594">
        <v>1.1000000000000001</v>
      </c>
      <c r="AA32" s="594"/>
      <c r="AB32" s="594"/>
      <c r="AC32" s="594"/>
      <c r="AD32" s="595">
        <v>371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93.3</v>
      </c>
      <c r="BN32" s="659"/>
      <c r="BO32" s="659"/>
      <c r="BP32" s="659"/>
      <c r="BQ32" s="661"/>
      <c r="BR32" s="658">
        <v>99</v>
      </c>
      <c r="BS32" s="659"/>
      <c r="BT32" s="659"/>
      <c r="BU32" s="659"/>
      <c r="BV32" s="659"/>
      <c r="BW32" s="659"/>
      <c r="BX32" s="660">
        <v>91.4</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466838</v>
      </c>
      <c r="S33" s="592"/>
      <c r="T33" s="592"/>
      <c r="U33" s="592"/>
      <c r="V33" s="592"/>
      <c r="W33" s="592"/>
      <c r="X33" s="592"/>
      <c r="Y33" s="593"/>
      <c r="Z33" s="594">
        <v>10</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1768156</v>
      </c>
      <c r="CS33" s="623"/>
      <c r="CT33" s="623"/>
      <c r="CU33" s="623"/>
      <c r="CV33" s="623"/>
      <c r="CW33" s="623"/>
      <c r="CX33" s="623"/>
      <c r="CY33" s="624"/>
      <c r="CZ33" s="625">
        <v>39.799999999999997</v>
      </c>
      <c r="DA33" s="626"/>
      <c r="DB33" s="626"/>
      <c r="DC33" s="627"/>
      <c r="DD33" s="600">
        <v>1429017</v>
      </c>
      <c r="DE33" s="623"/>
      <c r="DF33" s="623"/>
      <c r="DG33" s="623"/>
      <c r="DH33" s="623"/>
      <c r="DI33" s="623"/>
      <c r="DJ33" s="623"/>
      <c r="DK33" s="624"/>
      <c r="DL33" s="600">
        <v>971202</v>
      </c>
      <c r="DM33" s="623"/>
      <c r="DN33" s="623"/>
      <c r="DO33" s="623"/>
      <c r="DP33" s="623"/>
      <c r="DQ33" s="623"/>
      <c r="DR33" s="623"/>
      <c r="DS33" s="623"/>
      <c r="DT33" s="623"/>
      <c r="DU33" s="623"/>
      <c r="DV33" s="624"/>
      <c r="DW33" s="596">
        <v>31.4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445592</v>
      </c>
      <c r="CS34" s="592"/>
      <c r="CT34" s="592"/>
      <c r="CU34" s="592"/>
      <c r="CV34" s="592"/>
      <c r="CW34" s="592"/>
      <c r="CX34" s="592"/>
      <c r="CY34" s="593"/>
      <c r="CZ34" s="625">
        <v>10</v>
      </c>
      <c r="DA34" s="626"/>
      <c r="DB34" s="626"/>
      <c r="DC34" s="627"/>
      <c r="DD34" s="600">
        <v>363938</v>
      </c>
      <c r="DE34" s="592"/>
      <c r="DF34" s="592"/>
      <c r="DG34" s="592"/>
      <c r="DH34" s="592"/>
      <c r="DI34" s="592"/>
      <c r="DJ34" s="592"/>
      <c r="DK34" s="593"/>
      <c r="DL34" s="600">
        <v>263323</v>
      </c>
      <c r="DM34" s="592"/>
      <c r="DN34" s="592"/>
      <c r="DO34" s="592"/>
      <c r="DP34" s="592"/>
      <c r="DQ34" s="592"/>
      <c r="DR34" s="592"/>
      <c r="DS34" s="592"/>
      <c r="DT34" s="592"/>
      <c r="DU34" s="592"/>
      <c r="DV34" s="593"/>
      <c r="DW34" s="596">
        <v>8.5</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180638</v>
      </c>
      <c r="S35" s="592"/>
      <c r="T35" s="592"/>
      <c r="U35" s="592"/>
      <c r="V35" s="592"/>
      <c r="W35" s="592"/>
      <c r="X35" s="592"/>
      <c r="Y35" s="593"/>
      <c r="Z35" s="594">
        <v>3.9</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544894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28117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58774</v>
      </c>
      <c r="CS35" s="623"/>
      <c r="CT35" s="623"/>
      <c r="CU35" s="623"/>
      <c r="CV35" s="623"/>
      <c r="CW35" s="623"/>
      <c r="CX35" s="623"/>
      <c r="CY35" s="624"/>
      <c r="CZ35" s="625">
        <v>1.3</v>
      </c>
      <c r="DA35" s="626"/>
      <c r="DB35" s="626"/>
      <c r="DC35" s="627"/>
      <c r="DD35" s="600">
        <v>42703</v>
      </c>
      <c r="DE35" s="623"/>
      <c r="DF35" s="623"/>
      <c r="DG35" s="623"/>
      <c r="DH35" s="623"/>
      <c r="DI35" s="623"/>
      <c r="DJ35" s="623"/>
      <c r="DK35" s="624"/>
      <c r="DL35" s="600">
        <v>41720</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4684154</v>
      </c>
      <c r="S36" s="664"/>
      <c r="T36" s="664"/>
      <c r="U36" s="664"/>
      <c r="V36" s="664"/>
      <c r="W36" s="664"/>
      <c r="X36" s="664"/>
      <c r="Y36" s="665"/>
      <c r="Z36" s="666">
        <v>100</v>
      </c>
      <c r="AA36" s="666"/>
      <c r="AB36" s="666"/>
      <c r="AC36" s="666"/>
      <c r="AD36" s="667">
        <v>2914487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172422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10580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561319</v>
      </c>
      <c r="CS36" s="592"/>
      <c r="CT36" s="592"/>
      <c r="CU36" s="592"/>
      <c r="CV36" s="592"/>
      <c r="CW36" s="592"/>
      <c r="CX36" s="592"/>
      <c r="CY36" s="593"/>
      <c r="CZ36" s="625">
        <v>12.6</v>
      </c>
      <c r="DA36" s="626"/>
      <c r="DB36" s="626"/>
      <c r="DC36" s="627"/>
      <c r="DD36" s="600">
        <v>442636</v>
      </c>
      <c r="DE36" s="592"/>
      <c r="DF36" s="592"/>
      <c r="DG36" s="592"/>
      <c r="DH36" s="592"/>
      <c r="DI36" s="592"/>
      <c r="DJ36" s="592"/>
      <c r="DK36" s="593"/>
      <c r="DL36" s="600">
        <v>346221</v>
      </c>
      <c r="DM36" s="592"/>
      <c r="DN36" s="592"/>
      <c r="DO36" s="592"/>
      <c r="DP36" s="592"/>
      <c r="DQ36" s="592"/>
      <c r="DR36" s="592"/>
      <c r="DS36" s="592"/>
      <c r="DT36" s="592"/>
      <c r="DU36" s="592"/>
      <c r="DV36" s="593"/>
      <c r="DW36" s="596">
        <v>11.2</v>
      </c>
      <c r="DX36" s="621"/>
      <c r="DY36" s="621"/>
      <c r="DZ36" s="621"/>
      <c r="EA36" s="621"/>
      <c r="EB36" s="621"/>
      <c r="EC36" s="622"/>
    </row>
    <row r="37" spans="2:133" ht="11.25" customHeight="1">
      <c r="AQ37" s="670" t="s">
        <v>313</v>
      </c>
      <c r="AR37" s="671"/>
      <c r="AS37" s="671"/>
      <c r="AT37" s="671"/>
      <c r="AU37" s="671"/>
      <c r="AV37" s="671"/>
      <c r="AW37" s="671"/>
      <c r="AX37" s="671"/>
      <c r="AY37" s="672"/>
      <c r="AZ37" s="591">
        <v>20470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1384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150088</v>
      </c>
      <c r="CS37" s="623"/>
      <c r="CT37" s="623"/>
      <c r="CU37" s="623"/>
      <c r="CV37" s="623"/>
      <c r="CW37" s="623"/>
      <c r="CX37" s="623"/>
      <c r="CY37" s="624"/>
      <c r="CZ37" s="625">
        <v>3.4</v>
      </c>
      <c r="DA37" s="626"/>
      <c r="DB37" s="626"/>
      <c r="DC37" s="627"/>
      <c r="DD37" s="600">
        <v>148163</v>
      </c>
      <c r="DE37" s="623"/>
      <c r="DF37" s="623"/>
      <c r="DG37" s="623"/>
      <c r="DH37" s="623"/>
      <c r="DI37" s="623"/>
      <c r="DJ37" s="623"/>
      <c r="DK37" s="624"/>
      <c r="DL37" s="600">
        <v>121468</v>
      </c>
      <c r="DM37" s="623"/>
      <c r="DN37" s="623"/>
      <c r="DO37" s="623"/>
      <c r="DP37" s="623"/>
      <c r="DQ37" s="623"/>
      <c r="DR37" s="623"/>
      <c r="DS37" s="623"/>
      <c r="DT37" s="623"/>
      <c r="DU37" s="623"/>
      <c r="DV37" s="624"/>
      <c r="DW37" s="596">
        <v>3.9</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2594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544894</v>
      </c>
      <c r="CS38" s="592"/>
      <c r="CT38" s="592"/>
      <c r="CU38" s="592"/>
      <c r="CV38" s="592"/>
      <c r="CW38" s="592"/>
      <c r="CX38" s="592"/>
      <c r="CY38" s="593"/>
      <c r="CZ38" s="625">
        <v>12.3</v>
      </c>
      <c r="DA38" s="626"/>
      <c r="DB38" s="626"/>
      <c r="DC38" s="627"/>
      <c r="DD38" s="600">
        <v>450046</v>
      </c>
      <c r="DE38" s="592"/>
      <c r="DF38" s="592"/>
      <c r="DG38" s="592"/>
      <c r="DH38" s="592"/>
      <c r="DI38" s="592"/>
      <c r="DJ38" s="592"/>
      <c r="DK38" s="593"/>
      <c r="DL38" s="600">
        <v>319583</v>
      </c>
      <c r="DM38" s="592"/>
      <c r="DN38" s="592"/>
      <c r="DO38" s="592"/>
      <c r="DP38" s="592"/>
      <c r="DQ38" s="592"/>
      <c r="DR38" s="592"/>
      <c r="DS38" s="592"/>
      <c r="DT38" s="592"/>
      <c r="DU38" s="592"/>
      <c r="DV38" s="593"/>
      <c r="DW38" s="596">
        <v>10.3</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140222</v>
      </c>
      <c r="CS39" s="623"/>
      <c r="CT39" s="623"/>
      <c r="CU39" s="623"/>
      <c r="CV39" s="623"/>
      <c r="CW39" s="623"/>
      <c r="CX39" s="623"/>
      <c r="CY39" s="624"/>
      <c r="CZ39" s="625">
        <v>3.2</v>
      </c>
      <c r="DA39" s="626"/>
      <c r="DB39" s="626"/>
      <c r="DC39" s="627"/>
      <c r="DD39" s="600">
        <v>129339</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72896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17355</v>
      </c>
      <c r="CS40" s="592"/>
      <c r="CT40" s="592"/>
      <c r="CU40" s="592"/>
      <c r="CV40" s="592"/>
      <c r="CW40" s="592"/>
      <c r="CX40" s="592"/>
      <c r="CY40" s="593"/>
      <c r="CZ40" s="625">
        <v>0.4</v>
      </c>
      <c r="DA40" s="626"/>
      <c r="DB40" s="626"/>
      <c r="DC40" s="627"/>
      <c r="DD40" s="600">
        <v>355</v>
      </c>
      <c r="DE40" s="592"/>
      <c r="DF40" s="592"/>
      <c r="DG40" s="592"/>
      <c r="DH40" s="592"/>
      <c r="DI40" s="592"/>
      <c r="DJ40" s="592"/>
      <c r="DK40" s="593"/>
      <c r="DL40" s="600">
        <v>355</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279106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695766</v>
      </c>
      <c r="CS42" s="592"/>
      <c r="CT42" s="592"/>
      <c r="CU42" s="592"/>
      <c r="CV42" s="592"/>
      <c r="CW42" s="592"/>
      <c r="CX42" s="592"/>
      <c r="CY42" s="593"/>
      <c r="CZ42" s="625">
        <v>15.7</v>
      </c>
      <c r="DA42" s="674"/>
      <c r="DB42" s="674"/>
      <c r="DC42" s="675"/>
      <c r="DD42" s="600">
        <v>202322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29058</v>
      </c>
      <c r="CS43" s="623"/>
      <c r="CT43" s="623"/>
      <c r="CU43" s="623"/>
      <c r="CV43" s="623"/>
      <c r="CW43" s="623"/>
      <c r="CX43" s="623"/>
      <c r="CY43" s="624"/>
      <c r="CZ43" s="625">
        <v>0.7</v>
      </c>
      <c r="DA43" s="626"/>
      <c r="DB43" s="626"/>
      <c r="DC43" s="627"/>
      <c r="DD43" s="600">
        <v>28406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685297</v>
      </c>
      <c r="CS44" s="592"/>
      <c r="CT44" s="592"/>
      <c r="CU44" s="592"/>
      <c r="CV44" s="592"/>
      <c r="CW44" s="592"/>
      <c r="CX44" s="592"/>
      <c r="CY44" s="593"/>
      <c r="CZ44" s="625">
        <v>15.4</v>
      </c>
      <c r="DA44" s="674"/>
      <c r="DB44" s="674"/>
      <c r="DC44" s="675"/>
      <c r="DD44" s="600">
        <v>200951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125850</v>
      </c>
      <c r="CS45" s="623"/>
      <c r="CT45" s="623"/>
      <c r="CU45" s="623"/>
      <c r="CV45" s="623"/>
      <c r="CW45" s="623"/>
      <c r="CX45" s="623"/>
      <c r="CY45" s="624"/>
      <c r="CZ45" s="625">
        <v>2.8</v>
      </c>
      <c r="DA45" s="626"/>
      <c r="DB45" s="626"/>
      <c r="DC45" s="627"/>
      <c r="DD45" s="600">
        <v>7303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528180</v>
      </c>
      <c r="CS46" s="592"/>
      <c r="CT46" s="592"/>
      <c r="CU46" s="592"/>
      <c r="CV46" s="592"/>
      <c r="CW46" s="592"/>
      <c r="CX46" s="592"/>
      <c r="CY46" s="593"/>
      <c r="CZ46" s="625">
        <v>11.9</v>
      </c>
      <c r="DA46" s="674"/>
      <c r="DB46" s="674"/>
      <c r="DC46" s="675"/>
      <c r="DD46" s="600">
        <v>189095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10469</v>
      </c>
      <c r="CS47" s="623"/>
      <c r="CT47" s="623"/>
      <c r="CU47" s="623"/>
      <c r="CV47" s="623"/>
      <c r="CW47" s="623"/>
      <c r="CX47" s="623"/>
      <c r="CY47" s="624"/>
      <c r="CZ47" s="625">
        <v>0.2</v>
      </c>
      <c r="DA47" s="626"/>
      <c r="DB47" s="626"/>
      <c r="DC47" s="627"/>
      <c r="DD47" s="600">
        <v>1371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4445556</v>
      </c>
      <c r="CS49" s="659"/>
      <c r="CT49" s="659"/>
      <c r="CU49" s="659"/>
      <c r="CV49" s="659"/>
      <c r="CW49" s="659"/>
      <c r="CX49" s="659"/>
      <c r="CY49" s="686"/>
      <c r="CZ49" s="687">
        <v>100</v>
      </c>
      <c r="DA49" s="688"/>
      <c r="DB49" s="688"/>
      <c r="DC49" s="689"/>
      <c r="DD49" s="690">
        <v>3133082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4684</v>
      </c>
      <c r="R7" s="721"/>
      <c r="S7" s="721"/>
      <c r="T7" s="721"/>
      <c r="U7" s="721"/>
      <c r="V7" s="721">
        <v>4446</v>
      </c>
      <c r="W7" s="721"/>
      <c r="X7" s="721"/>
      <c r="Y7" s="721"/>
      <c r="Z7" s="721"/>
      <c r="AA7" s="721">
        <v>238</v>
      </c>
      <c r="AB7" s="721"/>
      <c r="AC7" s="721"/>
      <c r="AD7" s="721"/>
      <c r="AE7" s="722"/>
      <c r="AF7" s="723">
        <v>98</v>
      </c>
      <c r="AG7" s="724"/>
      <c r="AH7" s="724"/>
      <c r="AI7" s="724"/>
      <c r="AJ7" s="725"/>
      <c r="AK7" s="760">
        <v>107</v>
      </c>
      <c r="AL7" s="761"/>
      <c r="AM7" s="761"/>
      <c r="AN7" s="761"/>
      <c r="AO7" s="761"/>
      <c r="AP7" s="761">
        <v>5845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531</v>
      </c>
      <c r="BS7" s="764" t="s">
        <v>532</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t="s">
        <v>549</v>
      </c>
      <c r="CS7" s="758"/>
      <c r="CT7" s="758"/>
      <c r="CU7" s="758"/>
      <c r="CV7" s="759"/>
      <c r="CW7" s="757" t="s">
        <v>549</v>
      </c>
      <c r="CX7" s="758"/>
      <c r="CY7" s="758"/>
      <c r="CZ7" s="758"/>
      <c r="DA7" s="759"/>
      <c r="DB7" s="757">
        <v>30</v>
      </c>
      <c r="DC7" s="758"/>
      <c r="DD7" s="758"/>
      <c r="DE7" s="758"/>
      <c r="DF7" s="759"/>
      <c r="DG7" s="757" t="s">
        <v>549</v>
      </c>
      <c r="DH7" s="758"/>
      <c r="DI7" s="758"/>
      <c r="DJ7" s="758"/>
      <c r="DK7" s="759"/>
      <c r="DL7" s="757">
        <v>29</v>
      </c>
      <c r="DM7" s="758"/>
      <c r="DN7" s="758"/>
      <c r="DO7" s="758"/>
      <c r="DP7" s="759"/>
      <c r="DQ7" s="757">
        <v>3</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t="s">
        <v>545</v>
      </c>
      <c r="AL8" s="751"/>
      <c r="AM8" s="751"/>
      <c r="AN8" s="751"/>
      <c r="AO8" s="751"/>
      <c r="AP8" s="751" t="s">
        <v>545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4684</v>
      </c>
      <c r="R23" s="780"/>
      <c r="S23" s="780"/>
      <c r="T23" s="780"/>
      <c r="U23" s="780"/>
      <c r="V23" s="780">
        <v>4445</v>
      </c>
      <c r="W23" s="780"/>
      <c r="X23" s="780"/>
      <c r="Y23" s="780"/>
      <c r="Z23" s="780"/>
      <c r="AA23" s="780">
        <v>239</v>
      </c>
      <c r="AB23" s="780"/>
      <c r="AC23" s="780"/>
      <c r="AD23" s="780"/>
      <c r="AE23" s="781"/>
      <c r="AF23" s="782">
        <v>99</v>
      </c>
      <c r="AG23" s="780"/>
      <c r="AH23" s="780"/>
      <c r="AI23" s="780"/>
      <c r="AJ23" s="783"/>
      <c r="AK23" s="784"/>
      <c r="AL23" s="785"/>
      <c r="AM23" s="785"/>
      <c r="AN23" s="785"/>
      <c r="AO23" s="785"/>
      <c r="AP23" s="780">
        <v>5845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1275</v>
      </c>
      <c r="R28" s="809"/>
      <c r="S28" s="809"/>
      <c r="T28" s="809"/>
      <c r="U28" s="809"/>
      <c r="V28" s="809">
        <v>1247</v>
      </c>
      <c r="W28" s="809"/>
      <c r="X28" s="809"/>
      <c r="Y28" s="809"/>
      <c r="Z28" s="809"/>
      <c r="AA28" s="809">
        <v>28</v>
      </c>
      <c r="AB28" s="809"/>
      <c r="AC28" s="809"/>
      <c r="AD28" s="809"/>
      <c r="AE28" s="810"/>
      <c r="AF28" s="811">
        <v>28</v>
      </c>
      <c r="AG28" s="809"/>
      <c r="AH28" s="809"/>
      <c r="AI28" s="809"/>
      <c r="AJ28" s="812"/>
      <c r="AK28" s="813">
        <v>138</v>
      </c>
      <c r="AL28" s="804"/>
      <c r="AM28" s="804"/>
      <c r="AN28" s="804"/>
      <c r="AO28" s="804"/>
      <c r="AP28" s="804" t="s">
        <v>542</v>
      </c>
      <c r="AQ28" s="804"/>
      <c r="AR28" s="804"/>
      <c r="AS28" s="804"/>
      <c r="AT28" s="804"/>
      <c r="AU28" s="804" t="s">
        <v>545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878</v>
      </c>
      <c r="R29" s="745"/>
      <c r="S29" s="745"/>
      <c r="T29" s="745"/>
      <c r="U29" s="745"/>
      <c r="V29" s="745">
        <v>840</v>
      </c>
      <c r="W29" s="745"/>
      <c r="X29" s="745"/>
      <c r="Y29" s="745"/>
      <c r="Z29" s="745"/>
      <c r="AA29" s="745">
        <v>38</v>
      </c>
      <c r="AB29" s="745"/>
      <c r="AC29" s="745"/>
      <c r="AD29" s="745"/>
      <c r="AE29" s="746"/>
      <c r="AF29" s="747">
        <v>38</v>
      </c>
      <c r="AG29" s="748"/>
      <c r="AH29" s="748"/>
      <c r="AI29" s="748"/>
      <c r="AJ29" s="749"/>
      <c r="AK29" s="816">
        <v>129</v>
      </c>
      <c r="AL29" s="817"/>
      <c r="AM29" s="817"/>
      <c r="AN29" s="817"/>
      <c r="AO29" s="817"/>
      <c r="AP29" s="817" t="s">
        <v>543</v>
      </c>
      <c r="AQ29" s="817"/>
      <c r="AR29" s="817"/>
      <c r="AS29" s="817"/>
      <c r="AT29" s="817"/>
      <c r="AU29" s="817" t="s">
        <v>545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95</v>
      </c>
      <c r="R30" s="745"/>
      <c r="S30" s="745"/>
      <c r="T30" s="745"/>
      <c r="U30" s="745"/>
      <c r="V30" s="745">
        <v>95</v>
      </c>
      <c r="W30" s="745"/>
      <c r="X30" s="745"/>
      <c r="Y30" s="745"/>
      <c r="Z30" s="745"/>
      <c r="AA30" s="745">
        <v>0</v>
      </c>
      <c r="AB30" s="745"/>
      <c r="AC30" s="745"/>
      <c r="AD30" s="745"/>
      <c r="AE30" s="746"/>
      <c r="AF30" s="747">
        <v>0</v>
      </c>
      <c r="AG30" s="748"/>
      <c r="AH30" s="748"/>
      <c r="AI30" s="748"/>
      <c r="AJ30" s="749"/>
      <c r="AK30" s="816">
        <v>38</v>
      </c>
      <c r="AL30" s="817"/>
      <c r="AM30" s="817"/>
      <c r="AN30" s="817"/>
      <c r="AO30" s="817"/>
      <c r="AP30" s="817" t="s">
        <v>544</v>
      </c>
      <c r="AQ30" s="817"/>
      <c r="AR30" s="817"/>
      <c r="AS30" s="817"/>
      <c r="AT30" s="817"/>
      <c r="AU30" s="817" t="s">
        <v>545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173</v>
      </c>
      <c r="R31" s="745"/>
      <c r="S31" s="745"/>
      <c r="T31" s="745"/>
      <c r="U31" s="745"/>
      <c r="V31" s="745">
        <v>162</v>
      </c>
      <c r="W31" s="745"/>
      <c r="X31" s="745"/>
      <c r="Y31" s="745"/>
      <c r="Z31" s="745"/>
      <c r="AA31" s="745">
        <v>11</v>
      </c>
      <c r="AB31" s="745"/>
      <c r="AC31" s="745"/>
      <c r="AD31" s="745"/>
      <c r="AE31" s="746"/>
      <c r="AF31" s="747">
        <v>11</v>
      </c>
      <c r="AG31" s="748"/>
      <c r="AH31" s="748"/>
      <c r="AI31" s="748"/>
      <c r="AJ31" s="749"/>
      <c r="AK31" s="816">
        <v>20</v>
      </c>
      <c r="AL31" s="817"/>
      <c r="AM31" s="817"/>
      <c r="AN31" s="817"/>
      <c r="AO31" s="817"/>
      <c r="AP31" s="817">
        <v>357</v>
      </c>
      <c r="AQ31" s="817"/>
      <c r="AR31" s="817"/>
      <c r="AS31" s="817"/>
      <c r="AT31" s="817"/>
      <c r="AU31" s="817">
        <v>63</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39</v>
      </c>
      <c r="R32" s="745"/>
      <c r="S32" s="745"/>
      <c r="T32" s="745"/>
      <c r="U32" s="745"/>
      <c r="V32" s="745">
        <v>39</v>
      </c>
      <c r="W32" s="745"/>
      <c r="X32" s="745"/>
      <c r="Y32" s="745"/>
      <c r="Z32" s="745"/>
      <c r="AA32" s="745" t="s">
        <v>542</v>
      </c>
      <c r="AB32" s="745"/>
      <c r="AC32" s="745"/>
      <c r="AD32" s="745"/>
      <c r="AE32" s="746"/>
      <c r="AF32" s="747" t="s">
        <v>111</v>
      </c>
      <c r="AG32" s="748"/>
      <c r="AH32" s="748"/>
      <c r="AI32" s="748"/>
      <c r="AJ32" s="749"/>
      <c r="AK32" s="816">
        <v>31</v>
      </c>
      <c r="AL32" s="817"/>
      <c r="AM32" s="817"/>
      <c r="AN32" s="817"/>
      <c r="AO32" s="817"/>
      <c r="AP32" s="817">
        <v>355</v>
      </c>
      <c r="AQ32" s="817"/>
      <c r="AR32" s="817"/>
      <c r="AS32" s="817"/>
      <c r="AT32" s="817"/>
      <c r="AU32" s="817">
        <v>355</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6</v>
      </c>
      <c r="R33" s="745"/>
      <c r="S33" s="745"/>
      <c r="T33" s="745"/>
      <c r="U33" s="745"/>
      <c r="V33" s="745">
        <v>6</v>
      </c>
      <c r="W33" s="745"/>
      <c r="X33" s="745"/>
      <c r="Y33" s="745"/>
      <c r="Z33" s="745"/>
      <c r="AA33" s="745" t="s">
        <v>542</v>
      </c>
      <c r="AB33" s="745"/>
      <c r="AC33" s="745"/>
      <c r="AD33" s="745"/>
      <c r="AE33" s="746"/>
      <c r="AF33" s="747" t="s">
        <v>111</v>
      </c>
      <c r="AG33" s="748"/>
      <c r="AH33" s="748"/>
      <c r="AI33" s="748"/>
      <c r="AJ33" s="749"/>
      <c r="AK33" s="816">
        <v>4</v>
      </c>
      <c r="AL33" s="817"/>
      <c r="AM33" s="817"/>
      <c r="AN33" s="817"/>
      <c r="AO33" s="817"/>
      <c r="AP33" s="817">
        <v>45</v>
      </c>
      <c r="AQ33" s="817"/>
      <c r="AR33" s="817"/>
      <c r="AS33" s="817"/>
      <c r="AT33" s="817"/>
      <c r="AU33" s="817">
        <v>45</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304</v>
      </c>
      <c r="R34" s="745"/>
      <c r="S34" s="745"/>
      <c r="T34" s="745"/>
      <c r="U34" s="745"/>
      <c r="V34" s="745">
        <v>303</v>
      </c>
      <c r="W34" s="745"/>
      <c r="X34" s="745"/>
      <c r="Y34" s="745"/>
      <c r="Z34" s="745"/>
      <c r="AA34" s="745">
        <v>1</v>
      </c>
      <c r="AB34" s="745"/>
      <c r="AC34" s="745"/>
      <c r="AD34" s="745"/>
      <c r="AE34" s="746"/>
      <c r="AF34" s="747">
        <v>1</v>
      </c>
      <c r="AG34" s="748"/>
      <c r="AH34" s="748"/>
      <c r="AI34" s="748"/>
      <c r="AJ34" s="749"/>
      <c r="AK34" s="816">
        <v>138</v>
      </c>
      <c r="AL34" s="817"/>
      <c r="AM34" s="817"/>
      <c r="AN34" s="817"/>
      <c r="AO34" s="817"/>
      <c r="AP34" s="817">
        <v>1943</v>
      </c>
      <c r="AQ34" s="817"/>
      <c r="AR34" s="817"/>
      <c r="AS34" s="817"/>
      <c r="AT34" s="817"/>
      <c r="AU34" s="817">
        <v>1943</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78</v>
      </c>
      <c r="AG63" s="828"/>
      <c r="AH63" s="828"/>
      <c r="AI63" s="828"/>
      <c r="AJ63" s="829"/>
      <c r="AK63" s="830"/>
      <c r="AL63" s="825"/>
      <c r="AM63" s="825"/>
      <c r="AN63" s="825"/>
      <c r="AO63" s="825"/>
      <c r="AP63" s="828">
        <v>2700</v>
      </c>
      <c r="AQ63" s="828"/>
      <c r="AR63" s="828"/>
      <c r="AS63" s="828"/>
      <c r="AT63" s="828"/>
      <c r="AU63" s="828">
        <v>2406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1205</v>
      </c>
      <c r="R68" s="852"/>
      <c r="S68" s="852"/>
      <c r="T68" s="852"/>
      <c r="U68" s="852"/>
      <c r="V68" s="852">
        <v>1180</v>
      </c>
      <c r="W68" s="852"/>
      <c r="X68" s="852"/>
      <c r="Y68" s="852"/>
      <c r="Z68" s="852"/>
      <c r="AA68" s="852">
        <v>25</v>
      </c>
      <c r="AB68" s="852"/>
      <c r="AC68" s="852"/>
      <c r="AD68" s="852"/>
      <c r="AE68" s="852"/>
      <c r="AF68" s="852">
        <v>25</v>
      </c>
      <c r="AG68" s="852"/>
      <c r="AH68" s="852"/>
      <c r="AI68" s="852"/>
      <c r="AJ68" s="852"/>
      <c r="AK68" s="817" t="s">
        <v>546</v>
      </c>
      <c r="AL68" s="817"/>
      <c r="AM68" s="817"/>
      <c r="AN68" s="817"/>
      <c r="AO68" s="817"/>
      <c r="AP68" s="852">
        <v>751</v>
      </c>
      <c r="AQ68" s="852"/>
      <c r="AR68" s="852"/>
      <c r="AS68" s="852"/>
      <c r="AT68" s="852"/>
      <c r="AU68" s="852">
        <v>147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33</v>
      </c>
      <c r="R69" s="817"/>
      <c r="S69" s="817"/>
      <c r="T69" s="817"/>
      <c r="U69" s="817"/>
      <c r="V69" s="817">
        <v>25</v>
      </c>
      <c r="W69" s="817"/>
      <c r="X69" s="817"/>
      <c r="Y69" s="817"/>
      <c r="Z69" s="817"/>
      <c r="AA69" s="817">
        <v>8</v>
      </c>
      <c r="AB69" s="817"/>
      <c r="AC69" s="817"/>
      <c r="AD69" s="817"/>
      <c r="AE69" s="817"/>
      <c r="AF69" s="817">
        <v>8</v>
      </c>
      <c r="AG69" s="817"/>
      <c r="AH69" s="817"/>
      <c r="AI69" s="817"/>
      <c r="AJ69" s="817"/>
      <c r="AK69" s="817" t="s">
        <v>546</v>
      </c>
      <c r="AL69" s="817"/>
      <c r="AM69" s="817"/>
      <c r="AN69" s="817"/>
      <c r="AO69" s="817"/>
      <c r="AP69" s="817" t="s">
        <v>546</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300</v>
      </c>
      <c r="R70" s="817"/>
      <c r="S70" s="817"/>
      <c r="T70" s="817"/>
      <c r="U70" s="817"/>
      <c r="V70" s="817">
        <v>279</v>
      </c>
      <c r="W70" s="817"/>
      <c r="X70" s="817"/>
      <c r="Y70" s="817"/>
      <c r="Z70" s="817"/>
      <c r="AA70" s="817">
        <v>21</v>
      </c>
      <c r="AB70" s="817"/>
      <c r="AC70" s="817"/>
      <c r="AD70" s="817"/>
      <c r="AE70" s="817"/>
      <c r="AF70" s="817">
        <v>21</v>
      </c>
      <c r="AG70" s="817"/>
      <c r="AH70" s="817"/>
      <c r="AI70" s="817"/>
      <c r="AJ70" s="817"/>
      <c r="AK70" s="817">
        <v>91</v>
      </c>
      <c r="AL70" s="817"/>
      <c r="AM70" s="817"/>
      <c r="AN70" s="817"/>
      <c r="AO70" s="817"/>
      <c r="AP70" s="817" t="s">
        <v>546</v>
      </c>
      <c r="AQ70" s="817"/>
      <c r="AR70" s="817"/>
      <c r="AS70" s="817"/>
      <c r="AT70" s="817"/>
      <c r="AU70" s="817" t="s">
        <v>547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217043</v>
      </c>
      <c r="R71" s="817"/>
      <c r="S71" s="817"/>
      <c r="T71" s="817"/>
      <c r="U71" s="817"/>
      <c r="V71" s="817">
        <v>208730</v>
      </c>
      <c r="W71" s="817"/>
      <c r="X71" s="817"/>
      <c r="Y71" s="817"/>
      <c r="Z71" s="817"/>
      <c r="AA71" s="817">
        <v>8313</v>
      </c>
      <c r="AB71" s="817"/>
      <c r="AC71" s="817"/>
      <c r="AD71" s="817"/>
      <c r="AE71" s="817"/>
      <c r="AF71" s="817">
        <v>8313</v>
      </c>
      <c r="AG71" s="817"/>
      <c r="AH71" s="817"/>
      <c r="AI71" s="817"/>
      <c r="AJ71" s="817"/>
      <c r="AK71" s="817">
        <v>2842</v>
      </c>
      <c r="AL71" s="817"/>
      <c r="AM71" s="817"/>
      <c r="AN71" s="817"/>
      <c r="AO71" s="817"/>
      <c r="AP71" s="817" t="s">
        <v>546</v>
      </c>
      <c r="AQ71" s="817"/>
      <c r="AR71" s="817"/>
      <c r="AS71" s="817"/>
      <c r="AT71" s="817"/>
      <c r="AU71" s="817" t="s">
        <v>547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16737</v>
      </c>
      <c r="R72" s="817"/>
      <c r="S72" s="817"/>
      <c r="T72" s="817"/>
      <c r="U72" s="817"/>
      <c r="V72" s="817">
        <v>13857</v>
      </c>
      <c r="W72" s="817"/>
      <c r="X72" s="817"/>
      <c r="Y72" s="817"/>
      <c r="Z72" s="817"/>
      <c r="AA72" s="817">
        <v>2880</v>
      </c>
      <c r="AB72" s="817"/>
      <c r="AC72" s="817"/>
      <c r="AD72" s="817"/>
      <c r="AE72" s="817"/>
      <c r="AF72" s="817">
        <v>2880</v>
      </c>
      <c r="AG72" s="817"/>
      <c r="AH72" s="817"/>
      <c r="AI72" s="817"/>
      <c r="AJ72" s="817"/>
      <c r="AK72" s="817">
        <v>129</v>
      </c>
      <c r="AL72" s="817"/>
      <c r="AM72" s="817"/>
      <c r="AN72" s="817"/>
      <c r="AO72" s="817"/>
      <c r="AP72" s="817" t="s">
        <v>546</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49</v>
      </c>
      <c r="R73" s="817"/>
      <c r="S73" s="817"/>
      <c r="T73" s="817"/>
      <c r="U73" s="817"/>
      <c r="V73" s="817">
        <v>42</v>
      </c>
      <c r="W73" s="817"/>
      <c r="X73" s="817"/>
      <c r="Y73" s="817"/>
      <c r="Z73" s="817"/>
      <c r="AA73" s="817">
        <v>7</v>
      </c>
      <c r="AB73" s="817"/>
      <c r="AC73" s="817"/>
      <c r="AD73" s="817"/>
      <c r="AE73" s="817"/>
      <c r="AF73" s="817">
        <v>7</v>
      </c>
      <c r="AG73" s="817"/>
      <c r="AH73" s="817"/>
      <c r="AI73" s="817"/>
      <c r="AJ73" s="817"/>
      <c r="AK73" s="817" t="s">
        <v>548</v>
      </c>
      <c r="AL73" s="817"/>
      <c r="AM73" s="817"/>
      <c r="AN73" s="817"/>
      <c r="AO73" s="817"/>
      <c r="AP73" s="817" t="s">
        <v>546</v>
      </c>
      <c r="AQ73" s="817"/>
      <c r="AR73" s="817"/>
      <c r="AS73" s="817"/>
      <c r="AT73" s="817"/>
      <c r="AU73" s="817" t="s">
        <v>547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11</v>
      </c>
      <c r="R74" s="817"/>
      <c r="S74" s="817"/>
      <c r="T74" s="817"/>
      <c r="U74" s="817"/>
      <c r="V74" s="817">
        <v>8</v>
      </c>
      <c r="W74" s="817"/>
      <c r="X74" s="817"/>
      <c r="Y74" s="817"/>
      <c r="Z74" s="817"/>
      <c r="AA74" s="817">
        <v>3</v>
      </c>
      <c r="AB74" s="817"/>
      <c r="AC74" s="817"/>
      <c r="AD74" s="817"/>
      <c r="AE74" s="817"/>
      <c r="AF74" s="817">
        <v>3</v>
      </c>
      <c r="AG74" s="817"/>
      <c r="AH74" s="817"/>
      <c r="AI74" s="817"/>
      <c r="AJ74" s="817"/>
      <c r="AK74" s="817" t="s">
        <v>549</v>
      </c>
      <c r="AL74" s="817"/>
      <c r="AM74" s="817"/>
      <c r="AN74" s="817"/>
      <c r="AO74" s="817"/>
      <c r="AP74" s="817" t="s">
        <v>546</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2</v>
      </c>
      <c r="R75" s="866"/>
      <c r="S75" s="866"/>
      <c r="T75" s="866"/>
      <c r="U75" s="816"/>
      <c r="V75" s="867">
        <v>1</v>
      </c>
      <c r="W75" s="866"/>
      <c r="X75" s="866"/>
      <c r="Y75" s="866"/>
      <c r="Z75" s="816"/>
      <c r="AA75" s="867">
        <v>1</v>
      </c>
      <c r="AB75" s="866"/>
      <c r="AC75" s="866"/>
      <c r="AD75" s="866"/>
      <c r="AE75" s="816"/>
      <c r="AF75" s="867">
        <v>1</v>
      </c>
      <c r="AG75" s="866"/>
      <c r="AH75" s="866"/>
      <c r="AI75" s="866"/>
      <c r="AJ75" s="816"/>
      <c r="AK75" s="867" t="s">
        <v>549</v>
      </c>
      <c r="AL75" s="866"/>
      <c r="AM75" s="866"/>
      <c r="AN75" s="866"/>
      <c r="AO75" s="816"/>
      <c r="AP75" s="817" t="s">
        <v>546</v>
      </c>
      <c r="AQ75" s="817"/>
      <c r="AR75" s="817"/>
      <c r="AS75" s="817"/>
      <c r="AT75" s="817"/>
      <c r="AU75" s="817" t="s">
        <v>547</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37</v>
      </c>
      <c r="R76" s="866"/>
      <c r="S76" s="866"/>
      <c r="T76" s="866"/>
      <c r="U76" s="816"/>
      <c r="V76" s="867">
        <v>34</v>
      </c>
      <c r="W76" s="866"/>
      <c r="X76" s="866"/>
      <c r="Y76" s="866"/>
      <c r="Z76" s="816"/>
      <c r="AA76" s="867">
        <v>3</v>
      </c>
      <c r="AB76" s="866"/>
      <c r="AC76" s="866"/>
      <c r="AD76" s="866"/>
      <c r="AE76" s="816"/>
      <c r="AF76" s="867">
        <v>3</v>
      </c>
      <c r="AG76" s="866"/>
      <c r="AH76" s="866"/>
      <c r="AI76" s="866"/>
      <c r="AJ76" s="816"/>
      <c r="AK76" s="867" t="s">
        <v>549</v>
      </c>
      <c r="AL76" s="866"/>
      <c r="AM76" s="866"/>
      <c r="AN76" s="866"/>
      <c r="AO76" s="816"/>
      <c r="AP76" s="817" t="s">
        <v>546</v>
      </c>
      <c r="AQ76" s="817"/>
      <c r="AR76" s="817"/>
      <c r="AS76" s="817"/>
      <c r="AT76" s="817"/>
      <c r="AU76" s="817" t="s">
        <v>547</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11261</v>
      </c>
      <c r="AG88" s="828"/>
      <c r="AH88" s="828"/>
      <c r="AI88" s="828"/>
      <c r="AJ88" s="828"/>
      <c r="AK88" s="825"/>
      <c r="AL88" s="825"/>
      <c r="AM88" s="825"/>
      <c r="AN88" s="825"/>
      <c r="AO88" s="825"/>
      <c r="AP88" s="828">
        <v>751</v>
      </c>
      <c r="AQ88" s="828"/>
      <c r="AR88" s="828"/>
      <c r="AS88" s="828"/>
      <c r="AT88" s="828"/>
      <c r="AU88" s="828">
        <v>147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t="s">
        <v>549</v>
      </c>
      <c r="CS102" s="836"/>
      <c r="CT102" s="836"/>
      <c r="CU102" s="836"/>
      <c r="CV102" s="879"/>
      <c r="CW102" s="878" t="s">
        <v>549</v>
      </c>
      <c r="CX102" s="836"/>
      <c r="CY102" s="836"/>
      <c r="CZ102" s="836"/>
      <c r="DA102" s="879"/>
      <c r="DB102" s="878">
        <v>30</v>
      </c>
      <c r="DC102" s="836"/>
      <c r="DD102" s="836"/>
      <c r="DE102" s="836"/>
      <c r="DF102" s="879"/>
      <c r="DG102" s="878" t="s">
        <v>549</v>
      </c>
      <c r="DH102" s="836"/>
      <c r="DI102" s="836"/>
      <c r="DJ102" s="836"/>
      <c r="DK102" s="879"/>
      <c r="DL102" s="878">
        <v>29</v>
      </c>
      <c r="DM102" s="836"/>
      <c r="DN102" s="836"/>
      <c r="DO102" s="836"/>
      <c r="DP102" s="879"/>
      <c r="DQ102" s="878">
        <v>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810822</v>
      </c>
      <c r="AB110" s="888"/>
      <c r="AC110" s="888"/>
      <c r="AD110" s="888"/>
      <c r="AE110" s="889"/>
      <c r="AF110" s="890">
        <v>781364</v>
      </c>
      <c r="AG110" s="888"/>
      <c r="AH110" s="888"/>
      <c r="AI110" s="888"/>
      <c r="AJ110" s="889"/>
      <c r="AK110" s="890">
        <v>730942</v>
      </c>
      <c r="AL110" s="888"/>
      <c r="AM110" s="888"/>
      <c r="AN110" s="888"/>
      <c r="AO110" s="889"/>
      <c r="AP110" s="891">
        <v>29.6</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6328067</v>
      </c>
      <c r="BR110" s="925"/>
      <c r="BS110" s="925"/>
      <c r="BT110" s="925"/>
      <c r="BU110" s="925"/>
      <c r="BV110" s="925">
        <v>6028447</v>
      </c>
      <c r="BW110" s="925"/>
      <c r="BX110" s="925"/>
      <c r="BY110" s="925"/>
      <c r="BZ110" s="925"/>
      <c r="CA110" s="925">
        <v>5845241</v>
      </c>
      <c r="CB110" s="925"/>
      <c r="CC110" s="925"/>
      <c r="CD110" s="925"/>
      <c r="CE110" s="925"/>
      <c r="CF110" s="939">
        <v>236.7</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2337258</v>
      </c>
      <c r="BR112" s="918"/>
      <c r="BS112" s="918"/>
      <c r="BT112" s="918"/>
      <c r="BU112" s="918"/>
      <c r="BV112" s="918">
        <v>2375145</v>
      </c>
      <c r="BW112" s="918"/>
      <c r="BX112" s="918"/>
      <c r="BY112" s="918"/>
      <c r="BZ112" s="918"/>
      <c r="CA112" s="918">
        <v>2406344</v>
      </c>
      <c r="CB112" s="918"/>
      <c r="CC112" s="918"/>
      <c r="CD112" s="918"/>
      <c r="CE112" s="918"/>
      <c r="CF112" s="912">
        <v>97.4</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118963</v>
      </c>
      <c r="AB113" s="932"/>
      <c r="AC113" s="932"/>
      <c r="AD113" s="932"/>
      <c r="AE113" s="933"/>
      <c r="AF113" s="934">
        <v>121210</v>
      </c>
      <c r="AG113" s="932"/>
      <c r="AH113" s="932"/>
      <c r="AI113" s="932"/>
      <c r="AJ113" s="933"/>
      <c r="AK113" s="934">
        <v>136837</v>
      </c>
      <c r="AL113" s="932"/>
      <c r="AM113" s="932"/>
      <c r="AN113" s="932"/>
      <c r="AO113" s="933"/>
      <c r="AP113" s="935">
        <v>5.5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329145</v>
      </c>
      <c r="BR113" s="918"/>
      <c r="BS113" s="918"/>
      <c r="BT113" s="918"/>
      <c r="BU113" s="918"/>
      <c r="BV113" s="918">
        <v>231858</v>
      </c>
      <c r="BW113" s="918"/>
      <c r="BX113" s="918"/>
      <c r="BY113" s="918"/>
      <c r="BZ113" s="918"/>
      <c r="CA113" s="918">
        <v>146957</v>
      </c>
      <c r="CB113" s="918"/>
      <c r="CC113" s="918"/>
      <c r="CD113" s="918"/>
      <c r="CE113" s="918"/>
      <c r="CF113" s="912">
        <v>5.9</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31951</v>
      </c>
      <c r="AB114" s="957"/>
      <c r="AC114" s="957"/>
      <c r="AD114" s="957"/>
      <c r="AE114" s="958"/>
      <c r="AF114" s="959">
        <v>33607</v>
      </c>
      <c r="AG114" s="957"/>
      <c r="AH114" s="957"/>
      <c r="AI114" s="957"/>
      <c r="AJ114" s="958"/>
      <c r="AK114" s="959">
        <v>33375</v>
      </c>
      <c r="AL114" s="957"/>
      <c r="AM114" s="957"/>
      <c r="AN114" s="957"/>
      <c r="AO114" s="958"/>
      <c r="AP114" s="960">
        <v>1.4</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801229</v>
      </c>
      <c r="BR114" s="918"/>
      <c r="BS114" s="918"/>
      <c r="BT114" s="918"/>
      <c r="BU114" s="918"/>
      <c r="BV114" s="918">
        <v>805641</v>
      </c>
      <c r="BW114" s="918"/>
      <c r="BX114" s="918"/>
      <c r="BY114" s="918"/>
      <c r="BZ114" s="918"/>
      <c r="CA114" s="918">
        <v>808792</v>
      </c>
      <c r="CB114" s="918"/>
      <c r="CC114" s="918"/>
      <c r="CD114" s="918"/>
      <c r="CE114" s="918"/>
      <c r="CF114" s="912">
        <v>32.700000000000003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338</v>
      </c>
      <c r="AB115" s="932"/>
      <c r="AC115" s="932"/>
      <c r="AD115" s="932"/>
      <c r="AE115" s="933"/>
      <c r="AF115" s="934">
        <v>244</v>
      </c>
      <c r="AG115" s="932"/>
      <c r="AH115" s="932"/>
      <c r="AI115" s="932"/>
      <c r="AJ115" s="933"/>
      <c r="AK115" s="934">
        <v>162</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3174</v>
      </c>
      <c r="BR115" s="918"/>
      <c r="BS115" s="918"/>
      <c r="BT115" s="918"/>
      <c r="BU115" s="918"/>
      <c r="BV115" s="918">
        <v>3059</v>
      </c>
      <c r="BW115" s="918"/>
      <c r="BX115" s="918"/>
      <c r="BY115" s="918"/>
      <c r="BZ115" s="918"/>
      <c r="CA115" s="918">
        <v>2942</v>
      </c>
      <c r="CB115" s="918"/>
      <c r="CC115" s="918"/>
      <c r="CD115" s="918"/>
      <c r="CE115" s="918"/>
      <c r="CF115" s="912">
        <v>0.1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755</v>
      </c>
      <c r="AB116" s="957"/>
      <c r="AC116" s="957"/>
      <c r="AD116" s="957"/>
      <c r="AE116" s="958"/>
      <c r="AF116" s="959">
        <v>95</v>
      </c>
      <c r="AG116" s="957"/>
      <c r="AH116" s="957"/>
      <c r="AI116" s="957"/>
      <c r="AJ116" s="958"/>
      <c r="AK116" s="959">
        <v>50</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962829</v>
      </c>
      <c r="AB117" s="964"/>
      <c r="AC117" s="964"/>
      <c r="AD117" s="964"/>
      <c r="AE117" s="965"/>
      <c r="AF117" s="963">
        <v>936520</v>
      </c>
      <c r="AG117" s="964"/>
      <c r="AH117" s="964"/>
      <c r="AI117" s="964"/>
      <c r="AJ117" s="965"/>
      <c r="AK117" s="963">
        <v>901366</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9798873</v>
      </c>
      <c r="BR118" s="984"/>
      <c r="BS118" s="984"/>
      <c r="BT118" s="984"/>
      <c r="BU118" s="984"/>
      <c r="BV118" s="984">
        <v>9444150</v>
      </c>
      <c r="BW118" s="984"/>
      <c r="BX118" s="984"/>
      <c r="BY118" s="984"/>
      <c r="BZ118" s="984"/>
      <c r="CA118" s="984">
        <v>9210276</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2239304</v>
      </c>
      <c r="BR119" s="925"/>
      <c r="BS119" s="925"/>
      <c r="BT119" s="925"/>
      <c r="BU119" s="925"/>
      <c r="BV119" s="925">
        <v>2304787</v>
      </c>
      <c r="BW119" s="925"/>
      <c r="BX119" s="925"/>
      <c r="BY119" s="925"/>
      <c r="BZ119" s="925"/>
      <c r="CA119" s="925">
        <v>2295573</v>
      </c>
      <c r="CB119" s="925"/>
      <c r="CC119" s="925"/>
      <c r="CD119" s="925"/>
      <c r="CE119" s="925"/>
      <c r="CF119" s="939">
        <v>92.9</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219356</v>
      </c>
      <c r="BR120" s="918"/>
      <c r="BS120" s="918"/>
      <c r="BT120" s="918"/>
      <c r="BU120" s="918"/>
      <c r="BV120" s="918">
        <v>189600</v>
      </c>
      <c r="BW120" s="918"/>
      <c r="BX120" s="918"/>
      <c r="BY120" s="918"/>
      <c r="BZ120" s="918"/>
      <c r="CA120" s="918">
        <v>172516</v>
      </c>
      <c r="CB120" s="918"/>
      <c r="CC120" s="918"/>
      <c r="CD120" s="918"/>
      <c r="CE120" s="918"/>
      <c r="CF120" s="912">
        <v>7</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1904814</v>
      </c>
      <c r="DH120" s="925"/>
      <c r="DI120" s="925"/>
      <c r="DJ120" s="925"/>
      <c r="DK120" s="925"/>
      <c r="DL120" s="925">
        <v>1937487</v>
      </c>
      <c r="DM120" s="925"/>
      <c r="DN120" s="925"/>
      <c r="DO120" s="925"/>
      <c r="DP120" s="925"/>
      <c r="DQ120" s="925">
        <v>1943371</v>
      </c>
      <c r="DR120" s="925"/>
      <c r="DS120" s="925"/>
      <c r="DT120" s="925"/>
      <c r="DU120" s="925"/>
      <c r="DV120" s="926">
        <v>78.7</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5807685</v>
      </c>
      <c r="BR121" s="984"/>
      <c r="BS121" s="984"/>
      <c r="BT121" s="984"/>
      <c r="BU121" s="984"/>
      <c r="BV121" s="984">
        <v>5532187</v>
      </c>
      <c r="BW121" s="984"/>
      <c r="BX121" s="984"/>
      <c r="BY121" s="984"/>
      <c r="BZ121" s="984"/>
      <c r="CA121" s="984">
        <v>5388643</v>
      </c>
      <c r="CB121" s="984"/>
      <c r="CC121" s="984"/>
      <c r="CD121" s="984"/>
      <c r="CE121" s="984"/>
      <c r="CF121" s="1022">
        <v>218.2</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367943</v>
      </c>
      <c r="DH121" s="918"/>
      <c r="DI121" s="918"/>
      <c r="DJ121" s="918"/>
      <c r="DK121" s="918"/>
      <c r="DL121" s="918">
        <v>365096</v>
      </c>
      <c r="DM121" s="918"/>
      <c r="DN121" s="918"/>
      <c r="DO121" s="918"/>
      <c r="DP121" s="918"/>
      <c r="DQ121" s="918">
        <v>354708</v>
      </c>
      <c r="DR121" s="918"/>
      <c r="DS121" s="918"/>
      <c r="DT121" s="918"/>
      <c r="DU121" s="918"/>
      <c r="DV121" s="919">
        <v>14.4</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8266345</v>
      </c>
      <c r="BR122" s="1033"/>
      <c r="BS122" s="1033"/>
      <c r="BT122" s="1033"/>
      <c r="BU122" s="1033"/>
      <c r="BV122" s="1033">
        <v>8026574</v>
      </c>
      <c r="BW122" s="1033"/>
      <c r="BX122" s="1033"/>
      <c r="BY122" s="1033"/>
      <c r="BZ122" s="1033"/>
      <c r="CA122" s="1033">
        <v>7856732</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18971</v>
      </c>
      <c r="DH122" s="918"/>
      <c r="DI122" s="918"/>
      <c r="DJ122" s="918"/>
      <c r="DK122" s="918"/>
      <c r="DL122" s="918">
        <v>26170</v>
      </c>
      <c r="DM122" s="918"/>
      <c r="DN122" s="918"/>
      <c r="DO122" s="918"/>
      <c r="DP122" s="918"/>
      <c r="DQ122" s="918">
        <v>63182</v>
      </c>
      <c r="DR122" s="918"/>
      <c r="DS122" s="918"/>
      <c r="DT122" s="918"/>
      <c r="DU122" s="918"/>
      <c r="DV122" s="919">
        <v>2.6</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61</v>
      </c>
      <c r="BR123" s="1025"/>
      <c r="BS123" s="1025"/>
      <c r="BT123" s="1025"/>
      <c r="BU123" s="1025"/>
      <c r="BV123" s="1025">
        <v>57.6</v>
      </c>
      <c r="BW123" s="1025"/>
      <c r="BX123" s="1025"/>
      <c r="BY123" s="1025"/>
      <c r="BZ123" s="1025"/>
      <c r="CA123" s="1025">
        <v>54.7</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45530</v>
      </c>
      <c r="DH123" s="957"/>
      <c r="DI123" s="957"/>
      <c r="DJ123" s="957"/>
      <c r="DK123" s="958"/>
      <c r="DL123" s="959">
        <v>46392</v>
      </c>
      <c r="DM123" s="957"/>
      <c r="DN123" s="957"/>
      <c r="DO123" s="957"/>
      <c r="DP123" s="958"/>
      <c r="DQ123" s="959">
        <v>45083</v>
      </c>
      <c r="DR123" s="957"/>
      <c r="DS123" s="957"/>
      <c r="DT123" s="957"/>
      <c r="DU123" s="958"/>
      <c r="DV123" s="960">
        <v>1.8</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338</v>
      </c>
      <c r="AB127" s="957"/>
      <c r="AC127" s="957"/>
      <c r="AD127" s="957"/>
      <c r="AE127" s="958"/>
      <c r="AF127" s="959">
        <v>244</v>
      </c>
      <c r="AG127" s="957"/>
      <c r="AH127" s="957"/>
      <c r="AI127" s="957"/>
      <c r="AJ127" s="958"/>
      <c r="AK127" s="959">
        <v>162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3174</v>
      </c>
      <c r="DH127" s="1046"/>
      <c r="DI127" s="1046"/>
      <c r="DJ127" s="1046"/>
      <c r="DK127" s="1046"/>
      <c r="DL127" s="1046">
        <v>3059</v>
      </c>
      <c r="DM127" s="1046"/>
      <c r="DN127" s="1046"/>
      <c r="DO127" s="1046"/>
      <c r="DP127" s="1046"/>
      <c r="DQ127" s="1046">
        <v>2942</v>
      </c>
      <c r="DR127" s="1046"/>
      <c r="DS127" s="1046"/>
      <c r="DT127" s="1046"/>
      <c r="DU127" s="1046"/>
      <c r="DV127" s="1047">
        <v>0.1</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23859</v>
      </c>
      <c r="AB128" s="1088"/>
      <c r="AC128" s="1088"/>
      <c r="AD128" s="1088"/>
      <c r="AE128" s="1089"/>
      <c r="AF128" s="1090">
        <v>29154</v>
      </c>
      <c r="AG128" s="1088"/>
      <c r="AH128" s="1088"/>
      <c r="AI128" s="1088"/>
      <c r="AJ128" s="1089"/>
      <c r="AK128" s="1090">
        <v>28715</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3109803</v>
      </c>
      <c r="AB129" s="957"/>
      <c r="AC129" s="957"/>
      <c r="AD129" s="957"/>
      <c r="AE129" s="958"/>
      <c r="AF129" s="959">
        <v>3072253</v>
      </c>
      <c r="AG129" s="957"/>
      <c r="AH129" s="957"/>
      <c r="AI129" s="957"/>
      <c r="AJ129" s="958"/>
      <c r="AK129" s="959">
        <v>3091182</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601125</v>
      </c>
      <c r="AB130" s="957"/>
      <c r="AC130" s="957"/>
      <c r="AD130" s="957"/>
      <c r="AE130" s="958"/>
      <c r="AF130" s="959">
        <v>614181</v>
      </c>
      <c r="AG130" s="957"/>
      <c r="AH130" s="957"/>
      <c r="AI130" s="957"/>
      <c r="AJ130" s="958"/>
      <c r="AK130" s="959">
        <v>621188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54.7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2508678</v>
      </c>
      <c r="AB131" s="996"/>
      <c r="AC131" s="996"/>
      <c r="AD131" s="996"/>
      <c r="AE131" s="997"/>
      <c r="AF131" s="998">
        <v>2458072</v>
      </c>
      <c r="AG131" s="996"/>
      <c r="AH131" s="996"/>
      <c r="AI131" s="996"/>
      <c r="AJ131" s="997"/>
      <c r="AK131" s="998">
        <v>2469994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13.46705317</v>
      </c>
      <c r="AB132" s="1102"/>
      <c r="AC132" s="1102"/>
      <c r="AD132" s="1102"/>
      <c r="AE132" s="1103"/>
      <c r="AF132" s="1104">
        <v>11.92743744</v>
      </c>
      <c r="AG132" s="1102"/>
      <c r="AH132" s="1102"/>
      <c r="AI132" s="1102"/>
      <c r="AJ132" s="1103"/>
      <c r="AK132" s="1104">
        <v>10.18071299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15.2</v>
      </c>
      <c r="AB133" s="1109"/>
      <c r="AC133" s="1109"/>
      <c r="AD133" s="1109"/>
      <c r="AE133" s="1110"/>
      <c r="AF133" s="1108">
        <v>13.7</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674164</v>
      </c>
      <c r="L9" s="264">
        <v>77758</v>
      </c>
      <c r="M9" s="265">
        <v>107860</v>
      </c>
      <c r="N9" s="266">
        <v>-27.9</v>
      </c>
    </row>
    <row r="10" spans="1:16">
      <c r="A10" s="248"/>
      <c r="B10" s="244"/>
      <c r="C10" s="244"/>
      <c r="D10" s="244"/>
      <c r="E10" s="244"/>
      <c r="F10" s="244"/>
      <c r="G10" s="1117" t="s">
        <v>473</v>
      </c>
      <c r="H10" s="1118"/>
      <c r="I10" s="1118"/>
      <c r="J10" s="1119"/>
      <c r="K10" s="267">
        <v>27533</v>
      </c>
      <c r="L10" s="268">
        <v>3176</v>
      </c>
      <c r="M10" s="269">
        <v>10528</v>
      </c>
      <c r="N10" s="270">
        <v>-69.8</v>
      </c>
    </row>
    <row r="11" spans="1:16" ht="13.5" customHeight="1">
      <c r="A11" s="248"/>
      <c r="B11" s="244"/>
      <c r="C11" s="244"/>
      <c r="D11" s="244"/>
      <c r="E11" s="244"/>
      <c r="F11" s="244"/>
      <c r="G11" s="1117" t="s">
        <v>474</v>
      </c>
      <c r="H11" s="1118"/>
      <c r="I11" s="1118"/>
      <c r="J11" s="1119"/>
      <c r="K11" s="267">
        <v>30826</v>
      </c>
      <c r="L11" s="268">
        <v>3555</v>
      </c>
      <c r="M11" s="269">
        <v>15409</v>
      </c>
      <c r="N11" s="270">
        <v>-76.900000000000006</v>
      </c>
    </row>
    <row r="12" spans="1:16" ht="13.5" customHeight="1">
      <c r="A12" s="248"/>
      <c r="B12" s="244"/>
      <c r="C12" s="244"/>
      <c r="D12" s="244"/>
      <c r="E12" s="244"/>
      <c r="F12" s="244"/>
      <c r="G12" s="1117" t="s">
        <v>475</v>
      </c>
      <c r="H12" s="1118"/>
      <c r="I12" s="1118"/>
      <c r="J12" s="1119"/>
      <c r="K12" s="267" t="s">
        <v>476</v>
      </c>
      <c r="L12" s="268" t="s">
        <v>476</v>
      </c>
      <c r="M12" s="269">
        <v>1372</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37381</v>
      </c>
      <c r="L14" s="268">
        <v>4312</v>
      </c>
      <c r="M14" s="269">
        <v>4790</v>
      </c>
      <c r="N14" s="270">
        <v>-10</v>
      </c>
    </row>
    <row r="15" spans="1:16" ht="13.5" customHeight="1">
      <c r="A15" s="248"/>
      <c r="B15" s="244"/>
      <c r="C15" s="244"/>
      <c r="D15" s="244"/>
      <c r="E15" s="244"/>
      <c r="F15" s="244"/>
      <c r="G15" s="1117" t="s">
        <v>479</v>
      </c>
      <c r="H15" s="1118"/>
      <c r="I15" s="1118"/>
      <c r="J15" s="1119"/>
      <c r="K15" s="267">
        <v>29058</v>
      </c>
      <c r="L15" s="268">
        <v>3352</v>
      </c>
      <c r="M15" s="269">
        <v>2476</v>
      </c>
      <c r="N15" s="270">
        <v>35.4</v>
      </c>
    </row>
    <row r="16" spans="1:16">
      <c r="A16" s="248"/>
      <c r="B16" s="244"/>
      <c r="C16" s="244"/>
      <c r="D16" s="244"/>
      <c r="E16" s="244"/>
      <c r="F16" s="244"/>
      <c r="G16" s="1120" t="s">
        <v>480</v>
      </c>
      <c r="H16" s="1121"/>
      <c r="I16" s="1121"/>
      <c r="J16" s="1122"/>
      <c r="K16" s="268">
        <v>-51009</v>
      </c>
      <c r="L16" s="268">
        <v>-5883</v>
      </c>
      <c r="M16" s="269">
        <v>-12174</v>
      </c>
      <c r="N16" s="270">
        <v>-51.7</v>
      </c>
    </row>
    <row r="17" spans="1:16">
      <c r="A17" s="248"/>
      <c r="B17" s="244"/>
      <c r="C17" s="244"/>
      <c r="D17" s="244"/>
      <c r="E17" s="244"/>
      <c r="F17" s="244"/>
      <c r="G17" s="1120" t="s">
        <v>169</v>
      </c>
      <c r="H17" s="1121"/>
      <c r="I17" s="1121"/>
      <c r="J17" s="1122"/>
      <c r="K17" s="268">
        <v>747953</v>
      </c>
      <c r="L17" s="268">
        <v>86269</v>
      </c>
      <c r="M17" s="269">
        <v>130260</v>
      </c>
      <c r="N17" s="270">
        <v>-33.799999999999997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8.65</v>
      </c>
      <c r="L21" s="281">
        <v>12.26</v>
      </c>
      <c r="M21" s="282">
        <v>-3.61</v>
      </c>
      <c r="N21" s="249"/>
      <c r="O21" s="283"/>
      <c r="P21" s="279"/>
    </row>
    <row r="22" spans="1:16" s="284" customFormat="1">
      <c r="A22" s="279"/>
      <c r="B22" s="249"/>
      <c r="C22" s="249"/>
      <c r="D22" s="249"/>
      <c r="E22" s="249"/>
      <c r="F22" s="249"/>
      <c r="G22" s="1112" t="s">
        <v>486</v>
      </c>
      <c r="H22" s="1113"/>
      <c r="I22" s="1113"/>
      <c r="J22" s="1114"/>
      <c r="K22" s="285">
        <v>96.6</v>
      </c>
      <c r="L22" s="286">
        <v>94.9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730942</v>
      </c>
      <c r="L32" s="294">
        <v>84307</v>
      </c>
      <c r="M32" s="295">
        <v>71410</v>
      </c>
      <c r="N32" s="296">
        <v>18.100000000000001</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t="s">
        <v>476</v>
      </c>
      <c r="N34" s="296" t="s">
        <v>476</v>
      </c>
    </row>
    <row r="35" spans="1:16" ht="27" customHeight="1">
      <c r="A35" s="248"/>
      <c r="B35" s="244"/>
      <c r="C35" s="244"/>
      <c r="D35" s="244"/>
      <c r="E35" s="244"/>
      <c r="F35" s="244"/>
      <c r="G35" s="1128" t="s">
        <v>493</v>
      </c>
      <c r="H35" s="1129"/>
      <c r="I35" s="1129"/>
      <c r="J35" s="1130"/>
      <c r="K35" s="294">
        <v>136837</v>
      </c>
      <c r="L35" s="294">
        <v>15783</v>
      </c>
      <c r="M35" s="295">
        <v>19838</v>
      </c>
      <c r="N35" s="296">
        <v>-20.399999999999999</v>
      </c>
    </row>
    <row r="36" spans="1:16" ht="27" customHeight="1">
      <c r="A36" s="248"/>
      <c r="B36" s="244"/>
      <c r="C36" s="244"/>
      <c r="D36" s="244"/>
      <c r="E36" s="244"/>
      <c r="F36" s="244"/>
      <c r="G36" s="1128" t="s">
        <v>494</v>
      </c>
      <c r="H36" s="1129"/>
      <c r="I36" s="1129"/>
      <c r="J36" s="1130"/>
      <c r="K36" s="294">
        <v>33375</v>
      </c>
      <c r="L36" s="294">
        <v>3849</v>
      </c>
      <c r="M36" s="295">
        <v>4809</v>
      </c>
      <c r="N36" s="296">
        <v>-20</v>
      </c>
    </row>
    <row r="37" spans="1:16" ht="13.5" customHeight="1">
      <c r="A37" s="248"/>
      <c r="B37" s="244"/>
      <c r="C37" s="244"/>
      <c r="D37" s="244"/>
      <c r="E37" s="244"/>
      <c r="F37" s="244"/>
      <c r="G37" s="1128" t="s">
        <v>495</v>
      </c>
      <c r="H37" s="1129"/>
      <c r="I37" s="1129"/>
      <c r="J37" s="1130"/>
      <c r="K37" s="294">
        <v>162</v>
      </c>
      <c r="L37" s="294">
        <v>19</v>
      </c>
      <c r="M37" s="295">
        <v>1747</v>
      </c>
      <c r="N37" s="296">
        <v>-98.9</v>
      </c>
    </row>
    <row r="38" spans="1:16" ht="27" customHeight="1">
      <c r="A38" s="248"/>
      <c r="B38" s="244"/>
      <c r="C38" s="244"/>
      <c r="D38" s="244"/>
      <c r="E38" s="244"/>
      <c r="F38" s="244"/>
      <c r="G38" s="1131" t="s">
        <v>496</v>
      </c>
      <c r="H38" s="1132"/>
      <c r="I38" s="1132"/>
      <c r="J38" s="1133"/>
      <c r="K38" s="297">
        <v>50</v>
      </c>
      <c r="L38" s="297">
        <v>6</v>
      </c>
      <c r="M38" s="298">
        <v>16</v>
      </c>
      <c r="N38" s="299">
        <v>-62.5</v>
      </c>
      <c r="O38" s="293"/>
    </row>
    <row r="39" spans="1:16">
      <c r="A39" s="248"/>
      <c r="B39" s="244"/>
      <c r="C39" s="244"/>
      <c r="D39" s="244"/>
      <c r="E39" s="244"/>
      <c r="F39" s="244"/>
      <c r="G39" s="1131" t="s">
        <v>497</v>
      </c>
      <c r="H39" s="1132"/>
      <c r="I39" s="1132"/>
      <c r="J39" s="1133"/>
      <c r="K39" s="300">
        <v>-28715</v>
      </c>
      <c r="L39" s="300">
        <v>-3312</v>
      </c>
      <c r="M39" s="301">
        <v>-2838</v>
      </c>
      <c r="N39" s="302">
        <v>16.7</v>
      </c>
      <c r="O39" s="293"/>
    </row>
    <row r="40" spans="1:16" ht="27" customHeight="1">
      <c r="A40" s="248"/>
      <c r="B40" s="244"/>
      <c r="C40" s="244"/>
      <c r="D40" s="244"/>
      <c r="E40" s="244"/>
      <c r="F40" s="244"/>
      <c r="G40" s="1128" t="s">
        <v>498</v>
      </c>
      <c r="H40" s="1129"/>
      <c r="I40" s="1129"/>
      <c r="J40" s="1130"/>
      <c r="K40" s="300">
        <v>-621188</v>
      </c>
      <c r="L40" s="300">
        <v>-71648</v>
      </c>
      <c r="M40" s="301">
        <v>-63648</v>
      </c>
      <c r="N40" s="302">
        <v>12.6</v>
      </c>
      <c r="O40" s="293"/>
    </row>
    <row r="41" spans="1:16">
      <c r="A41" s="248"/>
      <c r="B41" s="244"/>
      <c r="C41" s="244"/>
      <c r="D41" s="244"/>
      <c r="E41" s="244"/>
      <c r="F41" s="244"/>
      <c r="G41" s="1134" t="s">
        <v>279</v>
      </c>
      <c r="H41" s="1135"/>
      <c r="I41" s="1135"/>
      <c r="J41" s="1136"/>
      <c r="K41" s="294">
        <v>251463</v>
      </c>
      <c r="L41" s="300">
        <v>29004</v>
      </c>
      <c r="M41" s="301">
        <v>31334</v>
      </c>
      <c r="N41" s="302">
        <v>-7.4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1230961</v>
      </c>
      <c r="J51" s="320">
        <v>134517</v>
      </c>
      <c r="K51" s="321">
        <v>13.1</v>
      </c>
      <c r="L51" s="322">
        <v>174443</v>
      </c>
      <c r="M51" s="323">
        <v>52.1</v>
      </c>
      <c r="N51" s="324">
        <v>-39</v>
      </c>
    </row>
    <row r="52" spans="1:14">
      <c r="A52" s="248"/>
      <c r="B52" s="244"/>
      <c r="C52" s="244"/>
      <c r="D52" s="244"/>
      <c r="E52" s="244"/>
      <c r="F52" s="244"/>
      <c r="G52" s="325"/>
      <c r="H52" s="326" t="s">
        <v>509</v>
      </c>
      <c r="I52" s="327">
        <v>588050</v>
      </c>
      <c r="J52" s="328">
        <v>64261</v>
      </c>
      <c r="K52" s="329">
        <v>16.2</v>
      </c>
      <c r="L52" s="330">
        <v>89518</v>
      </c>
      <c r="M52" s="331">
        <v>60.1</v>
      </c>
      <c r="N52" s="332">
        <v>-43.9</v>
      </c>
    </row>
    <row r="53" spans="1:14">
      <c r="A53" s="248"/>
      <c r="B53" s="244"/>
      <c r="C53" s="244"/>
      <c r="D53" s="244"/>
      <c r="E53" s="244"/>
      <c r="F53" s="244"/>
      <c r="G53" s="310" t="s">
        <v>510</v>
      </c>
      <c r="H53" s="311"/>
      <c r="I53" s="319">
        <v>900975</v>
      </c>
      <c r="J53" s="320">
        <v>99743</v>
      </c>
      <c r="K53" s="321">
        <v>-25.9</v>
      </c>
      <c r="L53" s="322">
        <v>192544</v>
      </c>
      <c r="M53" s="323">
        <v>10.4</v>
      </c>
      <c r="N53" s="324">
        <v>-36.299999999999997</v>
      </c>
    </row>
    <row r="54" spans="1:14">
      <c r="A54" s="248"/>
      <c r="B54" s="244"/>
      <c r="C54" s="244"/>
      <c r="D54" s="244"/>
      <c r="E54" s="244"/>
      <c r="F54" s="244"/>
      <c r="G54" s="325"/>
      <c r="H54" s="326" t="s">
        <v>509</v>
      </c>
      <c r="I54" s="327">
        <v>528146</v>
      </c>
      <c r="J54" s="328">
        <v>58469</v>
      </c>
      <c r="K54" s="329">
        <v>-9</v>
      </c>
      <c r="L54" s="330">
        <v>82235</v>
      </c>
      <c r="M54" s="331">
        <v>-8.1</v>
      </c>
      <c r="N54" s="332">
        <v>-0.9</v>
      </c>
    </row>
    <row r="55" spans="1:14">
      <c r="A55" s="248"/>
      <c r="B55" s="244"/>
      <c r="C55" s="244"/>
      <c r="D55" s="244"/>
      <c r="E55" s="244"/>
      <c r="F55" s="244"/>
      <c r="G55" s="310" t="s">
        <v>511</v>
      </c>
      <c r="H55" s="311"/>
      <c r="I55" s="319">
        <v>956466</v>
      </c>
      <c r="J55" s="320">
        <v>107698</v>
      </c>
      <c r="K55" s="321">
        <v>8</v>
      </c>
      <c r="L55" s="322">
        <v>92021</v>
      </c>
      <c r="M55" s="323">
        <v>-52.2</v>
      </c>
      <c r="N55" s="324">
        <v>60.2</v>
      </c>
    </row>
    <row r="56" spans="1:14">
      <c r="A56" s="248"/>
      <c r="B56" s="244"/>
      <c r="C56" s="244"/>
      <c r="D56" s="244"/>
      <c r="E56" s="244"/>
      <c r="F56" s="244"/>
      <c r="G56" s="325"/>
      <c r="H56" s="326" t="s">
        <v>509</v>
      </c>
      <c r="I56" s="327">
        <v>386624</v>
      </c>
      <c r="J56" s="328">
        <v>43534</v>
      </c>
      <c r="K56" s="329">
        <v>-25.5</v>
      </c>
      <c r="L56" s="330">
        <v>52579</v>
      </c>
      <c r="M56" s="331">
        <v>-36.1</v>
      </c>
      <c r="N56" s="332">
        <v>10.6</v>
      </c>
    </row>
    <row r="57" spans="1:14">
      <c r="A57" s="248"/>
      <c r="B57" s="244"/>
      <c r="C57" s="244"/>
      <c r="D57" s="244"/>
      <c r="E57" s="244"/>
      <c r="F57" s="244"/>
      <c r="G57" s="310" t="s">
        <v>512</v>
      </c>
      <c r="H57" s="311"/>
      <c r="I57" s="319">
        <v>599623</v>
      </c>
      <c r="J57" s="320">
        <v>68568</v>
      </c>
      <c r="K57" s="321">
        <v>-36.299999999999997</v>
      </c>
      <c r="L57" s="322">
        <v>94828</v>
      </c>
      <c r="M57" s="323">
        <v>3.1</v>
      </c>
      <c r="N57" s="324">
        <v>-39.4</v>
      </c>
    </row>
    <row r="58" spans="1:14">
      <c r="A58" s="248"/>
      <c r="B58" s="244"/>
      <c r="C58" s="244"/>
      <c r="D58" s="244"/>
      <c r="E58" s="244"/>
      <c r="F58" s="244"/>
      <c r="G58" s="325"/>
      <c r="H58" s="326" t="s">
        <v>509</v>
      </c>
      <c r="I58" s="327">
        <v>498967</v>
      </c>
      <c r="J58" s="328">
        <v>57057</v>
      </c>
      <c r="K58" s="329">
        <v>31.1</v>
      </c>
      <c r="L58" s="330">
        <v>55133</v>
      </c>
      <c r="M58" s="331">
        <v>4.9000000000000004</v>
      </c>
      <c r="N58" s="332">
        <v>26.2</v>
      </c>
    </row>
    <row r="59" spans="1:14">
      <c r="A59" s="248"/>
      <c r="B59" s="244"/>
      <c r="C59" s="244"/>
      <c r="D59" s="244"/>
      <c r="E59" s="244"/>
      <c r="F59" s="244"/>
      <c r="G59" s="310" t="s">
        <v>513</v>
      </c>
      <c r="H59" s="311"/>
      <c r="I59" s="319">
        <v>685297</v>
      </c>
      <c r="J59" s="320">
        <v>79042</v>
      </c>
      <c r="K59" s="321">
        <v>15.3</v>
      </c>
      <c r="L59" s="322">
        <v>119674</v>
      </c>
      <c r="M59" s="323">
        <v>26.2</v>
      </c>
      <c r="N59" s="324">
        <v>-10.9</v>
      </c>
    </row>
    <row r="60" spans="1:14">
      <c r="A60" s="248"/>
      <c r="B60" s="244"/>
      <c r="C60" s="244"/>
      <c r="D60" s="244"/>
      <c r="E60" s="244"/>
      <c r="F60" s="244"/>
      <c r="G60" s="325"/>
      <c r="H60" s="326" t="s">
        <v>509</v>
      </c>
      <c r="I60" s="333">
        <v>528180</v>
      </c>
      <c r="J60" s="328">
        <v>60920</v>
      </c>
      <c r="K60" s="329">
        <v>6.8</v>
      </c>
      <c r="L60" s="330">
        <v>57803</v>
      </c>
      <c r="M60" s="331">
        <v>4.8</v>
      </c>
      <c r="N60" s="332">
        <v>2</v>
      </c>
    </row>
    <row r="61" spans="1:14">
      <c r="A61" s="248"/>
      <c r="B61" s="244"/>
      <c r="C61" s="244"/>
      <c r="D61" s="244"/>
      <c r="E61" s="244"/>
      <c r="F61" s="244"/>
      <c r="G61" s="310" t="s">
        <v>514</v>
      </c>
      <c r="H61" s="334"/>
      <c r="I61" s="335">
        <v>874664</v>
      </c>
      <c r="J61" s="336">
        <v>97914</v>
      </c>
      <c r="K61" s="337">
        <v>-5.2</v>
      </c>
      <c r="L61" s="338">
        <v>134702</v>
      </c>
      <c r="M61" s="339">
        <v>7.9</v>
      </c>
      <c r="N61" s="324">
        <v>-13.1</v>
      </c>
    </row>
    <row r="62" spans="1:14">
      <c r="A62" s="248"/>
      <c r="B62" s="244"/>
      <c r="C62" s="244"/>
      <c r="D62" s="244"/>
      <c r="E62" s="244"/>
      <c r="F62" s="244"/>
      <c r="G62" s="325"/>
      <c r="H62" s="326" t="s">
        <v>509</v>
      </c>
      <c r="I62" s="327">
        <v>505993</v>
      </c>
      <c r="J62" s="328">
        <v>56848</v>
      </c>
      <c r="K62" s="329">
        <v>3.9</v>
      </c>
      <c r="L62" s="330">
        <v>67454</v>
      </c>
      <c r="M62" s="331">
        <v>5.0999999999999996</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14.8</v>
      </c>
      <c r="G47" s="12">
        <v>14.47</v>
      </c>
      <c r="H47" s="12">
        <v>14.6</v>
      </c>
      <c r="I47" s="12">
        <v>14.81</v>
      </c>
      <c r="J47" s="13">
        <v>14.75</v>
      </c>
    </row>
    <row r="48" spans="2:10" ht="57.75" customHeight="1">
      <c r="B48" s="14"/>
      <c r="C48" s="1139" t="s">
        <v>4</v>
      </c>
      <c r="D48" s="1139"/>
      <c r="E48" s="1140"/>
      <c r="F48" s="15">
        <v>2.64</v>
      </c>
      <c r="G48" s="16">
        <v>2.54</v>
      </c>
      <c r="H48" s="16">
        <v>3.54</v>
      </c>
      <c r="I48" s="16">
        <v>3.2</v>
      </c>
      <c r="J48" s="17">
        <v>3.19</v>
      </c>
    </row>
    <row r="49" spans="2:10" ht="57.75" customHeight="1" thickBot="1">
      <c r="B49" s="18"/>
      <c r="C49" s="1141" t="s">
        <v>5</v>
      </c>
      <c r="D49" s="1141"/>
      <c r="E49" s="1142"/>
      <c r="F49" s="19">
        <v>0.65</v>
      </c>
      <c r="G49" s="20">
        <v>1.54</v>
      </c>
      <c r="H49" s="20">
        <v>2.0499999999999998</v>
      </c>
      <c r="I49" s="20">
        <v>1.19</v>
      </c>
      <c r="J49" s="21">
        <v>0.05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2.6</v>
      </c>
      <c r="G34" s="33">
        <v>2.5099999999999998</v>
      </c>
      <c r="H34" s="33">
        <v>2.4</v>
      </c>
      <c r="I34" s="33">
        <v>3.18</v>
      </c>
      <c r="J34" s="34">
        <v>3.17</v>
      </c>
      <c r="K34" s="22"/>
      <c r="L34" s="22"/>
      <c r="M34" s="22"/>
      <c r="N34" s="22"/>
      <c r="O34" s="22"/>
      <c r="P34" s="22"/>
    </row>
    <row r="35" spans="1:16" ht="39" customHeight="1">
      <c r="A35" s="22"/>
      <c r="B35" s="35"/>
      <c r="C35" s="1143" t="s">
        <v>522</v>
      </c>
      <c r="D35" s="1144"/>
      <c r="E35" s="1145"/>
      <c r="F35" s="36">
        <v>0.44</v>
      </c>
      <c r="G35" s="37">
        <v>0.36</v>
      </c>
      <c r="H35" s="37">
        <v>0.28999999999999998</v>
      </c>
      <c r="I35" s="37">
        <v>1.18</v>
      </c>
      <c r="J35" s="38">
        <v>1.23</v>
      </c>
      <c r="K35" s="22"/>
      <c r="L35" s="22"/>
      <c r="M35" s="22"/>
      <c r="N35" s="22"/>
      <c r="O35" s="22"/>
      <c r="P35" s="22"/>
    </row>
    <row r="36" spans="1:16" ht="39" customHeight="1">
      <c r="A36" s="22"/>
      <c r="B36" s="35"/>
      <c r="C36" s="1143" t="s">
        <v>523</v>
      </c>
      <c r="D36" s="1144"/>
      <c r="E36" s="1145"/>
      <c r="F36" s="36">
        <v>2.2000000000000002</v>
      </c>
      <c r="G36" s="37">
        <v>0.74</v>
      </c>
      <c r="H36" s="37">
        <v>0.92</v>
      </c>
      <c r="I36" s="37">
        <v>0.82</v>
      </c>
      <c r="J36" s="38">
        <v>0.91</v>
      </c>
      <c r="K36" s="22"/>
      <c r="L36" s="22"/>
      <c r="M36" s="22"/>
      <c r="N36" s="22"/>
      <c r="O36" s="22"/>
      <c r="P36" s="22"/>
    </row>
    <row r="37" spans="1:16" ht="39" customHeight="1">
      <c r="A37" s="22"/>
      <c r="B37" s="35"/>
      <c r="C37" s="1143" t="s">
        <v>524</v>
      </c>
      <c r="D37" s="1144"/>
      <c r="E37" s="1145"/>
      <c r="F37" s="36">
        <v>0.28000000000000003</v>
      </c>
      <c r="G37" s="37">
        <v>0.24</v>
      </c>
      <c r="H37" s="37">
        <v>0.17</v>
      </c>
      <c r="I37" s="37">
        <v>0.11</v>
      </c>
      <c r="J37" s="38">
        <v>0.34</v>
      </c>
      <c r="K37" s="22"/>
      <c r="L37" s="22"/>
      <c r="M37" s="22"/>
      <c r="N37" s="22"/>
      <c r="O37" s="22"/>
      <c r="P37" s="22"/>
    </row>
    <row r="38" spans="1:16" ht="39" customHeight="1">
      <c r="A38" s="22"/>
      <c r="B38" s="35"/>
      <c r="C38" s="1143" t="s">
        <v>525</v>
      </c>
      <c r="D38" s="1144"/>
      <c r="E38" s="1145"/>
      <c r="F38" s="36">
        <v>0.02</v>
      </c>
      <c r="G38" s="37">
        <v>0.01</v>
      </c>
      <c r="H38" s="37">
        <v>0.48</v>
      </c>
      <c r="I38" s="37">
        <v>0.03</v>
      </c>
      <c r="J38" s="38">
        <v>0.03</v>
      </c>
      <c r="K38" s="22"/>
      <c r="L38" s="22"/>
      <c r="M38" s="22"/>
      <c r="N38" s="22"/>
      <c r="O38" s="22"/>
      <c r="P38" s="22"/>
    </row>
    <row r="39" spans="1:16" ht="39" customHeight="1">
      <c r="A39" s="22"/>
      <c r="B39" s="35"/>
      <c r="C39" s="1143" t="s">
        <v>526</v>
      </c>
      <c r="D39" s="1144"/>
      <c r="E39" s="1145"/>
      <c r="F39" s="36">
        <v>0.04</v>
      </c>
      <c r="G39" s="37">
        <v>0.04</v>
      </c>
      <c r="H39" s="37">
        <v>1.1399999999999999</v>
      </c>
      <c r="I39" s="37">
        <v>0.02</v>
      </c>
      <c r="J39" s="38">
        <v>0.02</v>
      </c>
      <c r="K39" s="22"/>
      <c r="L39" s="22"/>
      <c r="M39" s="22"/>
      <c r="N39" s="22"/>
      <c r="O39" s="22"/>
      <c r="P39" s="22"/>
    </row>
    <row r="40" spans="1:16" ht="39" customHeight="1">
      <c r="A40" s="22"/>
      <c r="B40" s="35"/>
      <c r="C40" s="1143" t="s">
        <v>527</v>
      </c>
      <c r="D40" s="1144"/>
      <c r="E40" s="1145"/>
      <c r="F40" s="36">
        <v>0.02</v>
      </c>
      <c r="G40" s="37">
        <v>0.08</v>
      </c>
      <c r="H40" s="37">
        <v>0.01</v>
      </c>
      <c r="I40" s="37">
        <v>0.01</v>
      </c>
      <c r="J40" s="38">
        <v>0.01</v>
      </c>
      <c r="K40" s="22"/>
      <c r="L40" s="22"/>
      <c r="M40" s="22"/>
      <c r="N40" s="22"/>
      <c r="O40" s="22"/>
      <c r="P40" s="22"/>
    </row>
    <row r="41" spans="1:16" ht="39" customHeight="1">
      <c r="A41" s="22"/>
      <c r="B41" s="35"/>
      <c r="C41" s="1143" t="s">
        <v>528</v>
      </c>
      <c r="D41" s="1144"/>
      <c r="E41" s="1145"/>
      <c r="F41" s="36">
        <v>0</v>
      </c>
      <c r="G41" s="37">
        <v>0</v>
      </c>
      <c r="H41" s="37">
        <v>0</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881</v>
      </c>
      <c r="L45" s="60">
        <v>871</v>
      </c>
      <c r="M45" s="60">
        <v>811</v>
      </c>
      <c r="N45" s="60">
        <v>781</v>
      </c>
      <c r="O45" s="61">
        <v>731</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113</v>
      </c>
      <c r="L48" s="64">
        <v>117</v>
      </c>
      <c r="M48" s="64">
        <v>119</v>
      </c>
      <c r="N48" s="64">
        <v>121</v>
      </c>
      <c r="O48" s="65">
        <v>137</v>
      </c>
      <c r="P48" s="48"/>
      <c r="Q48" s="48"/>
      <c r="R48" s="48"/>
      <c r="S48" s="48"/>
      <c r="T48" s="48"/>
      <c r="U48" s="48"/>
    </row>
    <row r="49" spans="1:21" ht="30.75" customHeight="1">
      <c r="A49" s="48"/>
      <c r="B49" s="1161"/>
      <c r="C49" s="1162"/>
      <c r="D49" s="62"/>
      <c r="E49" s="1153" t="s">
        <v>16</v>
      </c>
      <c r="F49" s="1153"/>
      <c r="G49" s="1153"/>
      <c r="H49" s="1153"/>
      <c r="I49" s="1153"/>
      <c r="J49" s="1154"/>
      <c r="K49" s="63">
        <v>50</v>
      </c>
      <c r="L49" s="64">
        <v>45</v>
      </c>
      <c r="M49" s="64">
        <v>32</v>
      </c>
      <c r="N49" s="64">
        <v>34</v>
      </c>
      <c r="O49" s="65">
        <v>33</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2</v>
      </c>
      <c r="L51" s="64">
        <v>0</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646</v>
      </c>
      <c r="L52" s="64">
        <v>629</v>
      </c>
      <c r="M52" s="64">
        <v>625</v>
      </c>
      <c r="N52" s="64">
        <v>643</v>
      </c>
      <c r="O52" s="65">
        <v>650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400</v>
      </c>
      <c r="L53" s="69">
        <v>404</v>
      </c>
      <c r="M53" s="69">
        <v>338</v>
      </c>
      <c r="N53" s="69">
        <v>293</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6885</v>
      </c>
      <c r="J41" s="83">
        <v>6616</v>
      </c>
      <c r="K41" s="83">
        <v>6328</v>
      </c>
      <c r="L41" s="83">
        <v>6028</v>
      </c>
      <c r="M41" s="84">
        <v>5845</v>
      </c>
    </row>
    <row r="42" spans="2:13" ht="27.75" customHeight="1">
      <c r="B42" s="1169"/>
      <c r="C42" s="1170"/>
      <c r="D42" s="85"/>
      <c r="E42" s="1175" t="s">
        <v>26</v>
      </c>
      <c r="F42" s="1175"/>
      <c r="G42" s="1175"/>
      <c r="H42" s="1176"/>
      <c r="I42" s="86" t="s">
        <v>476</v>
      </c>
      <c r="J42" s="87" t="s">
        <v>476</v>
      </c>
      <c r="K42" s="87" t="s">
        <v>476</v>
      </c>
      <c r="L42" s="87" t="s">
        <v>476</v>
      </c>
      <c r="M42" s="88" t="s">
        <v>476</v>
      </c>
    </row>
    <row r="43" spans="2:13" ht="27.75" customHeight="1">
      <c r="B43" s="1169"/>
      <c r="C43" s="1170"/>
      <c r="D43" s="85"/>
      <c r="E43" s="1175" t="s">
        <v>27</v>
      </c>
      <c r="F43" s="1175"/>
      <c r="G43" s="1175"/>
      <c r="H43" s="1176"/>
      <c r="I43" s="86">
        <v>2145</v>
      </c>
      <c r="J43" s="87">
        <v>2249</v>
      </c>
      <c r="K43" s="87">
        <v>2337</v>
      </c>
      <c r="L43" s="87">
        <v>2375</v>
      </c>
      <c r="M43" s="88">
        <v>2406</v>
      </c>
    </row>
    <row r="44" spans="2:13" ht="27.75" customHeight="1">
      <c r="B44" s="1169"/>
      <c r="C44" s="1170"/>
      <c r="D44" s="85"/>
      <c r="E44" s="1175" t="s">
        <v>28</v>
      </c>
      <c r="F44" s="1175"/>
      <c r="G44" s="1175"/>
      <c r="H44" s="1176"/>
      <c r="I44" s="86">
        <v>508</v>
      </c>
      <c r="J44" s="87">
        <v>418</v>
      </c>
      <c r="K44" s="87">
        <v>329</v>
      </c>
      <c r="L44" s="87">
        <v>232</v>
      </c>
      <c r="M44" s="88">
        <v>147</v>
      </c>
    </row>
    <row r="45" spans="2:13" ht="27.75" customHeight="1">
      <c r="B45" s="1169"/>
      <c r="C45" s="1170"/>
      <c r="D45" s="85"/>
      <c r="E45" s="1175" t="s">
        <v>29</v>
      </c>
      <c r="F45" s="1175"/>
      <c r="G45" s="1175"/>
      <c r="H45" s="1176"/>
      <c r="I45" s="86">
        <v>792</v>
      </c>
      <c r="J45" s="87">
        <v>774</v>
      </c>
      <c r="K45" s="87">
        <v>801</v>
      </c>
      <c r="L45" s="87">
        <v>806</v>
      </c>
      <c r="M45" s="88">
        <v>809</v>
      </c>
    </row>
    <row r="46" spans="2:13" ht="27.75" customHeight="1">
      <c r="B46" s="1169"/>
      <c r="C46" s="1170"/>
      <c r="D46" s="85"/>
      <c r="E46" s="1175" t="s">
        <v>30</v>
      </c>
      <c r="F46" s="1175"/>
      <c r="G46" s="1175"/>
      <c r="H46" s="1176"/>
      <c r="I46" s="86">
        <v>3</v>
      </c>
      <c r="J46" s="87">
        <v>3</v>
      </c>
      <c r="K46" s="87">
        <v>3</v>
      </c>
      <c r="L46" s="87">
        <v>3</v>
      </c>
      <c r="M46" s="88">
        <v>3</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1993</v>
      </c>
      <c r="J49" s="87">
        <v>2069</v>
      </c>
      <c r="K49" s="87">
        <v>2239</v>
      </c>
      <c r="L49" s="87">
        <v>2305</v>
      </c>
      <c r="M49" s="88">
        <v>2296</v>
      </c>
    </row>
    <row r="50" spans="2:13" ht="27.75" customHeight="1">
      <c r="B50" s="1169"/>
      <c r="C50" s="1170"/>
      <c r="D50" s="85"/>
      <c r="E50" s="1175" t="s">
        <v>35</v>
      </c>
      <c r="F50" s="1175"/>
      <c r="G50" s="1175"/>
      <c r="H50" s="1176"/>
      <c r="I50" s="86">
        <v>293</v>
      </c>
      <c r="J50" s="87">
        <v>273</v>
      </c>
      <c r="K50" s="87">
        <v>219</v>
      </c>
      <c r="L50" s="87">
        <v>190</v>
      </c>
      <c r="M50" s="88">
        <v>173</v>
      </c>
    </row>
    <row r="51" spans="2:13" ht="27.75" customHeight="1">
      <c r="B51" s="1171"/>
      <c r="C51" s="1172"/>
      <c r="D51" s="85"/>
      <c r="E51" s="1175" t="s">
        <v>36</v>
      </c>
      <c r="F51" s="1175"/>
      <c r="G51" s="1175"/>
      <c r="H51" s="1176"/>
      <c r="I51" s="86">
        <v>6096</v>
      </c>
      <c r="J51" s="87">
        <v>6059</v>
      </c>
      <c r="K51" s="87">
        <v>5808</v>
      </c>
      <c r="L51" s="87">
        <v>5532</v>
      </c>
      <c r="M51" s="88">
        <v>5389</v>
      </c>
    </row>
    <row r="52" spans="2:13" ht="27.75" customHeight="1" thickBot="1">
      <c r="B52" s="1179" t="s">
        <v>37</v>
      </c>
      <c r="C52" s="1180"/>
      <c r="D52" s="90"/>
      <c r="E52" s="1181" t="s">
        <v>38</v>
      </c>
      <c r="F52" s="1181"/>
      <c r="G52" s="1181"/>
      <c r="H52" s="1182"/>
      <c r="I52" s="91">
        <v>1951</v>
      </c>
      <c r="J52" s="92">
        <v>1659</v>
      </c>
      <c r="K52" s="92">
        <v>1533</v>
      </c>
      <c r="L52" s="92">
        <v>1418</v>
      </c>
      <c r="M52" s="93">
        <v>1354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134517</v>
      </c>
      <c r="E3" s="116"/>
      <c r="F3" s="117">
        <v>174443</v>
      </c>
      <c r="G3" s="118"/>
      <c r="H3" s="119"/>
    </row>
    <row r="4" spans="1:8">
      <c r="A4" s="120"/>
      <c r="B4" s="121"/>
      <c r="C4" s="122"/>
      <c r="D4" s="123">
        <v>64261</v>
      </c>
      <c r="E4" s="124"/>
      <c r="F4" s="125">
        <v>89518</v>
      </c>
      <c r="G4" s="126"/>
      <c r="H4" s="127"/>
    </row>
    <row r="5" spans="1:8">
      <c r="A5" s="108" t="s">
        <v>510</v>
      </c>
      <c r="B5" s="113"/>
      <c r="C5" s="114"/>
      <c r="D5" s="115">
        <v>99743</v>
      </c>
      <c r="E5" s="116"/>
      <c r="F5" s="117">
        <v>192544</v>
      </c>
      <c r="G5" s="118"/>
      <c r="H5" s="119"/>
    </row>
    <row r="6" spans="1:8">
      <c r="A6" s="120"/>
      <c r="B6" s="121"/>
      <c r="C6" s="122"/>
      <c r="D6" s="123">
        <v>58469</v>
      </c>
      <c r="E6" s="124"/>
      <c r="F6" s="125">
        <v>82235</v>
      </c>
      <c r="G6" s="126"/>
      <c r="H6" s="127"/>
    </row>
    <row r="7" spans="1:8">
      <c r="A7" s="108" t="s">
        <v>511</v>
      </c>
      <c r="B7" s="113"/>
      <c r="C7" s="114"/>
      <c r="D7" s="115">
        <v>107698</v>
      </c>
      <c r="E7" s="116"/>
      <c r="F7" s="117">
        <v>92021</v>
      </c>
      <c r="G7" s="118"/>
      <c r="H7" s="119"/>
    </row>
    <row r="8" spans="1:8">
      <c r="A8" s="120"/>
      <c r="B8" s="121"/>
      <c r="C8" s="122"/>
      <c r="D8" s="123">
        <v>43534</v>
      </c>
      <c r="E8" s="124"/>
      <c r="F8" s="125">
        <v>52579</v>
      </c>
      <c r="G8" s="126"/>
      <c r="H8" s="127"/>
    </row>
    <row r="9" spans="1:8">
      <c r="A9" s="108" t="s">
        <v>512</v>
      </c>
      <c r="B9" s="113"/>
      <c r="C9" s="114"/>
      <c r="D9" s="115">
        <v>68568</v>
      </c>
      <c r="E9" s="116"/>
      <c r="F9" s="117">
        <v>94828</v>
      </c>
      <c r="G9" s="118"/>
      <c r="H9" s="119"/>
    </row>
    <row r="10" spans="1:8">
      <c r="A10" s="120"/>
      <c r="B10" s="121"/>
      <c r="C10" s="122"/>
      <c r="D10" s="123">
        <v>57057</v>
      </c>
      <c r="E10" s="124"/>
      <c r="F10" s="125">
        <v>55133</v>
      </c>
      <c r="G10" s="126"/>
      <c r="H10" s="127"/>
    </row>
    <row r="11" spans="1:8">
      <c r="A11" s="108" t="s">
        <v>513</v>
      </c>
      <c r="B11" s="113"/>
      <c r="C11" s="114"/>
      <c r="D11" s="115">
        <v>79042</v>
      </c>
      <c r="E11" s="116"/>
      <c r="F11" s="117">
        <v>119674</v>
      </c>
      <c r="G11" s="118"/>
      <c r="H11" s="119"/>
    </row>
    <row r="12" spans="1:8">
      <c r="A12" s="120"/>
      <c r="B12" s="121"/>
      <c r="C12" s="128"/>
      <c r="D12" s="123">
        <v>60920</v>
      </c>
      <c r="E12" s="124"/>
      <c r="F12" s="125">
        <v>57803</v>
      </c>
      <c r="G12" s="126"/>
      <c r="H12" s="127"/>
    </row>
    <row r="13" spans="1:8">
      <c r="A13" s="108"/>
      <c r="B13" s="113"/>
      <c r="C13" s="129"/>
      <c r="D13" s="130">
        <v>97914</v>
      </c>
      <c r="E13" s="131"/>
      <c r="F13" s="132">
        <v>134702</v>
      </c>
      <c r="G13" s="133"/>
      <c r="H13" s="119"/>
    </row>
    <row r="14" spans="1:8">
      <c r="A14" s="120"/>
      <c r="B14" s="121"/>
      <c r="C14" s="122"/>
      <c r="D14" s="123">
        <v>56848</v>
      </c>
      <c r="E14" s="124"/>
      <c r="F14" s="125">
        <v>67454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2.64</v>
      </c>
      <c r="C19" s="134">
        <f>ROUND(VALUE(SUBSTITUTE(実質収支比率等に係る経年分析!G$48,"▲","-")),2)</f>
        <v>2.54</v>
      </c>
      <c r="D19" s="134">
        <f>ROUND(VALUE(SUBSTITUTE(実質収支比率等に係る経年分析!H$48,"▲","-")),2)</f>
        <v>3.54</v>
      </c>
      <c r="E19" s="134">
        <f>ROUND(VALUE(SUBSTITUTE(実質収支比率等に係る経年分析!I$48,"▲","-")),2)</f>
        <v>3.2</v>
      </c>
      <c r="F19" s="134">
        <f>ROUND(VALUE(SUBSTITUTE(実質収支比率等に係る経年分析!J$48,"▲","-")),2)</f>
        <v>3.19</v>
      </c>
    </row>
    <row r="20" spans="1:11">
      <c r="A20" s="134" t="s">
        <v>43</v>
      </c>
      <c r="B20" s="134">
        <f>ROUND(VALUE(SUBSTITUTE(実質収支比率等に係る経年分析!F$47,"▲","-")),2)</f>
        <v>14.8</v>
      </c>
      <c r="C20" s="134">
        <f>ROUND(VALUE(SUBSTITUTE(実質収支比率等に係る経年分析!G$47,"▲","-")),2)</f>
        <v>14.47</v>
      </c>
      <c r="D20" s="134">
        <f>ROUND(VALUE(SUBSTITUTE(実質収支比率等に係る経年分析!H$47,"▲","-")),2)</f>
        <v>14.6</v>
      </c>
      <c r="E20" s="134">
        <f>ROUND(VALUE(SUBSTITUTE(実質収支比率等に係る経年分析!I$47,"▲","-")),2)</f>
        <v>14.81</v>
      </c>
      <c r="F20" s="134">
        <f>ROUND(VALUE(SUBSTITUTE(実質収支比率等に係る経年分析!J$47,"▲","-")),2)</f>
        <v>14.75</v>
      </c>
    </row>
    <row r="21" spans="1:11">
      <c r="A21" s="134" t="s">
        <v>44</v>
      </c>
      <c r="B21" s="134">
        <f>IF(ISNUMBER(VALUE(SUBSTITUTE(実質収支比率等に係る経年分析!F$49,"▲","-"))),ROUND(VALUE(SUBSTITUTE(実質収支比率等に係る経年分析!F$49,"▲","-")),2),NA())</f>
        <v>0.65</v>
      </c>
      <c r="C21" s="134">
        <f>IF(ISNUMBER(VALUE(SUBSTITUTE(実質収支比率等に係る経年分析!G$49,"▲","-"))),ROUND(VALUE(SUBSTITUTE(実質収支比率等に係る経年分析!G$49,"▲","-")),2),NA())</f>
        <v>1.54</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0.05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公共用地等取得造成事業特別会計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1.1399999999999999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0.28999999999999998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646</v>
      </c>
      <c r="E42" s="136"/>
      <c r="F42" s="136"/>
      <c r="G42" s="136">
        <f>'実質公債費比率（分子）の構造'!L$52</f>
        <v>629</v>
      </c>
      <c r="H42" s="136"/>
      <c r="I42" s="136"/>
      <c r="J42" s="136">
        <f>'実質公債費比率（分子）の構造'!M$52</f>
        <v>625</v>
      </c>
      <c r="K42" s="136"/>
      <c r="L42" s="136"/>
      <c r="M42" s="136">
        <f>'実質公債費比率（分子）の構造'!N$52</f>
        <v>643</v>
      </c>
      <c r="N42" s="136"/>
      <c r="O42" s="136"/>
      <c r="P42" s="136">
        <f>'実質公債費比率（分子）の構造'!O$52</f>
        <v>650</v>
      </c>
    </row>
    <row r="43" spans="1:16">
      <c r="A43" s="136" t="s">
        <v>52</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50</v>
      </c>
      <c r="C45" s="136"/>
      <c r="D45" s="136"/>
      <c r="E45" s="136">
        <f>'実質公債費比率（分子）の構造'!L$49</f>
        <v>45</v>
      </c>
      <c r="F45" s="136"/>
      <c r="G45" s="136"/>
      <c r="H45" s="136">
        <f>'実質公債費比率（分子）の構造'!M$49</f>
        <v>32</v>
      </c>
      <c r="I45" s="136"/>
      <c r="J45" s="136"/>
      <c r="K45" s="136">
        <f>'実質公債費比率（分子）の構造'!N$49</f>
        <v>34</v>
      </c>
      <c r="L45" s="136"/>
      <c r="M45" s="136"/>
      <c r="N45" s="136">
        <f>'実質公債費比率（分子）の構造'!O$49</f>
        <v>33</v>
      </c>
      <c r="O45" s="136"/>
      <c r="P45" s="136"/>
    </row>
    <row r="46" spans="1:16">
      <c r="A46" s="136" t="s">
        <v>55</v>
      </c>
      <c r="B46" s="136">
        <f>'実質公債費比率（分子）の構造'!K$48</f>
        <v>113</v>
      </c>
      <c r="C46" s="136"/>
      <c r="D46" s="136"/>
      <c r="E46" s="136">
        <f>'実質公債費比率（分子）の構造'!L$48</f>
        <v>117</v>
      </c>
      <c r="F46" s="136"/>
      <c r="G46" s="136"/>
      <c r="H46" s="136">
        <f>'実質公債費比率（分子）の構造'!M$48</f>
        <v>119</v>
      </c>
      <c r="I46" s="136"/>
      <c r="J46" s="136"/>
      <c r="K46" s="136">
        <f>'実質公債費比率（分子）の構造'!N$48</f>
        <v>121</v>
      </c>
      <c r="L46" s="136"/>
      <c r="M46" s="136"/>
      <c r="N46" s="136">
        <f>'実質公債費比率（分子）の構造'!O$48</f>
        <v>137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881</v>
      </c>
      <c r="C49" s="136"/>
      <c r="D49" s="136"/>
      <c r="E49" s="136">
        <f>'実質公債費比率（分子）の構造'!L$45</f>
        <v>871</v>
      </c>
      <c r="F49" s="136"/>
      <c r="G49" s="136"/>
      <c r="H49" s="136">
        <f>'実質公債費比率（分子）の構造'!M$45</f>
        <v>811</v>
      </c>
      <c r="I49" s="136"/>
      <c r="J49" s="136"/>
      <c r="K49" s="136">
        <f>'実質公債費比率（分子）の構造'!N$45</f>
        <v>781</v>
      </c>
      <c r="L49" s="136"/>
      <c r="M49" s="136"/>
      <c r="N49" s="136">
        <f>'実質公債費比率（分子）の構造'!O$45</f>
        <v>731</v>
      </c>
      <c r="O49" s="136"/>
      <c r="P49" s="136"/>
    </row>
    <row r="50" spans="1:16">
      <c r="A50" s="136" t="s">
        <v>59</v>
      </c>
      <c r="B50" s="136" t="e">
        <f>NA()</f>
        <v>#N/A</v>
      </c>
      <c r="C50" s="136">
        <f>IF(ISNUMBER('実質公債費比率（分子）の構造'!K$53),'実質公債費比率（分子）の構造'!K$53,NA())</f>
        <v>400</v>
      </c>
      <c r="D50" s="136" t="e">
        <f>NA()</f>
        <v>#N/A</v>
      </c>
      <c r="E50" s="136" t="e">
        <f>NA()</f>
        <v>#N/A</v>
      </c>
      <c r="F50" s="136">
        <f>IF(ISNUMBER('実質公債費比率（分子）の構造'!L$53),'実質公債費比率（分子）の構造'!L$53,NA())</f>
        <v>404</v>
      </c>
      <c r="G50" s="136" t="e">
        <f>NA()</f>
        <v>#N/A</v>
      </c>
      <c r="H50" s="136" t="e">
        <f>NA()</f>
        <v>#N/A</v>
      </c>
      <c r="I50" s="136">
        <f>IF(ISNUMBER('実質公債費比率（分子）の構造'!M$53),'実質公債費比率（分子）の構造'!M$53,NA())</f>
        <v>338</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6096</v>
      </c>
      <c r="E56" s="135"/>
      <c r="F56" s="135"/>
      <c r="G56" s="135">
        <f>'将来負担比率（分子）の構造'!J$51</f>
        <v>6059</v>
      </c>
      <c r="H56" s="135"/>
      <c r="I56" s="135"/>
      <c r="J56" s="135">
        <f>'将来負担比率（分子）の構造'!K$51</f>
        <v>5808</v>
      </c>
      <c r="K56" s="135"/>
      <c r="L56" s="135"/>
      <c r="M56" s="135">
        <f>'将来負担比率（分子）の構造'!L$51</f>
        <v>5532</v>
      </c>
      <c r="N56" s="135"/>
      <c r="O56" s="135"/>
      <c r="P56" s="135">
        <f>'将来負担比率（分子）の構造'!M$51</f>
        <v>5389</v>
      </c>
    </row>
    <row r="57" spans="1:16">
      <c r="A57" s="135" t="s">
        <v>35</v>
      </c>
      <c r="B57" s="135"/>
      <c r="C57" s="135"/>
      <c r="D57" s="135">
        <f>'将来負担比率（分子）の構造'!I$50</f>
        <v>293</v>
      </c>
      <c r="E57" s="135"/>
      <c r="F57" s="135"/>
      <c r="G57" s="135">
        <f>'将来負担比率（分子）の構造'!J$50</f>
        <v>273</v>
      </c>
      <c r="H57" s="135"/>
      <c r="I57" s="135"/>
      <c r="J57" s="135">
        <f>'将来負担比率（分子）の構造'!K$50</f>
        <v>219</v>
      </c>
      <c r="K57" s="135"/>
      <c r="L57" s="135"/>
      <c r="M57" s="135">
        <f>'将来負担比率（分子）の構造'!L$50</f>
        <v>190</v>
      </c>
      <c r="N57" s="135"/>
      <c r="O57" s="135"/>
      <c r="P57" s="135">
        <f>'将来負担比率（分子）の構造'!M$50</f>
        <v>173</v>
      </c>
    </row>
    <row r="58" spans="1:16">
      <c r="A58" s="135" t="s">
        <v>34</v>
      </c>
      <c r="B58" s="135"/>
      <c r="C58" s="135"/>
      <c r="D58" s="135">
        <f>'将来負担比率（分子）の構造'!I$49</f>
        <v>1993</v>
      </c>
      <c r="E58" s="135"/>
      <c r="F58" s="135"/>
      <c r="G58" s="135">
        <f>'将来負担比率（分子）の構造'!J$49</f>
        <v>2069</v>
      </c>
      <c r="H58" s="135"/>
      <c r="I58" s="135"/>
      <c r="J58" s="135">
        <f>'将来負担比率（分子）の構造'!K$49</f>
        <v>2239</v>
      </c>
      <c r="K58" s="135"/>
      <c r="L58" s="135"/>
      <c r="M58" s="135">
        <f>'将来負担比率（分子）の構造'!L$49</f>
        <v>2305</v>
      </c>
      <c r="N58" s="135"/>
      <c r="O58" s="135"/>
      <c r="P58" s="135">
        <f>'将来負担比率（分子）の構造'!M$49</f>
        <v>2296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f>'将来負担比率（分子）の構造'!K$46</f>
        <v>3</v>
      </c>
      <c r="I61" s="135"/>
      <c r="J61" s="135"/>
      <c r="K61" s="135">
        <f>'将来負担比率（分子）の構造'!L$46</f>
        <v>3</v>
      </c>
      <c r="L61" s="135"/>
      <c r="M61" s="135"/>
      <c r="N61" s="135">
        <f>'将来負担比率（分子）の構造'!M$46</f>
        <v>3</v>
      </c>
      <c r="O61" s="135"/>
      <c r="P61" s="135"/>
    </row>
    <row r="62" spans="1:16">
      <c r="A62" s="135" t="s">
        <v>29</v>
      </c>
      <c r="B62" s="135">
        <f>'将来負担比率（分子）の構造'!I$45</f>
        <v>792</v>
      </c>
      <c r="C62" s="135"/>
      <c r="D62" s="135"/>
      <c r="E62" s="135">
        <f>'将来負担比率（分子）の構造'!J$45</f>
        <v>774</v>
      </c>
      <c r="F62" s="135"/>
      <c r="G62" s="135"/>
      <c r="H62" s="135">
        <f>'将来負担比率（分子）の構造'!K$45</f>
        <v>801</v>
      </c>
      <c r="I62" s="135"/>
      <c r="J62" s="135"/>
      <c r="K62" s="135">
        <f>'将来負担比率（分子）の構造'!L$45</f>
        <v>806</v>
      </c>
      <c r="L62" s="135"/>
      <c r="M62" s="135"/>
      <c r="N62" s="135">
        <f>'将来負担比率（分子）の構造'!M$45</f>
        <v>809</v>
      </c>
      <c r="O62" s="135"/>
      <c r="P62" s="135"/>
    </row>
    <row r="63" spans="1:16">
      <c r="A63" s="135" t="s">
        <v>28</v>
      </c>
      <c r="B63" s="135">
        <f>'将来負担比率（分子）の構造'!I$44</f>
        <v>508</v>
      </c>
      <c r="C63" s="135"/>
      <c r="D63" s="135"/>
      <c r="E63" s="135">
        <f>'将来負担比率（分子）の構造'!J$44</f>
        <v>418</v>
      </c>
      <c r="F63" s="135"/>
      <c r="G63" s="135"/>
      <c r="H63" s="135">
        <f>'将来負担比率（分子）の構造'!K$44</f>
        <v>329</v>
      </c>
      <c r="I63" s="135"/>
      <c r="J63" s="135"/>
      <c r="K63" s="135">
        <f>'将来負担比率（分子）の構造'!L$44</f>
        <v>232</v>
      </c>
      <c r="L63" s="135"/>
      <c r="M63" s="135"/>
      <c r="N63" s="135">
        <f>'将来負担比率（分子）の構造'!M$44</f>
        <v>147</v>
      </c>
      <c r="O63" s="135"/>
      <c r="P63" s="135"/>
    </row>
    <row r="64" spans="1:16">
      <c r="A64" s="135" t="s">
        <v>27</v>
      </c>
      <c r="B64" s="135">
        <f>'将来負担比率（分子）の構造'!I$43</f>
        <v>2145</v>
      </c>
      <c r="C64" s="135"/>
      <c r="D64" s="135"/>
      <c r="E64" s="135">
        <f>'将来負担比率（分子）の構造'!J$43</f>
        <v>2249</v>
      </c>
      <c r="F64" s="135"/>
      <c r="G64" s="135"/>
      <c r="H64" s="135">
        <f>'将来負担比率（分子）の構造'!K$43</f>
        <v>2337</v>
      </c>
      <c r="I64" s="135"/>
      <c r="J64" s="135"/>
      <c r="K64" s="135">
        <f>'将来負担比率（分子）の構造'!L$43</f>
        <v>2375</v>
      </c>
      <c r="L64" s="135"/>
      <c r="M64" s="135"/>
      <c r="N64" s="135">
        <f>'将来負担比率（分子）の構造'!M$43</f>
        <v>2406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6885</v>
      </c>
      <c r="C66" s="135"/>
      <c r="D66" s="135"/>
      <c r="E66" s="135">
        <f>'将来負担比率（分子）の構造'!J$41</f>
        <v>6616</v>
      </c>
      <c r="F66" s="135"/>
      <c r="G66" s="135"/>
      <c r="H66" s="135">
        <f>'将来負担比率（分子）の構造'!K$41</f>
        <v>6328</v>
      </c>
      <c r="I66" s="135"/>
      <c r="J66" s="135"/>
      <c r="K66" s="135">
        <f>'将来負担比率（分子）の構造'!L$41</f>
        <v>6028</v>
      </c>
      <c r="L66" s="135"/>
      <c r="M66" s="135"/>
      <c r="N66" s="135">
        <f>'将来負担比率（分子）の構造'!M$41</f>
        <v>5845</v>
      </c>
      <c r="O66" s="135"/>
      <c r="P66" s="135"/>
    </row>
    <row r="67" spans="1:16">
      <c r="A67" s="135" t="s">
        <v>63</v>
      </c>
      <c r="B67" s="135" t="e">
        <f>NA()</f>
        <v>#N/A</v>
      </c>
      <c r="C67" s="135">
        <f>IF(ISNUMBER('将来負担比率（分子）の構造'!I$52), IF('将来負担比率（分子）の構造'!I$52 &lt; 0, 0, '将来負担比率（分子）の構造'!I$52), NA())</f>
        <v>1951</v>
      </c>
      <c r="D67" s="135" t="e">
        <f>NA()</f>
        <v>#N/A</v>
      </c>
      <c r="E67" s="135" t="e">
        <f>NA()</f>
        <v>#N/A</v>
      </c>
      <c r="F67" s="135">
        <f>IF(ISNUMBER('将来負担比率（分子）の構造'!J$52), IF('将来負担比率（分子）の構造'!J$52 &lt; 0, 0, '将来負担比率（分子）の構造'!J$52), NA())</f>
        <v>1659</v>
      </c>
      <c r="G67" s="135" t="e">
        <f>NA()</f>
        <v>#N/A</v>
      </c>
      <c r="H67" s="135" t="e">
        <f>NA()</f>
        <v>#N/A</v>
      </c>
      <c r="I67" s="135">
        <f>IF(ISNUMBER('将来負担比率（分子）の構造'!K$52), IF('将来負担比率（分子）の構造'!K$52 &lt; 0, 0, '将来負担比率（分子）の構造'!K$52), NA())</f>
        <v>1533</v>
      </c>
      <c r="J67" s="135" t="e">
        <f>NA()</f>
        <v>#N/A</v>
      </c>
      <c r="K67" s="135" t="e">
        <f>NA()</f>
        <v>#N/A</v>
      </c>
      <c r="L67" s="135">
        <f>IF(ISNUMBER('将来負担比率（分子）の構造'!L$52), IF('将来負担比率（分子）の構造'!L$52 &lt; 0, 0, '将来負担比率（分子）の構造'!L$52), NA())</f>
        <v>1418</v>
      </c>
      <c r="M67" s="135" t="e">
        <f>NA()</f>
        <v>#N/A</v>
      </c>
      <c r="N67" s="135" t="e">
        <f>NA()</f>
        <v>#N/A</v>
      </c>
      <c r="O67" s="135">
        <f>IF(ISNUMBER('将来負担比率（分子）の構造'!M$52), IF('将来負担比率（分子）の構造'!M$52 &lt; 0, 0, '将来負担比率（分子）の構造'!M$52), NA())</f>
        <v>1354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2015-05-04T02:28:40Z</cp:lastPrinted>
  <dcterms:created xsi:type="dcterms:W3CDTF">2015-02-17T07:46:44Z</dcterms:created>
  <dcterms:modified xsi:type="dcterms:W3CDTF">2015-05-07T02:48:52Z</dcterms:modified>
  <cp:category/>
</cp:coreProperties>
</file>