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BE35" i="9"/>
  <c r="C35" i="9"/>
  <c r="U34" i="9"/>
  <c r="U35" i="9" s="1"/>
  <c r="U36" i="9" s="1"/>
  <c r="U37" i="9" s="1"/>
  <c r="C34" i="9"/>
  <c r="BE34" i="9" l="1"/>
  <c r="BW34" i="9" s="1"/>
  <c r="BW35" i="9" s="1"/>
  <c r="BW36" i="9" s="1"/>
  <c r="BW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<sst xmlns="http://schemas.openxmlformats.org/spreadsheetml/2006/main" count="999" uniqueCount="546">
  <si>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</si>
  <si>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</si>
  <si>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</si>
  <si>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</si>
  <si>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</si>
  <si>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</si>
  <si>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</si>
  <si>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</si>
  <si>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</si>
  <si>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</si>
  <si>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</si>
  <si>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</si>
  <si>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</si>
  <si>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</si>
  <si>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</si>
  <si>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</si>
  <si>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</si>
  <si>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</si>
  <si>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</si>
  <si>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</si>
  <si>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</si>
  <si>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</si>
  <si>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</si>
  <si>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</si>
  <si>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</si>
  <si>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</si>
  <si>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</si>
  <si>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</si>
  <si>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</si>
  <si>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</si>
  <si>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</si>
  <si>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</si>
  <si>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</si>
  <si>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</si>
  <si>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</si>
  <si>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</si>
  <si>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</si>
  <si>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</si>
  <si>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</si>
  <si>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</si>
  <si>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</si>
  <si>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</si>
  <si>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</si>
  <si>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</si>
  <si>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</si>
  <si>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</si>
  <si>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</si>
  <si>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</si>
  <si>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</si>
  <si>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</si>
  <si>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</si>
  <si>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</si>
  <si>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</si>
  <si>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</si>
  <si>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</si>
  <si>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</si>
  <si>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</si>
  <si>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</si>
  <si>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</si>
  <si>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</si>
  <si>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</si>
  <si>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</si>
  <si>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</si>
  <si>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</si>
  <si>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</si>
  <si>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</si>
  <si>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</si>
  <si>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</si>
  <si>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</si>
  <si>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</si>
  <si>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</si>
  <si>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</si>
  <si>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</si>
  <si>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</si>
  <si>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</si>
  <si>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</si>
  <si>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</si>
  <si>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</si>
  <si>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</si>
  <si>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</si>
  <si>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</si>
  <si>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</si>
  <si>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</si>
  <si>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</si>
  <si>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</si>
  <si>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</si>
  <si>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</si>
  <si>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</si>
  <si>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</si>
  <si>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</si>
  <si>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</si>
  <si>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</si>
  <si>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</si>
  <si>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</si>
  <si>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</si>
  <si>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</si>
  <si>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</si>
  <si>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</si>
  <si>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</si>
  <si>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</si>
  <si>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</si>
  <si>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</si>
  <si>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</si>
  <si>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</si>
  <si>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</si>
  <si>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</si>
  <si>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</si>
  <si>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</si>
  <si>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</si>
  <si>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</si>
  <si>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</si>
  <si>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</si>
  <si>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</si>
  <si>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</si>
  <si>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</si>
  <si>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</si>
  <si>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</si>
  <si>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</si>
  <si>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</si>
  <si>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</si>
  <si>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</si>
  <si>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</si>
  <si>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</si>
  <si>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</si>
  <si>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</si>
  <si>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</si>
  <si>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</si>
  <si>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</si>
  <si>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</si>
  <si>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</si>
  <si>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</si>
  <si>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</si>
  <si>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</si>
  <si>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</si>
  <si>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</si>
  <si>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</si>
  <si>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</si>
  <si>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</si>
  <si>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</si>
  <si>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</si>
  <si>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</si>
  <si>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</si>
  <si>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</si>
  <si>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</si>
  <si>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</si>
  <si>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</si>
  <si>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</si>
  <si>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</si>
  <si>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</si>
  <si>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</si>
  <si>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</si>
  <si>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</si>
  <si>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</si>
  <si>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</si>
  <si>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</si>
  <si>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</si>
  <si>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</si>
  <si>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</si>
  <si>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</si>
  <si>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</si>
  <si>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</si>
  <si>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</si>
  <si>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</si>
  <si>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</si>
  <si>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</si>
  <si>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</si>
  <si>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</si>
  <si>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</si>
  <si>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</si>
  <si>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</si>
  <si>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</si>
  <si>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</si>
  <si>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</si>
  <si>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</si>
  <si>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</si>
  <si>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</si>
  <si>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</si>
  <si>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</si>
  <si>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</si>
  <si>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</si>
  <si>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</si>
  <si>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</si>
  <si>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</si>
  <si>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</si>
  <si>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</si>
  <si>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</si>
  <si>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</si>
  <si>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</si>
  <si>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</si>
  <si>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</si>
  <si>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</si>
  <si>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</si>
  <si>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</si>
  <si>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</si>
  <si>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</si>
  <si>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長崎県時津町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</si>
  <si>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</si>
  <si>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</si>
  <si>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</si>
  <si>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</si>
  <si>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</si>
  <si>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</si>
  <si>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</si>
  <si>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</si>
  <si>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</si>
  <si>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</si>
  <si>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</si>
  <si>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</si>
  <si>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</si>
  <si>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</si>
  <si>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</si>
  <si>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</si>
  <si>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</si>
  <si>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</si>
  <si>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</si>
  <si>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</si>
  <si>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</si>
  <si>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</si>
  <si>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</si>
  <si>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</si>
  <si>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</si>
  <si>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</si>
  <si>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</si>
  <si>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</si>
  <si>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</si>
  <si>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</si>
  <si>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</si>
  <si>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</si>
  <si>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</si>
  <si>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</si>
  <si>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</si>
  <si>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</si>
  <si>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</si>
  <si>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</si>
  <si>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</si>
  <si>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</si>
  <si>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</si>
  <si>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</si>
  <si>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</si>
  <si>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</si>
  <si>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</si>
  <si>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</si>
  <si>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</si>
  <si>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</si>
  <si>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</si>
  <si>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</si>
  <si>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</si>
  <si>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</si>
  <si>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</si>
  <si>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</si>
  <si>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</si>
  <si>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</si>
  <si>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</si>
  <si>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</si>
  <si>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</si>
  <si>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</si>
  <si>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</si>
  <si>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</si>
  <si>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</si>
  <si>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</si>
  <si>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</si>
  <si>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</si>
  <si>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</si>
  <si>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</si>
  <si>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</si>
  <si>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</si>
  <si>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</si>
  <si>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</si>
  <si>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</si>
  <si>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</si>
  <si>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</si>
  <si>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</si>
  <si>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</si>
  <si>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</si>
  <si>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</si>
  <si>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</si>
  <si>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</si>
  <si>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</si>
  <si>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</si>
  <si>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</si>
  <si>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</si>
  <si>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</si>
  <si>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</si>
  <si>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</si>
  <si>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</si>
  <si>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</si>
  <si>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</si>
  <si>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</si>
  <si>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</si>
  <si>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</si>
  <si>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</si>
  <si>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</si>
  <si>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</si>
  <si>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</si>
  <si>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</si>
  <si>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</si>
  <si>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</si>
  <si>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</si>
  <si>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</si>
  <si>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</si>
  <si>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</si>
  <si>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</si>
  <si>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</si>
  <si>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</si>
  <si>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</si>
  <si>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</si>
  <si>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</si>
  <si>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</si>
  <si>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</si>
  <si>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</si>
  <si>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</si>
  <si>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</si>
  <si>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</si>
  <si>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</si>
  <si>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</si>
  <si>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</si>
  <si>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</si>
  <si>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</si>
  <si>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</si>
  <si>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</si>
  <si>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</si>
  <si>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</si>
  <si>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</si>
  <si>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</si>
  <si>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</si>
  <si>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</si>
  <si>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</si>
  <si>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</si>
  <si>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</si>
  <si>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</si>
  <si>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</si>
  <si>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</si>
  <si>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</si>
  <si>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</si>
  <si>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</si>
  <si>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</si>
  <si>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</si>
  <si>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</si>
  <si>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</si>
  <si>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</si>
  <si>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</si>
  <si>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</si>
  <si>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</si>
  <si>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</si>
  <si>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</si>
  <si>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長崎県時津町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</si>
  <si>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</si>
  <si>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</si>
  <si>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</si>
  <si>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</si>
  <si>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</si>
  <si>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</si>
  <si>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</si>
  <si>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</si>
  <si>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</si>
  <si>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</si>
  <si>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</si>
  <si>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</si>
  <si>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</si>
  <si>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</si>
  <si>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</si>
  <si>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</si>
  <si>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</si>
  <si>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</si>
  <si>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</si>
  <si>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</si>
  <si>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</si>
  <si>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</si>
  <si>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</si>
  <si>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</si>
  <si>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</si>
  <si>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</si>
  <si>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</si>
  <si>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</si>
  <si>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</si>
  <si>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</si>
  <si>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</si>
  <si>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</si>
  <si>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</si>
  <si>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</si>
  <si>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</si>
  <si>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</si>
  <si>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</si>
  <si>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</si>
  <si>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</si>
  <si>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</si>
  <si>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</si>
  <si>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</si>
  <si>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</si>
  <si>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</si>
  <si>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</si>
  <si>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</si>
  <si>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</si>
  <si>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</si>
  <si>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</si>
  <si>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</si>
  <si>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</si>
  <si>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</si>
  <si>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</si>
  <si>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</si>
  <si>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</si>
  <si>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</si>
  <si>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</si>
  <si>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</si>
  <si>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</si>
  <si>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</si>
  <si>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</si>
  <si>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</si>
  <si>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</si>
  <si>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</si>
  <si>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</si>
  <si>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</si>
  <si>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</si>
  <si>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</si>
  <si>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</si>
  <si>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</si>
  <si>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</si>
  <si>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</si>
  <si>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</si>
  <si>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</si>
  <si>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</si>
  <si>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</si>
  <si>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</si>
  <si>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</si>
  <si>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</si>
  <si>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</si>
  <si>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</si>
  <si>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</si>
  <si>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</si>
  <si>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</si>
  <si>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</si>
  <si>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</si>
  <si>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</si>
  <si>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</si>
  <si>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</si>
  <si>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</si>
  <si>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</si>
  <si>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</si>
  <si>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</si>
  <si>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</si>
  <si>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</si>
  <si>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</si>
  <si>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</si>
  <si>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</si>
  <si>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</si>
  <si>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</si>
  <si>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</si>
  <si>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</si>
  <si>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</si>
  <si>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</si>
  <si>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</si>
  <si>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</si>
  <si>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</si>
  <si>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</si>
  <si>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</si>
  <si>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</si>
  <si>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</si>
  <si>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</si>
  <si>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</si>
  <si>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</si>
  <si>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</si>
  <si>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</si>
  <si>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</si>
  <si>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</si>
  <si>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</si>
  <si>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</si>
  <si>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</si>
  <si>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</si>
  <si>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</si>
  <si>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</si>
  <si>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</si>
  <si>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</si>
  <si>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</si>
  <si>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</si>
  <si>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</si>
  <si>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</si>
  <si>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</si>
  <si>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</si>
  <si>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</si>
  <si>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</si>
  <si>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</si>
  <si>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</si>
  <si>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</si>
  <si>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</si>
  <si>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</si>
  <si>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</si>
  <si>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</si>
  <si>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</si>
  <si>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</si>
  <si>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</si>
  <si>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</si>
  <si>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</si>
  <si>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</si>
  <si>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</si>
  <si>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</si>
  <si>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</si>
  <si>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</si>
  <si>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</si>
  <si>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</si>
  <si>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</si>
  <si>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</si>
  <si>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</si>
  <si>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</si>
  <si>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</si>
  <si>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</si>
  <si>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</si>
  <si>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</si>
  <si>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</si>
  <si>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</si>
  <si>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</si>
  <si>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</si>
  <si>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</si>
  <si>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</si>
  <si>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</si>
  <si>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</si>
  <si>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</si>
  <si>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</si>
  <si>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</si>
  <si>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</si>
  <si>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</si>
  <si>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</si>
  <si>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0.05</t>
  </si>
  <si>
    <t>▲ 0.61</t>
  </si>
  <si>
    <t>▲ 0.66</t>
  </si>
  <si>
    <t>水道事業会計</t>
  </si>
  <si>
    <t>下水道事業会計</t>
  </si>
  <si>
    <t>一般会計</t>
  </si>
  <si>
    <t>国民健康保険特別会計</t>
  </si>
  <si>
    <t>介護保険特別会計（保険事業勘定）</t>
  </si>
  <si>
    <t>後期高齢者医療特別会計</t>
  </si>
  <si>
    <t>介護保険特別会計（介護サービス事業勘定）</t>
  </si>
  <si>
    <t>浄化槽整備事業特別会計</t>
  </si>
  <si>
    <t>その他会計（赤字）</t>
  </si>
  <si>
    <t>その他会計（黒字）</t>
  </si>
  <si>
    <t>-</t>
    <phoneticPr fontId="2"/>
  </si>
  <si>
    <t>-</t>
    <phoneticPr fontId="2"/>
  </si>
  <si>
    <t>-</t>
    <phoneticPr fontId="2"/>
  </si>
  <si>
    <t>長崎県市町村総合事務組合</t>
    <rPh sb="0" eb="3">
      <t>ナガサキケン</t>
    </rPh>
    <rPh sb="3" eb="6">
      <t>シチョウソン</t>
    </rPh>
    <rPh sb="6" eb="8">
      <t>ソウゴウ</t>
    </rPh>
    <rPh sb="8" eb="10">
      <t>ジム</t>
    </rPh>
    <rPh sb="10" eb="12">
      <t>クミアイ</t>
    </rPh>
    <phoneticPr fontId="2"/>
  </si>
  <si>
    <t>長崎県南部広域水道企業団</t>
    <rPh sb="0" eb="3">
      <t>ナガサキケン</t>
    </rPh>
    <rPh sb="3" eb="5">
      <t>ナンブ</t>
    </rPh>
    <rPh sb="5" eb="7">
      <t>コウイキ</t>
    </rPh>
    <rPh sb="7" eb="9">
      <t>スイドウ</t>
    </rPh>
    <rPh sb="9" eb="11">
      <t>キギョウ</t>
    </rPh>
    <rPh sb="11" eb="12">
      <t>ダン</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</si>
  <si>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</si>
  <si>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</si>
  <si>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</si>
  <si>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</si>
  <si>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</si>
  <si>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t>
    <phoneticPr fontId="2"/>
  </si>
  <si>
    <t>法適用企業（H26年度末解散）</t>
    <rPh sb="0" eb="1">
      <t>ホウ</t>
    </rPh>
    <rPh sb="1" eb="3">
      <t>テキヨウ</t>
    </rPh>
    <rPh sb="3" eb="5">
      <t>キギョウ</t>
    </rPh>
    <rPh sb="9" eb="11">
      <t>ネンド</t>
    </rPh>
    <rPh sb="11" eb="12">
      <t>マツ</t>
    </rPh>
    <rPh sb="12" eb="14">
      <t>カイサン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</si>
</sst>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20069</c:v>
                </c:pt>
                <c:pt idx="1">
                  <c:v>42857</c:v>
                </c:pt>
                <c:pt idx="2">
                  <c:v>29821</c:v>
                </c:pt>
                <c:pt idx="3">
                  <c:v>37183</c:v>
                </c:pt>
                <c:pt idx="4">
                  <c:v>53631</c:v>
                </c:pt>
              </c:numCache>
            </c:numRef>
          </c:val>
          <c:smooth val="0"/>
        </c:ser>
        <c:dLbls>
          <c:showLegendKey val="0"/>
          <c:showVal val="0"/>
          <c:showCatName val="0"/>
          <c:showSerName val="0"/>
          <c:showPercent val="0"/>
          <c:showBubbleSize val="0"/>
        </c:dLbls>
        <c:marker val="1"/>
        <c:smooth val="0"/>
        <c:axId val="393073680"/>
        <c:axId val="393072112"/>
      </c:lineChart>
      <c:catAx>
        <c:axId val="393073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072112"/>
        <c:crosses val="autoZero"/>
        <c:auto val="1"/>
        <c:lblAlgn val="ctr"/>
        <c:lblOffset val="100"/>
        <c:tickLblSkip val="1"/>
        <c:tickMarkSkip val="1"/>
        <c:noMultiLvlLbl val="0"/>
      </c:catAx>
      <c:valAx>
        <c:axId val="393072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073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6.52</c:v>
                </c:pt>
                <c:pt idx="1">
                  <c:v>5.56</c:v>
                </c:pt>
                <c:pt idx="2">
                  <c:v>6.28</c:v>
                </c:pt>
                <c:pt idx="3">
                  <c:v>5.65</c:v>
                </c:pt>
                <c:pt idx="4">
                  <c:v>6.37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6.88</c:v>
                </c:pt>
                <c:pt idx="1">
                  <c:v>7.68</c:v>
                </c:pt>
                <c:pt idx="2">
                  <c:v>6.87</c:v>
                </c:pt>
                <c:pt idx="3">
                  <c:v>7.62</c:v>
                </c:pt>
                <c:pt idx="4">
                  <c:v>8.27</c:v>
                </c:pt>
              </c:numCache>
            </c:numRef>
          </c:val>
        </c:ser>
        <c:dLbls>
          <c:showLegendKey val="0"/>
          <c:showVal val="0"/>
          <c:showCatName val="0"/>
          <c:showSerName val="0"/>
          <c:showPercent val="0"/>
          <c:showBubbleSize val="0"/>
        </c:dLbls>
        <c:gapWidth val="250"/>
        <c:overlap val="100"/>
        <c:axId val="393074464"/>
        <c:axId val="39307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1.86</c:v>
                </c:pt>
                <c:pt idx="1">
                  <c:v>-0.05</c:v>
                </c:pt>
                <c:pt idx="2">
                  <c:v>-0.61</c:v>
                </c:pt>
                <c:pt idx="3">
                  <c:v>-0.66</c:v>
                </c:pt>
                <c:pt idx="4">
                  <c:v>0.75</c:v>
                </c:pt>
              </c:numCache>
            </c:numRef>
          </c:val>
          <c:smooth val="0"/>
        </c:ser>
        <c:dLbls>
          <c:showLegendKey val="0"/>
          <c:showVal val="0"/>
          <c:showCatName val="0"/>
          <c:showSerName val="0"/>
          <c:showPercent val="0"/>
          <c:showBubbleSize val="0"/>
        </c:dLbls>
        <c:marker val="1"/>
        <c:smooth val="0"/>
        <c:axId val="393074464"/>
        <c:axId val="393075248"/>
      </c:lineChart>
      <c:catAx>
        <c:axId val="3930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075248"/>
        <c:crosses val="autoZero"/>
        <c:auto val="1"/>
        <c:lblAlgn val="ctr"/>
        <c:lblOffset val="100"/>
        <c:tickLblSkip val="1"/>
        <c:tickMarkSkip val="1"/>
        <c:noMultiLvlLbl val="0"/>
      </c:catAx>
      <c:valAx>
        <c:axId val="39307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7.0000000000000007E-2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0.03</c:v>
                </c:pt>
                <c:pt idx="4">
                  <c:v>#N/A</c:v>
                </c:pt>
                <c:pt idx="5">
                  <c:v>0</c:v>
                </c:pt>
                <c:pt idx="6">
                  <c:v>#N/A</c:v>
                </c:pt>
                <c:pt idx="7">
                  <c:v>0.02</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0.12</c:v>
                </c:pt>
                <c:pt idx="4">
                  <c:v>#N/A</c:v>
                </c:pt>
                <c:pt idx="5">
                  <c:v>0.11</c:v>
                </c:pt>
                <c:pt idx="6">
                  <c:v>#N/A</c:v>
                </c:pt>
                <c:pt idx="7">
                  <c:v>0.12</c:v>
                </c:pt>
                <c:pt idx="8">
                  <c:v>#N/A</c:v>
                </c:pt>
                <c:pt idx="9">
                  <c:v>0.1</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1.18</c:v>
                </c:pt>
                <c:pt idx="4">
                  <c:v>#N/A</c:v>
                </c:pt>
                <c:pt idx="5">
                  <c:v>1.41</c:v>
                </c:pt>
                <c:pt idx="6">
                  <c:v>#N/A</c:v>
                </c:pt>
                <c:pt idx="7">
                  <c:v>1.1499999999999999</c:v>
                </c:pt>
                <c:pt idx="8">
                  <c:v>#N/A</c:v>
                </c:pt>
                <c:pt idx="9">
                  <c:v>0.91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0.17</c:v>
                </c:pt>
                <c:pt idx="2">
                  <c:v>#N/A</c:v>
                </c:pt>
                <c:pt idx="3">
                  <c:v>0.5</c:v>
                </c:pt>
                <c:pt idx="4">
                  <c:v>#N/A</c:v>
                </c:pt>
                <c:pt idx="5">
                  <c:v>0.19</c:v>
                </c:pt>
                <c:pt idx="6">
                  <c:v>#N/A</c:v>
                </c:pt>
                <c:pt idx="7">
                  <c:v>1.39</c:v>
                </c:pt>
                <c:pt idx="8">
                  <c:v>#N/A</c:v>
                </c:pt>
                <c:pt idx="9">
                  <c:v>0.95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6.52</c:v>
                </c:pt>
                <c:pt idx="2">
                  <c:v>#N/A</c:v>
                </c:pt>
                <c:pt idx="3">
                  <c:v>5.56</c:v>
                </c:pt>
                <c:pt idx="4">
                  <c:v>#N/A</c:v>
                </c:pt>
                <c:pt idx="5">
                  <c:v>6.28</c:v>
                </c:pt>
                <c:pt idx="6">
                  <c:v>#N/A</c:v>
                </c:pt>
                <c:pt idx="7">
                  <c:v>5.65</c:v>
                </c:pt>
                <c:pt idx="8">
                  <c:v>#N/A</c:v>
                </c:pt>
                <c:pt idx="9">
                  <c:v>6.37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6.14</c:v>
                </c:pt>
                <c:pt idx="2">
                  <c:v>#N/A</c:v>
                </c:pt>
                <c:pt idx="3">
                  <c:v>6.75</c:v>
                </c:pt>
                <c:pt idx="4">
                  <c:v>#N/A</c:v>
                </c:pt>
                <c:pt idx="5">
                  <c:v>7.28</c:v>
                </c:pt>
                <c:pt idx="6">
                  <c:v>#N/A</c:v>
                </c:pt>
                <c:pt idx="7">
                  <c:v>7.82</c:v>
                </c:pt>
                <c:pt idx="8">
                  <c:v>#N/A</c:v>
                </c:pt>
                <c:pt idx="9">
                  <c:v>8.32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25.39</c:v>
                </c:pt>
                <c:pt idx="2">
                  <c:v>#N/A</c:v>
                </c:pt>
                <c:pt idx="3">
                  <c:v>27.2</c:v>
                </c:pt>
                <c:pt idx="4">
                  <c:v>#N/A</c:v>
                </c:pt>
                <c:pt idx="5">
                  <c:v>31.34</c:v>
                </c:pt>
                <c:pt idx="6">
                  <c:v>#N/A</c:v>
                </c:pt>
                <c:pt idx="7">
                  <c:v>36.119999999999997</c:v>
                </c:pt>
                <c:pt idx="8">
                  <c:v>#N/A</c:v>
                </c:pt>
                <c:pt idx="9">
                  <c:v>40.71</c:v>
                </c:pt>
              </c:numCache>
            </c:numRef>
          </c:val>
        </c:ser>
        <c:dLbls>
          <c:showLegendKey val="0"/>
          <c:showVal val="0"/>
          <c:showCatName val="0"/>
          <c:showSerName val="0"/>
          <c:showPercent val="0"/>
          <c:showBubbleSize val="0"/>
        </c:dLbls>
        <c:gapWidth val="150"/>
        <c:overlap val="100"/>
        <c:axId val="393074856"/>
        <c:axId val="393073288"/>
      </c:barChart>
      <c:catAx>
        <c:axId val="39307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073288"/>
        <c:crosses val="autoZero"/>
        <c:auto val="1"/>
        <c:lblAlgn val="ctr"/>
        <c:lblOffset val="100"/>
        <c:tickLblSkip val="1"/>
        <c:tickMarkSkip val="1"/>
        <c:noMultiLvlLbl val="0"/>
      </c:catAx>
      <c:valAx>
        <c:axId val="39307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4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1358</c:v>
                </c:pt>
                <c:pt idx="5">
                  <c:v>1303</c:v>
                </c:pt>
                <c:pt idx="8">
                  <c:v>1272</c:v>
                </c:pt>
                <c:pt idx="11">
                  <c:v>1259</c:v>
                </c:pt>
                <c:pt idx="14">
                  <c:v>1238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2</c:v>
                </c:pt>
                <c:pt idx="9">
                  <c:v>4</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425</c:v>
                </c:pt>
                <c:pt idx="3">
                  <c:v>399</c:v>
                </c:pt>
                <c:pt idx="6">
                  <c:v>365</c:v>
                </c:pt>
                <c:pt idx="9">
                  <c:v>352</c:v>
                </c:pt>
                <c:pt idx="12">
                  <c:v>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1232</c:v>
                </c:pt>
                <c:pt idx="3">
                  <c:v>1220</c:v>
                </c:pt>
                <c:pt idx="6">
                  <c:v>1100</c:v>
                </c:pt>
                <c:pt idx="9">
                  <c:v>1074</c:v>
                </c:pt>
                <c:pt idx="12">
                  <c:v>1013</c:v>
                </c:pt>
              </c:numCache>
            </c:numRef>
          </c:val>
        </c:ser>
        <c:dLbls>
          <c:showLegendKey val="0"/>
          <c:showVal val="0"/>
          <c:showCatName val="0"/>
          <c:showSerName val="0"/>
          <c:showPercent val="0"/>
          <c:showBubbleSize val="0"/>
        </c:dLbls>
        <c:gapWidth val="100"/>
        <c:overlap val="100"/>
        <c:axId val="393070544"/>
        <c:axId val="52270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308</c:v>
                </c:pt>
                <c:pt idx="2">
                  <c:v>#N/A</c:v>
                </c:pt>
                <c:pt idx="3">
                  <c:v>#N/A</c:v>
                </c:pt>
                <c:pt idx="4">
                  <c:v>316</c:v>
                </c:pt>
                <c:pt idx="5">
                  <c:v>#N/A</c:v>
                </c:pt>
                <c:pt idx="6">
                  <c:v>#N/A</c:v>
                </c:pt>
                <c:pt idx="7">
                  <c:v>195</c:v>
                </c:pt>
                <c:pt idx="8">
                  <c:v>#N/A</c:v>
                </c:pt>
                <c:pt idx="9">
                  <c:v>#N/A</c:v>
                </c:pt>
                <c:pt idx="10">
                  <c:v>171</c:v>
                </c:pt>
                <c:pt idx="11">
                  <c:v>#N/A</c:v>
                </c:pt>
                <c:pt idx="12">
                  <c:v>#N/A</c:v>
                </c:pt>
                <c:pt idx="13">
                  <c:v>127</c:v>
                </c:pt>
                <c:pt idx="14">
                  <c:v>#N/A</c:v>
                </c:pt>
              </c:numCache>
            </c:numRef>
          </c:val>
          <c:smooth val="0"/>
        </c:ser>
        <c:dLbls>
          <c:showLegendKey val="0"/>
          <c:showVal val="0"/>
          <c:showCatName val="0"/>
          <c:showSerName val="0"/>
          <c:showPercent val="0"/>
          <c:showBubbleSize val="0"/>
        </c:dLbls>
        <c:marker val="1"/>
        <c:smooth val="0"/>
        <c:axId val="393070544"/>
        <c:axId val="522701336"/>
      </c:lineChart>
      <c:catAx>
        <c:axId val="39307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701336"/>
        <c:crosses val="autoZero"/>
        <c:auto val="1"/>
        <c:lblAlgn val="ctr"/>
        <c:lblOffset val="100"/>
        <c:tickLblSkip val="1"/>
        <c:tickMarkSkip val="1"/>
        <c:noMultiLvlLbl val="0"/>
      </c:catAx>
      <c:valAx>
        <c:axId val="52270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10326</c:v>
                </c:pt>
                <c:pt idx="5">
                  <c:v>10198</c:v>
                </c:pt>
                <c:pt idx="8">
                  <c:v>10016</c:v>
                </c:pt>
                <c:pt idx="11">
                  <c:v>9736</c:v>
                </c:pt>
                <c:pt idx="14">
                  <c:v>9799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3641</c:v>
                </c:pt>
                <c:pt idx="5">
                  <c:v>3329</c:v>
                </c:pt>
                <c:pt idx="8">
                  <c:v>3025</c:v>
                </c:pt>
                <c:pt idx="11">
                  <c:v>2698</c:v>
                </c:pt>
                <c:pt idx="14">
                  <c:v>2426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3697</c:v>
                </c:pt>
                <c:pt idx="5">
                  <c:v>3986</c:v>
                </c:pt>
                <c:pt idx="8">
                  <c:v>4385</c:v>
                </c:pt>
                <c:pt idx="11">
                  <c:v>4428</c:v>
                </c:pt>
                <c:pt idx="14">
                  <c:v>4888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1</c:v>
                </c:pt>
                <c:pt idx="6">
                  <c:v>1</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545</c:v>
                </c:pt>
                <c:pt idx="3">
                  <c:v>131</c:v>
                </c:pt>
                <c:pt idx="6">
                  <c:v>262</c:v>
                </c:pt>
                <c:pt idx="9">
                  <c:v>187</c:v>
                </c:pt>
                <c:pt idx="12">
                  <c:v>204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112</c:v>
                </c:pt>
                <c:pt idx="3">
                  <c:v>240</c:v>
                </c:pt>
                <c:pt idx="6">
                  <c:v>242</c:v>
                </c:pt>
                <c:pt idx="9">
                  <c:v>236</c:v>
                </c:pt>
                <c:pt idx="12">
                  <c:v>374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4476</c:v>
                </c:pt>
                <c:pt idx="3">
                  <c:v>4217</c:v>
                </c:pt>
                <c:pt idx="6">
                  <c:v>3737</c:v>
                </c:pt>
                <c:pt idx="9">
                  <c:v>3451</c:v>
                </c:pt>
                <c:pt idx="12">
                  <c:v>3182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c:v>
                </c:pt>
                <c:pt idx="3">
                  <c:v>39</c:v>
                </c:pt>
                <c:pt idx="6">
                  <c:v>39</c:v>
                </c:pt>
                <c:pt idx="9">
                  <c:v>39</c:v>
                </c:pt>
                <c:pt idx="12">
                  <c:v>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8893</c:v>
                </c:pt>
                <c:pt idx="3">
                  <c:v>8490</c:v>
                </c:pt>
                <c:pt idx="6">
                  <c:v>8211</c:v>
                </c:pt>
                <c:pt idx="9">
                  <c:v>8078</c:v>
                </c:pt>
                <c:pt idx="12">
                  <c:v>8074</c:v>
                </c:pt>
              </c:numCache>
            </c:numRef>
          </c:val>
        </c:ser>
        <c:dLbls>
          <c:showLegendKey val="0"/>
          <c:showVal val="0"/>
          <c:showCatName val="0"/>
          <c:showSerName val="0"/>
          <c:showPercent val="0"/>
          <c:showBubbleSize val="0"/>
        </c:dLbls>
        <c:gapWidth val="100"/>
        <c:overlap val="100"/>
        <c:axId val="522698984"/>
        <c:axId val="522700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22698984"/>
        <c:axId val="522700552"/>
      </c:lineChart>
      <c:catAx>
        <c:axId val="52269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700552"/>
        <c:crosses val="autoZero"/>
        <c:auto val="1"/>
        <c:lblAlgn val="ctr"/>
        <c:lblOffset val="100"/>
        <c:tickLblSkip val="1"/>
        <c:tickMarkSkip val="1"/>
        <c:noMultiLvlLbl val="0"/>
      </c:catAx>
      <c:valAx>
        <c:axId val="522700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69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30,576
30,406
20.79
10,160,083
9,633,019
388,079
6,095,128
8,073,575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までは類似団体平均を下回っていたが、その差は年々縮まっており、前年度及び今年度は０．６３で類似団体平均との差がなくなった。今後も、歳出の徹底的な見直し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146050</xdr:rowOff>
    </xdr:to>
    <xdr:cxnSp macro="">
      <xdr:nvCxnSpPr>
        <xdr:cNvPr id="71" name="直線コネクタ 70"/>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132645</xdr:rowOff>
    </xdr:to>
    <xdr:cxnSp macro="">
      <xdr:nvCxnSpPr>
        <xdr:cNvPr id="74" name="直線コネクタ 73"/>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119239</xdr:rowOff>
    </xdr:to>
    <xdr:cxnSp macro="">
      <xdr:nvCxnSpPr>
        <xdr:cNvPr id="77" name="直線コネクタ 76"/>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81845</xdr:rowOff>
    </xdr:from>
    <xdr:to>
      <xdr:col>4</xdr:col>
      <xdr:colOff>533400</xdr:colOff>
      <xdr:row>43</xdr:row>
      <xdr:rowOff>11995</xdr:rowOff>
    </xdr:to>
    <xdr:sp macro="" textlink="">
      <xdr:nvSpPr>
        <xdr:cNvPr id="91" name="円/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168222</xdr:rowOff>
    </xdr:from>
    <xdr:ext cx="762000" cy="259045"/>
    <xdr:sp macro="" textlink="">
      <xdr:nvSpPr>
        <xdr:cNvPr id="92" name="テキスト ボックス 91"/>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94" name="テキスト ボックス 93"/>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6" name="テキスト ボックス 95"/>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９０．８％と比較すると０．２％改善され、類似団体平均との差は３．３％にまで縮まった。これは、税収の徴収率向上対策を中心とした歳入確保等によるものである。今後も、更なる税収の招集率向上に努めるとともに、事業評価等による事務事業の見直しをさらに進め、すべての事務事業の優先度を厳しく点検し精査することで、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97282</xdr:rowOff>
    </xdr:to>
    <xdr:cxnSp macro="">
      <xdr:nvCxnSpPr>
        <xdr:cNvPr id="129" name="直線コネクタ 128"/>
        <xdr:cNvCxnSpPr/>
      </xdr:nvCxnSpPr>
      <xdr:spPr>
        <a:xfrm flipV="1">
          <a:off x="4114800" y="110604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64</xdr:row>
      <xdr:rowOff>102108</xdr:rowOff>
    </xdr:to>
    <xdr:cxnSp macro="">
      <xdr:nvCxnSpPr>
        <xdr:cNvPr id="132" name="直線コネクタ 131"/>
        <xdr:cNvCxnSpPr/>
      </xdr:nvCxnSpPr>
      <xdr:spPr>
        <a:xfrm flipV="1">
          <a:off x="3225800" y="1107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65</xdr:row>
      <xdr:rowOff>80264</xdr:rowOff>
    </xdr:to>
    <xdr:cxnSp macro="">
      <xdr:nvCxnSpPr>
        <xdr:cNvPr id="135" name="直線コネクタ 134"/>
        <xdr:cNvCxnSpPr/>
      </xdr:nvCxnSpPr>
      <xdr:spPr>
        <a:xfrm flipV="1">
          <a:off x="2336800" y="110749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65</xdr:row>
      <xdr:rowOff>80264</xdr:rowOff>
    </xdr:to>
    <xdr:cxnSp macro="">
      <xdr:nvCxnSpPr>
        <xdr:cNvPr id="138" name="直線コネクタ 137"/>
        <xdr:cNvCxnSpPr/>
      </xdr:nvCxnSpPr>
      <xdr:spPr>
        <a:xfrm>
          <a:off x="1447800" y="112100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8" name="円/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49"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50" name="円/楕円 149"/>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51" name="テキスト ボックス 150"/>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2" name="円/楕円 151"/>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53" name="テキスト ボックス 152"/>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29464</xdr:rowOff>
    </xdr:from>
    <xdr:to>
      <xdr:col>3</xdr:col>
      <xdr:colOff>330200</xdr:colOff>
      <xdr:row>65</xdr:row>
      <xdr:rowOff>131064</xdr:rowOff>
    </xdr:to>
    <xdr:sp macro="" textlink="">
      <xdr:nvSpPr>
        <xdr:cNvPr id="154" name="円/楕円 153"/>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115841</xdr:rowOff>
    </xdr:from>
    <xdr:ext cx="762000" cy="259045"/>
    <xdr:sp macro="" textlink="">
      <xdr:nvSpPr>
        <xdr:cNvPr id="155" name="テキスト ボックス 154"/>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14986</xdr:rowOff>
    </xdr:from>
    <xdr:to>
      <xdr:col>2</xdr:col>
      <xdr:colOff>127000</xdr:colOff>
      <xdr:row>65</xdr:row>
      <xdr:rowOff>116586</xdr:rowOff>
    </xdr:to>
    <xdr:sp macro="" textlink="">
      <xdr:nvSpPr>
        <xdr:cNvPr id="156" name="円/楕円 155"/>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101363</xdr:rowOff>
    </xdr:from>
    <xdr:ext cx="762000" cy="259045"/>
    <xdr:sp macro="" textlink="">
      <xdr:nvSpPr>
        <xdr:cNvPr id="157" name="テキスト ボックス 156"/>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類似団体に比べて職員が少なく、人件費が大きく抑えられていることが要因である。しかしながら、物件費については類似団体平均を上回っているため、今後も経費の削減に取り組み、現在の水準を維持するよう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46988</xdr:rowOff>
    </xdr:from>
    <xdr:to>
      <xdr:col>7</xdr:col>
      <xdr:colOff>152400</xdr:colOff>
      <xdr:row>80</xdr:row>
      <xdr:rowOff>56383</xdr:rowOff>
    </xdr:to>
    <xdr:cxnSp macro="">
      <xdr:nvCxnSpPr>
        <xdr:cNvPr id="192" name="直線コネクタ 191"/>
        <xdr:cNvCxnSpPr/>
      </xdr:nvCxnSpPr>
      <xdr:spPr>
        <a:xfrm flipV="1">
          <a:off x="4114800" y="13762988"/>
          <a:ext cx="8382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56383</xdr:rowOff>
    </xdr:from>
    <xdr:to>
      <xdr:col>6</xdr:col>
      <xdr:colOff>0</xdr:colOff>
      <xdr:row>80</xdr:row>
      <xdr:rowOff>64788</xdr:rowOff>
    </xdr:to>
    <xdr:cxnSp macro="">
      <xdr:nvCxnSpPr>
        <xdr:cNvPr id="195" name="直線コネクタ 194"/>
        <xdr:cNvCxnSpPr/>
      </xdr:nvCxnSpPr>
      <xdr:spPr>
        <a:xfrm flipV="1">
          <a:off x="3225800" y="13772383"/>
          <a:ext cx="8890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51340</xdr:rowOff>
    </xdr:from>
    <xdr:to>
      <xdr:col>4</xdr:col>
      <xdr:colOff>482600</xdr:colOff>
      <xdr:row>80</xdr:row>
      <xdr:rowOff>64788</xdr:rowOff>
    </xdr:to>
    <xdr:cxnSp macro="">
      <xdr:nvCxnSpPr>
        <xdr:cNvPr id="198" name="直線コネクタ 197"/>
        <xdr:cNvCxnSpPr/>
      </xdr:nvCxnSpPr>
      <xdr:spPr>
        <a:xfrm>
          <a:off x="2336800" y="13767340"/>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47104</xdr:rowOff>
    </xdr:from>
    <xdr:to>
      <xdr:col>3</xdr:col>
      <xdr:colOff>279400</xdr:colOff>
      <xdr:row>80</xdr:row>
      <xdr:rowOff>51340</xdr:rowOff>
    </xdr:to>
    <xdr:cxnSp macro="">
      <xdr:nvCxnSpPr>
        <xdr:cNvPr id="201" name="直線コネクタ 200"/>
        <xdr:cNvCxnSpPr/>
      </xdr:nvCxnSpPr>
      <xdr:spPr>
        <a:xfrm>
          <a:off x="1447800" y="13763104"/>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167638</xdr:rowOff>
    </xdr:from>
    <xdr:to>
      <xdr:col>7</xdr:col>
      <xdr:colOff>203200</xdr:colOff>
      <xdr:row>80</xdr:row>
      <xdr:rowOff>97788</xdr:rowOff>
    </xdr:to>
    <xdr:sp macro="" textlink="">
      <xdr:nvSpPr>
        <xdr:cNvPr id="211" name="円/楕円 210"/>
        <xdr:cNvSpPr/>
      </xdr:nvSpPr>
      <xdr:spPr>
        <a:xfrm>
          <a:off x="4902200" y="137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88915</xdr:rowOff>
    </xdr:from>
    <xdr:ext cx="762000" cy="259045"/>
    <xdr:sp macro="" textlink="">
      <xdr:nvSpPr>
        <xdr:cNvPr id="212" name="人件費・物件費等の状況該当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90,631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5583</xdr:rowOff>
    </xdr:from>
    <xdr:to>
      <xdr:col>6</xdr:col>
      <xdr:colOff>50800</xdr:colOff>
      <xdr:row>80</xdr:row>
      <xdr:rowOff>107183</xdr:rowOff>
    </xdr:to>
    <xdr:sp macro="" textlink="">
      <xdr:nvSpPr>
        <xdr:cNvPr id="213" name="円/楕円 212"/>
        <xdr:cNvSpPr/>
      </xdr:nvSpPr>
      <xdr:spPr>
        <a:xfrm>
          <a:off x="4064000" y="137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117360</xdr:rowOff>
    </xdr:from>
    <xdr:ext cx="736600" cy="259045"/>
    <xdr:sp macro="" textlink="">
      <xdr:nvSpPr>
        <xdr:cNvPr id="214" name="テキスト ボックス 213"/>
        <xdr:cNvSpPr txBox="1"/>
      </xdr:nvSpPr>
      <xdr:spPr>
        <a:xfrm>
          <a:off x="3733800" y="13490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92,967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13988</xdr:rowOff>
    </xdr:from>
    <xdr:to>
      <xdr:col>4</xdr:col>
      <xdr:colOff>533400</xdr:colOff>
      <xdr:row>80</xdr:row>
      <xdr:rowOff>115588</xdr:rowOff>
    </xdr:to>
    <xdr:sp macro="" textlink="">
      <xdr:nvSpPr>
        <xdr:cNvPr id="215" name="円/楕円 214"/>
        <xdr:cNvSpPr/>
      </xdr:nvSpPr>
      <xdr:spPr>
        <a:xfrm>
          <a:off x="3175000" y="137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125765</xdr:rowOff>
    </xdr:from>
    <xdr:ext cx="762000" cy="259045"/>
    <xdr:sp macro="" textlink="">
      <xdr:nvSpPr>
        <xdr:cNvPr id="216" name="テキスト ボックス 215"/>
        <xdr:cNvSpPr txBox="1"/>
      </xdr:nvSpPr>
      <xdr:spPr>
        <a:xfrm>
          <a:off x="2844800" y="1349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540</xdr:rowOff>
    </xdr:from>
    <xdr:to>
      <xdr:col>3</xdr:col>
      <xdr:colOff>330200</xdr:colOff>
      <xdr:row>80</xdr:row>
      <xdr:rowOff>102140</xdr:rowOff>
    </xdr:to>
    <xdr:sp macro="" textlink="">
      <xdr:nvSpPr>
        <xdr:cNvPr id="217" name="円/楕円 216"/>
        <xdr:cNvSpPr/>
      </xdr:nvSpPr>
      <xdr:spPr>
        <a:xfrm>
          <a:off x="2286000" y="137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112317</xdr:rowOff>
    </xdr:from>
    <xdr:ext cx="762000" cy="259045"/>
    <xdr:sp macro="" textlink="">
      <xdr:nvSpPr>
        <xdr:cNvPr id="218" name="テキスト ボックス 217"/>
        <xdr:cNvSpPr txBox="1"/>
      </xdr:nvSpPr>
      <xdr:spPr>
        <a:xfrm>
          <a:off x="1955800" y="1348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91,713</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167754</xdr:rowOff>
    </xdr:from>
    <xdr:to>
      <xdr:col>2</xdr:col>
      <xdr:colOff>127000</xdr:colOff>
      <xdr:row>80</xdr:row>
      <xdr:rowOff>97904</xdr:rowOff>
    </xdr:to>
    <xdr:sp macro="" textlink="">
      <xdr:nvSpPr>
        <xdr:cNvPr id="219" name="円/楕円 218"/>
        <xdr:cNvSpPr/>
      </xdr:nvSpPr>
      <xdr:spPr>
        <a:xfrm>
          <a:off x="1397000" y="1371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108081</xdr:rowOff>
    </xdr:from>
    <xdr:ext cx="762000" cy="259045"/>
    <xdr:sp macro="" textlink="">
      <xdr:nvSpPr>
        <xdr:cNvPr id="220" name="テキスト ボックス 219"/>
        <xdr:cNvSpPr txBox="1"/>
      </xdr:nvSpPr>
      <xdr:spPr>
        <a:xfrm>
          <a:off x="1066800" y="134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類似団体平均を上回る１０２．４となっており、全国平均よりも高い水準にあるため、より一層の給与体系の適正化に努める。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5" name="直線コネクタ 244"/>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6"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7" name="直線コネクタ 246"/>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48"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49" name="直線コネクタ 248"/>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89</xdr:row>
      <xdr:rowOff>9525</xdr:rowOff>
    </xdr:to>
    <xdr:cxnSp macro="">
      <xdr:nvCxnSpPr>
        <xdr:cNvPr id="250" name="直線コネクタ 249"/>
        <xdr:cNvCxnSpPr/>
      </xdr:nvCxnSpPr>
      <xdr:spPr>
        <a:xfrm flipV="1">
          <a:off x="16179800" y="14749780"/>
          <a:ext cx="8382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1"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2" name="フローチャート : 判断 251"/>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9525</xdr:rowOff>
    </xdr:from>
    <xdr:to>
      <xdr:col>23</xdr:col>
      <xdr:colOff>406400</xdr:colOff>
      <xdr:row>89</xdr:row>
      <xdr:rowOff>9525</xdr:rowOff>
    </xdr:to>
    <xdr:cxnSp macro="">
      <xdr:nvCxnSpPr>
        <xdr:cNvPr id="253" name="直線コネクタ 252"/>
        <xdr:cNvCxnSpPr/>
      </xdr:nvCxnSpPr>
      <xdr:spPr>
        <a:xfrm>
          <a:off x="15290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4" name="フローチャート : 判断 253"/>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5" name="テキスト ボックス 254"/>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89</xdr:row>
      <xdr:rowOff>9525</xdr:rowOff>
    </xdr:to>
    <xdr:cxnSp macro="">
      <xdr:nvCxnSpPr>
        <xdr:cNvPr id="256" name="直線コネクタ 255"/>
        <xdr:cNvCxnSpPr/>
      </xdr:nvCxnSpPr>
      <xdr:spPr>
        <a:xfrm>
          <a:off x="14401800" y="14798039"/>
          <a:ext cx="8890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7" name="フローチャート : 判断 256"/>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58" name="テキスト ボックス 257"/>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83502</xdr:rowOff>
    </xdr:to>
    <xdr:cxnSp macro="">
      <xdr:nvCxnSpPr>
        <xdr:cNvPr id="259" name="直線コネクタ 258"/>
        <xdr:cNvCxnSpPr/>
      </xdr:nvCxnSpPr>
      <xdr:spPr>
        <a:xfrm flipV="1">
          <a:off x="13512800" y="147980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60" name="フローチャート : 判断 259"/>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1" name="テキスト ボックス 260"/>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2" name="フローチャート : 判断 261"/>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3" name="テキスト ボックス 262"/>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69" name="円/楕円 268"/>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0"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130175</xdr:rowOff>
    </xdr:from>
    <xdr:to>
      <xdr:col>23</xdr:col>
      <xdr:colOff>457200</xdr:colOff>
      <xdr:row>89</xdr:row>
      <xdr:rowOff>60325</xdr:rowOff>
    </xdr:to>
    <xdr:sp macro="" textlink="">
      <xdr:nvSpPr>
        <xdr:cNvPr id="271" name="円/楕円 270"/>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45102</xdr:rowOff>
    </xdr:from>
    <xdr:ext cx="736600" cy="259045"/>
    <xdr:sp macro="" textlink="">
      <xdr:nvSpPr>
        <xdr:cNvPr id="272" name="テキスト ボックス 271"/>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130175</xdr:rowOff>
    </xdr:from>
    <xdr:to>
      <xdr:col>22</xdr:col>
      <xdr:colOff>254000</xdr:colOff>
      <xdr:row>89</xdr:row>
      <xdr:rowOff>60325</xdr:rowOff>
    </xdr:to>
    <xdr:sp macro="" textlink="">
      <xdr:nvSpPr>
        <xdr:cNvPr id="273" name="円/楕円 272"/>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45102</xdr:rowOff>
    </xdr:from>
    <xdr:ext cx="762000" cy="259045"/>
    <xdr:sp macro="" textlink="">
      <xdr:nvSpPr>
        <xdr:cNvPr id="274" name="テキスト ボックス 273"/>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5" name="円/楕円 274"/>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76" name="テキスト ボックス 275"/>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32702</xdr:rowOff>
    </xdr:from>
    <xdr:to>
      <xdr:col>19</xdr:col>
      <xdr:colOff>533400</xdr:colOff>
      <xdr:row>86</xdr:row>
      <xdr:rowOff>134302</xdr:rowOff>
    </xdr:to>
    <xdr:sp macro="" textlink="">
      <xdr:nvSpPr>
        <xdr:cNvPr id="277" name="円/楕円 276"/>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119079</xdr:rowOff>
    </xdr:from>
    <xdr:ext cx="762000" cy="259045"/>
    <xdr:sp macro="" textlink="">
      <xdr:nvSpPr>
        <xdr:cNvPr id="278" name="テキスト ボックス 277"/>
        <xdr:cNvSpPr txBox="1"/>
      </xdr:nvSpPr>
      <xdr:spPr>
        <a:xfrm>
          <a:off x="13131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過去からの職員数抑制対策により類似団体平均を大きく下回る４．４８人となっている。今後も、住民サービスの向上に努めるとともに、より適切な定員管理に努める。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0" name="直線コネクタ 309"/>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1"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2" name="直線コネクタ 311"/>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3"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4" name="直線コネクタ 313"/>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159173</xdr:rowOff>
    </xdr:from>
    <xdr:to>
      <xdr:col>24</xdr:col>
      <xdr:colOff>558800</xdr:colOff>
      <xdr:row>58</xdr:row>
      <xdr:rowOff>162620</xdr:rowOff>
    </xdr:to>
    <xdr:cxnSp macro="">
      <xdr:nvCxnSpPr>
        <xdr:cNvPr id="315" name="直線コネクタ 314"/>
        <xdr:cNvCxnSpPr/>
      </xdr:nvCxnSpPr>
      <xdr:spPr>
        <a:xfrm flipV="1">
          <a:off x="16179800" y="1010327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6"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7" name="フローチャート : 判断 316"/>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162620</xdr:rowOff>
    </xdr:from>
    <xdr:to>
      <xdr:col>23</xdr:col>
      <xdr:colOff>406400</xdr:colOff>
      <xdr:row>58</xdr:row>
      <xdr:rowOff>163770</xdr:rowOff>
    </xdr:to>
    <xdr:cxnSp macro="">
      <xdr:nvCxnSpPr>
        <xdr:cNvPr id="318" name="直線コネクタ 317"/>
        <xdr:cNvCxnSpPr/>
      </xdr:nvCxnSpPr>
      <xdr:spPr>
        <a:xfrm flipV="1">
          <a:off x="15290800" y="10106720"/>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9" name="フローチャート : 判断 318"/>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0" name="テキスト ボックス 319"/>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152279</xdr:rowOff>
    </xdr:from>
    <xdr:to>
      <xdr:col>22</xdr:col>
      <xdr:colOff>203200</xdr:colOff>
      <xdr:row>58</xdr:row>
      <xdr:rowOff>163770</xdr:rowOff>
    </xdr:to>
    <xdr:cxnSp macro="">
      <xdr:nvCxnSpPr>
        <xdr:cNvPr id="321" name="直線コネクタ 320"/>
        <xdr:cNvCxnSpPr/>
      </xdr:nvCxnSpPr>
      <xdr:spPr>
        <a:xfrm>
          <a:off x="14401800" y="1009637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2" name="フローチャート : 判断 321"/>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3" name="テキスト ボックス 322"/>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147683</xdr:rowOff>
    </xdr:from>
    <xdr:to>
      <xdr:col>21</xdr:col>
      <xdr:colOff>0</xdr:colOff>
      <xdr:row>58</xdr:row>
      <xdr:rowOff>152279</xdr:rowOff>
    </xdr:to>
    <xdr:cxnSp macro="">
      <xdr:nvCxnSpPr>
        <xdr:cNvPr id="324" name="直線コネクタ 323"/>
        <xdr:cNvCxnSpPr/>
      </xdr:nvCxnSpPr>
      <xdr:spPr>
        <a:xfrm>
          <a:off x="13512800" y="1009178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5" name="フローチャート : 判断 324"/>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6" name="テキスト ボックス 325"/>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7" name="フローチャート : 判断 326"/>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28" name="テキスト ボックス 327"/>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108373</xdr:rowOff>
    </xdr:from>
    <xdr:to>
      <xdr:col>24</xdr:col>
      <xdr:colOff>609600</xdr:colOff>
      <xdr:row>59</xdr:row>
      <xdr:rowOff>38523</xdr:rowOff>
    </xdr:to>
    <xdr:sp macro="" textlink="">
      <xdr:nvSpPr>
        <xdr:cNvPr id="334" name="円/楕円 333"/>
        <xdr:cNvSpPr/>
      </xdr:nvSpPr>
      <xdr:spPr>
        <a:xfrm>
          <a:off x="169672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29650</xdr:rowOff>
    </xdr:from>
    <xdr:ext cx="762000" cy="259045"/>
    <xdr:sp macro="" textlink="">
      <xdr:nvSpPr>
        <xdr:cNvPr id="335" name="定員管理の状況該当値テキスト"/>
        <xdr:cNvSpPr txBox="1"/>
      </xdr:nvSpPr>
      <xdr:spPr>
        <a:xfrm>
          <a:off x="17106900" y="997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111820</xdr:rowOff>
    </xdr:from>
    <xdr:to>
      <xdr:col>23</xdr:col>
      <xdr:colOff>457200</xdr:colOff>
      <xdr:row>59</xdr:row>
      <xdr:rowOff>41970</xdr:rowOff>
    </xdr:to>
    <xdr:sp macro="" textlink="">
      <xdr:nvSpPr>
        <xdr:cNvPr id="336" name="円/楕円 335"/>
        <xdr:cNvSpPr/>
      </xdr:nvSpPr>
      <xdr:spPr>
        <a:xfrm>
          <a:off x="16129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52147</xdr:rowOff>
    </xdr:from>
    <xdr:ext cx="736600" cy="259045"/>
    <xdr:sp macro="" textlink="">
      <xdr:nvSpPr>
        <xdr:cNvPr id="337" name="テキスト ボックス 336"/>
        <xdr:cNvSpPr txBox="1"/>
      </xdr:nvSpPr>
      <xdr:spPr>
        <a:xfrm>
          <a:off x="15798800" y="982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112970</xdr:rowOff>
    </xdr:from>
    <xdr:to>
      <xdr:col>22</xdr:col>
      <xdr:colOff>254000</xdr:colOff>
      <xdr:row>59</xdr:row>
      <xdr:rowOff>43120</xdr:rowOff>
    </xdr:to>
    <xdr:sp macro="" textlink="">
      <xdr:nvSpPr>
        <xdr:cNvPr id="338" name="円/楕円 337"/>
        <xdr:cNvSpPr/>
      </xdr:nvSpPr>
      <xdr:spPr>
        <a:xfrm>
          <a:off x="15240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53297</xdr:rowOff>
    </xdr:from>
    <xdr:ext cx="762000" cy="259045"/>
    <xdr:sp macro="" textlink="">
      <xdr:nvSpPr>
        <xdr:cNvPr id="339" name="テキスト ボックス 338"/>
        <xdr:cNvSpPr txBox="1"/>
      </xdr:nvSpPr>
      <xdr:spPr>
        <a:xfrm>
          <a:off x="14909800" y="98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101479</xdr:rowOff>
    </xdr:from>
    <xdr:to>
      <xdr:col>21</xdr:col>
      <xdr:colOff>50800</xdr:colOff>
      <xdr:row>59</xdr:row>
      <xdr:rowOff>31629</xdr:rowOff>
    </xdr:to>
    <xdr:sp macro="" textlink="">
      <xdr:nvSpPr>
        <xdr:cNvPr id="340" name="円/楕円 339"/>
        <xdr:cNvSpPr/>
      </xdr:nvSpPr>
      <xdr:spPr>
        <a:xfrm>
          <a:off x="14351000" y="10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41806</xdr:rowOff>
    </xdr:from>
    <xdr:ext cx="762000" cy="259045"/>
    <xdr:sp macro="" textlink="">
      <xdr:nvSpPr>
        <xdr:cNvPr id="341" name="テキスト ボックス 340"/>
        <xdr:cNvSpPr txBox="1"/>
      </xdr:nvSpPr>
      <xdr:spPr>
        <a:xfrm>
          <a:off x="14020800" y="981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96883</xdr:rowOff>
    </xdr:from>
    <xdr:to>
      <xdr:col>19</xdr:col>
      <xdr:colOff>533400</xdr:colOff>
      <xdr:row>59</xdr:row>
      <xdr:rowOff>27033</xdr:rowOff>
    </xdr:to>
    <xdr:sp macro="" textlink="">
      <xdr:nvSpPr>
        <xdr:cNvPr id="342" name="円/楕円 341"/>
        <xdr:cNvSpPr/>
      </xdr:nvSpPr>
      <xdr:spPr>
        <a:xfrm>
          <a:off x="13462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37210</xdr:rowOff>
    </xdr:from>
    <xdr:ext cx="762000" cy="259045"/>
    <xdr:sp macro="" textlink="">
      <xdr:nvSpPr>
        <xdr:cNvPr id="343" name="テキスト ボックス 342"/>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評価等による適量・適切な事業の実施により、類似団体平均を大きく下回る３．２％となっている。年々減少傾向にあるものの、第２土地区画整理事業など今後の大規模な起債事業による実質公債費比率の上昇が懸念される。そのため、緊急度・住民ニーズを把握し、的確な事業を選択することで、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8" name="直線コネクタ 367"/>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0" name="直線コネクタ 36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2" name="直線コネクタ 37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138113</xdr:rowOff>
    </xdr:to>
    <xdr:cxnSp macro="">
      <xdr:nvCxnSpPr>
        <xdr:cNvPr id="373" name="直線コネクタ 372"/>
        <xdr:cNvCxnSpPr/>
      </xdr:nvCxnSpPr>
      <xdr:spPr>
        <a:xfrm flipV="1">
          <a:off x="16179800" y="657479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4"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5" name="フローチャート : 判断 374"/>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138113</xdr:rowOff>
    </xdr:from>
    <xdr:to>
      <xdr:col>23</xdr:col>
      <xdr:colOff>406400</xdr:colOff>
      <xdr:row>39</xdr:row>
      <xdr:rowOff>26988</xdr:rowOff>
    </xdr:to>
    <xdr:cxnSp macro="">
      <xdr:nvCxnSpPr>
        <xdr:cNvPr id="376" name="直線コネクタ 375"/>
        <xdr:cNvCxnSpPr/>
      </xdr:nvCxnSpPr>
      <xdr:spPr>
        <a:xfrm flipV="1">
          <a:off x="15290800" y="6653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7" name="フローチャート : 判断 376"/>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78" name="テキスト ボックス 377"/>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26988</xdr:rowOff>
    </xdr:from>
    <xdr:to>
      <xdr:col>22</xdr:col>
      <xdr:colOff>203200</xdr:colOff>
      <xdr:row>39</xdr:row>
      <xdr:rowOff>105410</xdr:rowOff>
    </xdr:to>
    <xdr:cxnSp macro="">
      <xdr:nvCxnSpPr>
        <xdr:cNvPr id="379" name="直線コネクタ 378"/>
        <xdr:cNvCxnSpPr/>
      </xdr:nvCxnSpPr>
      <xdr:spPr>
        <a:xfrm flipV="1">
          <a:off x="14401800" y="67135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0" name="フローチャート : 判断 379"/>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1" name="テキスト ボックス 380"/>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129540</xdr:rowOff>
    </xdr:to>
    <xdr:cxnSp macro="">
      <xdr:nvCxnSpPr>
        <xdr:cNvPr id="382" name="直線コネクタ 381"/>
        <xdr:cNvCxnSpPr/>
      </xdr:nvCxnSpPr>
      <xdr:spPr>
        <a:xfrm flipV="1">
          <a:off x="13512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3" name="フローチャート : 判断 382"/>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4" name="テキスト ボックス 383"/>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5" name="フローチャート : 判断 384"/>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6" name="テキスト ボックス 385"/>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2" name="円/楕円 391"/>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3"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87313</xdr:rowOff>
    </xdr:from>
    <xdr:to>
      <xdr:col>23</xdr:col>
      <xdr:colOff>457200</xdr:colOff>
      <xdr:row>39</xdr:row>
      <xdr:rowOff>17463</xdr:rowOff>
    </xdr:to>
    <xdr:sp macro="" textlink="">
      <xdr:nvSpPr>
        <xdr:cNvPr id="394" name="円/楕円 393"/>
        <xdr:cNvSpPr/>
      </xdr:nvSpPr>
      <xdr:spPr>
        <a:xfrm>
          <a:off x="16129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27640</xdr:rowOff>
    </xdr:from>
    <xdr:ext cx="736600" cy="259045"/>
    <xdr:sp macro="" textlink="">
      <xdr:nvSpPr>
        <xdr:cNvPr id="395" name="テキスト ボックス 394"/>
        <xdr:cNvSpPr txBox="1"/>
      </xdr:nvSpPr>
      <xdr:spPr>
        <a:xfrm>
          <a:off x="15798800" y="63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396" name="円/楕円 395"/>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397" name="テキスト ボックス 396"/>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398" name="円/楕円 39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399" name="テキスト ボックス 398"/>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400" name="円/楕円 39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401" name="テキスト ボックス 400"/>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も基金などの充当可能財源等が上回り、将来負担比率がない状況である。これは、地方債の繰上償還による地方債残高の減や、財政調整基金及び減債基金の積み立てによる充当可能基金の増額等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0" name="直線コネクタ 429"/>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1"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2" name="直線コネクタ 431"/>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3"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4" name="直線コネクタ 433"/>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6" name="フローチャート : 判断 43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7" name="フローチャート : 判断 436"/>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38" name="テキスト ボックス 437"/>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39" name="フローチャート : 判断 438"/>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0" name="テキスト ボックス 439"/>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1" name="フローチャート : 判断 440"/>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2" name="テキスト ボックス 441"/>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3" name="フローチャート : 判断 442"/>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4" name="テキスト ボックス 443"/>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30,576
30,406
20.79
10,160,083
9,633,019
388,079
6,095,128
8,073,575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大きく下回っている。これは、早くから業務の外部委託に積極的に取り組み、事務の効率化や職員定数の抑制に努めてきた結果である。今後も住民サービスを低下させることのないよう配慮しながら、事務の効率化や適正な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36</xdr:row>
      <xdr:rowOff>26416</xdr:rowOff>
    </xdr:to>
    <xdr:cxnSp macro="">
      <xdr:nvCxnSpPr>
        <xdr:cNvPr id="63" name="直線コネクタ 62"/>
        <xdr:cNvCxnSpPr/>
      </xdr:nvCxnSpPr>
      <xdr:spPr>
        <a:xfrm flipV="1">
          <a:off x="3987800" y="61528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26416</xdr:rowOff>
    </xdr:to>
    <xdr:cxnSp macro="">
      <xdr:nvCxnSpPr>
        <xdr:cNvPr id="66" name="直線コネクタ 65"/>
        <xdr:cNvCxnSpPr/>
      </xdr:nvCxnSpPr>
      <xdr:spPr>
        <a:xfrm>
          <a:off x="3098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62992</xdr:rowOff>
    </xdr:to>
    <xdr:cxnSp macro="">
      <xdr:nvCxnSpPr>
        <xdr:cNvPr id="69" name="直線コネクタ 68"/>
        <xdr:cNvCxnSpPr/>
      </xdr:nvCxnSpPr>
      <xdr:spPr>
        <a:xfrm flipV="1">
          <a:off x="2209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62992</xdr:rowOff>
    </xdr:to>
    <xdr:cxnSp macro="">
      <xdr:nvCxnSpPr>
        <xdr:cNvPr id="72" name="直線コネクタ 71"/>
        <xdr:cNvCxnSpPr/>
      </xdr:nvCxnSpPr>
      <xdr:spPr>
        <a:xfrm>
          <a:off x="1320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101346</xdr:rowOff>
    </xdr:from>
    <xdr:to>
      <xdr:col>7</xdr:col>
      <xdr:colOff>66675</xdr:colOff>
      <xdr:row>36</xdr:row>
      <xdr:rowOff>31496</xdr:rowOff>
    </xdr:to>
    <xdr:sp macro="" textlink="">
      <xdr:nvSpPr>
        <xdr:cNvPr id="82" name="円/楕円 81"/>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117873</xdr:rowOff>
    </xdr:from>
    <xdr:ext cx="762000" cy="259045"/>
    <xdr:sp macro="" textlink="">
      <xdr:nvSpPr>
        <xdr:cNvPr id="83"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4" name="円/楕円 83"/>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5" name="テキスト ボックス 84"/>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6" name="円/楕円 85"/>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7" name="テキスト ボックス 86"/>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8" name="円/楕円 87"/>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89" name="テキスト ボックス 88"/>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0" name="円/楕円 89"/>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1" name="テキスト ボックス 90"/>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が高くなっているのは、指定管理者制度の導入により、社会教育施設の管理・運営を教育振興公社に委託しており、本町で管理・運営を行えば人件費に計上される経費が、物件費で計上されるためで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99568</xdr:rowOff>
    </xdr:from>
    <xdr:to>
      <xdr:col>24</xdr:col>
      <xdr:colOff>31750</xdr:colOff>
      <xdr:row>18</xdr:row>
      <xdr:rowOff>131572</xdr:rowOff>
    </xdr:to>
    <xdr:cxnSp macro="">
      <xdr:nvCxnSpPr>
        <xdr:cNvPr id="121" name="直線コネクタ 120"/>
        <xdr:cNvCxnSpPr/>
      </xdr:nvCxnSpPr>
      <xdr:spPr>
        <a:xfrm>
          <a:off x="15671800" y="31856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99568</xdr:rowOff>
    </xdr:from>
    <xdr:to>
      <xdr:col>22</xdr:col>
      <xdr:colOff>565150</xdr:colOff>
      <xdr:row>18</xdr:row>
      <xdr:rowOff>113284</xdr:rowOff>
    </xdr:to>
    <xdr:cxnSp macro="">
      <xdr:nvCxnSpPr>
        <xdr:cNvPr id="124" name="直線コネクタ 123"/>
        <xdr:cNvCxnSpPr/>
      </xdr:nvCxnSpPr>
      <xdr:spPr>
        <a:xfrm flipV="1">
          <a:off x="14782800" y="31856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94996</xdr:rowOff>
    </xdr:from>
    <xdr:to>
      <xdr:col>21</xdr:col>
      <xdr:colOff>361950</xdr:colOff>
      <xdr:row>18</xdr:row>
      <xdr:rowOff>113284</xdr:rowOff>
    </xdr:to>
    <xdr:cxnSp macro="">
      <xdr:nvCxnSpPr>
        <xdr:cNvPr id="127" name="直線コネクタ 126"/>
        <xdr:cNvCxnSpPr/>
      </xdr:nvCxnSpPr>
      <xdr:spPr>
        <a:xfrm>
          <a:off x="13893800" y="3181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94996</xdr:rowOff>
    </xdr:from>
    <xdr:to>
      <xdr:col>20</xdr:col>
      <xdr:colOff>158750</xdr:colOff>
      <xdr:row>18</xdr:row>
      <xdr:rowOff>108712</xdr:rowOff>
    </xdr:to>
    <xdr:cxnSp macro="">
      <xdr:nvCxnSpPr>
        <xdr:cNvPr id="130" name="直線コネクタ 129"/>
        <xdr:cNvCxnSpPr/>
      </xdr:nvCxnSpPr>
      <xdr:spPr>
        <a:xfrm flipV="1">
          <a:off x="13004800" y="3181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80772</xdr:rowOff>
    </xdr:from>
    <xdr:to>
      <xdr:col>24</xdr:col>
      <xdr:colOff>82550</xdr:colOff>
      <xdr:row>19</xdr:row>
      <xdr:rowOff>10922</xdr:rowOff>
    </xdr:to>
    <xdr:sp macro="" textlink="">
      <xdr:nvSpPr>
        <xdr:cNvPr id="140" name="円/楕円 139"/>
        <xdr:cNvSpPr/>
      </xdr:nvSpPr>
      <xdr:spPr>
        <a:xfrm>
          <a:off x="164592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52849</xdr:rowOff>
    </xdr:from>
    <xdr:ext cx="762000" cy="259045"/>
    <xdr:sp macro="" textlink="">
      <xdr:nvSpPr>
        <xdr:cNvPr id="141" name="物件費該当値テキスト"/>
        <xdr:cNvSpPr txBox="1"/>
      </xdr:nvSpPr>
      <xdr:spPr>
        <a:xfrm>
          <a:off x="165989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48768</xdr:rowOff>
    </xdr:from>
    <xdr:to>
      <xdr:col>22</xdr:col>
      <xdr:colOff>615950</xdr:colOff>
      <xdr:row>18</xdr:row>
      <xdr:rowOff>150368</xdr:rowOff>
    </xdr:to>
    <xdr:sp macro="" textlink="">
      <xdr:nvSpPr>
        <xdr:cNvPr id="142" name="円/楕円 141"/>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135145</xdr:rowOff>
    </xdr:from>
    <xdr:ext cx="736600" cy="259045"/>
    <xdr:sp macro="" textlink="">
      <xdr:nvSpPr>
        <xdr:cNvPr id="143" name="テキスト ボックス 142"/>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62484</xdr:rowOff>
    </xdr:from>
    <xdr:to>
      <xdr:col>21</xdr:col>
      <xdr:colOff>412750</xdr:colOff>
      <xdr:row>18</xdr:row>
      <xdr:rowOff>164084</xdr:rowOff>
    </xdr:to>
    <xdr:sp macro="" textlink="">
      <xdr:nvSpPr>
        <xdr:cNvPr id="144" name="円/楕円 143"/>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148861</xdr:rowOff>
    </xdr:from>
    <xdr:ext cx="762000" cy="259045"/>
    <xdr:sp macro="" textlink="">
      <xdr:nvSpPr>
        <xdr:cNvPr id="145" name="テキスト ボックス 144"/>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44196</xdr:rowOff>
    </xdr:from>
    <xdr:to>
      <xdr:col>20</xdr:col>
      <xdr:colOff>209550</xdr:colOff>
      <xdr:row>18</xdr:row>
      <xdr:rowOff>145796</xdr:rowOff>
    </xdr:to>
    <xdr:sp macro="" textlink="">
      <xdr:nvSpPr>
        <xdr:cNvPr id="146" name="円/楕円 145"/>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130573</xdr:rowOff>
    </xdr:from>
    <xdr:ext cx="762000" cy="259045"/>
    <xdr:sp macro="" textlink="">
      <xdr:nvSpPr>
        <xdr:cNvPr id="147" name="テキスト ボックス 146"/>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57912</xdr:rowOff>
    </xdr:from>
    <xdr:to>
      <xdr:col>19</xdr:col>
      <xdr:colOff>6350</xdr:colOff>
      <xdr:row>18</xdr:row>
      <xdr:rowOff>159512</xdr:rowOff>
    </xdr:to>
    <xdr:sp macro="" textlink="">
      <xdr:nvSpPr>
        <xdr:cNvPr id="148" name="円/楕円 147"/>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144289</xdr:rowOff>
    </xdr:from>
    <xdr:ext cx="762000" cy="259045"/>
    <xdr:sp macro="" textlink="">
      <xdr:nvSpPr>
        <xdr:cNvPr id="149" name="テキスト ボックス 148"/>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は年々増加傾向にあり、今年度は類似団体平均を１．８％下回っているものの、５．２％と昨年度より０．３％増加した。今後も社会保障と税の一体改革等による扶助費の上昇が懸念されるため、各種手当・サービス等の見直しを進めていくことで、より一層の改善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118835</xdr:rowOff>
    </xdr:to>
    <xdr:cxnSp macro="">
      <xdr:nvCxnSpPr>
        <xdr:cNvPr id="184" name="直線コネクタ 183"/>
        <xdr:cNvCxnSpPr/>
      </xdr:nvCxnSpPr>
      <xdr:spPr>
        <a:xfrm>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69850</xdr:rowOff>
    </xdr:to>
    <xdr:cxnSp macro="">
      <xdr:nvCxnSpPr>
        <xdr:cNvPr id="187" name="直線コネクタ 186"/>
        <xdr:cNvCxnSpPr/>
      </xdr:nvCxnSpPr>
      <xdr:spPr>
        <a:xfrm>
          <a:off x="3098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53522</xdr:rowOff>
    </xdr:to>
    <xdr:cxnSp macro="">
      <xdr:nvCxnSpPr>
        <xdr:cNvPr id="190" name="直線コネクタ 189"/>
        <xdr:cNvCxnSpPr/>
      </xdr:nvCxnSpPr>
      <xdr:spPr>
        <a:xfrm flipV="1">
          <a:off x="2209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56</xdr:row>
      <xdr:rowOff>78015</xdr:rowOff>
    </xdr:to>
    <xdr:cxnSp macro="">
      <xdr:nvCxnSpPr>
        <xdr:cNvPr id="193" name="直線コネクタ 192"/>
        <xdr:cNvCxnSpPr/>
      </xdr:nvCxnSpPr>
      <xdr:spPr>
        <a:xfrm flipV="1">
          <a:off x="1320800" y="9483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3" name="円/楕円 202"/>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4"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5" name="円/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7" name="円/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8" name="テキスト ボックス 20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09" name="円/楕円 20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0" name="テキスト ボックス 209"/>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1" name="円/楕円 210"/>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2" name="テキスト ボックス 21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類似団体平均と比較すると、経常収支比率は２．１％下回っている。その他の経常収支比率はおおむね横ばいで推移している。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5080</xdr:rowOff>
    </xdr:to>
    <xdr:cxnSp macro="">
      <xdr:nvCxnSpPr>
        <xdr:cNvPr id="245" name="直線コネクタ 244"/>
        <xdr:cNvCxnSpPr/>
      </xdr:nvCxnSpPr>
      <xdr:spPr>
        <a:xfrm>
          <a:off x="15671800" y="9591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20320</xdr:rowOff>
    </xdr:to>
    <xdr:cxnSp macro="">
      <xdr:nvCxnSpPr>
        <xdr:cNvPr id="248" name="直線コネクタ 247"/>
        <xdr:cNvCxnSpPr/>
      </xdr:nvCxnSpPr>
      <xdr:spPr>
        <a:xfrm flipV="1">
          <a:off x="14782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20320</xdr:rowOff>
    </xdr:to>
    <xdr:cxnSp macro="">
      <xdr:nvCxnSpPr>
        <xdr:cNvPr id="251" name="直線コネクタ 250"/>
        <xdr:cNvCxnSpPr/>
      </xdr:nvCxnSpPr>
      <xdr:spPr>
        <a:xfrm>
          <a:off x="13893800" y="962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20320</xdr:rowOff>
    </xdr:to>
    <xdr:cxnSp macro="">
      <xdr:nvCxnSpPr>
        <xdr:cNvPr id="254" name="直線コネクタ 253"/>
        <xdr:cNvCxnSpPr/>
      </xdr:nvCxnSpPr>
      <xdr:spPr>
        <a:xfrm>
          <a:off x="13004800" y="955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4" name="円/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65"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6" name="円/楕円 26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7" name="テキスト ボックス 26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68" name="円/楕円 267"/>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69" name="テキスト ボックス 268"/>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0" name="円/楕円 269"/>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1" name="テキスト ボックス 270"/>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2" name="円/楕円 271"/>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3" name="テキスト ボックス 272"/>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年々増加傾向にあり、今年度は１７．９％と類似団体平均を５．２％上回った。これは、町内保育所に係る運営費や長崎市に委託している消防事務に係る経費が多額であることに加え、長崎がんばらんば国体時津町実行委員会運営費補助金が前年度よりも約５，０００万円増加したことが主な要因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73660</xdr:rowOff>
    </xdr:from>
    <xdr:to>
      <xdr:col>24</xdr:col>
      <xdr:colOff>31750</xdr:colOff>
      <xdr:row>38</xdr:row>
      <xdr:rowOff>119380</xdr:rowOff>
    </xdr:to>
    <xdr:cxnSp macro="">
      <xdr:nvCxnSpPr>
        <xdr:cNvPr id="306" name="直線コネクタ 305"/>
        <xdr:cNvCxnSpPr/>
      </xdr:nvCxnSpPr>
      <xdr:spPr>
        <a:xfrm>
          <a:off x="15671800" y="6588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73660</xdr:rowOff>
    </xdr:to>
    <xdr:cxnSp macro="">
      <xdr:nvCxnSpPr>
        <xdr:cNvPr id="309" name="直線コネクタ 308"/>
        <xdr:cNvCxnSpPr/>
      </xdr:nvCxnSpPr>
      <xdr:spPr>
        <a:xfrm>
          <a:off x="14782800" y="657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27940</xdr:rowOff>
    </xdr:from>
    <xdr:to>
      <xdr:col>21</xdr:col>
      <xdr:colOff>361950</xdr:colOff>
      <xdr:row>38</xdr:row>
      <xdr:rowOff>58420</xdr:rowOff>
    </xdr:to>
    <xdr:cxnSp macro="">
      <xdr:nvCxnSpPr>
        <xdr:cNvPr id="312" name="直線コネクタ 311"/>
        <xdr:cNvCxnSpPr/>
      </xdr:nvCxnSpPr>
      <xdr:spPr>
        <a:xfrm>
          <a:off x="13893800" y="654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38</xdr:row>
      <xdr:rowOff>27940</xdr:rowOff>
    </xdr:to>
    <xdr:cxnSp macro="">
      <xdr:nvCxnSpPr>
        <xdr:cNvPr id="315" name="直線コネクタ 314"/>
        <xdr:cNvCxnSpPr/>
      </xdr:nvCxnSpPr>
      <xdr:spPr>
        <a:xfrm>
          <a:off x="13004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25" name="円/楕円 324"/>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26"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22860</xdr:rowOff>
    </xdr:from>
    <xdr:to>
      <xdr:col>22</xdr:col>
      <xdr:colOff>615950</xdr:colOff>
      <xdr:row>38</xdr:row>
      <xdr:rowOff>124460</xdr:rowOff>
    </xdr:to>
    <xdr:sp macro="" textlink="">
      <xdr:nvSpPr>
        <xdr:cNvPr id="327" name="円/楕円 326"/>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109237</xdr:rowOff>
    </xdr:from>
    <xdr:ext cx="736600" cy="259045"/>
    <xdr:sp macro="" textlink="">
      <xdr:nvSpPr>
        <xdr:cNvPr id="328" name="テキスト ボックス 327"/>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29" name="円/楕円 328"/>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0" name="テキスト ボックス 329"/>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148590</xdr:rowOff>
    </xdr:from>
    <xdr:to>
      <xdr:col>20</xdr:col>
      <xdr:colOff>209550</xdr:colOff>
      <xdr:row>38</xdr:row>
      <xdr:rowOff>78740</xdr:rowOff>
    </xdr:to>
    <xdr:sp macro="" textlink="">
      <xdr:nvSpPr>
        <xdr:cNvPr id="331" name="円/楕円 330"/>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63517</xdr:rowOff>
    </xdr:from>
    <xdr:ext cx="762000" cy="259045"/>
    <xdr:sp macro="" textlink="">
      <xdr:nvSpPr>
        <xdr:cNvPr id="332" name="テキスト ボックス 331"/>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3" name="円/楕円 332"/>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4" name="テキスト ボックス 333"/>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年々減少しているのは、繰上償還や普通建設事業の選択を厳しく行い、地方債の発行を抑制したことが主な要因である。しかしながら、依然として類似団体平均を上回っているため、今後とも緊急度・住民ニーズを的確に把握した事業の選択により、地方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165863</xdr:rowOff>
    </xdr:to>
    <xdr:cxnSp macro="">
      <xdr:nvCxnSpPr>
        <xdr:cNvPr id="364" name="直線コネクタ 363"/>
        <xdr:cNvCxnSpPr/>
      </xdr:nvCxnSpPr>
      <xdr:spPr>
        <a:xfrm flipV="1">
          <a:off x="3987800" y="133217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8128</xdr:rowOff>
    </xdr:to>
    <xdr:cxnSp macro="">
      <xdr:nvCxnSpPr>
        <xdr:cNvPr id="367" name="直線コネクタ 366"/>
        <xdr:cNvCxnSpPr/>
      </xdr:nvCxnSpPr>
      <xdr:spPr>
        <a:xfrm flipV="1">
          <a:off x="3098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122428</xdr:rowOff>
    </xdr:to>
    <xdr:cxnSp macro="">
      <xdr:nvCxnSpPr>
        <xdr:cNvPr id="370" name="直線コネクタ 369"/>
        <xdr:cNvCxnSpPr/>
      </xdr:nvCxnSpPr>
      <xdr:spPr>
        <a:xfrm flipV="1">
          <a:off x="2209800" y="13381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168148</xdr:rowOff>
    </xdr:to>
    <xdr:cxnSp macro="">
      <xdr:nvCxnSpPr>
        <xdr:cNvPr id="373" name="直線コネクタ 372"/>
        <xdr:cNvCxnSpPr/>
      </xdr:nvCxnSpPr>
      <xdr:spPr>
        <a:xfrm flipV="1">
          <a:off x="1320800" y="13495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3" name="円/楕円 382"/>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4"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5" name="円/楕円 384"/>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29990</xdr:rowOff>
    </xdr:from>
    <xdr:ext cx="736600" cy="259045"/>
    <xdr:sp macro="" textlink="">
      <xdr:nvSpPr>
        <xdr:cNvPr id="386" name="テキスト ボックス 385"/>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7" name="円/楕円 386"/>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8" name="テキスト ボックス 387"/>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9" name="円/楕円 388"/>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90" name="テキスト ボックス 389"/>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1" name="円/楕円 390"/>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2" name="テキスト ボックス 391"/>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今年度の経常収支比率は１．８％上回っている。今後は、事業評価等による事務事業の見直しをさらに進め、全ての事務事業の優先度を厳しく点検し、優先度の低い事務事業については計画的に廃止・縮小するなど、経常経費の削減を図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66039</xdr:rowOff>
    </xdr:to>
    <xdr:cxnSp macro="">
      <xdr:nvCxnSpPr>
        <xdr:cNvPr id="425" name="直線コネクタ 424"/>
        <xdr:cNvCxnSpPr/>
      </xdr:nvCxnSpPr>
      <xdr:spPr>
        <a:xfrm>
          <a:off x="15671800" y="13408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35561</xdr:rowOff>
    </xdr:to>
    <xdr:cxnSp macro="">
      <xdr:nvCxnSpPr>
        <xdr:cNvPr id="428" name="直線コネクタ 427"/>
        <xdr:cNvCxnSpPr/>
      </xdr:nvCxnSpPr>
      <xdr:spPr>
        <a:xfrm>
          <a:off x="14782800" y="13401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50800</xdr:rowOff>
    </xdr:to>
    <xdr:cxnSp macro="">
      <xdr:nvCxnSpPr>
        <xdr:cNvPr id="431" name="直線コネクタ 430"/>
        <xdr:cNvCxnSpPr/>
      </xdr:nvCxnSpPr>
      <xdr:spPr>
        <a:xfrm flipV="1">
          <a:off x="13893800" y="13401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50800</xdr:rowOff>
    </xdr:to>
    <xdr:cxnSp macro="">
      <xdr:nvCxnSpPr>
        <xdr:cNvPr id="434" name="直線コネクタ 433"/>
        <xdr:cNvCxnSpPr/>
      </xdr:nvCxnSpPr>
      <xdr:spPr>
        <a:xfrm>
          <a:off x="13004800" y="13374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4" name="円/楕円 443"/>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45"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6" name="円/楕円 445"/>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7" name="テキスト ボックス 44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48" name="円/楕円 447"/>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9" name="テキスト ボックス 448"/>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50" name="円/楕円 449"/>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51" name="テキスト ボックス 450"/>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2" name="円/楕円 451"/>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3" name="テキスト ボックス 452"/>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長崎県時津町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96999</xdr:rowOff>
    </xdr:from>
    <xdr:to>
      <xdr:col>4</xdr:col>
      <xdr:colOff>1117600</xdr:colOff>
      <xdr:row>19</xdr:row>
      <xdr:rowOff>112544</xdr:rowOff>
    </xdr:to>
    <xdr:cxnSp macro="">
      <xdr:nvCxnSpPr>
        <xdr:cNvPr id="52" name="直線コネクタ 51"/>
        <xdr:cNvCxnSpPr/>
      </xdr:nvCxnSpPr>
      <xdr:spPr bwMode="auto">
        <a:xfrm>
          <a:off x="5003800" y="3402174"/>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91774</xdr:rowOff>
    </xdr:from>
    <xdr:to>
      <xdr:col>4</xdr:col>
      <xdr:colOff>469900</xdr:colOff>
      <xdr:row>19</xdr:row>
      <xdr:rowOff>96999</xdr:rowOff>
    </xdr:to>
    <xdr:cxnSp macro="">
      <xdr:nvCxnSpPr>
        <xdr:cNvPr id="55" name="直線コネクタ 54"/>
        <xdr:cNvCxnSpPr/>
      </xdr:nvCxnSpPr>
      <xdr:spPr bwMode="auto">
        <a:xfrm>
          <a:off x="4305300" y="3396949"/>
          <a:ext cx="698500" cy="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91774</xdr:rowOff>
    </xdr:from>
    <xdr:to>
      <xdr:col>3</xdr:col>
      <xdr:colOff>904875</xdr:colOff>
      <xdr:row>19</xdr:row>
      <xdr:rowOff>103606</xdr:rowOff>
    </xdr:to>
    <xdr:cxnSp macro="">
      <xdr:nvCxnSpPr>
        <xdr:cNvPr id="58" name="直線コネクタ 57"/>
        <xdr:cNvCxnSpPr/>
      </xdr:nvCxnSpPr>
      <xdr:spPr bwMode="auto">
        <a:xfrm flipV="1">
          <a:off x="3606800" y="3396949"/>
          <a:ext cx="698500" cy="1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103606</xdr:rowOff>
    </xdr:from>
    <xdr:to>
      <xdr:col>3</xdr:col>
      <xdr:colOff>206375</xdr:colOff>
      <xdr:row>19</xdr:row>
      <xdr:rowOff>113611</xdr:rowOff>
    </xdr:to>
    <xdr:cxnSp macro="">
      <xdr:nvCxnSpPr>
        <xdr:cNvPr id="61" name="直線コネクタ 60"/>
        <xdr:cNvCxnSpPr/>
      </xdr:nvCxnSpPr>
      <xdr:spPr bwMode="auto">
        <a:xfrm flipV="1">
          <a:off x="2908300" y="3408781"/>
          <a:ext cx="698500" cy="1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61744</xdr:rowOff>
    </xdr:from>
    <xdr:to>
      <xdr:col>5</xdr:col>
      <xdr:colOff>34925</xdr:colOff>
      <xdr:row>19</xdr:row>
      <xdr:rowOff>163344</xdr:rowOff>
    </xdr:to>
    <xdr:sp macro="" textlink="">
      <xdr:nvSpPr>
        <xdr:cNvPr id="71" name="円/楕円 70"/>
        <xdr:cNvSpPr/>
      </xdr:nvSpPr>
      <xdr:spPr bwMode="auto">
        <a:xfrm>
          <a:off x="5600700" y="3366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141771</xdr:rowOff>
    </xdr:from>
    <xdr:ext cx="762000" cy="259045"/>
    <xdr:sp macro="" textlink="">
      <xdr:nvSpPr>
        <xdr:cNvPr id="72" name="人口1人当たり決算額の推移該当値テキスト130"/>
        <xdr:cNvSpPr txBox="1"/>
      </xdr:nvSpPr>
      <xdr:spPr>
        <a:xfrm>
          <a:off x="5740400" y="327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46199</xdr:rowOff>
    </xdr:from>
    <xdr:to>
      <xdr:col>4</xdr:col>
      <xdr:colOff>520700</xdr:colOff>
      <xdr:row>19</xdr:row>
      <xdr:rowOff>147799</xdr:rowOff>
    </xdr:to>
    <xdr:sp macro="" textlink="">
      <xdr:nvSpPr>
        <xdr:cNvPr id="73" name="円/楕円 72"/>
        <xdr:cNvSpPr/>
      </xdr:nvSpPr>
      <xdr:spPr bwMode="auto">
        <a:xfrm>
          <a:off x="4953000" y="335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132576</xdr:rowOff>
    </xdr:from>
    <xdr:ext cx="736600" cy="259045"/>
    <xdr:sp macro="" textlink="">
      <xdr:nvSpPr>
        <xdr:cNvPr id="74" name="テキスト ボックス 73"/>
        <xdr:cNvSpPr txBox="1"/>
      </xdr:nvSpPr>
      <xdr:spPr>
        <a:xfrm>
          <a:off x="4622800" y="343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49,131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40974</xdr:rowOff>
    </xdr:from>
    <xdr:to>
      <xdr:col>3</xdr:col>
      <xdr:colOff>955675</xdr:colOff>
      <xdr:row>19</xdr:row>
      <xdr:rowOff>142574</xdr:rowOff>
    </xdr:to>
    <xdr:sp macro="" textlink="">
      <xdr:nvSpPr>
        <xdr:cNvPr id="75" name="円/楕円 74"/>
        <xdr:cNvSpPr/>
      </xdr:nvSpPr>
      <xdr:spPr bwMode="auto">
        <a:xfrm>
          <a:off x="4254500" y="3346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127351</xdr:rowOff>
    </xdr:from>
    <xdr:ext cx="762000" cy="259045"/>
    <xdr:sp macro="" textlink="">
      <xdr:nvSpPr>
        <xdr:cNvPr id="76" name="テキスト ボックス 75"/>
        <xdr:cNvSpPr txBox="1"/>
      </xdr:nvSpPr>
      <xdr:spPr>
        <a:xfrm>
          <a:off x="3924300" y="343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49,611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52806</xdr:rowOff>
    </xdr:from>
    <xdr:to>
      <xdr:col>3</xdr:col>
      <xdr:colOff>257175</xdr:colOff>
      <xdr:row>19</xdr:row>
      <xdr:rowOff>154406</xdr:rowOff>
    </xdr:to>
    <xdr:sp macro="" textlink="">
      <xdr:nvSpPr>
        <xdr:cNvPr id="77" name="円/楕円 76"/>
        <xdr:cNvSpPr/>
      </xdr:nvSpPr>
      <xdr:spPr bwMode="auto">
        <a:xfrm>
          <a:off x="3556000" y="3357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139183</xdr:rowOff>
    </xdr:from>
    <xdr:ext cx="762000" cy="259045"/>
    <xdr:sp macro="" textlink="">
      <xdr:nvSpPr>
        <xdr:cNvPr id="78" name="テキスト ボックス 77"/>
        <xdr:cNvSpPr txBox="1"/>
      </xdr:nvSpPr>
      <xdr:spPr>
        <a:xfrm>
          <a:off x="3225800" y="34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48,524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62811</xdr:rowOff>
    </xdr:from>
    <xdr:to>
      <xdr:col>2</xdr:col>
      <xdr:colOff>692150</xdr:colOff>
      <xdr:row>19</xdr:row>
      <xdr:rowOff>164411</xdr:rowOff>
    </xdr:to>
    <xdr:sp macro="" textlink="">
      <xdr:nvSpPr>
        <xdr:cNvPr id="79" name="円/楕円 78"/>
        <xdr:cNvSpPr/>
      </xdr:nvSpPr>
      <xdr:spPr bwMode="auto">
        <a:xfrm>
          <a:off x="2857500" y="336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149188</xdr:rowOff>
    </xdr:from>
    <xdr:ext cx="762000" cy="259045"/>
    <xdr:sp macro="" textlink="">
      <xdr:nvSpPr>
        <xdr:cNvPr id="80" name="テキスト ボックス 79"/>
        <xdr:cNvSpPr txBox="1"/>
      </xdr:nvSpPr>
      <xdr:spPr>
        <a:xfrm>
          <a:off x="2527300" y="345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114370</xdr:rowOff>
    </xdr:from>
    <xdr:to>
      <xdr:col>4</xdr:col>
      <xdr:colOff>1117600</xdr:colOff>
      <xdr:row>36</xdr:row>
      <xdr:rowOff>143078</xdr:rowOff>
    </xdr:to>
    <xdr:cxnSp macro="">
      <xdr:nvCxnSpPr>
        <xdr:cNvPr id="113" name="直線コネクタ 112"/>
        <xdr:cNvCxnSpPr/>
      </xdr:nvCxnSpPr>
      <xdr:spPr bwMode="auto">
        <a:xfrm>
          <a:off x="5003800" y="7067620"/>
          <a:ext cx="647700" cy="28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99378</xdr:rowOff>
    </xdr:from>
    <xdr:to>
      <xdr:col>4</xdr:col>
      <xdr:colOff>469900</xdr:colOff>
      <xdr:row>36</xdr:row>
      <xdr:rowOff>114370</xdr:rowOff>
    </xdr:to>
    <xdr:cxnSp macro="">
      <xdr:nvCxnSpPr>
        <xdr:cNvPr id="116" name="直線コネクタ 115"/>
        <xdr:cNvCxnSpPr/>
      </xdr:nvCxnSpPr>
      <xdr:spPr bwMode="auto">
        <a:xfrm>
          <a:off x="4305300" y="7052628"/>
          <a:ext cx="698500" cy="1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20854</xdr:rowOff>
    </xdr:from>
    <xdr:to>
      <xdr:col>3</xdr:col>
      <xdr:colOff>904875</xdr:colOff>
      <xdr:row>36</xdr:row>
      <xdr:rowOff>99378</xdr:rowOff>
    </xdr:to>
    <xdr:cxnSp macro="">
      <xdr:nvCxnSpPr>
        <xdr:cNvPr id="119" name="直線コネクタ 118"/>
        <xdr:cNvCxnSpPr/>
      </xdr:nvCxnSpPr>
      <xdr:spPr bwMode="auto">
        <a:xfrm>
          <a:off x="3606800" y="6974104"/>
          <a:ext cx="6985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20854</xdr:rowOff>
    </xdr:from>
    <xdr:to>
      <xdr:col>3</xdr:col>
      <xdr:colOff>206375</xdr:colOff>
      <xdr:row>36</xdr:row>
      <xdr:rowOff>27197</xdr:rowOff>
    </xdr:to>
    <xdr:cxnSp macro="">
      <xdr:nvCxnSpPr>
        <xdr:cNvPr id="122" name="直線コネクタ 121"/>
        <xdr:cNvCxnSpPr/>
      </xdr:nvCxnSpPr>
      <xdr:spPr bwMode="auto">
        <a:xfrm flipV="1">
          <a:off x="2908300" y="6974104"/>
          <a:ext cx="698500" cy="6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92278</xdr:rowOff>
    </xdr:from>
    <xdr:to>
      <xdr:col>5</xdr:col>
      <xdr:colOff>34925</xdr:colOff>
      <xdr:row>37</xdr:row>
      <xdr:rowOff>22428</xdr:rowOff>
    </xdr:to>
    <xdr:sp macro="" textlink="">
      <xdr:nvSpPr>
        <xdr:cNvPr id="132" name="円/楕円 131"/>
        <xdr:cNvSpPr/>
      </xdr:nvSpPr>
      <xdr:spPr bwMode="auto">
        <a:xfrm>
          <a:off x="5600700" y="704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64355</xdr:rowOff>
    </xdr:from>
    <xdr:ext cx="762000" cy="259045"/>
    <xdr:sp macro="" textlink="">
      <xdr:nvSpPr>
        <xdr:cNvPr id="133" name="人口1人当たり決算額の推移該当値テキスト445"/>
        <xdr:cNvSpPr txBox="1"/>
      </xdr:nvSpPr>
      <xdr:spPr>
        <a:xfrm>
          <a:off x="5740400" y="701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63570</xdr:rowOff>
    </xdr:from>
    <xdr:to>
      <xdr:col>4</xdr:col>
      <xdr:colOff>520700</xdr:colOff>
      <xdr:row>36</xdr:row>
      <xdr:rowOff>165170</xdr:rowOff>
    </xdr:to>
    <xdr:sp macro="" textlink="">
      <xdr:nvSpPr>
        <xdr:cNvPr id="134" name="円/楕円 133"/>
        <xdr:cNvSpPr/>
      </xdr:nvSpPr>
      <xdr:spPr bwMode="auto">
        <a:xfrm>
          <a:off x="4953000" y="701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149947</xdr:rowOff>
    </xdr:from>
    <xdr:ext cx="736600" cy="259045"/>
    <xdr:sp macro="" textlink="">
      <xdr:nvSpPr>
        <xdr:cNvPr id="135" name="テキスト ボックス 134"/>
        <xdr:cNvSpPr txBox="1"/>
      </xdr:nvSpPr>
      <xdr:spPr>
        <a:xfrm>
          <a:off x="4622800" y="710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48578</xdr:rowOff>
    </xdr:from>
    <xdr:to>
      <xdr:col>3</xdr:col>
      <xdr:colOff>955675</xdr:colOff>
      <xdr:row>36</xdr:row>
      <xdr:rowOff>150178</xdr:rowOff>
    </xdr:to>
    <xdr:sp macro="" textlink="">
      <xdr:nvSpPr>
        <xdr:cNvPr id="136" name="円/楕円 135"/>
        <xdr:cNvSpPr/>
      </xdr:nvSpPr>
      <xdr:spPr bwMode="auto">
        <a:xfrm>
          <a:off x="4254500" y="700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134955</xdr:rowOff>
    </xdr:from>
    <xdr:ext cx="762000" cy="259045"/>
    <xdr:sp macro="" textlink="">
      <xdr:nvSpPr>
        <xdr:cNvPr id="137" name="テキスト ボックス 136"/>
        <xdr:cNvSpPr txBox="1"/>
      </xdr:nvSpPr>
      <xdr:spPr>
        <a:xfrm>
          <a:off x="3924300" y="70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312954</xdr:rowOff>
    </xdr:from>
    <xdr:to>
      <xdr:col>3</xdr:col>
      <xdr:colOff>257175</xdr:colOff>
      <xdr:row>36</xdr:row>
      <xdr:rowOff>71654</xdr:rowOff>
    </xdr:to>
    <xdr:sp macro="" textlink="">
      <xdr:nvSpPr>
        <xdr:cNvPr id="138" name="円/楕円 137"/>
        <xdr:cNvSpPr/>
      </xdr:nvSpPr>
      <xdr:spPr bwMode="auto">
        <a:xfrm>
          <a:off x="3556000" y="69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56431</xdr:rowOff>
    </xdr:from>
    <xdr:ext cx="762000" cy="259045"/>
    <xdr:sp macro="" textlink="">
      <xdr:nvSpPr>
        <xdr:cNvPr id="139" name="テキスト ボックス 138"/>
        <xdr:cNvSpPr txBox="1"/>
      </xdr:nvSpPr>
      <xdr:spPr>
        <a:xfrm>
          <a:off x="3225800" y="70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319297</xdr:rowOff>
    </xdr:from>
    <xdr:to>
      <xdr:col>2</xdr:col>
      <xdr:colOff>692150</xdr:colOff>
      <xdr:row>36</xdr:row>
      <xdr:rowOff>77997</xdr:rowOff>
    </xdr:to>
    <xdr:sp macro="" textlink="">
      <xdr:nvSpPr>
        <xdr:cNvPr id="140" name="円/楕円 139"/>
        <xdr:cNvSpPr/>
      </xdr:nvSpPr>
      <xdr:spPr bwMode="auto">
        <a:xfrm>
          <a:off x="2857500" y="692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62774</xdr:rowOff>
    </xdr:from>
    <xdr:ext cx="762000" cy="259045"/>
    <xdr:sp macro="" textlink="">
      <xdr:nvSpPr>
        <xdr:cNvPr id="141" name="テキスト ボックス 140"/>
        <xdr:cNvSpPr txBox="1"/>
      </xdr:nvSpPr>
      <xdr:spPr>
        <a:xfrm>
          <a:off x="2527300" y="701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財政調整基金及び実質収支額はおおむね横ばいとなっている。実質単年度収支は、平成２２年度からの３年間赤字が続いていたが、今年度は黒字に転じた。</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は全会計が黒字となっている。標準財政規模に対する比率は、平成２１年度以降水道事業会計が最も高く、さらに年々上昇傾向にある。次いで一般会計と下水道事業会計がほぼ同程度の比率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元利償還金が近年減少傾向にあるのは、繰上償還を行ったことが要因である。なお、今後は大規模な起債事業を複数予定しているため、元利償還金は横ばいに推移することが見込まれる。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地方債残高は年々減少しているが、その減少割合は年々ゆるやかになっている。これは長与・時津環境施設組合において、平成２７年度稼働の熱回収施設を建設中であることが主な要因である。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充当可能財源等はおおむね横ばいである。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10160083</v>
      </c>
      <c r="BO4" s="349"/>
      <c r="BP4" s="349"/>
      <c r="BQ4" s="349"/>
      <c r="BR4" s="349"/>
      <c r="BS4" s="349"/>
      <c r="BT4" s="349"/>
      <c r="BU4" s="350"/>
      <c r="BV4" s="348">
        <v>9656387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9633019</v>
      </c>
      <c r="BO5" s="386"/>
      <c r="BP5" s="386"/>
      <c r="BQ5" s="386"/>
      <c r="BR5" s="386"/>
      <c r="BS5" s="386"/>
      <c r="BT5" s="386"/>
      <c r="BU5" s="387"/>
      <c r="BV5" s="385">
        <v>9138904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90.7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527064</v>
      </c>
      <c r="BO6" s="386"/>
      <c r="BP6" s="386"/>
      <c r="BQ6" s="386"/>
      <c r="BR6" s="386"/>
      <c r="BS6" s="386"/>
      <c r="BT6" s="386"/>
      <c r="BU6" s="387"/>
      <c r="BV6" s="385">
        <v>517483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98.8</v>
      </c>
      <c r="CU6" s="423"/>
      <c r="CV6" s="423"/>
      <c r="CW6" s="423"/>
      <c r="CX6" s="423"/>
      <c r="CY6" s="423"/>
      <c r="CZ6" s="423"/>
      <c r="DA6" s="424"/>
      <c r="DB6" s="422">
        <v>98.6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138985</v>
      </c>
      <c r="BO7" s="386"/>
      <c r="BP7" s="386"/>
      <c r="BQ7" s="386"/>
      <c r="BR7" s="386"/>
      <c r="BS7" s="386"/>
      <c r="BT7" s="386"/>
      <c r="BU7" s="387"/>
      <c r="BV7" s="385">
        <v>175018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6095128</v>
      </c>
      <c r="CU7" s="386"/>
      <c r="CV7" s="386"/>
      <c r="CW7" s="386"/>
      <c r="CX7" s="386"/>
      <c r="CY7" s="386"/>
      <c r="CZ7" s="386"/>
      <c r="DA7" s="387"/>
      <c r="DB7" s="385">
        <v>6059248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388079</v>
      </c>
      <c r="BO8" s="386"/>
      <c r="BP8" s="386"/>
      <c r="BQ8" s="386"/>
      <c r="BR8" s="386"/>
      <c r="BS8" s="386"/>
      <c r="BT8" s="386"/>
      <c r="BU8" s="387"/>
      <c r="BV8" s="385">
        <v>342465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30110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45614</v>
      </c>
      <c r="BO9" s="386"/>
      <c r="BP9" s="386"/>
      <c r="BQ9" s="386"/>
      <c r="BR9" s="386"/>
      <c r="BS9" s="386"/>
      <c r="BT9" s="386"/>
      <c r="BU9" s="387"/>
      <c r="BV9" s="385">
        <v>-40269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14.3</v>
      </c>
      <c r="CU9" s="383"/>
      <c r="CV9" s="383"/>
      <c r="CW9" s="383"/>
      <c r="CX9" s="383"/>
      <c r="CY9" s="383"/>
      <c r="CZ9" s="383"/>
      <c r="DA9" s="384"/>
      <c r="DB9" s="382">
        <v>15.1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29127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108</v>
      </c>
      <c r="BO10" s="386"/>
      <c r="BP10" s="386"/>
      <c r="BQ10" s="386"/>
      <c r="BR10" s="386"/>
      <c r="BS10" s="386"/>
      <c r="BT10" s="386"/>
      <c r="BU10" s="387"/>
      <c r="BV10" s="385">
        <v>124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30576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30406</v>
      </c>
      <c r="S13" s="467"/>
      <c r="T13" s="467"/>
      <c r="U13" s="467"/>
      <c r="V13" s="468"/>
      <c r="W13" s="401" t="s">
        <v>123</v>
      </c>
      <c r="X13" s="402"/>
      <c r="Y13" s="402"/>
      <c r="Z13" s="402"/>
      <c r="AA13" s="402"/>
      <c r="AB13" s="392"/>
      <c r="AC13" s="436">
        <v>341</v>
      </c>
      <c r="AD13" s="437"/>
      <c r="AE13" s="437"/>
      <c r="AF13" s="437"/>
      <c r="AG13" s="476"/>
      <c r="AH13" s="436">
        <v>458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45722</v>
      </c>
      <c r="BO13" s="386"/>
      <c r="BP13" s="386"/>
      <c r="BQ13" s="386"/>
      <c r="BR13" s="386"/>
      <c r="BS13" s="386"/>
      <c r="BT13" s="386"/>
      <c r="BU13" s="387"/>
      <c r="BV13" s="385">
        <v>-40145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3.2</v>
      </c>
      <c r="CU13" s="383"/>
      <c r="CV13" s="383"/>
      <c r="CW13" s="383"/>
      <c r="CX13" s="383"/>
      <c r="CY13" s="383"/>
      <c r="CZ13" s="383"/>
      <c r="DA13" s="384"/>
      <c r="DB13" s="382">
        <v>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30388</v>
      </c>
      <c r="S14" s="467"/>
      <c r="T14" s="467"/>
      <c r="U14" s="467"/>
      <c r="V14" s="468"/>
      <c r="W14" s="375"/>
      <c r="X14" s="376"/>
      <c r="Y14" s="376"/>
      <c r="Z14" s="376"/>
      <c r="AA14" s="376"/>
      <c r="AB14" s="365"/>
      <c r="AC14" s="469">
        <v>2.5</v>
      </c>
      <c r="AD14" s="470"/>
      <c r="AE14" s="470"/>
      <c r="AF14" s="470"/>
      <c r="AG14" s="471"/>
      <c r="AH14" s="469">
        <v>3.3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30203</v>
      </c>
      <c r="S15" s="467"/>
      <c r="T15" s="467"/>
      <c r="U15" s="467"/>
      <c r="V15" s="468"/>
      <c r="W15" s="401" t="s">
        <v>130</v>
      </c>
      <c r="X15" s="402"/>
      <c r="Y15" s="402"/>
      <c r="Z15" s="402"/>
      <c r="AA15" s="402"/>
      <c r="AB15" s="392"/>
      <c r="AC15" s="436">
        <v>3183</v>
      </c>
      <c r="AD15" s="437"/>
      <c r="AE15" s="437"/>
      <c r="AF15" s="437"/>
      <c r="AG15" s="476"/>
      <c r="AH15" s="436">
        <v>3274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2983445</v>
      </c>
      <c r="BO15" s="349"/>
      <c r="BP15" s="349"/>
      <c r="BQ15" s="349"/>
      <c r="BR15" s="349"/>
      <c r="BS15" s="349"/>
      <c r="BT15" s="349"/>
      <c r="BU15" s="350"/>
      <c r="BV15" s="348">
        <v>2928219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23.1</v>
      </c>
      <c r="AD16" s="470"/>
      <c r="AE16" s="470"/>
      <c r="AF16" s="470"/>
      <c r="AG16" s="471"/>
      <c r="AH16" s="469">
        <v>23.5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4678548</v>
      </c>
      <c r="BO16" s="386"/>
      <c r="BP16" s="386"/>
      <c r="BQ16" s="386"/>
      <c r="BR16" s="386"/>
      <c r="BS16" s="386"/>
      <c r="BT16" s="386"/>
      <c r="BU16" s="387"/>
      <c r="BV16" s="385">
        <v>4707419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10236</v>
      </c>
      <c r="AD17" s="437"/>
      <c r="AE17" s="437"/>
      <c r="AF17" s="437"/>
      <c r="AG17" s="476"/>
      <c r="AH17" s="436">
        <v>10145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3869801</v>
      </c>
      <c r="BO17" s="386"/>
      <c r="BP17" s="386"/>
      <c r="BQ17" s="386"/>
      <c r="BR17" s="386"/>
      <c r="BS17" s="386"/>
      <c r="BT17" s="386"/>
      <c r="BU17" s="387"/>
      <c r="BV17" s="385">
        <v>3786849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20.79</v>
      </c>
      <c r="M18" s="498"/>
      <c r="N18" s="498"/>
      <c r="O18" s="498"/>
      <c r="P18" s="498"/>
      <c r="Q18" s="498"/>
      <c r="R18" s="499"/>
      <c r="S18" s="499"/>
      <c r="T18" s="499"/>
      <c r="U18" s="499"/>
      <c r="V18" s="500"/>
      <c r="W18" s="403"/>
      <c r="X18" s="404"/>
      <c r="Y18" s="404"/>
      <c r="Z18" s="404"/>
      <c r="AA18" s="404"/>
      <c r="AB18" s="395"/>
      <c r="AC18" s="501">
        <v>74.400000000000006</v>
      </c>
      <c r="AD18" s="502"/>
      <c r="AE18" s="502"/>
      <c r="AF18" s="502"/>
      <c r="AG18" s="503"/>
      <c r="AH18" s="501">
        <v>72.900000000000006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5577941</v>
      </c>
      <c r="BO18" s="386"/>
      <c r="BP18" s="386"/>
      <c r="BQ18" s="386"/>
      <c r="BR18" s="386"/>
      <c r="BS18" s="386"/>
      <c r="BT18" s="386"/>
      <c r="BU18" s="387"/>
      <c r="BV18" s="385">
        <v>5609143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1448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6936079</v>
      </c>
      <c r="BO19" s="386"/>
      <c r="BP19" s="386"/>
      <c r="BQ19" s="386"/>
      <c r="BR19" s="386"/>
      <c r="BS19" s="386"/>
      <c r="BT19" s="386"/>
      <c r="BU19" s="387"/>
      <c r="BV19" s="385">
        <v>7009893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10787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8073575</v>
      </c>
      <c r="BO23" s="386"/>
      <c r="BP23" s="386"/>
      <c r="BQ23" s="386"/>
      <c r="BR23" s="386"/>
      <c r="BS23" s="386"/>
      <c r="BT23" s="386"/>
      <c r="BU23" s="387"/>
      <c r="BV23" s="385">
        <v>8078376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8350</v>
      </c>
      <c r="R24" s="437"/>
      <c r="S24" s="437"/>
      <c r="T24" s="437"/>
      <c r="U24" s="437"/>
      <c r="V24" s="476"/>
      <c r="W24" s="531"/>
      <c r="X24" s="519"/>
      <c r="Y24" s="520"/>
      <c r="Z24" s="435" t="s">
        <v>154</v>
      </c>
      <c r="AA24" s="415"/>
      <c r="AB24" s="415"/>
      <c r="AC24" s="415"/>
      <c r="AD24" s="415"/>
      <c r="AE24" s="415"/>
      <c r="AF24" s="415"/>
      <c r="AG24" s="416"/>
      <c r="AH24" s="436">
        <v>134</v>
      </c>
      <c r="AI24" s="437"/>
      <c r="AJ24" s="437"/>
      <c r="AK24" s="437"/>
      <c r="AL24" s="476"/>
      <c r="AM24" s="436">
        <v>449034</v>
      </c>
      <c r="AN24" s="437"/>
      <c r="AO24" s="437"/>
      <c r="AP24" s="437"/>
      <c r="AQ24" s="437"/>
      <c r="AR24" s="476"/>
      <c r="AS24" s="436">
        <v>3351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7783459</v>
      </c>
      <c r="BO24" s="386"/>
      <c r="BP24" s="386"/>
      <c r="BQ24" s="386"/>
      <c r="BR24" s="386"/>
      <c r="BS24" s="386"/>
      <c r="BT24" s="386"/>
      <c r="BU24" s="387"/>
      <c r="BV24" s="385">
        <v>7586575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6760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152801</v>
      </c>
      <c r="BO25" s="349"/>
      <c r="BP25" s="349"/>
      <c r="BQ25" s="349"/>
      <c r="BR25" s="349"/>
      <c r="BS25" s="349"/>
      <c r="BT25" s="349"/>
      <c r="BU25" s="350"/>
      <c r="BV25" s="348">
        <v>340893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6470</v>
      </c>
      <c r="R26" s="437"/>
      <c r="S26" s="437"/>
      <c r="T26" s="437"/>
      <c r="U26" s="437"/>
      <c r="V26" s="476"/>
      <c r="W26" s="531"/>
      <c r="X26" s="519"/>
      <c r="Y26" s="520"/>
      <c r="Z26" s="435" t="s">
        <v>160</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3340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12270</v>
      </c>
      <c r="AN27" s="437"/>
      <c r="AO27" s="437"/>
      <c r="AP27" s="437"/>
      <c r="AQ27" s="437"/>
      <c r="AR27" s="476"/>
      <c r="AS27" s="436">
        <v>4090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307655</v>
      </c>
      <c r="BO27" s="553"/>
      <c r="BP27" s="553"/>
      <c r="BQ27" s="553"/>
      <c r="BR27" s="553"/>
      <c r="BS27" s="553"/>
      <c r="BT27" s="553"/>
      <c r="BU27" s="554"/>
      <c r="BV27" s="552">
        <v>307655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2760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504204</v>
      </c>
      <c r="BO28" s="349"/>
      <c r="BP28" s="349"/>
      <c r="BQ28" s="349"/>
      <c r="BR28" s="349"/>
      <c r="BS28" s="349"/>
      <c r="BT28" s="349"/>
      <c r="BU28" s="350"/>
      <c r="BV28" s="348">
        <v>461631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2510</v>
      </c>
      <c r="R29" s="437"/>
      <c r="S29" s="437"/>
      <c r="T29" s="437"/>
      <c r="U29" s="437"/>
      <c r="V29" s="476"/>
      <c r="W29" s="531"/>
      <c r="X29" s="519"/>
      <c r="Y29" s="520"/>
      <c r="Z29" s="435" t="s">
        <v>170</v>
      </c>
      <c r="AA29" s="415"/>
      <c r="AB29" s="415"/>
      <c r="AC29" s="415"/>
      <c r="AD29" s="415"/>
      <c r="AE29" s="415"/>
      <c r="AF29" s="415"/>
      <c r="AG29" s="416"/>
      <c r="AH29" s="436">
        <v>137</v>
      </c>
      <c r="AI29" s="437"/>
      <c r="AJ29" s="437"/>
      <c r="AK29" s="437"/>
      <c r="AL29" s="476"/>
      <c r="AM29" s="436">
        <v>461304</v>
      </c>
      <c r="AN29" s="437"/>
      <c r="AO29" s="437"/>
      <c r="AP29" s="437"/>
      <c r="AQ29" s="437"/>
      <c r="AR29" s="476"/>
      <c r="AS29" s="436">
        <v>3367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1236067</v>
      </c>
      <c r="BO29" s="386"/>
      <c r="BP29" s="386"/>
      <c r="BQ29" s="386"/>
      <c r="BR29" s="386"/>
      <c r="BS29" s="386"/>
      <c r="BT29" s="386"/>
      <c r="BU29" s="387"/>
      <c r="BV29" s="385">
        <v>1105766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102.4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2775532</v>
      </c>
      <c r="BO30" s="553"/>
      <c r="BP30" s="553"/>
      <c r="BQ30" s="553"/>
      <c r="BR30" s="553"/>
      <c r="BS30" s="553"/>
      <c r="BT30" s="553"/>
      <c r="BU30" s="554"/>
      <c r="BV30" s="552">
        <v>2679894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浄化槽整備事業特別会計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長崎県市町村総合事務組合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西彼中央土地開発公社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長崎県南部広域水道企業団</v>
      </c>
      <c r="BZ35" s="565"/>
      <c r="CA35" s="565"/>
      <c r="CB35" s="565"/>
      <c r="CC35" s="565"/>
      <c r="CD35" s="565"/>
      <c r="CE35" s="565"/>
      <c r="CF35" s="565"/>
      <c r="CG35" s="565"/>
      <c r="CH35" s="565"/>
      <c r="CI35" s="565"/>
      <c r="CJ35" s="565"/>
      <c r="CK35" s="565"/>
      <c r="CL35" s="565"/>
      <c r="CM35" s="565"/>
      <c r="CN35" s="165"/>
      <c r="CO35" s="564">
        <f t="shared" ref="CO35:CO43" si="3">IF(CQ35="","",CO34+1)</f>
        <v>14</v>
      </c>
      <c r="CP35" s="564"/>
      <c r="CQ35" s="565" t="str">
        <f>IF('各会計、関係団体の財政状況及び健全化判断比率'!BS8="","",'各会計、関係団体の財政状況及び健全化判断比率'!BS8)</f>
        <v>長崎県林業公社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介護保険特別会計（介護サービス事業勘定）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長崎県後期高齢者医療広域連合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長与・時津環境施設組合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8893</v>
      </c>
      <c r="J41" s="83">
        <v>8490</v>
      </c>
      <c r="K41" s="83">
        <v>8211</v>
      </c>
      <c r="L41" s="83">
        <v>8078</v>
      </c>
      <c r="M41" s="84">
        <v>8074</v>
      </c>
    </row>
    <row r="42" spans="2:13" ht="27.75" customHeight="1">
      <c r="B42" s="1169"/>
      <c r="C42" s="1170"/>
      <c r="D42" s="85"/>
      <c r="E42" s="1175" t="s">
        <v>26</v>
      </c>
      <c r="F42" s="1175"/>
      <c r="G42" s="1175"/>
      <c r="H42" s="1176"/>
      <c r="I42" s="86">
        <v>39</v>
      </c>
      <c r="J42" s="87">
        <v>39</v>
      </c>
      <c r="K42" s="87">
        <v>39</v>
      </c>
      <c r="L42" s="87">
        <v>39</v>
      </c>
      <c r="M42" s="88">
        <v>39</v>
      </c>
    </row>
    <row r="43" spans="2:13" ht="27.75" customHeight="1">
      <c r="B43" s="1169"/>
      <c r="C43" s="1170"/>
      <c r="D43" s="85"/>
      <c r="E43" s="1175" t="s">
        <v>27</v>
      </c>
      <c r="F43" s="1175"/>
      <c r="G43" s="1175"/>
      <c r="H43" s="1176"/>
      <c r="I43" s="86">
        <v>4476</v>
      </c>
      <c r="J43" s="87">
        <v>4217</v>
      </c>
      <c r="K43" s="87">
        <v>3737</v>
      </c>
      <c r="L43" s="87">
        <v>3451</v>
      </c>
      <c r="M43" s="88">
        <v>3182</v>
      </c>
    </row>
    <row r="44" spans="2:13" ht="27.75" customHeight="1">
      <c r="B44" s="1169"/>
      <c r="C44" s="1170"/>
      <c r="D44" s="85"/>
      <c r="E44" s="1175" t="s">
        <v>28</v>
      </c>
      <c r="F44" s="1175"/>
      <c r="G44" s="1175"/>
      <c r="H44" s="1176"/>
      <c r="I44" s="86">
        <v>112</v>
      </c>
      <c r="J44" s="87">
        <v>240</v>
      </c>
      <c r="K44" s="87">
        <v>242</v>
      </c>
      <c r="L44" s="87">
        <v>236</v>
      </c>
      <c r="M44" s="88">
        <v>374</v>
      </c>
    </row>
    <row r="45" spans="2:13" ht="27.75" customHeight="1">
      <c r="B45" s="1169"/>
      <c r="C45" s="1170"/>
      <c r="D45" s="85"/>
      <c r="E45" s="1175" t="s">
        <v>29</v>
      </c>
      <c r="F45" s="1175"/>
      <c r="G45" s="1175"/>
      <c r="H45" s="1176"/>
      <c r="I45" s="86">
        <v>545</v>
      </c>
      <c r="J45" s="87">
        <v>131</v>
      </c>
      <c r="K45" s="87">
        <v>262</v>
      </c>
      <c r="L45" s="87">
        <v>187</v>
      </c>
      <c r="M45" s="88">
        <v>204</v>
      </c>
    </row>
    <row r="46" spans="2:13" ht="27.75" customHeight="1">
      <c r="B46" s="1169"/>
      <c r="C46" s="1170"/>
      <c r="D46" s="85"/>
      <c r="E46" s="1175" t="s">
        <v>30</v>
      </c>
      <c r="F46" s="1175"/>
      <c r="G46" s="1175"/>
      <c r="H46" s="1176"/>
      <c r="I46" s="86">
        <v>1</v>
      </c>
      <c r="J46" s="87">
        <v>1</v>
      </c>
      <c r="K46" s="87">
        <v>1</v>
      </c>
      <c r="L46" s="87">
        <v>1</v>
      </c>
      <c r="M46" s="88">
        <v>1</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3697</v>
      </c>
      <c r="J49" s="87">
        <v>3986</v>
      </c>
      <c r="K49" s="87">
        <v>4385</v>
      </c>
      <c r="L49" s="87">
        <v>4428</v>
      </c>
      <c r="M49" s="88">
        <v>4888</v>
      </c>
    </row>
    <row r="50" spans="2:13" ht="27.75" customHeight="1">
      <c r="B50" s="1169"/>
      <c r="C50" s="1170"/>
      <c r="D50" s="85"/>
      <c r="E50" s="1175" t="s">
        <v>35</v>
      </c>
      <c r="F50" s="1175"/>
      <c r="G50" s="1175"/>
      <c r="H50" s="1176"/>
      <c r="I50" s="86">
        <v>3641</v>
      </c>
      <c r="J50" s="87">
        <v>3329</v>
      </c>
      <c r="K50" s="87">
        <v>3025</v>
      </c>
      <c r="L50" s="87">
        <v>2698</v>
      </c>
      <c r="M50" s="88">
        <v>2426</v>
      </c>
    </row>
    <row r="51" spans="2:13" ht="27.75" customHeight="1">
      <c r="B51" s="1171"/>
      <c r="C51" s="1172"/>
      <c r="D51" s="85"/>
      <c r="E51" s="1175" t="s">
        <v>36</v>
      </c>
      <c r="F51" s="1175"/>
      <c r="G51" s="1175"/>
      <c r="H51" s="1176"/>
      <c r="I51" s="86">
        <v>10326</v>
      </c>
      <c r="J51" s="87">
        <v>10198</v>
      </c>
      <c r="K51" s="87">
        <v>10016</v>
      </c>
      <c r="L51" s="87">
        <v>9736</v>
      </c>
      <c r="M51" s="88">
        <v>9799</v>
      </c>
    </row>
    <row r="52" spans="2:13" ht="27.75" customHeight="1" thickBot="1">
      <c r="B52" s="1179" t="s">
        <v>37</v>
      </c>
      <c r="C52" s="1180"/>
      <c r="D52" s="90"/>
      <c r="E52" s="1181" t="s">
        <v>38</v>
      </c>
      <c r="F52" s="1181"/>
      <c r="G52" s="1181"/>
      <c r="H52" s="1182"/>
      <c r="I52" s="91">
        <v>-3597</v>
      </c>
      <c r="J52" s="92">
        <v>-4395</v>
      </c>
      <c r="K52" s="92">
        <v>-4935</v>
      </c>
      <c r="L52" s="92">
        <v>-4870</v>
      </c>
      <c r="M52" s="93">
        <v>-5239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20069</v>
      </c>
      <c r="E3" s="116"/>
      <c r="F3" s="117">
        <v>47258</v>
      </c>
      <c r="G3" s="118"/>
      <c r="H3" s="119"/>
    </row>
    <row r="4" spans="1:8">
      <c r="A4" s="120"/>
      <c r="B4" s="121"/>
      <c r="C4" s="122"/>
      <c r="D4" s="123">
        <v>17288</v>
      </c>
      <c r="E4" s="124"/>
      <c r="F4" s="125">
        <v>27842</v>
      </c>
      <c r="G4" s="126"/>
      <c r="H4" s="127"/>
    </row>
    <row r="5" spans="1:8">
      <c r="A5" s="108" t="s">
        <v>510</v>
      </c>
      <c r="B5" s="113"/>
      <c r="C5" s="114"/>
      <c r="D5" s="115">
        <v>42857</v>
      </c>
      <c r="E5" s="116"/>
      <c r="F5" s="117">
        <v>49426</v>
      </c>
      <c r="G5" s="118"/>
      <c r="H5" s="119"/>
    </row>
    <row r="6" spans="1:8">
      <c r="A6" s="120"/>
      <c r="B6" s="121"/>
      <c r="C6" s="122"/>
      <c r="D6" s="123">
        <v>24592</v>
      </c>
      <c r="E6" s="124"/>
      <c r="F6" s="125">
        <v>26568</v>
      </c>
      <c r="G6" s="126"/>
      <c r="H6" s="127"/>
    </row>
    <row r="7" spans="1:8">
      <c r="A7" s="108" t="s">
        <v>511</v>
      </c>
      <c r="B7" s="113"/>
      <c r="C7" s="114"/>
      <c r="D7" s="115">
        <v>29821</v>
      </c>
      <c r="E7" s="116"/>
      <c r="F7" s="117">
        <v>42839</v>
      </c>
      <c r="G7" s="118"/>
      <c r="H7" s="119"/>
    </row>
    <row r="8" spans="1:8">
      <c r="A8" s="120"/>
      <c r="B8" s="121"/>
      <c r="C8" s="122"/>
      <c r="D8" s="123">
        <v>13292</v>
      </c>
      <c r="E8" s="124"/>
      <c r="F8" s="125">
        <v>22027</v>
      </c>
      <c r="G8" s="126"/>
      <c r="H8" s="127"/>
    </row>
    <row r="9" spans="1:8">
      <c r="A9" s="108" t="s">
        <v>512</v>
      </c>
      <c r="B9" s="113"/>
      <c r="C9" s="114"/>
      <c r="D9" s="115">
        <v>37183</v>
      </c>
      <c r="E9" s="116"/>
      <c r="F9" s="117">
        <v>46819</v>
      </c>
      <c r="G9" s="118"/>
      <c r="H9" s="119"/>
    </row>
    <row r="10" spans="1:8">
      <c r="A10" s="120"/>
      <c r="B10" s="121"/>
      <c r="C10" s="122"/>
      <c r="D10" s="123">
        <v>16634</v>
      </c>
      <c r="E10" s="124"/>
      <c r="F10" s="125">
        <v>24121</v>
      </c>
      <c r="G10" s="126"/>
      <c r="H10" s="127"/>
    </row>
    <row r="11" spans="1:8">
      <c r="A11" s="108" t="s">
        <v>513</v>
      </c>
      <c r="B11" s="113"/>
      <c r="C11" s="114"/>
      <c r="D11" s="115">
        <v>53631</v>
      </c>
      <c r="E11" s="116"/>
      <c r="F11" s="117">
        <v>53270</v>
      </c>
      <c r="G11" s="118"/>
      <c r="H11" s="119"/>
    </row>
    <row r="12" spans="1:8">
      <c r="A12" s="120"/>
      <c r="B12" s="121"/>
      <c r="C12" s="128"/>
      <c r="D12" s="123">
        <v>16863</v>
      </c>
      <c r="E12" s="124"/>
      <c r="F12" s="125">
        <v>24316</v>
      </c>
      <c r="G12" s="126"/>
      <c r="H12" s="127"/>
    </row>
    <row r="13" spans="1:8">
      <c r="A13" s="108"/>
      <c r="B13" s="113"/>
      <c r="C13" s="129"/>
      <c r="D13" s="130">
        <v>36712</v>
      </c>
      <c r="E13" s="131"/>
      <c r="F13" s="132">
        <v>47922</v>
      </c>
      <c r="G13" s="133"/>
      <c r="H13" s="119"/>
    </row>
    <row r="14" spans="1:8">
      <c r="A14" s="120"/>
      <c r="B14" s="121"/>
      <c r="C14" s="122"/>
      <c r="D14" s="123">
        <v>17734</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6.52</v>
      </c>
      <c r="C19" s="134">
        <f>ROUND(VALUE(SUBSTITUTE(実質収支比率等に係る経年分析!G$48,"▲","-")),2)</f>
        <v>5.56</v>
      </c>
      <c r="D19" s="134">
        <f>ROUND(VALUE(SUBSTITUTE(実質収支比率等に係る経年分析!H$48,"▲","-")),2)</f>
        <v>6.28</v>
      </c>
      <c r="E19" s="134">
        <f>ROUND(VALUE(SUBSTITUTE(実質収支比率等に係る経年分析!I$48,"▲","-")),2)</f>
        <v>5.65</v>
      </c>
      <c r="F19" s="134">
        <f>ROUND(VALUE(SUBSTITUTE(実質収支比率等に係る経年分析!J$48,"▲","-")),2)</f>
        <v>6.37</v>
      </c>
    </row>
    <row r="20" spans="1:11">
      <c r="A20" s="134" t="s">
        <v>43</v>
      </c>
      <c r="B20" s="134">
        <f>ROUND(VALUE(SUBSTITUTE(実質収支比率等に係る経年分析!F$47,"▲","-")),2)</f>
        <v>6.88</v>
      </c>
      <c r="C20" s="134">
        <f>ROUND(VALUE(SUBSTITUTE(実質収支比率等に係る経年分析!G$47,"▲","-")),2)</f>
        <v>7.68</v>
      </c>
      <c r="D20" s="134">
        <f>ROUND(VALUE(SUBSTITUTE(実質収支比率等に係る経年分析!H$47,"▲","-")),2)</f>
        <v>6.87</v>
      </c>
      <c r="E20" s="134">
        <f>ROUND(VALUE(SUBSTITUTE(実質収支比率等に係る経年分析!I$47,"▲","-")),2)</f>
        <v>7.62</v>
      </c>
      <c r="F20" s="134">
        <f>ROUND(VALUE(SUBSTITUTE(実質収支比率等に係る経年分析!J$47,"▲","-")),2)</f>
        <v>8.27</v>
      </c>
    </row>
    <row r="21" spans="1:11">
      <c r="A21" s="134" t="s">
        <v>44</v>
      </c>
      <c r="B21" s="134">
        <f>IF(ISNUMBER(VALUE(SUBSTITUTE(実質収支比率等に係る経年分析!F$49,"▲","-"))),ROUND(VALUE(SUBSTITUTE(実質収支比率等に係る経年分析!F$49,"▲","-")),2),NA())</f>
        <v>1.86</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-0.61</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1.1499999999999999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6.37</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36.119999999999997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40.71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1358</v>
      </c>
      <c r="E42" s="136"/>
      <c r="F42" s="136"/>
      <c r="G42" s="136">
        <f>'実質公債費比率（分子）の構造'!L$52</f>
        <v>1303</v>
      </c>
      <c r="H42" s="136"/>
      <c r="I42" s="136"/>
      <c r="J42" s="136">
        <f>'実質公債費比率（分子）の構造'!M$52</f>
        <v>1272</v>
      </c>
      <c r="K42" s="136"/>
      <c r="L42" s="136"/>
      <c r="M42" s="136">
        <f>'実質公債費比率（分子）の構造'!N$52</f>
        <v>1259</v>
      </c>
      <c r="N42" s="136"/>
      <c r="O42" s="136"/>
      <c r="P42" s="136">
        <f>'実質公債費比率（分子）の構造'!O$52</f>
        <v>1238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2</v>
      </c>
      <c r="I45" s="136"/>
      <c r="J45" s="136"/>
      <c r="K45" s="136">
        <f>'実質公債費比率（分子）の構造'!N$49</f>
        <v>4</v>
      </c>
      <c r="L45" s="136"/>
      <c r="M45" s="136"/>
      <c r="N45" s="136">
        <f>'実質公債費比率（分子）の構造'!O$49</f>
        <v>6</v>
      </c>
      <c r="O45" s="136"/>
      <c r="P45" s="136"/>
    </row>
    <row r="46" spans="1:16">
      <c r="A46" s="136" t="s">
        <v>55</v>
      </c>
      <c r="B46" s="136">
        <f>'実質公債費比率（分子）の構造'!K$48</f>
        <v>425</v>
      </c>
      <c r="C46" s="136"/>
      <c r="D46" s="136"/>
      <c r="E46" s="136">
        <f>'実質公債費比率（分子）の構造'!L$48</f>
        <v>399</v>
      </c>
      <c r="F46" s="136"/>
      <c r="G46" s="136"/>
      <c r="H46" s="136">
        <f>'実質公債費比率（分子）の構造'!M$48</f>
        <v>365</v>
      </c>
      <c r="I46" s="136"/>
      <c r="J46" s="136"/>
      <c r="K46" s="136">
        <f>'実質公債費比率（分子）の構造'!N$48</f>
        <v>352</v>
      </c>
      <c r="L46" s="136"/>
      <c r="M46" s="136"/>
      <c r="N46" s="136">
        <f>'実質公債費比率（分子）の構造'!O$48</f>
        <v>346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1232</v>
      </c>
      <c r="C49" s="136"/>
      <c r="D49" s="136"/>
      <c r="E49" s="136">
        <f>'実質公債費比率（分子）の構造'!L$45</f>
        <v>1220</v>
      </c>
      <c r="F49" s="136"/>
      <c r="G49" s="136"/>
      <c r="H49" s="136">
        <f>'実質公債費比率（分子）の構造'!M$45</f>
        <v>1100</v>
      </c>
      <c r="I49" s="136"/>
      <c r="J49" s="136"/>
      <c r="K49" s="136">
        <f>'実質公債費比率（分子）の構造'!N$45</f>
        <v>1074</v>
      </c>
      <c r="L49" s="136"/>
      <c r="M49" s="136"/>
      <c r="N49" s="136">
        <f>'実質公債費比率（分子）の構造'!O$45</f>
        <v>1013</v>
      </c>
      <c r="O49" s="136"/>
      <c r="P49" s="136"/>
    </row>
    <row r="50" spans="1:16">
      <c r="A50" s="136" t="s">
        <v>59</v>
      </c>
      <c r="B50" s="136" t="e">
        <f>NA()</f>
        <v>#N/A</v>
      </c>
      <c r="C50" s="136">
        <f>IF(ISNUMBER('実質公債費比率（分子）の構造'!K$53),'実質公債費比率（分子）の構造'!K$53,NA())</f>
        <v>308</v>
      </c>
      <c r="D50" s="136" t="e">
        <f>NA()</f>
        <v>#N/A</v>
      </c>
      <c r="E50" s="136" t="e">
        <f>NA()</f>
        <v>#N/A</v>
      </c>
      <c r="F50" s="136">
        <f>IF(ISNUMBER('実質公債費比率（分子）の構造'!L$53),'実質公債費比率（分子）の構造'!L$53,NA())</f>
        <v>316</v>
      </c>
      <c r="G50" s="136" t="e">
        <f>NA()</f>
        <v>#N/A</v>
      </c>
      <c r="H50" s="136" t="e">
        <f>NA()</f>
        <v>#N/A</v>
      </c>
      <c r="I50" s="136">
        <f>IF(ISNUMBER('実質公債費比率（分子）の構造'!M$53),'実質公債費比率（分子）の構造'!M$53,NA())</f>
        <v>195</v>
      </c>
      <c r="J50" s="136" t="e">
        <f>NA()</f>
        <v>#N/A</v>
      </c>
      <c r="K50" s="136" t="e">
        <f>NA()</f>
        <v>#N/A</v>
      </c>
      <c r="L50" s="136">
        <f>IF(ISNUMBER('実質公債費比率（分子）の構造'!N$53),'実質公債費比率（分子）の構造'!N$53,NA())</f>
        <v>171</v>
      </c>
      <c r="M50" s="136" t="e">
        <f>NA()</f>
        <v>#N/A</v>
      </c>
      <c r="N50" s="136" t="e">
        <f>NA()</f>
        <v>#N/A</v>
      </c>
      <c r="O50" s="136">
        <f>IF(ISNUMBER('実質公債費比率（分子）の構造'!O$53),'実質公債費比率（分子）の構造'!O$53,NA())</f>
        <v>127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10326</v>
      </c>
      <c r="E56" s="135"/>
      <c r="F56" s="135"/>
      <c r="G56" s="135">
        <f>'将来負担比率（分子）の構造'!J$51</f>
        <v>10198</v>
      </c>
      <c r="H56" s="135"/>
      <c r="I56" s="135"/>
      <c r="J56" s="135">
        <f>'将来負担比率（分子）の構造'!K$51</f>
        <v>10016</v>
      </c>
      <c r="K56" s="135"/>
      <c r="L56" s="135"/>
      <c r="M56" s="135">
        <f>'将来負担比率（分子）の構造'!L$51</f>
        <v>9736</v>
      </c>
      <c r="N56" s="135"/>
      <c r="O56" s="135"/>
      <c r="P56" s="135">
        <f>'将来負担比率（分子）の構造'!M$51</f>
        <v>9799</v>
      </c>
    </row>
    <row r="57" spans="1:16">
      <c r="A57" s="135" t="s">
        <v>35</v>
      </c>
      <c r="B57" s="135"/>
      <c r="C57" s="135"/>
      <c r="D57" s="135">
        <f>'将来負担比率（分子）の構造'!I$50</f>
        <v>3641</v>
      </c>
      <c r="E57" s="135"/>
      <c r="F57" s="135"/>
      <c r="G57" s="135">
        <f>'将来負担比率（分子）の構造'!J$50</f>
        <v>3329</v>
      </c>
      <c r="H57" s="135"/>
      <c r="I57" s="135"/>
      <c r="J57" s="135">
        <f>'将来負担比率（分子）の構造'!K$50</f>
        <v>3025</v>
      </c>
      <c r="K57" s="135"/>
      <c r="L57" s="135"/>
      <c r="M57" s="135">
        <f>'将来負担比率（分子）の構造'!L$50</f>
        <v>2698</v>
      </c>
      <c r="N57" s="135"/>
      <c r="O57" s="135"/>
      <c r="P57" s="135">
        <f>'将来負担比率（分子）の構造'!M$50</f>
        <v>2426</v>
      </c>
    </row>
    <row r="58" spans="1:16">
      <c r="A58" s="135" t="s">
        <v>34</v>
      </c>
      <c r="B58" s="135"/>
      <c r="C58" s="135"/>
      <c r="D58" s="135">
        <f>'将来負担比率（分子）の構造'!I$49</f>
        <v>3697</v>
      </c>
      <c r="E58" s="135"/>
      <c r="F58" s="135"/>
      <c r="G58" s="135">
        <f>'将来負担比率（分子）の構造'!J$49</f>
        <v>3986</v>
      </c>
      <c r="H58" s="135"/>
      <c r="I58" s="135"/>
      <c r="J58" s="135">
        <f>'将来負担比率（分子）の構造'!K$49</f>
        <v>4385</v>
      </c>
      <c r="K58" s="135"/>
      <c r="L58" s="135"/>
      <c r="M58" s="135">
        <f>'将来負担比率（分子）の構造'!L$49</f>
        <v>4428</v>
      </c>
      <c r="N58" s="135"/>
      <c r="O58" s="135"/>
      <c r="P58" s="135">
        <f>'将来負担比率（分子）の構造'!M$49</f>
        <v>4888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c r="A62" s="135" t="s">
        <v>29</v>
      </c>
      <c r="B62" s="135">
        <f>'将来負担比率（分子）の構造'!I$45</f>
        <v>545</v>
      </c>
      <c r="C62" s="135"/>
      <c r="D62" s="135"/>
      <c r="E62" s="135">
        <f>'将来負担比率（分子）の構造'!J$45</f>
        <v>131</v>
      </c>
      <c r="F62" s="135"/>
      <c r="G62" s="135"/>
      <c r="H62" s="135">
        <f>'将来負担比率（分子）の構造'!K$45</f>
        <v>262</v>
      </c>
      <c r="I62" s="135"/>
      <c r="J62" s="135"/>
      <c r="K62" s="135">
        <f>'将来負担比率（分子）の構造'!L$45</f>
        <v>187</v>
      </c>
      <c r="L62" s="135"/>
      <c r="M62" s="135"/>
      <c r="N62" s="135">
        <f>'将来負担比率（分子）の構造'!M$45</f>
        <v>204</v>
      </c>
      <c r="O62" s="135"/>
      <c r="P62" s="135"/>
    </row>
    <row r="63" spans="1:16">
      <c r="A63" s="135" t="s">
        <v>28</v>
      </c>
      <c r="B63" s="135">
        <f>'将来負担比率（分子）の構造'!I$44</f>
        <v>112</v>
      </c>
      <c r="C63" s="135"/>
      <c r="D63" s="135"/>
      <c r="E63" s="135">
        <f>'将来負担比率（分子）の構造'!J$44</f>
        <v>240</v>
      </c>
      <c r="F63" s="135"/>
      <c r="G63" s="135"/>
      <c r="H63" s="135">
        <f>'将来負担比率（分子）の構造'!K$44</f>
        <v>242</v>
      </c>
      <c r="I63" s="135"/>
      <c r="J63" s="135"/>
      <c r="K63" s="135">
        <f>'将来負担比率（分子）の構造'!L$44</f>
        <v>236</v>
      </c>
      <c r="L63" s="135"/>
      <c r="M63" s="135"/>
      <c r="N63" s="135">
        <f>'将来負担比率（分子）の構造'!M$44</f>
        <v>374</v>
      </c>
      <c r="O63" s="135"/>
      <c r="P63" s="135"/>
    </row>
    <row r="64" spans="1:16">
      <c r="A64" s="135" t="s">
        <v>27</v>
      </c>
      <c r="B64" s="135">
        <f>'将来負担比率（分子）の構造'!I$43</f>
        <v>4476</v>
      </c>
      <c r="C64" s="135"/>
      <c r="D64" s="135"/>
      <c r="E64" s="135">
        <f>'将来負担比率（分子）の構造'!J$43</f>
        <v>4217</v>
      </c>
      <c r="F64" s="135"/>
      <c r="G64" s="135"/>
      <c r="H64" s="135">
        <f>'将来負担比率（分子）の構造'!K$43</f>
        <v>3737</v>
      </c>
      <c r="I64" s="135"/>
      <c r="J64" s="135"/>
      <c r="K64" s="135">
        <f>'将来負担比率（分子）の構造'!L$43</f>
        <v>3451</v>
      </c>
      <c r="L64" s="135"/>
      <c r="M64" s="135"/>
      <c r="N64" s="135">
        <f>'将来負担比率（分子）の構造'!M$43</f>
        <v>3182</v>
      </c>
      <c r="O64" s="135"/>
      <c r="P64" s="135"/>
    </row>
    <row r="65" spans="1:16">
      <c r="A65" s="135" t="s">
        <v>26</v>
      </c>
      <c r="B65" s="135">
        <f>'将来負担比率（分子）の構造'!I$42</f>
        <v>39</v>
      </c>
      <c r="C65" s="135"/>
      <c r="D65" s="135"/>
      <c r="E65" s="135">
        <f>'将来負担比率（分子）の構造'!J$42</f>
        <v>39</v>
      </c>
      <c r="F65" s="135"/>
      <c r="G65" s="135"/>
      <c r="H65" s="135">
        <f>'将来負担比率（分子）の構造'!K$42</f>
        <v>39</v>
      </c>
      <c r="I65" s="135"/>
      <c r="J65" s="135"/>
      <c r="K65" s="135">
        <f>'将来負担比率（分子）の構造'!L$42</f>
        <v>39</v>
      </c>
      <c r="L65" s="135"/>
      <c r="M65" s="135"/>
      <c r="N65" s="135">
        <f>'将来負担比率（分子）の構造'!M$42</f>
        <v>39</v>
      </c>
      <c r="O65" s="135"/>
      <c r="P65" s="135"/>
    </row>
    <row r="66" spans="1:16">
      <c r="A66" s="135" t="s">
        <v>25</v>
      </c>
      <c r="B66" s="135">
        <f>'将来負担比率（分子）の構造'!I$41</f>
        <v>8893</v>
      </c>
      <c r="C66" s="135"/>
      <c r="D66" s="135"/>
      <c r="E66" s="135">
        <f>'将来負担比率（分子）の構造'!J$41</f>
        <v>8490</v>
      </c>
      <c r="F66" s="135"/>
      <c r="G66" s="135"/>
      <c r="H66" s="135">
        <f>'将来負担比率（分子）の構造'!K$41</f>
        <v>8211</v>
      </c>
      <c r="I66" s="135"/>
      <c r="J66" s="135"/>
      <c r="K66" s="135">
        <f>'将来負担比率（分子）の構造'!L$41</f>
        <v>8078</v>
      </c>
      <c r="L66" s="135"/>
      <c r="M66" s="135"/>
      <c r="N66" s="135">
        <f>'将来負担比率（分子）の構造'!M$41</f>
        <v>8074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3829453</v>
      </c>
      <c r="S5" s="581"/>
      <c r="T5" s="581"/>
      <c r="U5" s="581"/>
      <c r="V5" s="581"/>
      <c r="W5" s="581"/>
      <c r="X5" s="581"/>
      <c r="Y5" s="582"/>
      <c r="Z5" s="583">
        <v>37.700000000000003</v>
      </c>
      <c r="AA5" s="583"/>
      <c r="AB5" s="583"/>
      <c r="AC5" s="583"/>
      <c r="AD5" s="584">
        <v>3515150</v>
      </c>
      <c r="AE5" s="584"/>
      <c r="AF5" s="584"/>
      <c r="AG5" s="584"/>
      <c r="AH5" s="584"/>
      <c r="AI5" s="584"/>
      <c r="AJ5" s="584"/>
      <c r="AK5" s="584"/>
      <c r="AL5" s="585">
        <v>62.2</v>
      </c>
      <c r="AM5" s="586"/>
      <c r="AN5" s="586"/>
      <c r="AO5" s="587"/>
      <c r="AP5" s="577" t="s">
        <v>208</v>
      </c>
      <c r="AQ5" s="578"/>
      <c r="AR5" s="578"/>
      <c r="AS5" s="578"/>
      <c r="AT5" s="578"/>
      <c r="AU5" s="578"/>
      <c r="AV5" s="578"/>
      <c r="AW5" s="578"/>
      <c r="AX5" s="578"/>
      <c r="AY5" s="578"/>
      <c r="AZ5" s="578"/>
      <c r="BA5" s="578"/>
      <c r="BB5" s="578"/>
      <c r="BC5" s="578"/>
      <c r="BD5" s="578"/>
      <c r="BE5" s="578"/>
      <c r="BF5" s="579"/>
      <c r="BG5" s="591">
        <v>3515150</v>
      </c>
      <c r="BH5" s="592"/>
      <c r="BI5" s="592"/>
      <c r="BJ5" s="592"/>
      <c r="BK5" s="592"/>
      <c r="BL5" s="592"/>
      <c r="BM5" s="592"/>
      <c r="BN5" s="593"/>
      <c r="BO5" s="594">
        <v>91.8</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62408</v>
      </c>
      <c r="S6" s="592"/>
      <c r="T6" s="592"/>
      <c r="U6" s="592"/>
      <c r="V6" s="592"/>
      <c r="W6" s="592"/>
      <c r="X6" s="592"/>
      <c r="Y6" s="593"/>
      <c r="Z6" s="594">
        <v>0.6</v>
      </c>
      <c r="AA6" s="594"/>
      <c r="AB6" s="594"/>
      <c r="AC6" s="594"/>
      <c r="AD6" s="595">
        <v>62408</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3515150</v>
      </c>
      <c r="BH6" s="592"/>
      <c r="BI6" s="592"/>
      <c r="BJ6" s="592"/>
      <c r="BK6" s="592"/>
      <c r="BL6" s="592"/>
      <c r="BM6" s="592"/>
      <c r="BN6" s="593"/>
      <c r="BO6" s="594">
        <v>91.8</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129372</v>
      </c>
      <c r="CS6" s="592"/>
      <c r="CT6" s="592"/>
      <c r="CU6" s="592"/>
      <c r="CV6" s="592"/>
      <c r="CW6" s="592"/>
      <c r="CX6" s="592"/>
      <c r="CY6" s="593"/>
      <c r="CZ6" s="594">
        <v>1.3</v>
      </c>
      <c r="DA6" s="594"/>
      <c r="DB6" s="594"/>
      <c r="DC6" s="594"/>
      <c r="DD6" s="600" t="s">
        <v>209</v>
      </c>
      <c r="DE6" s="592"/>
      <c r="DF6" s="592"/>
      <c r="DG6" s="592"/>
      <c r="DH6" s="592"/>
      <c r="DI6" s="592"/>
      <c r="DJ6" s="592"/>
      <c r="DK6" s="592"/>
      <c r="DL6" s="592"/>
      <c r="DM6" s="592"/>
      <c r="DN6" s="592"/>
      <c r="DO6" s="592"/>
      <c r="DP6" s="593"/>
      <c r="DQ6" s="600">
        <v>129135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6644</v>
      </c>
      <c r="S7" s="592"/>
      <c r="T7" s="592"/>
      <c r="U7" s="592"/>
      <c r="V7" s="592"/>
      <c r="W7" s="592"/>
      <c r="X7" s="592"/>
      <c r="Y7" s="593"/>
      <c r="Z7" s="594">
        <v>0.1</v>
      </c>
      <c r="AA7" s="594"/>
      <c r="AB7" s="594"/>
      <c r="AC7" s="594"/>
      <c r="AD7" s="595">
        <v>6644</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1512099</v>
      </c>
      <c r="BH7" s="592"/>
      <c r="BI7" s="592"/>
      <c r="BJ7" s="592"/>
      <c r="BK7" s="592"/>
      <c r="BL7" s="592"/>
      <c r="BM7" s="592"/>
      <c r="BN7" s="593"/>
      <c r="BO7" s="594">
        <v>39.5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912681</v>
      </c>
      <c r="CS7" s="592"/>
      <c r="CT7" s="592"/>
      <c r="CU7" s="592"/>
      <c r="CV7" s="592"/>
      <c r="CW7" s="592"/>
      <c r="CX7" s="592"/>
      <c r="CY7" s="593"/>
      <c r="CZ7" s="594">
        <v>9.5</v>
      </c>
      <c r="DA7" s="594"/>
      <c r="DB7" s="594"/>
      <c r="DC7" s="594"/>
      <c r="DD7" s="600">
        <v>39497</v>
      </c>
      <c r="DE7" s="592"/>
      <c r="DF7" s="592"/>
      <c r="DG7" s="592"/>
      <c r="DH7" s="592"/>
      <c r="DI7" s="592"/>
      <c r="DJ7" s="592"/>
      <c r="DK7" s="592"/>
      <c r="DL7" s="592"/>
      <c r="DM7" s="592"/>
      <c r="DN7" s="592"/>
      <c r="DO7" s="592"/>
      <c r="DP7" s="593"/>
      <c r="DQ7" s="600">
        <v>801592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9998</v>
      </c>
      <c r="S8" s="592"/>
      <c r="T8" s="592"/>
      <c r="U8" s="592"/>
      <c r="V8" s="592"/>
      <c r="W8" s="592"/>
      <c r="X8" s="592"/>
      <c r="Y8" s="593"/>
      <c r="Z8" s="594">
        <v>0.1</v>
      </c>
      <c r="AA8" s="594"/>
      <c r="AB8" s="594"/>
      <c r="AC8" s="594"/>
      <c r="AD8" s="595">
        <v>9998</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40922</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3107523</v>
      </c>
      <c r="CS8" s="592"/>
      <c r="CT8" s="592"/>
      <c r="CU8" s="592"/>
      <c r="CV8" s="592"/>
      <c r="CW8" s="592"/>
      <c r="CX8" s="592"/>
      <c r="CY8" s="593"/>
      <c r="CZ8" s="594">
        <v>32.299999999999997</v>
      </c>
      <c r="DA8" s="594"/>
      <c r="DB8" s="594"/>
      <c r="DC8" s="594"/>
      <c r="DD8" s="600">
        <v>21591</v>
      </c>
      <c r="DE8" s="592"/>
      <c r="DF8" s="592"/>
      <c r="DG8" s="592"/>
      <c r="DH8" s="592"/>
      <c r="DI8" s="592"/>
      <c r="DJ8" s="592"/>
      <c r="DK8" s="592"/>
      <c r="DL8" s="592"/>
      <c r="DM8" s="592"/>
      <c r="DN8" s="592"/>
      <c r="DO8" s="592"/>
      <c r="DP8" s="593"/>
      <c r="DQ8" s="600">
        <v>1476552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13769</v>
      </c>
      <c r="S9" s="592"/>
      <c r="T9" s="592"/>
      <c r="U9" s="592"/>
      <c r="V9" s="592"/>
      <c r="W9" s="592"/>
      <c r="X9" s="592"/>
      <c r="Y9" s="593"/>
      <c r="Z9" s="594">
        <v>0.1</v>
      </c>
      <c r="AA9" s="594"/>
      <c r="AB9" s="594"/>
      <c r="AC9" s="594"/>
      <c r="AD9" s="595">
        <v>13769</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1204403</v>
      </c>
      <c r="BH9" s="592"/>
      <c r="BI9" s="592"/>
      <c r="BJ9" s="592"/>
      <c r="BK9" s="592"/>
      <c r="BL9" s="592"/>
      <c r="BM9" s="592"/>
      <c r="BN9" s="593"/>
      <c r="BO9" s="594">
        <v>31.5</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827154</v>
      </c>
      <c r="CS9" s="592"/>
      <c r="CT9" s="592"/>
      <c r="CU9" s="592"/>
      <c r="CV9" s="592"/>
      <c r="CW9" s="592"/>
      <c r="CX9" s="592"/>
      <c r="CY9" s="593"/>
      <c r="CZ9" s="594">
        <v>8.6</v>
      </c>
      <c r="DA9" s="594"/>
      <c r="DB9" s="594"/>
      <c r="DC9" s="594"/>
      <c r="DD9" s="600" t="s">
        <v>111</v>
      </c>
      <c r="DE9" s="592"/>
      <c r="DF9" s="592"/>
      <c r="DG9" s="592"/>
      <c r="DH9" s="592"/>
      <c r="DI9" s="592"/>
      <c r="DJ9" s="592"/>
      <c r="DK9" s="592"/>
      <c r="DL9" s="592"/>
      <c r="DM9" s="592"/>
      <c r="DN9" s="592"/>
      <c r="DO9" s="592"/>
      <c r="DP9" s="593"/>
      <c r="DQ9" s="600">
        <v>685179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290345</v>
      </c>
      <c r="S10" s="592"/>
      <c r="T10" s="592"/>
      <c r="U10" s="592"/>
      <c r="V10" s="592"/>
      <c r="W10" s="592"/>
      <c r="X10" s="592"/>
      <c r="Y10" s="593"/>
      <c r="Z10" s="594">
        <v>2.9</v>
      </c>
      <c r="AA10" s="594"/>
      <c r="AB10" s="594"/>
      <c r="AC10" s="594"/>
      <c r="AD10" s="595">
        <v>290345</v>
      </c>
      <c r="AE10" s="595"/>
      <c r="AF10" s="595"/>
      <c r="AG10" s="595"/>
      <c r="AH10" s="595"/>
      <c r="AI10" s="595"/>
      <c r="AJ10" s="595"/>
      <c r="AK10" s="595"/>
      <c r="AL10" s="596">
        <v>5.0999999999999996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97773</v>
      </c>
      <c r="BH10" s="592"/>
      <c r="BI10" s="592"/>
      <c r="BJ10" s="592"/>
      <c r="BK10" s="592"/>
      <c r="BL10" s="592"/>
      <c r="BM10" s="592"/>
      <c r="BN10" s="593"/>
      <c r="BO10" s="594">
        <v>2.6</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6172</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6172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4451</v>
      </c>
      <c r="S11" s="592"/>
      <c r="T11" s="592"/>
      <c r="U11" s="592"/>
      <c r="V11" s="592"/>
      <c r="W11" s="592"/>
      <c r="X11" s="592"/>
      <c r="Y11" s="593"/>
      <c r="Z11" s="594">
        <v>0</v>
      </c>
      <c r="AA11" s="594"/>
      <c r="AB11" s="594"/>
      <c r="AC11" s="594"/>
      <c r="AD11" s="595">
        <v>4451</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169001</v>
      </c>
      <c r="BH11" s="592"/>
      <c r="BI11" s="592"/>
      <c r="BJ11" s="592"/>
      <c r="BK11" s="592"/>
      <c r="BL11" s="592"/>
      <c r="BM11" s="592"/>
      <c r="BN11" s="593"/>
      <c r="BO11" s="594">
        <v>4.4000000000000004</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68540</v>
      </c>
      <c r="CS11" s="592"/>
      <c r="CT11" s="592"/>
      <c r="CU11" s="592"/>
      <c r="CV11" s="592"/>
      <c r="CW11" s="592"/>
      <c r="CX11" s="592"/>
      <c r="CY11" s="593"/>
      <c r="CZ11" s="594">
        <v>0.7</v>
      </c>
      <c r="DA11" s="594"/>
      <c r="DB11" s="594"/>
      <c r="DC11" s="594"/>
      <c r="DD11" s="600">
        <v>1395</v>
      </c>
      <c r="DE11" s="592"/>
      <c r="DF11" s="592"/>
      <c r="DG11" s="592"/>
      <c r="DH11" s="592"/>
      <c r="DI11" s="592"/>
      <c r="DJ11" s="592"/>
      <c r="DK11" s="592"/>
      <c r="DL11" s="592"/>
      <c r="DM11" s="592"/>
      <c r="DN11" s="592"/>
      <c r="DO11" s="592"/>
      <c r="DP11" s="593"/>
      <c r="DQ11" s="600">
        <v>59324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1665171</v>
      </c>
      <c r="BH12" s="592"/>
      <c r="BI12" s="592"/>
      <c r="BJ12" s="592"/>
      <c r="BK12" s="592"/>
      <c r="BL12" s="592"/>
      <c r="BM12" s="592"/>
      <c r="BN12" s="593"/>
      <c r="BO12" s="594">
        <v>43.5</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20762</v>
      </c>
      <c r="CS12" s="592"/>
      <c r="CT12" s="592"/>
      <c r="CU12" s="592"/>
      <c r="CV12" s="592"/>
      <c r="CW12" s="592"/>
      <c r="CX12" s="592"/>
      <c r="CY12" s="593"/>
      <c r="CZ12" s="594">
        <v>0.2</v>
      </c>
      <c r="DA12" s="594"/>
      <c r="DB12" s="594"/>
      <c r="DC12" s="594"/>
      <c r="DD12" s="600" t="s">
        <v>111</v>
      </c>
      <c r="DE12" s="592"/>
      <c r="DF12" s="592"/>
      <c r="DG12" s="592"/>
      <c r="DH12" s="592"/>
      <c r="DI12" s="592"/>
      <c r="DJ12" s="592"/>
      <c r="DK12" s="592"/>
      <c r="DL12" s="592"/>
      <c r="DM12" s="592"/>
      <c r="DN12" s="592"/>
      <c r="DO12" s="592"/>
      <c r="DP12" s="593"/>
      <c r="DQ12" s="600">
        <v>20746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10273</v>
      </c>
      <c r="S13" s="592"/>
      <c r="T13" s="592"/>
      <c r="U13" s="592"/>
      <c r="V13" s="592"/>
      <c r="W13" s="592"/>
      <c r="X13" s="592"/>
      <c r="Y13" s="593"/>
      <c r="Z13" s="594">
        <v>0.1</v>
      </c>
      <c r="AA13" s="594"/>
      <c r="AB13" s="594"/>
      <c r="AC13" s="594"/>
      <c r="AD13" s="595">
        <v>10273</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1661611</v>
      </c>
      <c r="BH13" s="592"/>
      <c r="BI13" s="592"/>
      <c r="BJ13" s="592"/>
      <c r="BK13" s="592"/>
      <c r="BL13" s="592"/>
      <c r="BM13" s="592"/>
      <c r="BN13" s="593"/>
      <c r="BO13" s="594">
        <v>43.4</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1975294</v>
      </c>
      <c r="CS13" s="592"/>
      <c r="CT13" s="592"/>
      <c r="CU13" s="592"/>
      <c r="CV13" s="592"/>
      <c r="CW13" s="592"/>
      <c r="CX13" s="592"/>
      <c r="CY13" s="593"/>
      <c r="CZ13" s="594">
        <v>20.5</v>
      </c>
      <c r="DA13" s="594"/>
      <c r="DB13" s="594"/>
      <c r="DC13" s="594"/>
      <c r="DD13" s="600">
        <v>1292079</v>
      </c>
      <c r="DE13" s="592"/>
      <c r="DF13" s="592"/>
      <c r="DG13" s="592"/>
      <c r="DH13" s="592"/>
      <c r="DI13" s="592"/>
      <c r="DJ13" s="592"/>
      <c r="DK13" s="592"/>
      <c r="DL13" s="592"/>
      <c r="DM13" s="592"/>
      <c r="DN13" s="592"/>
      <c r="DO13" s="592"/>
      <c r="DP13" s="593"/>
      <c r="DQ13" s="600">
        <v>992200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72409</v>
      </c>
      <c r="BH14" s="592"/>
      <c r="BI14" s="592"/>
      <c r="BJ14" s="592"/>
      <c r="BK14" s="592"/>
      <c r="BL14" s="592"/>
      <c r="BM14" s="592"/>
      <c r="BN14" s="593"/>
      <c r="BO14" s="594">
        <v>1.9</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354507</v>
      </c>
      <c r="CS14" s="592"/>
      <c r="CT14" s="592"/>
      <c r="CU14" s="592"/>
      <c r="CV14" s="592"/>
      <c r="CW14" s="592"/>
      <c r="CX14" s="592"/>
      <c r="CY14" s="593"/>
      <c r="CZ14" s="594">
        <v>3.7</v>
      </c>
      <c r="DA14" s="594"/>
      <c r="DB14" s="594"/>
      <c r="DC14" s="594"/>
      <c r="DD14" s="600">
        <v>61854</v>
      </c>
      <c r="DE14" s="592"/>
      <c r="DF14" s="592"/>
      <c r="DG14" s="592"/>
      <c r="DH14" s="592"/>
      <c r="DI14" s="592"/>
      <c r="DJ14" s="592"/>
      <c r="DK14" s="592"/>
      <c r="DL14" s="592"/>
      <c r="DM14" s="592"/>
      <c r="DN14" s="592"/>
      <c r="DO14" s="592"/>
      <c r="DP14" s="593"/>
      <c r="DQ14" s="600">
        <v>309616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18053</v>
      </c>
      <c r="S15" s="592"/>
      <c r="T15" s="592"/>
      <c r="U15" s="592"/>
      <c r="V15" s="592"/>
      <c r="W15" s="592"/>
      <c r="X15" s="592"/>
      <c r="Y15" s="593"/>
      <c r="Z15" s="594">
        <v>0.2</v>
      </c>
      <c r="AA15" s="594"/>
      <c r="AB15" s="594"/>
      <c r="AC15" s="594"/>
      <c r="AD15" s="595">
        <v>18053</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265471</v>
      </c>
      <c r="BH15" s="592"/>
      <c r="BI15" s="592"/>
      <c r="BJ15" s="592"/>
      <c r="BK15" s="592"/>
      <c r="BL15" s="592"/>
      <c r="BM15" s="592"/>
      <c r="BN15" s="593"/>
      <c r="BO15" s="594">
        <v>6.9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1217401</v>
      </c>
      <c r="CS15" s="592"/>
      <c r="CT15" s="592"/>
      <c r="CU15" s="592"/>
      <c r="CV15" s="592"/>
      <c r="CW15" s="592"/>
      <c r="CX15" s="592"/>
      <c r="CY15" s="593"/>
      <c r="CZ15" s="594">
        <v>12.6</v>
      </c>
      <c r="DA15" s="594"/>
      <c r="DB15" s="594"/>
      <c r="DC15" s="594"/>
      <c r="DD15" s="600">
        <v>223404</v>
      </c>
      <c r="DE15" s="592"/>
      <c r="DF15" s="592"/>
      <c r="DG15" s="592"/>
      <c r="DH15" s="592"/>
      <c r="DI15" s="592"/>
      <c r="DJ15" s="592"/>
      <c r="DK15" s="592"/>
      <c r="DL15" s="592"/>
      <c r="DM15" s="592"/>
      <c r="DN15" s="592"/>
      <c r="DO15" s="592"/>
      <c r="DP15" s="593"/>
      <c r="DQ15" s="600">
        <v>933655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1786190</v>
      </c>
      <c r="S16" s="592"/>
      <c r="T16" s="592"/>
      <c r="U16" s="592"/>
      <c r="V16" s="592"/>
      <c r="W16" s="592"/>
      <c r="X16" s="592"/>
      <c r="Y16" s="593"/>
      <c r="Z16" s="594">
        <v>17.600000000000001</v>
      </c>
      <c r="AA16" s="594"/>
      <c r="AB16" s="594"/>
      <c r="AC16" s="594"/>
      <c r="AD16" s="595">
        <v>1710091</v>
      </c>
      <c r="AE16" s="595"/>
      <c r="AF16" s="595"/>
      <c r="AG16" s="595"/>
      <c r="AH16" s="595"/>
      <c r="AI16" s="595"/>
      <c r="AJ16" s="595"/>
      <c r="AK16" s="595"/>
      <c r="AL16" s="596">
        <v>30.3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602</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602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1710091</v>
      </c>
      <c r="S17" s="592"/>
      <c r="T17" s="592"/>
      <c r="U17" s="592"/>
      <c r="V17" s="592"/>
      <c r="W17" s="592"/>
      <c r="X17" s="592"/>
      <c r="Y17" s="593"/>
      <c r="Z17" s="594">
        <v>16.8</v>
      </c>
      <c r="AA17" s="594"/>
      <c r="AB17" s="594"/>
      <c r="AC17" s="594"/>
      <c r="AD17" s="595">
        <v>1710091</v>
      </c>
      <c r="AE17" s="595"/>
      <c r="AF17" s="595"/>
      <c r="AG17" s="595"/>
      <c r="AH17" s="595"/>
      <c r="AI17" s="595"/>
      <c r="AJ17" s="595"/>
      <c r="AK17" s="595"/>
      <c r="AL17" s="596">
        <v>30.3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1013011</v>
      </c>
      <c r="CS17" s="592"/>
      <c r="CT17" s="592"/>
      <c r="CU17" s="592"/>
      <c r="CV17" s="592"/>
      <c r="CW17" s="592"/>
      <c r="CX17" s="592"/>
      <c r="CY17" s="593"/>
      <c r="CZ17" s="594">
        <v>10.5</v>
      </c>
      <c r="DA17" s="594"/>
      <c r="DB17" s="594"/>
      <c r="DC17" s="594"/>
      <c r="DD17" s="600" t="s">
        <v>111</v>
      </c>
      <c r="DE17" s="592"/>
      <c r="DF17" s="592"/>
      <c r="DG17" s="592"/>
      <c r="DH17" s="592"/>
      <c r="DI17" s="592"/>
      <c r="DJ17" s="592"/>
      <c r="DK17" s="592"/>
      <c r="DL17" s="592"/>
      <c r="DM17" s="592"/>
      <c r="DN17" s="592"/>
      <c r="DO17" s="592"/>
      <c r="DP17" s="593"/>
      <c r="DQ17" s="600">
        <v>994242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76097</v>
      </c>
      <c r="S18" s="592"/>
      <c r="T18" s="592"/>
      <c r="U18" s="592"/>
      <c r="V18" s="592"/>
      <c r="W18" s="592"/>
      <c r="X18" s="592"/>
      <c r="Y18" s="593"/>
      <c r="Z18" s="594">
        <v>0.7</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314303</v>
      </c>
      <c r="BH19" s="592"/>
      <c r="BI19" s="592"/>
      <c r="BJ19" s="592"/>
      <c r="BK19" s="592"/>
      <c r="BL19" s="592"/>
      <c r="BM19" s="592"/>
      <c r="BN19" s="593"/>
      <c r="BO19" s="594">
        <v>8.1999999999999993</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6031584</v>
      </c>
      <c r="S20" s="592"/>
      <c r="T20" s="592"/>
      <c r="U20" s="592"/>
      <c r="V20" s="592"/>
      <c r="W20" s="592"/>
      <c r="X20" s="592"/>
      <c r="Y20" s="593"/>
      <c r="Z20" s="594">
        <v>59.4</v>
      </c>
      <c r="AA20" s="594"/>
      <c r="AB20" s="594"/>
      <c r="AC20" s="594"/>
      <c r="AD20" s="595">
        <v>5641182</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314303</v>
      </c>
      <c r="BH20" s="592"/>
      <c r="BI20" s="592"/>
      <c r="BJ20" s="592"/>
      <c r="BK20" s="592"/>
      <c r="BL20" s="592"/>
      <c r="BM20" s="592"/>
      <c r="BN20" s="593"/>
      <c r="BO20" s="594">
        <v>8.1999999999999993</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9633019</v>
      </c>
      <c r="CS20" s="592"/>
      <c r="CT20" s="592"/>
      <c r="CU20" s="592"/>
      <c r="CV20" s="592"/>
      <c r="CW20" s="592"/>
      <c r="CX20" s="592"/>
      <c r="CY20" s="593"/>
      <c r="CZ20" s="594">
        <v>100</v>
      </c>
      <c r="DA20" s="594"/>
      <c r="DB20" s="594"/>
      <c r="DC20" s="594"/>
      <c r="DD20" s="600">
        <v>1639820</v>
      </c>
      <c r="DE20" s="592"/>
      <c r="DF20" s="592"/>
      <c r="DG20" s="592"/>
      <c r="DH20" s="592"/>
      <c r="DI20" s="592"/>
      <c r="DJ20" s="592"/>
      <c r="DK20" s="592"/>
      <c r="DL20" s="592"/>
      <c r="DM20" s="592"/>
      <c r="DN20" s="592"/>
      <c r="DO20" s="592"/>
      <c r="DP20" s="593"/>
      <c r="DQ20" s="600">
        <v>6409015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5650</v>
      </c>
      <c r="S21" s="592"/>
      <c r="T21" s="592"/>
      <c r="U21" s="592"/>
      <c r="V21" s="592"/>
      <c r="W21" s="592"/>
      <c r="X21" s="592"/>
      <c r="Y21" s="593"/>
      <c r="Z21" s="594">
        <v>0.1</v>
      </c>
      <c r="AA21" s="594"/>
      <c r="AB21" s="594"/>
      <c r="AC21" s="594"/>
      <c r="AD21" s="595">
        <v>5650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211875</v>
      </c>
      <c r="S22" s="592"/>
      <c r="T22" s="592"/>
      <c r="U22" s="592"/>
      <c r="V22" s="592"/>
      <c r="W22" s="592"/>
      <c r="X22" s="592"/>
      <c r="Y22" s="593"/>
      <c r="Z22" s="594">
        <v>2.1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81207</v>
      </c>
      <c r="S23" s="592"/>
      <c r="T23" s="592"/>
      <c r="U23" s="592"/>
      <c r="V23" s="592"/>
      <c r="W23" s="592"/>
      <c r="X23" s="592"/>
      <c r="Y23" s="593"/>
      <c r="Z23" s="594">
        <v>0.8</v>
      </c>
      <c r="AA23" s="594"/>
      <c r="AB23" s="594"/>
      <c r="AC23" s="594"/>
      <c r="AD23" s="595">
        <v>2</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314303</v>
      </c>
      <c r="BH23" s="592"/>
      <c r="BI23" s="592"/>
      <c r="BJ23" s="592"/>
      <c r="BK23" s="592"/>
      <c r="BL23" s="592"/>
      <c r="BM23" s="592"/>
      <c r="BN23" s="593"/>
      <c r="BO23" s="594">
        <v>8.1999999999999993</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46215</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3620697</v>
      </c>
      <c r="CS24" s="581"/>
      <c r="CT24" s="581"/>
      <c r="CU24" s="581"/>
      <c r="CV24" s="581"/>
      <c r="CW24" s="581"/>
      <c r="CX24" s="581"/>
      <c r="CY24" s="582"/>
      <c r="CZ24" s="620">
        <v>37.6</v>
      </c>
      <c r="DA24" s="621"/>
      <c r="DB24" s="621"/>
      <c r="DC24" s="622"/>
      <c r="DD24" s="619">
        <v>2553033</v>
      </c>
      <c r="DE24" s="581"/>
      <c r="DF24" s="581"/>
      <c r="DG24" s="581"/>
      <c r="DH24" s="581"/>
      <c r="DI24" s="581"/>
      <c r="DJ24" s="581"/>
      <c r="DK24" s="582"/>
      <c r="DL24" s="619">
        <v>2506658</v>
      </c>
      <c r="DM24" s="581"/>
      <c r="DN24" s="581"/>
      <c r="DO24" s="581"/>
      <c r="DP24" s="581"/>
      <c r="DQ24" s="581"/>
      <c r="DR24" s="581"/>
      <c r="DS24" s="581"/>
      <c r="DT24" s="581"/>
      <c r="DU24" s="581"/>
      <c r="DV24" s="582"/>
      <c r="DW24" s="585">
        <v>40.700000000000003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1637345</v>
      </c>
      <c r="S25" s="592"/>
      <c r="T25" s="592"/>
      <c r="U25" s="592"/>
      <c r="V25" s="592"/>
      <c r="W25" s="592"/>
      <c r="X25" s="592"/>
      <c r="Y25" s="593"/>
      <c r="Z25" s="594">
        <v>16.100000000000001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1344748</v>
      </c>
      <c r="CS25" s="623"/>
      <c r="CT25" s="623"/>
      <c r="CU25" s="623"/>
      <c r="CV25" s="623"/>
      <c r="CW25" s="623"/>
      <c r="CX25" s="623"/>
      <c r="CY25" s="624"/>
      <c r="CZ25" s="625">
        <v>14</v>
      </c>
      <c r="DA25" s="626"/>
      <c r="DB25" s="626"/>
      <c r="DC25" s="627"/>
      <c r="DD25" s="600">
        <v>1236205</v>
      </c>
      <c r="DE25" s="623"/>
      <c r="DF25" s="623"/>
      <c r="DG25" s="623"/>
      <c r="DH25" s="623"/>
      <c r="DI25" s="623"/>
      <c r="DJ25" s="623"/>
      <c r="DK25" s="624"/>
      <c r="DL25" s="600">
        <v>1190152</v>
      </c>
      <c r="DM25" s="623"/>
      <c r="DN25" s="623"/>
      <c r="DO25" s="623"/>
      <c r="DP25" s="623"/>
      <c r="DQ25" s="623"/>
      <c r="DR25" s="623"/>
      <c r="DS25" s="623"/>
      <c r="DT25" s="623"/>
      <c r="DU25" s="623"/>
      <c r="DV25" s="624"/>
      <c r="DW25" s="596">
        <v>19.3</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784444</v>
      </c>
      <c r="CS26" s="592"/>
      <c r="CT26" s="592"/>
      <c r="CU26" s="592"/>
      <c r="CV26" s="592"/>
      <c r="CW26" s="592"/>
      <c r="CX26" s="592"/>
      <c r="CY26" s="593"/>
      <c r="CZ26" s="625">
        <v>8.1</v>
      </c>
      <c r="DA26" s="626"/>
      <c r="DB26" s="626"/>
      <c r="DC26" s="627"/>
      <c r="DD26" s="600">
        <v>695281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637585</v>
      </c>
      <c r="S27" s="592"/>
      <c r="T27" s="592"/>
      <c r="U27" s="592"/>
      <c r="V27" s="592"/>
      <c r="W27" s="592"/>
      <c r="X27" s="592"/>
      <c r="Y27" s="593"/>
      <c r="Z27" s="594">
        <v>6.3</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3829453</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1262938</v>
      </c>
      <c r="CS27" s="623"/>
      <c r="CT27" s="623"/>
      <c r="CU27" s="623"/>
      <c r="CV27" s="623"/>
      <c r="CW27" s="623"/>
      <c r="CX27" s="623"/>
      <c r="CY27" s="624"/>
      <c r="CZ27" s="625">
        <v>13.1</v>
      </c>
      <c r="DA27" s="626"/>
      <c r="DB27" s="626"/>
      <c r="DC27" s="627"/>
      <c r="DD27" s="600">
        <v>322586</v>
      </c>
      <c r="DE27" s="623"/>
      <c r="DF27" s="623"/>
      <c r="DG27" s="623"/>
      <c r="DH27" s="623"/>
      <c r="DI27" s="623"/>
      <c r="DJ27" s="623"/>
      <c r="DK27" s="624"/>
      <c r="DL27" s="600">
        <v>322264</v>
      </c>
      <c r="DM27" s="623"/>
      <c r="DN27" s="623"/>
      <c r="DO27" s="623"/>
      <c r="DP27" s="623"/>
      <c r="DQ27" s="623"/>
      <c r="DR27" s="623"/>
      <c r="DS27" s="623"/>
      <c r="DT27" s="623"/>
      <c r="DU27" s="623"/>
      <c r="DV27" s="624"/>
      <c r="DW27" s="596">
        <v>5.2</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47795</v>
      </c>
      <c r="S28" s="592"/>
      <c r="T28" s="592"/>
      <c r="U28" s="592"/>
      <c r="V28" s="592"/>
      <c r="W28" s="592"/>
      <c r="X28" s="592"/>
      <c r="Y28" s="593"/>
      <c r="Z28" s="594">
        <v>0.5</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1013011</v>
      </c>
      <c r="CS28" s="592"/>
      <c r="CT28" s="592"/>
      <c r="CU28" s="592"/>
      <c r="CV28" s="592"/>
      <c r="CW28" s="592"/>
      <c r="CX28" s="592"/>
      <c r="CY28" s="593"/>
      <c r="CZ28" s="625">
        <v>10.5</v>
      </c>
      <c r="DA28" s="626"/>
      <c r="DB28" s="626"/>
      <c r="DC28" s="627"/>
      <c r="DD28" s="600">
        <v>994242</v>
      </c>
      <c r="DE28" s="592"/>
      <c r="DF28" s="592"/>
      <c r="DG28" s="592"/>
      <c r="DH28" s="592"/>
      <c r="DI28" s="592"/>
      <c r="DJ28" s="592"/>
      <c r="DK28" s="593"/>
      <c r="DL28" s="600">
        <v>994242</v>
      </c>
      <c r="DM28" s="592"/>
      <c r="DN28" s="592"/>
      <c r="DO28" s="592"/>
      <c r="DP28" s="592"/>
      <c r="DQ28" s="592"/>
      <c r="DR28" s="592"/>
      <c r="DS28" s="592"/>
      <c r="DT28" s="592"/>
      <c r="DU28" s="592"/>
      <c r="DV28" s="593"/>
      <c r="DW28" s="596">
        <v>16.100000000000001</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20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1013011</v>
      </c>
      <c r="CS29" s="623"/>
      <c r="CT29" s="623"/>
      <c r="CU29" s="623"/>
      <c r="CV29" s="623"/>
      <c r="CW29" s="623"/>
      <c r="CX29" s="623"/>
      <c r="CY29" s="624"/>
      <c r="CZ29" s="625">
        <v>10.5</v>
      </c>
      <c r="DA29" s="626"/>
      <c r="DB29" s="626"/>
      <c r="DC29" s="627"/>
      <c r="DD29" s="600">
        <v>994242</v>
      </c>
      <c r="DE29" s="623"/>
      <c r="DF29" s="623"/>
      <c r="DG29" s="623"/>
      <c r="DH29" s="623"/>
      <c r="DI29" s="623"/>
      <c r="DJ29" s="623"/>
      <c r="DK29" s="624"/>
      <c r="DL29" s="600">
        <v>994242</v>
      </c>
      <c r="DM29" s="623"/>
      <c r="DN29" s="623"/>
      <c r="DO29" s="623"/>
      <c r="DP29" s="623"/>
      <c r="DQ29" s="623"/>
      <c r="DR29" s="623"/>
      <c r="DS29" s="623"/>
      <c r="DT29" s="623"/>
      <c r="DU29" s="623"/>
      <c r="DV29" s="624"/>
      <c r="DW29" s="596">
        <v>16.100000000000001</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125825</v>
      </c>
      <c r="S30" s="592"/>
      <c r="T30" s="592"/>
      <c r="U30" s="592"/>
      <c r="V30" s="592"/>
      <c r="W30" s="592"/>
      <c r="X30" s="592"/>
      <c r="Y30" s="593"/>
      <c r="Z30" s="594">
        <v>1.2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98.8</v>
      </c>
      <c r="BH30" s="650"/>
      <c r="BI30" s="650"/>
      <c r="BJ30" s="650"/>
      <c r="BK30" s="650"/>
      <c r="BL30" s="650"/>
      <c r="BM30" s="586">
        <v>94.2</v>
      </c>
      <c r="BN30" s="650"/>
      <c r="BO30" s="650"/>
      <c r="BP30" s="650"/>
      <c r="BQ30" s="651"/>
      <c r="BR30" s="649">
        <v>98.7</v>
      </c>
      <c r="BS30" s="650"/>
      <c r="BT30" s="650"/>
      <c r="BU30" s="650"/>
      <c r="BV30" s="650"/>
      <c r="BW30" s="650"/>
      <c r="BX30" s="586">
        <v>92.6</v>
      </c>
      <c r="BY30" s="650"/>
      <c r="BZ30" s="650"/>
      <c r="CA30" s="650"/>
      <c r="CB30" s="651"/>
      <c r="CD30" s="654"/>
      <c r="CE30" s="655"/>
      <c r="CF30" s="605" t="s">
        <v>291</v>
      </c>
      <c r="CG30" s="606"/>
      <c r="CH30" s="606"/>
      <c r="CI30" s="606"/>
      <c r="CJ30" s="606"/>
      <c r="CK30" s="606"/>
      <c r="CL30" s="606"/>
      <c r="CM30" s="606"/>
      <c r="CN30" s="606"/>
      <c r="CO30" s="606"/>
      <c r="CP30" s="606"/>
      <c r="CQ30" s="607"/>
      <c r="CR30" s="591">
        <v>891237</v>
      </c>
      <c r="CS30" s="592"/>
      <c r="CT30" s="592"/>
      <c r="CU30" s="592"/>
      <c r="CV30" s="592"/>
      <c r="CW30" s="592"/>
      <c r="CX30" s="592"/>
      <c r="CY30" s="593"/>
      <c r="CZ30" s="625">
        <v>9.3000000000000007</v>
      </c>
      <c r="DA30" s="626"/>
      <c r="DB30" s="626"/>
      <c r="DC30" s="627"/>
      <c r="DD30" s="600">
        <v>874870</v>
      </c>
      <c r="DE30" s="592"/>
      <c r="DF30" s="592"/>
      <c r="DG30" s="592"/>
      <c r="DH30" s="592"/>
      <c r="DI30" s="592"/>
      <c r="DJ30" s="592"/>
      <c r="DK30" s="593"/>
      <c r="DL30" s="600">
        <v>874870</v>
      </c>
      <c r="DM30" s="592"/>
      <c r="DN30" s="592"/>
      <c r="DO30" s="592"/>
      <c r="DP30" s="592"/>
      <c r="DQ30" s="592"/>
      <c r="DR30" s="592"/>
      <c r="DS30" s="592"/>
      <c r="DT30" s="592"/>
      <c r="DU30" s="592"/>
      <c r="DV30" s="593"/>
      <c r="DW30" s="596">
        <v>14.2</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345018</v>
      </c>
      <c r="S31" s="592"/>
      <c r="T31" s="592"/>
      <c r="U31" s="592"/>
      <c r="V31" s="592"/>
      <c r="W31" s="592"/>
      <c r="X31" s="592"/>
      <c r="Y31" s="593"/>
      <c r="Z31" s="594">
        <v>3.4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94.8</v>
      </c>
      <c r="BN31" s="647"/>
      <c r="BO31" s="647"/>
      <c r="BP31" s="647"/>
      <c r="BQ31" s="648"/>
      <c r="BR31" s="646">
        <v>98.5</v>
      </c>
      <c r="BS31" s="623"/>
      <c r="BT31" s="623"/>
      <c r="BU31" s="623"/>
      <c r="BV31" s="623"/>
      <c r="BW31" s="623"/>
      <c r="BX31" s="597">
        <v>93.4</v>
      </c>
      <c r="BY31" s="647"/>
      <c r="BZ31" s="647"/>
      <c r="CA31" s="647"/>
      <c r="CB31" s="648"/>
      <c r="CD31" s="654"/>
      <c r="CE31" s="655"/>
      <c r="CF31" s="605" t="s">
        <v>295</v>
      </c>
      <c r="CG31" s="606"/>
      <c r="CH31" s="606"/>
      <c r="CI31" s="606"/>
      <c r="CJ31" s="606"/>
      <c r="CK31" s="606"/>
      <c r="CL31" s="606"/>
      <c r="CM31" s="606"/>
      <c r="CN31" s="606"/>
      <c r="CO31" s="606"/>
      <c r="CP31" s="606"/>
      <c r="CQ31" s="607"/>
      <c r="CR31" s="591">
        <v>121774</v>
      </c>
      <c r="CS31" s="623"/>
      <c r="CT31" s="623"/>
      <c r="CU31" s="623"/>
      <c r="CV31" s="623"/>
      <c r="CW31" s="623"/>
      <c r="CX31" s="623"/>
      <c r="CY31" s="624"/>
      <c r="CZ31" s="625">
        <v>1.3</v>
      </c>
      <c r="DA31" s="626"/>
      <c r="DB31" s="626"/>
      <c r="DC31" s="627"/>
      <c r="DD31" s="600">
        <v>119372</v>
      </c>
      <c r="DE31" s="623"/>
      <c r="DF31" s="623"/>
      <c r="DG31" s="623"/>
      <c r="DH31" s="623"/>
      <c r="DI31" s="623"/>
      <c r="DJ31" s="623"/>
      <c r="DK31" s="624"/>
      <c r="DL31" s="600">
        <v>119372</v>
      </c>
      <c r="DM31" s="623"/>
      <c r="DN31" s="623"/>
      <c r="DO31" s="623"/>
      <c r="DP31" s="623"/>
      <c r="DQ31" s="623"/>
      <c r="DR31" s="623"/>
      <c r="DS31" s="623"/>
      <c r="DT31" s="623"/>
      <c r="DU31" s="623"/>
      <c r="DV31" s="624"/>
      <c r="DW31" s="596">
        <v>1.9</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103528</v>
      </c>
      <c r="S32" s="592"/>
      <c r="T32" s="592"/>
      <c r="U32" s="592"/>
      <c r="V32" s="592"/>
      <c r="W32" s="592"/>
      <c r="X32" s="592"/>
      <c r="Y32" s="593"/>
      <c r="Z32" s="594">
        <v>1</v>
      </c>
      <c r="AA32" s="594"/>
      <c r="AB32" s="594"/>
      <c r="AC32" s="594"/>
      <c r="AD32" s="595">
        <v>51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93.1</v>
      </c>
      <c r="BN32" s="659"/>
      <c r="BO32" s="659"/>
      <c r="BP32" s="659"/>
      <c r="BQ32" s="661"/>
      <c r="BR32" s="658">
        <v>98.6</v>
      </c>
      <c r="BS32" s="659"/>
      <c r="BT32" s="659"/>
      <c r="BU32" s="659"/>
      <c r="BV32" s="659"/>
      <c r="BW32" s="659"/>
      <c r="BX32" s="660">
        <v>91.2</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886436</v>
      </c>
      <c r="S33" s="592"/>
      <c r="T33" s="592"/>
      <c r="U33" s="592"/>
      <c r="V33" s="592"/>
      <c r="W33" s="592"/>
      <c r="X33" s="592"/>
      <c r="Y33" s="593"/>
      <c r="Z33" s="594">
        <v>8.6999999999999993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4371900</v>
      </c>
      <c r="CS33" s="623"/>
      <c r="CT33" s="623"/>
      <c r="CU33" s="623"/>
      <c r="CV33" s="623"/>
      <c r="CW33" s="623"/>
      <c r="CX33" s="623"/>
      <c r="CY33" s="624"/>
      <c r="CZ33" s="625">
        <v>45.4</v>
      </c>
      <c r="DA33" s="626"/>
      <c r="DB33" s="626"/>
      <c r="DC33" s="627"/>
      <c r="DD33" s="600">
        <v>3387004</v>
      </c>
      <c r="DE33" s="623"/>
      <c r="DF33" s="623"/>
      <c r="DG33" s="623"/>
      <c r="DH33" s="623"/>
      <c r="DI33" s="623"/>
      <c r="DJ33" s="623"/>
      <c r="DK33" s="624"/>
      <c r="DL33" s="600">
        <v>3071283</v>
      </c>
      <c r="DM33" s="623"/>
      <c r="DN33" s="623"/>
      <c r="DO33" s="623"/>
      <c r="DP33" s="623"/>
      <c r="DQ33" s="623"/>
      <c r="DR33" s="623"/>
      <c r="DS33" s="623"/>
      <c r="DT33" s="623"/>
      <c r="DU33" s="623"/>
      <c r="DV33" s="624"/>
      <c r="DW33" s="596">
        <v>49.8</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1464171</v>
      </c>
      <c r="CS34" s="592"/>
      <c r="CT34" s="592"/>
      <c r="CU34" s="592"/>
      <c r="CV34" s="592"/>
      <c r="CW34" s="592"/>
      <c r="CX34" s="592"/>
      <c r="CY34" s="593"/>
      <c r="CZ34" s="625">
        <v>15.2</v>
      </c>
      <c r="DA34" s="626"/>
      <c r="DB34" s="626"/>
      <c r="DC34" s="627"/>
      <c r="DD34" s="600">
        <v>1314036</v>
      </c>
      <c r="DE34" s="592"/>
      <c r="DF34" s="592"/>
      <c r="DG34" s="592"/>
      <c r="DH34" s="592"/>
      <c r="DI34" s="592"/>
      <c r="DJ34" s="592"/>
      <c r="DK34" s="593"/>
      <c r="DL34" s="600">
        <v>1239513</v>
      </c>
      <c r="DM34" s="592"/>
      <c r="DN34" s="592"/>
      <c r="DO34" s="592"/>
      <c r="DP34" s="592"/>
      <c r="DQ34" s="592"/>
      <c r="DR34" s="592"/>
      <c r="DS34" s="592"/>
      <c r="DT34" s="592"/>
      <c r="DU34" s="592"/>
      <c r="DV34" s="593"/>
      <c r="DW34" s="596">
        <v>20.100000000000001</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515236</v>
      </c>
      <c r="S35" s="592"/>
      <c r="T35" s="592"/>
      <c r="U35" s="592"/>
      <c r="V35" s="592"/>
      <c r="W35" s="592"/>
      <c r="X35" s="592"/>
      <c r="Y35" s="593"/>
      <c r="Z35" s="594">
        <v>5.0999999999999996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1216179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57815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58763</v>
      </c>
      <c r="CS35" s="623"/>
      <c r="CT35" s="623"/>
      <c r="CU35" s="623"/>
      <c r="CV35" s="623"/>
      <c r="CW35" s="623"/>
      <c r="CX35" s="623"/>
      <c r="CY35" s="624"/>
      <c r="CZ35" s="625">
        <v>0.6</v>
      </c>
      <c r="DA35" s="626"/>
      <c r="DB35" s="626"/>
      <c r="DC35" s="627"/>
      <c r="DD35" s="600">
        <v>54270</v>
      </c>
      <c r="DE35" s="623"/>
      <c r="DF35" s="623"/>
      <c r="DG35" s="623"/>
      <c r="DH35" s="623"/>
      <c r="DI35" s="623"/>
      <c r="DJ35" s="623"/>
      <c r="DK35" s="624"/>
      <c r="DL35" s="600">
        <v>54270</v>
      </c>
      <c r="DM35" s="623"/>
      <c r="DN35" s="623"/>
      <c r="DO35" s="623"/>
      <c r="DP35" s="623"/>
      <c r="DQ35" s="623"/>
      <c r="DR35" s="623"/>
      <c r="DS35" s="623"/>
      <c r="DT35" s="623"/>
      <c r="DU35" s="623"/>
      <c r="DV35" s="624"/>
      <c r="DW35" s="596">
        <v>0.9</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10160083</v>
      </c>
      <c r="S36" s="664"/>
      <c r="T36" s="664"/>
      <c r="U36" s="664"/>
      <c r="V36" s="664"/>
      <c r="W36" s="664"/>
      <c r="X36" s="664"/>
      <c r="Y36" s="665"/>
      <c r="Z36" s="666">
        <v>100</v>
      </c>
      <c r="AA36" s="666"/>
      <c r="AB36" s="666"/>
      <c r="AC36" s="666"/>
      <c r="AD36" s="667">
        <v>5646885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358426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-13226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1813563</v>
      </c>
      <c r="CS36" s="592"/>
      <c r="CT36" s="592"/>
      <c r="CU36" s="592"/>
      <c r="CV36" s="592"/>
      <c r="CW36" s="592"/>
      <c r="CX36" s="592"/>
      <c r="CY36" s="593"/>
      <c r="CZ36" s="625">
        <v>18.8</v>
      </c>
      <c r="DA36" s="626"/>
      <c r="DB36" s="626"/>
      <c r="DC36" s="627"/>
      <c r="DD36" s="600">
        <v>1179947</v>
      </c>
      <c r="DE36" s="592"/>
      <c r="DF36" s="592"/>
      <c r="DG36" s="592"/>
      <c r="DH36" s="592"/>
      <c r="DI36" s="592"/>
      <c r="DJ36" s="592"/>
      <c r="DK36" s="593"/>
      <c r="DL36" s="600">
        <v>1103856</v>
      </c>
      <c r="DM36" s="592"/>
      <c r="DN36" s="592"/>
      <c r="DO36" s="592"/>
      <c r="DP36" s="592"/>
      <c r="DQ36" s="592"/>
      <c r="DR36" s="592"/>
      <c r="DS36" s="592"/>
      <c r="DT36" s="592"/>
      <c r="DU36" s="592"/>
      <c r="DV36" s="593"/>
      <c r="DW36" s="596">
        <v>17.899999999999999</v>
      </c>
      <c r="DX36" s="617"/>
      <c r="DY36" s="617"/>
      <c r="DZ36" s="617"/>
      <c r="EA36" s="617"/>
      <c r="EB36" s="617"/>
      <c r="EC36" s="618"/>
    </row>
    <row r="37" spans="2:133" ht="11.25" customHeight="1">
      <c r="AQ37" s="670" t="s">
        <v>313</v>
      </c>
      <c r="AR37" s="671"/>
      <c r="AS37" s="671"/>
      <c r="AT37" s="671"/>
      <c r="AU37" s="671"/>
      <c r="AV37" s="671"/>
      <c r="AW37" s="671"/>
      <c r="AX37" s="671"/>
      <c r="AY37" s="672"/>
      <c r="AZ37" s="591">
        <v>17721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4389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237100</v>
      </c>
      <c r="CS37" s="623"/>
      <c r="CT37" s="623"/>
      <c r="CU37" s="623"/>
      <c r="CV37" s="623"/>
      <c r="CW37" s="623"/>
      <c r="CX37" s="623"/>
      <c r="CY37" s="624"/>
      <c r="CZ37" s="625">
        <v>2.5</v>
      </c>
      <c r="DA37" s="626"/>
      <c r="DB37" s="626"/>
      <c r="DC37" s="627"/>
      <c r="DD37" s="600">
        <v>162818</v>
      </c>
      <c r="DE37" s="623"/>
      <c r="DF37" s="623"/>
      <c r="DG37" s="623"/>
      <c r="DH37" s="623"/>
      <c r="DI37" s="623"/>
      <c r="DJ37" s="623"/>
      <c r="DK37" s="624"/>
      <c r="DL37" s="600">
        <v>162813</v>
      </c>
      <c r="DM37" s="623"/>
      <c r="DN37" s="623"/>
      <c r="DO37" s="623"/>
      <c r="DP37" s="623"/>
      <c r="DQ37" s="623"/>
      <c r="DR37" s="623"/>
      <c r="DS37" s="623"/>
      <c r="DT37" s="623"/>
      <c r="DU37" s="623"/>
      <c r="DV37" s="624"/>
      <c r="DW37" s="596">
        <v>2.6</v>
      </c>
      <c r="DX37" s="617"/>
      <c r="DY37" s="617"/>
      <c r="DZ37" s="617"/>
      <c r="EA37" s="617"/>
      <c r="EB37" s="617"/>
      <c r="EC37" s="618"/>
    </row>
    <row r="38" spans="2:133" ht="11.25" customHeight="1">
      <c r="AQ38" s="670" t="s">
        <v>316</v>
      </c>
      <c r="AR38" s="671"/>
      <c r="AS38" s="671"/>
      <c r="AT38" s="671"/>
      <c r="AU38" s="671"/>
      <c r="AV38" s="671"/>
      <c r="AW38" s="671"/>
      <c r="AX38" s="671"/>
      <c r="AY38" s="672"/>
      <c r="AZ38" s="591">
        <v>10535</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7672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847218</v>
      </c>
      <c r="CS38" s="592"/>
      <c r="CT38" s="592"/>
      <c r="CU38" s="592"/>
      <c r="CV38" s="592"/>
      <c r="CW38" s="592"/>
      <c r="CX38" s="592"/>
      <c r="CY38" s="593"/>
      <c r="CZ38" s="625">
        <v>8.8000000000000007</v>
      </c>
      <c r="DA38" s="626"/>
      <c r="DB38" s="626"/>
      <c r="DC38" s="627"/>
      <c r="DD38" s="600">
        <v>733319</v>
      </c>
      <c r="DE38" s="592"/>
      <c r="DF38" s="592"/>
      <c r="DG38" s="592"/>
      <c r="DH38" s="592"/>
      <c r="DI38" s="592"/>
      <c r="DJ38" s="592"/>
      <c r="DK38" s="593"/>
      <c r="DL38" s="600">
        <v>673644</v>
      </c>
      <c r="DM38" s="592"/>
      <c r="DN38" s="592"/>
      <c r="DO38" s="592"/>
      <c r="DP38" s="592"/>
      <c r="DQ38" s="592"/>
      <c r="DR38" s="592"/>
      <c r="DS38" s="592"/>
      <c r="DT38" s="592"/>
      <c r="DU38" s="592"/>
      <c r="DV38" s="593"/>
      <c r="DW38" s="596">
        <v>10.9</v>
      </c>
      <c r="DX38" s="617"/>
      <c r="DY38" s="617"/>
      <c r="DZ38" s="617"/>
      <c r="EA38" s="617"/>
      <c r="EB38" s="617"/>
      <c r="EC38" s="618"/>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188051</v>
      </c>
      <c r="CS39" s="623"/>
      <c r="CT39" s="623"/>
      <c r="CU39" s="623"/>
      <c r="CV39" s="623"/>
      <c r="CW39" s="623"/>
      <c r="CX39" s="623"/>
      <c r="CY39" s="624"/>
      <c r="CZ39" s="625">
        <v>2</v>
      </c>
      <c r="DA39" s="626"/>
      <c r="DB39" s="626"/>
      <c r="DC39" s="627"/>
      <c r="DD39" s="600">
        <v>105298</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200138</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130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134</v>
      </c>
      <c r="CS40" s="592"/>
      <c r="CT40" s="592"/>
      <c r="CU40" s="592"/>
      <c r="CV40" s="592"/>
      <c r="CW40" s="592"/>
      <c r="CX40" s="592"/>
      <c r="CY40" s="593"/>
      <c r="CZ40" s="625">
        <v>0</v>
      </c>
      <c r="DA40" s="626"/>
      <c r="DB40" s="626"/>
      <c r="DC40" s="627"/>
      <c r="DD40" s="600">
        <v>134</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629359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333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1640422</v>
      </c>
      <c r="CS42" s="592"/>
      <c r="CT42" s="592"/>
      <c r="CU42" s="592"/>
      <c r="CV42" s="592"/>
      <c r="CW42" s="592"/>
      <c r="CX42" s="592"/>
      <c r="CY42" s="593"/>
      <c r="CZ42" s="625">
        <v>17</v>
      </c>
      <c r="DA42" s="674"/>
      <c r="DB42" s="674"/>
      <c r="DC42" s="675"/>
      <c r="DD42" s="600">
        <v>468978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44764</v>
      </c>
      <c r="CS43" s="623"/>
      <c r="CT43" s="623"/>
      <c r="CU43" s="623"/>
      <c r="CV43" s="623"/>
      <c r="CW43" s="623"/>
      <c r="CX43" s="623"/>
      <c r="CY43" s="624"/>
      <c r="CZ43" s="625">
        <v>0.5</v>
      </c>
      <c r="DA43" s="626"/>
      <c r="DB43" s="626"/>
      <c r="DC43" s="627"/>
      <c r="DD43" s="600">
        <v>44764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1639820</v>
      </c>
      <c r="CS44" s="592"/>
      <c r="CT44" s="592"/>
      <c r="CU44" s="592"/>
      <c r="CV44" s="592"/>
      <c r="CW44" s="592"/>
      <c r="CX44" s="592"/>
      <c r="CY44" s="593"/>
      <c r="CZ44" s="625">
        <v>17</v>
      </c>
      <c r="DA44" s="674"/>
      <c r="DB44" s="674"/>
      <c r="DC44" s="675"/>
      <c r="DD44" s="600">
        <v>468376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1110665</v>
      </c>
      <c r="CS45" s="623"/>
      <c r="CT45" s="623"/>
      <c r="CU45" s="623"/>
      <c r="CV45" s="623"/>
      <c r="CW45" s="623"/>
      <c r="CX45" s="623"/>
      <c r="CY45" s="624"/>
      <c r="CZ45" s="625">
        <v>11.5</v>
      </c>
      <c r="DA45" s="626"/>
      <c r="DB45" s="626"/>
      <c r="DC45" s="627"/>
      <c r="DD45" s="600">
        <v>103836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515612</v>
      </c>
      <c r="CS46" s="592"/>
      <c r="CT46" s="592"/>
      <c r="CU46" s="592"/>
      <c r="CV46" s="592"/>
      <c r="CW46" s="592"/>
      <c r="CX46" s="592"/>
      <c r="CY46" s="593"/>
      <c r="CZ46" s="625">
        <v>5.4</v>
      </c>
      <c r="DA46" s="674"/>
      <c r="DB46" s="674"/>
      <c r="DC46" s="675"/>
      <c r="DD46" s="600">
        <v>356901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602</v>
      </c>
      <c r="CS47" s="623"/>
      <c r="CT47" s="623"/>
      <c r="CU47" s="623"/>
      <c r="CV47" s="623"/>
      <c r="CW47" s="623"/>
      <c r="CX47" s="623"/>
      <c r="CY47" s="624"/>
      <c r="CZ47" s="625">
        <v>0</v>
      </c>
      <c r="DA47" s="626"/>
      <c r="DB47" s="626"/>
      <c r="DC47" s="627"/>
      <c r="DD47" s="600">
        <v>602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9633019</v>
      </c>
      <c r="CS49" s="659"/>
      <c r="CT49" s="659"/>
      <c r="CU49" s="659"/>
      <c r="CV49" s="659"/>
      <c r="CW49" s="659"/>
      <c r="CX49" s="659"/>
      <c r="CY49" s="686"/>
      <c r="CZ49" s="687">
        <v>100</v>
      </c>
      <c r="DA49" s="688"/>
      <c r="DB49" s="688"/>
      <c r="DC49" s="689"/>
      <c r="DD49" s="690">
        <v>6409015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10060</v>
      </c>
      <c r="R7" s="721"/>
      <c r="S7" s="721"/>
      <c r="T7" s="721"/>
      <c r="U7" s="721"/>
      <c r="V7" s="721">
        <v>9663</v>
      </c>
      <c r="W7" s="721"/>
      <c r="X7" s="721"/>
      <c r="Y7" s="721"/>
      <c r="Z7" s="721"/>
      <c r="AA7" s="721">
        <v>527</v>
      </c>
      <c r="AB7" s="721"/>
      <c r="AC7" s="721"/>
      <c r="AD7" s="721"/>
      <c r="AE7" s="722"/>
      <c r="AF7" s="723">
        <v>388</v>
      </c>
      <c r="AG7" s="724"/>
      <c r="AH7" s="724"/>
      <c r="AI7" s="724"/>
      <c r="AJ7" s="725"/>
      <c r="AK7" s="760">
        <v>126</v>
      </c>
      <c r="AL7" s="761"/>
      <c r="AM7" s="761"/>
      <c r="AN7" s="761"/>
      <c r="AO7" s="761"/>
      <c r="AP7" s="761">
        <v>8074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0</v>
      </c>
      <c r="CI7" s="758"/>
      <c r="CJ7" s="758"/>
      <c r="CK7" s="758"/>
      <c r="CL7" s="759"/>
      <c r="CM7" s="757">
        <v>7</v>
      </c>
      <c r="CN7" s="758"/>
      <c r="CO7" s="758"/>
      <c r="CP7" s="758"/>
      <c r="CQ7" s="759"/>
      <c r="CR7" s="757">
        <v>3</v>
      </c>
      <c r="CS7" s="758"/>
      <c r="CT7" s="758"/>
      <c r="CU7" s="758"/>
      <c r="CV7" s="759"/>
      <c r="CW7" s="757">
        <v>0</v>
      </c>
      <c r="CX7" s="758"/>
      <c r="CY7" s="758"/>
      <c r="CZ7" s="758"/>
      <c r="DA7" s="759"/>
      <c r="DB7" s="757" t="s">
        <v>535</v>
      </c>
      <c r="DC7" s="758"/>
      <c r="DD7" s="758"/>
      <c r="DE7" s="758"/>
      <c r="DF7" s="759"/>
      <c r="DG7" s="757" t="s">
        <v>536</v>
      </c>
      <c r="DH7" s="758"/>
      <c r="DI7" s="758"/>
      <c r="DJ7" s="758"/>
      <c r="DK7" s="759"/>
      <c r="DL7" s="757">
        <v>39</v>
      </c>
      <c r="DM7" s="758"/>
      <c r="DN7" s="758"/>
      <c r="DO7" s="758"/>
      <c r="DP7" s="759"/>
      <c r="DQ7" s="757" t="s">
        <v>535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543</v>
      </c>
      <c r="BS8" s="754" t="s">
        <v>542</v>
      </c>
      <c r="BT8" s="755"/>
      <c r="BU8" s="755"/>
      <c r="BV8" s="755"/>
      <c r="BW8" s="755"/>
      <c r="BX8" s="755"/>
      <c r="BY8" s="755"/>
      <c r="BZ8" s="755"/>
      <c r="CA8" s="755"/>
      <c r="CB8" s="755"/>
      <c r="CC8" s="755"/>
      <c r="CD8" s="755"/>
      <c r="CE8" s="755"/>
      <c r="CF8" s="755"/>
      <c r="CG8" s="756"/>
      <c r="CH8" s="767">
        <v>16</v>
      </c>
      <c r="CI8" s="768"/>
      <c r="CJ8" s="768"/>
      <c r="CK8" s="768"/>
      <c r="CL8" s="769"/>
      <c r="CM8" s="767">
        <v>4114</v>
      </c>
      <c r="CN8" s="768"/>
      <c r="CO8" s="768"/>
      <c r="CP8" s="768"/>
      <c r="CQ8" s="769"/>
      <c r="CR8" s="767">
        <v>0</v>
      </c>
      <c r="CS8" s="768"/>
      <c r="CT8" s="768"/>
      <c r="CU8" s="768"/>
      <c r="CV8" s="769"/>
      <c r="CW8" s="767" t="s">
        <v>535</v>
      </c>
      <c r="CX8" s="768"/>
      <c r="CY8" s="768"/>
      <c r="CZ8" s="768"/>
      <c r="DA8" s="769"/>
      <c r="DB8" s="767">
        <v>11</v>
      </c>
      <c r="DC8" s="768"/>
      <c r="DD8" s="768"/>
      <c r="DE8" s="768"/>
      <c r="DF8" s="769"/>
      <c r="DG8" s="767" t="s">
        <v>535</v>
      </c>
      <c r="DH8" s="768"/>
      <c r="DI8" s="768"/>
      <c r="DJ8" s="768"/>
      <c r="DK8" s="769"/>
      <c r="DL8" s="767">
        <v>9</v>
      </c>
      <c r="DM8" s="768"/>
      <c r="DN8" s="768"/>
      <c r="DO8" s="768"/>
      <c r="DP8" s="769"/>
      <c r="DQ8" s="767">
        <v>1</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10060</v>
      </c>
      <c r="R23" s="780"/>
      <c r="S23" s="780"/>
      <c r="T23" s="780"/>
      <c r="U23" s="780"/>
      <c r="V23" s="780">
        <v>9663</v>
      </c>
      <c r="W23" s="780"/>
      <c r="X23" s="780"/>
      <c r="Y23" s="780"/>
      <c r="Z23" s="780"/>
      <c r="AA23" s="780">
        <v>527</v>
      </c>
      <c r="AB23" s="780"/>
      <c r="AC23" s="780"/>
      <c r="AD23" s="780"/>
      <c r="AE23" s="781"/>
      <c r="AF23" s="782">
        <v>388</v>
      </c>
      <c r="AG23" s="780"/>
      <c r="AH23" s="780"/>
      <c r="AI23" s="780"/>
      <c r="AJ23" s="783"/>
      <c r="AK23" s="784"/>
      <c r="AL23" s="785"/>
      <c r="AM23" s="785"/>
      <c r="AN23" s="785"/>
      <c r="AO23" s="785"/>
      <c r="AP23" s="780">
        <v>8074</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3740</v>
      </c>
      <c r="R28" s="809"/>
      <c r="S28" s="809"/>
      <c r="T28" s="809"/>
      <c r="U28" s="809"/>
      <c r="V28" s="809">
        <v>3682</v>
      </c>
      <c r="W28" s="809"/>
      <c r="X28" s="809"/>
      <c r="Y28" s="809"/>
      <c r="Z28" s="809"/>
      <c r="AA28" s="809">
        <v>58</v>
      </c>
      <c r="AB28" s="809"/>
      <c r="AC28" s="809"/>
      <c r="AD28" s="809"/>
      <c r="AE28" s="810"/>
      <c r="AF28" s="811">
        <v>58</v>
      </c>
      <c r="AG28" s="809"/>
      <c r="AH28" s="809"/>
      <c r="AI28" s="809"/>
      <c r="AJ28" s="812"/>
      <c r="AK28" s="813">
        <v>200</v>
      </c>
      <c r="AL28" s="804"/>
      <c r="AM28" s="804"/>
      <c r="AN28" s="804"/>
      <c r="AO28" s="804"/>
      <c r="AP28" s="804" t="s">
        <v>534</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1952</v>
      </c>
      <c r="R29" s="745"/>
      <c r="S29" s="745"/>
      <c r="T29" s="745"/>
      <c r="U29" s="745"/>
      <c r="V29" s="745">
        <v>1897</v>
      </c>
      <c r="W29" s="745"/>
      <c r="X29" s="745"/>
      <c r="Y29" s="745"/>
      <c r="Z29" s="745"/>
      <c r="AA29" s="745">
        <v>55</v>
      </c>
      <c r="AB29" s="745"/>
      <c r="AC29" s="745"/>
      <c r="AD29" s="745"/>
      <c r="AE29" s="746"/>
      <c r="AF29" s="747">
        <v>55</v>
      </c>
      <c r="AG29" s="748"/>
      <c r="AH29" s="748"/>
      <c r="AI29" s="748"/>
      <c r="AJ29" s="749"/>
      <c r="AK29" s="816">
        <v>336</v>
      </c>
      <c r="AL29" s="817"/>
      <c r="AM29" s="817"/>
      <c r="AN29" s="817"/>
      <c r="AO29" s="817"/>
      <c r="AP29" s="817" t="s">
        <v>535</v>
      </c>
      <c r="AQ29" s="817"/>
      <c r="AR29" s="817"/>
      <c r="AS29" s="817"/>
      <c r="AT29" s="817"/>
      <c r="AU29" s="817" t="s">
        <v>536</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16</v>
      </c>
      <c r="R30" s="745"/>
      <c r="S30" s="745"/>
      <c r="T30" s="745"/>
      <c r="U30" s="745"/>
      <c r="V30" s="745">
        <v>13</v>
      </c>
      <c r="W30" s="745"/>
      <c r="X30" s="745"/>
      <c r="Y30" s="745"/>
      <c r="Z30" s="745"/>
      <c r="AA30" s="745">
        <v>3</v>
      </c>
      <c r="AB30" s="745"/>
      <c r="AC30" s="745"/>
      <c r="AD30" s="745"/>
      <c r="AE30" s="746"/>
      <c r="AF30" s="747">
        <v>3</v>
      </c>
      <c r="AG30" s="748"/>
      <c r="AH30" s="748"/>
      <c r="AI30" s="748"/>
      <c r="AJ30" s="749"/>
      <c r="AK30" s="816" t="s">
        <v>534</v>
      </c>
      <c r="AL30" s="817"/>
      <c r="AM30" s="817"/>
      <c r="AN30" s="817"/>
      <c r="AO30" s="817"/>
      <c r="AP30" s="817" t="s">
        <v>536</v>
      </c>
      <c r="AQ30" s="817"/>
      <c r="AR30" s="817"/>
      <c r="AS30" s="817"/>
      <c r="AT30" s="817"/>
      <c r="AU30" s="817" t="s">
        <v>535</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250</v>
      </c>
      <c r="R31" s="745"/>
      <c r="S31" s="745"/>
      <c r="T31" s="745"/>
      <c r="U31" s="745"/>
      <c r="V31" s="745">
        <v>244</v>
      </c>
      <c r="W31" s="745"/>
      <c r="X31" s="745"/>
      <c r="Y31" s="745"/>
      <c r="Z31" s="745"/>
      <c r="AA31" s="745">
        <v>6</v>
      </c>
      <c r="AB31" s="745"/>
      <c r="AC31" s="745"/>
      <c r="AD31" s="745"/>
      <c r="AE31" s="746"/>
      <c r="AF31" s="747">
        <v>6</v>
      </c>
      <c r="AG31" s="748"/>
      <c r="AH31" s="748"/>
      <c r="AI31" s="748"/>
      <c r="AJ31" s="749"/>
      <c r="AK31" s="816">
        <v>51</v>
      </c>
      <c r="AL31" s="817"/>
      <c r="AM31" s="817"/>
      <c r="AN31" s="817"/>
      <c r="AO31" s="817"/>
      <c r="AP31" s="817" t="s">
        <v>535</v>
      </c>
      <c r="AQ31" s="817"/>
      <c r="AR31" s="817"/>
      <c r="AS31" s="817"/>
      <c r="AT31" s="817"/>
      <c r="AU31" s="817" t="s">
        <v>535</v>
      </c>
      <c r="AV31" s="817"/>
      <c r="AW31" s="817"/>
      <c r="AX31" s="817"/>
      <c r="AY31" s="817"/>
      <c r="AZ31" s="818" t="s">
        <v>536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598</v>
      </c>
      <c r="R32" s="745"/>
      <c r="S32" s="745"/>
      <c r="T32" s="745"/>
      <c r="U32" s="745"/>
      <c r="V32" s="745">
        <v>475</v>
      </c>
      <c r="W32" s="745"/>
      <c r="X32" s="745"/>
      <c r="Y32" s="745"/>
      <c r="Z32" s="745"/>
      <c r="AA32" s="745">
        <v>123</v>
      </c>
      <c r="AB32" s="745"/>
      <c r="AC32" s="745"/>
      <c r="AD32" s="745"/>
      <c r="AE32" s="746"/>
      <c r="AF32" s="747">
        <v>2481</v>
      </c>
      <c r="AG32" s="748"/>
      <c r="AH32" s="748"/>
      <c r="AI32" s="748"/>
      <c r="AJ32" s="749"/>
      <c r="AK32" s="816">
        <v>15</v>
      </c>
      <c r="AL32" s="817"/>
      <c r="AM32" s="817"/>
      <c r="AN32" s="817"/>
      <c r="AO32" s="817"/>
      <c r="AP32" s="817">
        <v>185</v>
      </c>
      <c r="AQ32" s="817"/>
      <c r="AR32" s="817"/>
      <c r="AS32" s="817"/>
      <c r="AT32" s="817"/>
      <c r="AU32" s="817">
        <v>115</v>
      </c>
      <c r="AV32" s="817"/>
      <c r="AW32" s="817"/>
      <c r="AX32" s="817"/>
      <c r="AY32" s="817"/>
      <c r="AZ32" s="818" t="s">
        <v>476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816</v>
      </c>
      <c r="R33" s="745"/>
      <c r="S33" s="745"/>
      <c r="T33" s="745"/>
      <c r="U33" s="745"/>
      <c r="V33" s="745">
        <v>587</v>
      </c>
      <c r="W33" s="745"/>
      <c r="X33" s="745"/>
      <c r="Y33" s="745"/>
      <c r="Z33" s="745"/>
      <c r="AA33" s="745">
        <v>229</v>
      </c>
      <c r="AB33" s="745"/>
      <c r="AC33" s="745"/>
      <c r="AD33" s="745"/>
      <c r="AE33" s="746"/>
      <c r="AF33" s="747">
        <v>507</v>
      </c>
      <c r="AG33" s="748"/>
      <c r="AH33" s="748"/>
      <c r="AI33" s="748"/>
      <c r="AJ33" s="749"/>
      <c r="AK33" s="816">
        <v>316</v>
      </c>
      <c r="AL33" s="817"/>
      <c r="AM33" s="817"/>
      <c r="AN33" s="817"/>
      <c r="AO33" s="817"/>
      <c r="AP33" s="817">
        <v>5208</v>
      </c>
      <c r="AQ33" s="817"/>
      <c r="AR33" s="817"/>
      <c r="AS33" s="817"/>
      <c r="AT33" s="817"/>
      <c r="AU33" s="817">
        <v>2995</v>
      </c>
      <c r="AV33" s="817"/>
      <c r="AW33" s="817"/>
      <c r="AX33" s="817"/>
      <c r="AY33" s="817"/>
      <c r="AZ33" s="818" t="s">
        <v>476</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33</v>
      </c>
      <c r="R34" s="745"/>
      <c r="S34" s="745"/>
      <c r="T34" s="745"/>
      <c r="U34" s="745"/>
      <c r="V34" s="745">
        <v>33</v>
      </c>
      <c r="W34" s="745"/>
      <c r="X34" s="745"/>
      <c r="Y34" s="745"/>
      <c r="Z34" s="745"/>
      <c r="AA34" s="745">
        <v>1</v>
      </c>
      <c r="AB34" s="745"/>
      <c r="AC34" s="745"/>
      <c r="AD34" s="745"/>
      <c r="AE34" s="746"/>
      <c r="AF34" s="747">
        <v>1</v>
      </c>
      <c r="AG34" s="748"/>
      <c r="AH34" s="748"/>
      <c r="AI34" s="748"/>
      <c r="AJ34" s="749"/>
      <c r="AK34" s="816">
        <v>18</v>
      </c>
      <c r="AL34" s="817"/>
      <c r="AM34" s="817"/>
      <c r="AN34" s="817"/>
      <c r="AO34" s="817"/>
      <c r="AP34" s="817">
        <v>72</v>
      </c>
      <c r="AQ34" s="817"/>
      <c r="AR34" s="817"/>
      <c r="AS34" s="817"/>
      <c r="AT34" s="817"/>
      <c r="AU34" s="817">
        <v>72</v>
      </c>
      <c r="AV34" s="817"/>
      <c r="AW34" s="817"/>
      <c r="AX34" s="817"/>
      <c r="AY34" s="817"/>
      <c r="AZ34" s="818" t="s">
        <v>476</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3111</v>
      </c>
      <c r="AG63" s="828"/>
      <c r="AH63" s="828"/>
      <c r="AI63" s="828"/>
      <c r="AJ63" s="829"/>
      <c r="AK63" s="830"/>
      <c r="AL63" s="825"/>
      <c r="AM63" s="825"/>
      <c r="AN63" s="825"/>
      <c r="AO63" s="825"/>
      <c r="AP63" s="828">
        <v>5465</v>
      </c>
      <c r="AQ63" s="828"/>
      <c r="AR63" s="828"/>
      <c r="AS63" s="828"/>
      <c r="AT63" s="828"/>
      <c r="AU63" s="828">
        <v>3182</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16836</v>
      </c>
      <c r="R68" s="852"/>
      <c r="S68" s="852"/>
      <c r="T68" s="852"/>
      <c r="U68" s="852"/>
      <c r="V68" s="852">
        <v>13942</v>
      </c>
      <c r="W68" s="852"/>
      <c r="X68" s="852"/>
      <c r="Y68" s="852"/>
      <c r="Z68" s="852"/>
      <c r="AA68" s="852">
        <v>2894</v>
      </c>
      <c r="AB68" s="852"/>
      <c r="AC68" s="852"/>
      <c r="AD68" s="852"/>
      <c r="AE68" s="852"/>
      <c r="AF68" s="852">
        <v>2894</v>
      </c>
      <c r="AG68" s="852"/>
      <c r="AH68" s="852"/>
      <c r="AI68" s="852"/>
      <c r="AJ68" s="852"/>
      <c r="AK68" s="852">
        <v>129</v>
      </c>
      <c r="AL68" s="852"/>
      <c r="AM68" s="852"/>
      <c r="AN68" s="852"/>
      <c r="AO68" s="852"/>
      <c r="AP68" s="852" t="s">
        <v>544</v>
      </c>
      <c r="AQ68" s="852"/>
      <c r="AR68" s="852"/>
      <c r="AS68" s="852"/>
      <c r="AT68" s="852"/>
      <c r="AU68" s="852" t="s">
        <v>534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t="s">
        <v>534</v>
      </c>
      <c r="R69" s="817"/>
      <c r="S69" s="817"/>
      <c r="T69" s="817"/>
      <c r="U69" s="817"/>
      <c r="V69" s="817" t="s">
        <v>536</v>
      </c>
      <c r="W69" s="817"/>
      <c r="X69" s="817"/>
      <c r="Y69" s="817"/>
      <c r="Z69" s="817"/>
      <c r="AA69" s="817" t="s">
        <v>536</v>
      </c>
      <c r="AB69" s="817"/>
      <c r="AC69" s="817"/>
      <c r="AD69" s="817"/>
      <c r="AE69" s="817"/>
      <c r="AF69" s="817" t="s">
        <v>535</v>
      </c>
      <c r="AG69" s="817"/>
      <c r="AH69" s="817"/>
      <c r="AI69" s="817"/>
      <c r="AJ69" s="817"/>
      <c r="AK69" s="817" t="s">
        <v>536</v>
      </c>
      <c r="AL69" s="817"/>
      <c r="AM69" s="817"/>
      <c r="AN69" s="817"/>
      <c r="AO69" s="817"/>
      <c r="AP69" s="817">
        <v>302</v>
      </c>
      <c r="AQ69" s="817"/>
      <c r="AR69" s="817"/>
      <c r="AS69" s="817"/>
      <c r="AT69" s="817"/>
      <c r="AU69" s="817">
        <v>52</v>
      </c>
      <c r="AV69" s="817"/>
      <c r="AW69" s="817"/>
      <c r="AX69" s="817"/>
      <c r="AY69" s="817"/>
      <c r="AZ69" s="863" t="s">
        <v>545</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217342</v>
      </c>
      <c r="R70" s="817"/>
      <c r="S70" s="817"/>
      <c r="T70" s="817"/>
      <c r="U70" s="817"/>
      <c r="V70" s="817">
        <v>209008</v>
      </c>
      <c r="W70" s="817"/>
      <c r="X70" s="817"/>
      <c r="Y70" s="817"/>
      <c r="Z70" s="817"/>
      <c r="AA70" s="817">
        <v>8334</v>
      </c>
      <c r="AB70" s="817"/>
      <c r="AC70" s="817"/>
      <c r="AD70" s="817"/>
      <c r="AE70" s="817"/>
      <c r="AF70" s="817">
        <v>8334</v>
      </c>
      <c r="AG70" s="817"/>
      <c r="AH70" s="817"/>
      <c r="AI70" s="817"/>
      <c r="AJ70" s="817"/>
      <c r="AK70" s="817">
        <v>2932</v>
      </c>
      <c r="AL70" s="817"/>
      <c r="AM70" s="817"/>
      <c r="AN70" s="817"/>
      <c r="AO70" s="817"/>
      <c r="AP70" s="817" t="s">
        <v>535</v>
      </c>
      <c r="AQ70" s="817"/>
      <c r="AR70" s="817"/>
      <c r="AS70" s="817"/>
      <c r="AT70" s="817"/>
      <c r="AU70" s="817" t="s">
        <v>535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1086</v>
      </c>
      <c r="R71" s="817"/>
      <c r="S71" s="817"/>
      <c r="T71" s="817"/>
      <c r="U71" s="817"/>
      <c r="V71" s="817">
        <v>1038</v>
      </c>
      <c r="W71" s="817"/>
      <c r="X71" s="817"/>
      <c r="Y71" s="817"/>
      <c r="Z71" s="817"/>
      <c r="AA71" s="817">
        <v>48</v>
      </c>
      <c r="AB71" s="817"/>
      <c r="AC71" s="817"/>
      <c r="AD71" s="817"/>
      <c r="AE71" s="817"/>
      <c r="AF71" s="817">
        <v>20</v>
      </c>
      <c r="AG71" s="817"/>
      <c r="AH71" s="817"/>
      <c r="AI71" s="817"/>
      <c r="AJ71" s="817"/>
      <c r="AK71" s="817">
        <v>6</v>
      </c>
      <c r="AL71" s="817"/>
      <c r="AM71" s="817"/>
      <c r="AN71" s="817"/>
      <c r="AO71" s="817"/>
      <c r="AP71" s="817">
        <v>705</v>
      </c>
      <c r="AQ71" s="817"/>
      <c r="AR71" s="817"/>
      <c r="AS71" s="817"/>
      <c r="AT71" s="817"/>
      <c r="AU71" s="817">
        <v>322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11227</v>
      </c>
      <c r="AG88" s="828"/>
      <c r="AH88" s="828"/>
      <c r="AI88" s="828"/>
      <c r="AJ88" s="828"/>
      <c r="AK88" s="825"/>
      <c r="AL88" s="825"/>
      <c r="AM88" s="825"/>
      <c r="AN88" s="825"/>
      <c r="AO88" s="825"/>
      <c r="AP88" s="828">
        <v>1007</v>
      </c>
      <c r="AQ88" s="828"/>
      <c r="AR88" s="828"/>
      <c r="AS88" s="828"/>
      <c r="AT88" s="828"/>
      <c r="AU88" s="828">
        <v>374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v>
      </c>
      <c r="CS102" s="836"/>
      <c r="CT102" s="836"/>
      <c r="CU102" s="836"/>
      <c r="CV102" s="879"/>
      <c r="CW102" s="878">
        <v>0</v>
      </c>
      <c r="CX102" s="836"/>
      <c r="CY102" s="836"/>
      <c r="CZ102" s="836"/>
      <c r="DA102" s="879"/>
      <c r="DB102" s="878">
        <v>11</v>
      </c>
      <c r="DC102" s="836"/>
      <c r="DD102" s="836"/>
      <c r="DE102" s="836"/>
      <c r="DF102" s="879"/>
      <c r="DG102" s="878" t="s">
        <v>534</v>
      </c>
      <c r="DH102" s="836"/>
      <c r="DI102" s="836"/>
      <c r="DJ102" s="836"/>
      <c r="DK102" s="879"/>
      <c r="DL102" s="878">
        <v>48</v>
      </c>
      <c r="DM102" s="836"/>
      <c r="DN102" s="836"/>
      <c r="DO102" s="836"/>
      <c r="DP102" s="879"/>
      <c r="DQ102" s="878">
        <v>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1100194</v>
      </c>
      <c r="AB110" s="888"/>
      <c r="AC110" s="888"/>
      <c r="AD110" s="888"/>
      <c r="AE110" s="889"/>
      <c r="AF110" s="890">
        <v>1074371</v>
      </c>
      <c r="AG110" s="888"/>
      <c r="AH110" s="888"/>
      <c r="AI110" s="888"/>
      <c r="AJ110" s="889"/>
      <c r="AK110" s="890">
        <v>1013011</v>
      </c>
      <c r="AL110" s="888"/>
      <c r="AM110" s="888"/>
      <c r="AN110" s="888"/>
      <c r="AO110" s="889"/>
      <c r="AP110" s="891">
        <v>20</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8211209</v>
      </c>
      <c r="BR110" s="925"/>
      <c r="BS110" s="925"/>
      <c r="BT110" s="925"/>
      <c r="BU110" s="925"/>
      <c r="BV110" s="925">
        <v>8078376</v>
      </c>
      <c r="BW110" s="925"/>
      <c r="BX110" s="925"/>
      <c r="BY110" s="925"/>
      <c r="BZ110" s="925"/>
      <c r="CA110" s="925">
        <v>8073575</v>
      </c>
      <c r="CB110" s="925"/>
      <c r="CC110" s="925"/>
      <c r="CD110" s="925"/>
      <c r="CE110" s="925"/>
      <c r="CF110" s="939">
        <v>159.80000000000001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38700</v>
      </c>
      <c r="BR111" s="918"/>
      <c r="BS111" s="918"/>
      <c r="BT111" s="918"/>
      <c r="BU111" s="918"/>
      <c r="BV111" s="918">
        <v>38700</v>
      </c>
      <c r="BW111" s="918"/>
      <c r="BX111" s="918"/>
      <c r="BY111" s="918"/>
      <c r="BZ111" s="918"/>
      <c r="CA111" s="918">
        <v>38700</v>
      </c>
      <c r="CB111" s="918"/>
      <c r="CC111" s="918"/>
      <c r="CD111" s="918"/>
      <c r="CE111" s="918"/>
      <c r="CF111" s="912">
        <v>0.8</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3736823</v>
      </c>
      <c r="BR112" s="918"/>
      <c r="BS112" s="918"/>
      <c r="BT112" s="918"/>
      <c r="BU112" s="918"/>
      <c r="BV112" s="918">
        <v>3451120</v>
      </c>
      <c r="BW112" s="918"/>
      <c r="BX112" s="918"/>
      <c r="BY112" s="918"/>
      <c r="BZ112" s="918"/>
      <c r="CA112" s="918">
        <v>3181608</v>
      </c>
      <c r="CB112" s="918"/>
      <c r="CC112" s="918"/>
      <c r="CD112" s="918"/>
      <c r="CE112" s="918"/>
      <c r="CF112" s="912">
        <v>63</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364556</v>
      </c>
      <c r="AB113" s="932"/>
      <c r="AC113" s="932"/>
      <c r="AD113" s="932"/>
      <c r="AE113" s="933"/>
      <c r="AF113" s="934">
        <v>352185</v>
      </c>
      <c r="AG113" s="932"/>
      <c r="AH113" s="932"/>
      <c r="AI113" s="932"/>
      <c r="AJ113" s="933"/>
      <c r="AK113" s="934">
        <v>345999</v>
      </c>
      <c r="AL113" s="932"/>
      <c r="AM113" s="932"/>
      <c r="AN113" s="932"/>
      <c r="AO113" s="933"/>
      <c r="AP113" s="935">
        <v>6.8</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241887</v>
      </c>
      <c r="BR113" s="918"/>
      <c r="BS113" s="918"/>
      <c r="BT113" s="918"/>
      <c r="BU113" s="918"/>
      <c r="BV113" s="918">
        <v>235947</v>
      </c>
      <c r="BW113" s="918"/>
      <c r="BX113" s="918"/>
      <c r="BY113" s="918"/>
      <c r="BZ113" s="918"/>
      <c r="CA113" s="918">
        <v>374327</v>
      </c>
      <c r="CB113" s="918"/>
      <c r="CC113" s="918"/>
      <c r="CD113" s="918"/>
      <c r="CE113" s="918"/>
      <c r="CF113" s="912">
        <v>7.4</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2135</v>
      </c>
      <c r="AB114" s="957"/>
      <c r="AC114" s="957"/>
      <c r="AD114" s="957"/>
      <c r="AE114" s="958"/>
      <c r="AF114" s="959">
        <v>4252</v>
      </c>
      <c r="AG114" s="957"/>
      <c r="AH114" s="957"/>
      <c r="AI114" s="957"/>
      <c r="AJ114" s="958"/>
      <c r="AK114" s="959">
        <v>6057</v>
      </c>
      <c r="AL114" s="957"/>
      <c r="AM114" s="957"/>
      <c r="AN114" s="957"/>
      <c r="AO114" s="958"/>
      <c r="AP114" s="960">
        <v>0.1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261654</v>
      </c>
      <c r="BR114" s="918"/>
      <c r="BS114" s="918"/>
      <c r="BT114" s="918"/>
      <c r="BU114" s="918"/>
      <c r="BV114" s="918">
        <v>186762</v>
      </c>
      <c r="BW114" s="918"/>
      <c r="BX114" s="918"/>
      <c r="BY114" s="918"/>
      <c r="BZ114" s="918"/>
      <c r="CA114" s="918">
        <v>203767</v>
      </c>
      <c r="CB114" s="918"/>
      <c r="CC114" s="918"/>
      <c r="CD114" s="918"/>
      <c r="CE114" s="918"/>
      <c r="CF114" s="912">
        <v>4</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392</v>
      </c>
      <c r="AB115" s="932"/>
      <c r="AC115" s="932"/>
      <c r="AD115" s="932"/>
      <c r="AE115" s="933"/>
      <c r="AF115" s="934">
        <v>293</v>
      </c>
      <c r="AG115" s="932"/>
      <c r="AH115" s="932"/>
      <c r="AI115" s="932"/>
      <c r="AJ115" s="933"/>
      <c r="AK115" s="934">
        <v>217</v>
      </c>
      <c r="AL115" s="932"/>
      <c r="AM115" s="932"/>
      <c r="AN115" s="932"/>
      <c r="AO115" s="933"/>
      <c r="AP115" s="935">
        <v>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1003</v>
      </c>
      <c r="BR115" s="918"/>
      <c r="BS115" s="918"/>
      <c r="BT115" s="918"/>
      <c r="BU115" s="918"/>
      <c r="BV115" s="918">
        <v>969</v>
      </c>
      <c r="BW115" s="918"/>
      <c r="BX115" s="918"/>
      <c r="BY115" s="918"/>
      <c r="BZ115" s="918"/>
      <c r="CA115" s="918">
        <v>935</v>
      </c>
      <c r="CB115" s="918"/>
      <c r="CC115" s="918"/>
      <c r="CD115" s="918"/>
      <c r="CE115" s="918"/>
      <c r="CF115" s="912">
        <v>0</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38700</v>
      </c>
      <c r="DH115" s="957"/>
      <c r="DI115" s="957"/>
      <c r="DJ115" s="957"/>
      <c r="DK115" s="958"/>
      <c r="DL115" s="959">
        <v>38700</v>
      </c>
      <c r="DM115" s="957"/>
      <c r="DN115" s="957"/>
      <c r="DO115" s="957"/>
      <c r="DP115" s="958"/>
      <c r="DQ115" s="959">
        <v>38700</v>
      </c>
      <c r="DR115" s="957"/>
      <c r="DS115" s="957"/>
      <c r="DT115" s="957"/>
      <c r="DU115" s="958"/>
      <c r="DV115" s="960">
        <v>0.8</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1467277</v>
      </c>
      <c r="AB117" s="964"/>
      <c r="AC117" s="964"/>
      <c r="AD117" s="964"/>
      <c r="AE117" s="965"/>
      <c r="AF117" s="963">
        <v>1431101</v>
      </c>
      <c r="AG117" s="964"/>
      <c r="AH117" s="964"/>
      <c r="AI117" s="964"/>
      <c r="AJ117" s="965"/>
      <c r="AK117" s="963">
        <v>1365284</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12491276</v>
      </c>
      <c r="BR118" s="984"/>
      <c r="BS118" s="984"/>
      <c r="BT118" s="984"/>
      <c r="BU118" s="984"/>
      <c r="BV118" s="984">
        <v>11991874</v>
      </c>
      <c r="BW118" s="984"/>
      <c r="BX118" s="984"/>
      <c r="BY118" s="984"/>
      <c r="BZ118" s="984"/>
      <c r="CA118" s="984">
        <v>11872912</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4385202</v>
      </c>
      <c r="BR119" s="925"/>
      <c r="BS119" s="925"/>
      <c r="BT119" s="925"/>
      <c r="BU119" s="925"/>
      <c r="BV119" s="925">
        <v>4427799</v>
      </c>
      <c r="BW119" s="925"/>
      <c r="BX119" s="925"/>
      <c r="BY119" s="925"/>
      <c r="BZ119" s="925"/>
      <c r="CA119" s="925">
        <v>4887765</v>
      </c>
      <c r="CB119" s="925"/>
      <c r="CC119" s="925"/>
      <c r="CD119" s="925"/>
      <c r="CE119" s="925"/>
      <c r="CF119" s="939">
        <v>96.7</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3025249</v>
      </c>
      <c r="BR120" s="918"/>
      <c r="BS120" s="918"/>
      <c r="BT120" s="918"/>
      <c r="BU120" s="918"/>
      <c r="BV120" s="918">
        <v>2698451</v>
      </c>
      <c r="BW120" s="918"/>
      <c r="BX120" s="918"/>
      <c r="BY120" s="918"/>
      <c r="BZ120" s="918"/>
      <c r="CA120" s="918">
        <v>2425674</v>
      </c>
      <c r="CB120" s="918"/>
      <c r="CC120" s="918"/>
      <c r="CD120" s="918"/>
      <c r="CE120" s="918"/>
      <c r="CF120" s="912">
        <v>48</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3587642</v>
      </c>
      <c r="DH120" s="925"/>
      <c r="DI120" s="925"/>
      <c r="DJ120" s="925"/>
      <c r="DK120" s="925"/>
      <c r="DL120" s="925">
        <v>3272545</v>
      </c>
      <c r="DM120" s="925"/>
      <c r="DN120" s="925"/>
      <c r="DO120" s="925"/>
      <c r="DP120" s="925"/>
      <c r="DQ120" s="925">
        <v>2994876</v>
      </c>
      <c r="DR120" s="925"/>
      <c r="DS120" s="925"/>
      <c r="DT120" s="925"/>
      <c r="DU120" s="925"/>
      <c r="DV120" s="926">
        <v>59.3</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10016223</v>
      </c>
      <c r="BR121" s="984"/>
      <c r="BS121" s="984"/>
      <c r="BT121" s="984"/>
      <c r="BU121" s="984"/>
      <c r="BV121" s="984">
        <v>9735522</v>
      </c>
      <c r="BW121" s="984"/>
      <c r="BX121" s="984"/>
      <c r="BY121" s="984"/>
      <c r="BZ121" s="984"/>
      <c r="CA121" s="984">
        <v>9798828</v>
      </c>
      <c r="CB121" s="984"/>
      <c r="CC121" s="984"/>
      <c r="CD121" s="984"/>
      <c r="CE121" s="984"/>
      <c r="CF121" s="1022">
        <v>193.9</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82030</v>
      </c>
      <c r="DH121" s="918"/>
      <c r="DI121" s="918"/>
      <c r="DJ121" s="918"/>
      <c r="DK121" s="918"/>
      <c r="DL121" s="918">
        <v>111727</v>
      </c>
      <c r="DM121" s="918"/>
      <c r="DN121" s="918"/>
      <c r="DO121" s="918"/>
      <c r="DP121" s="918"/>
      <c r="DQ121" s="918">
        <v>114773</v>
      </c>
      <c r="DR121" s="918"/>
      <c r="DS121" s="918"/>
      <c r="DT121" s="918"/>
      <c r="DU121" s="918"/>
      <c r="DV121" s="919">
        <v>2.2999999999999998</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17426674</v>
      </c>
      <c r="BR122" s="1033"/>
      <c r="BS122" s="1033"/>
      <c r="BT122" s="1033"/>
      <c r="BU122" s="1033"/>
      <c r="BV122" s="1033">
        <v>16861772</v>
      </c>
      <c r="BW122" s="1033"/>
      <c r="BX122" s="1033"/>
      <c r="BY122" s="1033"/>
      <c r="BZ122" s="1033"/>
      <c r="CA122" s="1033">
        <v>17112267</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67151</v>
      </c>
      <c r="DH122" s="918"/>
      <c r="DI122" s="918"/>
      <c r="DJ122" s="918"/>
      <c r="DK122" s="918"/>
      <c r="DL122" s="918">
        <v>66848</v>
      </c>
      <c r="DM122" s="918"/>
      <c r="DN122" s="918"/>
      <c r="DO122" s="918"/>
      <c r="DP122" s="918"/>
      <c r="DQ122" s="918">
        <v>71959</v>
      </c>
      <c r="DR122" s="918"/>
      <c r="DS122" s="918"/>
      <c r="DT122" s="918"/>
      <c r="DU122" s="918"/>
      <c r="DV122" s="919">
        <v>1.4</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392</v>
      </c>
      <c r="AB127" s="957"/>
      <c r="AC127" s="957"/>
      <c r="AD127" s="957"/>
      <c r="AE127" s="958"/>
      <c r="AF127" s="959">
        <v>293</v>
      </c>
      <c r="AG127" s="957"/>
      <c r="AH127" s="957"/>
      <c r="AI127" s="957"/>
      <c r="AJ127" s="958"/>
      <c r="AK127" s="959">
        <v>217</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14.4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1003</v>
      </c>
      <c r="DH127" s="1046"/>
      <c r="DI127" s="1046"/>
      <c r="DJ127" s="1046"/>
      <c r="DK127" s="1046"/>
      <c r="DL127" s="1046">
        <v>969</v>
      </c>
      <c r="DM127" s="1046"/>
      <c r="DN127" s="1046"/>
      <c r="DO127" s="1046"/>
      <c r="DP127" s="1046"/>
      <c r="DQ127" s="1046">
        <v>935</v>
      </c>
      <c r="DR127" s="1046"/>
      <c r="DS127" s="1046"/>
      <c r="DT127" s="1046"/>
      <c r="DU127" s="1046"/>
      <c r="DV127" s="1047">
        <v>0</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219308</v>
      </c>
      <c r="AB128" s="1088"/>
      <c r="AC128" s="1088"/>
      <c r="AD128" s="1088"/>
      <c r="AE128" s="1089"/>
      <c r="AF128" s="1090">
        <v>209050</v>
      </c>
      <c r="AG128" s="1088"/>
      <c r="AH128" s="1088"/>
      <c r="AI128" s="1088"/>
      <c r="AJ128" s="1089"/>
      <c r="AK128" s="1090">
        <v>195975</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19.399999999999999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6095085</v>
      </c>
      <c r="AB129" s="957"/>
      <c r="AC129" s="957"/>
      <c r="AD129" s="957"/>
      <c r="AE129" s="958"/>
      <c r="AF129" s="959">
        <v>6059248</v>
      </c>
      <c r="AG129" s="957"/>
      <c r="AH129" s="957"/>
      <c r="AI129" s="957"/>
      <c r="AJ129" s="958"/>
      <c r="AK129" s="959">
        <v>6095128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3.2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1054096</v>
      </c>
      <c r="AB130" s="957"/>
      <c r="AC130" s="957"/>
      <c r="AD130" s="957"/>
      <c r="AE130" s="958"/>
      <c r="AF130" s="959">
        <v>1049966</v>
      </c>
      <c r="AG130" s="957"/>
      <c r="AH130" s="957"/>
      <c r="AI130" s="957"/>
      <c r="AJ130" s="958"/>
      <c r="AK130" s="959">
        <v>1042248</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5040989</v>
      </c>
      <c r="AB131" s="996"/>
      <c r="AC131" s="996"/>
      <c r="AD131" s="996"/>
      <c r="AE131" s="997"/>
      <c r="AF131" s="998">
        <v>5009282</v>
      </c>
      <c r="AG131" s="996"/>
      <c r="AH131" s="996"/>
      <c r="AI131" s="996"/>
      <c r="AJ131" s="997"/>
      <c r="AK131" s="998">
        <v>5052880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3.8459318200000001</v>
      </c>
      <c r="AB132" s="1102"/>
      <c r="AC132" s="1102"/>
      <c r="AD132" s="1102"/>
      <c r="AE132" s="1103"/>
      <c r="AF132" s="1104">
        <v>3.4353226669999999</v>
      </c>
      <c r="AG132" s="1102"/>
      <c r="AH132" s="1102"/>
      <c r="AI132" s="1102"/>
      <c r="AJ132" s="1103"/>
      <c r="AK132" s="1104">
        <v>2.5146253230000002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5.5</v>
      </c>
      <c r="AB133" s="1109"/>
      <c r="AC133" s="1109"/>
      <c r="AD133" s="1109"/>
      <c r="AE133" s="1110"/>
      <c r="AF133" s="1108">
        <v>4.5</v>
      </c>
      <c r="AG133" s="1109"/>
      <c r="AH133" s="1109"/>
      <c r="AI133" s="1109"/>
      <c r="AJ133" s="1110"/>
      <c r="AK133" s="1108">
        <v>3.2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1344748</v>
      </c>
      <c r="L9" s="264">
        <v>43981</v>
      </c>
      <c r="M9" s="265">
        <v>58739</v>
      </c>
      <c r="N9" s="266">
        <v>-25.1</v>
      </c>
    </row>
    <row r="10" spans="1:16">
      <c r="A10" s="248"/>
      <c r="B10" s="244"/>
      <c r="C10" s="244"/>
      <c r="D10" s="244"/>
      <c r="E10" s="244"/>
      <c r="F10" s="244"/>
      <c r="G10" s="1117" t="s">
        <v>473</v>
      </c>
      <c r="H10" s="1118"/>
      <c r="I10" s="1118"/>
      <c r="J10" s="1119"/>
      <c r="K10" s="267">
        <v>70395</v>
      </c>
      <c r="L10" s="268">
        <v>2302</v>
      </c>
      <c r="M10" s="269">
        <v>5215</v>
      </c>
      <c r="N10" s="270">
        <v>-55.9</v>
      </c>
    </row>
    <row r="11" spans="1:16" ht="13.5" customHeight="1">
      <c r="A11" s="248"/>
      <c r="B11" s="244"/>
      <c r="C11" s="244"/>
      <c r="D11" s="244"/>
      <c r="E11" s="244"/>
      <c r="F11" s="244"/>
      <c r="G11" s="1117" t="s">
        <v>474</v>
      </c>
      <c r="H11" s="1118"/>
      <c r="I11" s="1118"/>
      <c r="J11" s="1119"/>
      <c r="K11" s="267">
        <v>7898</v>
      </c>
      <c r="L11" s="268">
        <v>258</v>
      </c>
      <c r="M11" s="269">
        <v>7772</v>
      </c>
      <c r="N11" s="270">
        <v>-96.7</v>
      </c>
    </row>
    <row r="12" spans="1:16" ht="13.5" customHeight="1">
      <c r="A12" s="248"/>
      <c r="B12" s="244"/>
      <c r="C12" s="244"/>
      <c r="D12" s="244"/>
      <c r="E12" s="244"/>
      <c r="F12" s="244"/>
      <c r="G12" s="1117" t="s">
        <v>475</v>
      </c>
      <c r="H12" s="1118"/>
      <c r="I12" s="1118"/>
      <c r="J12" s="1119"/>
      <c r="K12" s="267" t="s">
        <v>476</v>
      </c>
      <c r="L12" s="268" t="s">
        <v>476</v>
      </c>
      <c r="M12" s="269">
        <v>135</v>
      </c>
      <c r="N12" s="270" t="s">
        <v>476</v>
      </c>
    </row>
    <row r="13" spans="1:16" ht="13.5" customHeight="1">
      <c r="A13" s="248"/>
      <c r="B13" s="244"/>
      <c r="C13" s="244"/>
      <c r="D13" s="244"/>
      <c r="E13" s="244"/>
      <c r="F13" s="244"/>
      <c r="G13" s="1117" t="s">
        <v>477</v>
      </c>
      <c r="H13" s="1118"/>
      <c r="I13" s="1118"/>
      <c r="J13" s="1119"/>
      <c r="K13" s="267" t="s">
        <v>476</v>
      </c>
      <c r="L13" s="268" t="s">
        <v>476</v>
      </c>
      <c r="M13" s="269">
        <v>6</v>
      </c>
      <c r="N13" s="270" t="s">
        <v>476</v>
      </c>
    </row>
    <row r="14" spans="1:16" ht="13.5" customHeight="1">
      <c r="A14" s="248"/>
      <c r="B14" s="244"/>
      <c r="C14" s="244"/>
      <c r="D14" s="244"/>
      <c r="E14" s="244"/>
      <c r="F14" s="244"/>
      <c r="G14" s="1117" t="s">
        <v>478</v>
      </c>
      <c r="H14" s="1118"/>
      <c r="I14" s="1118"/>
      <c r="J14" s="1119"/>
      <c r="K14" s="267">
        <v>132079</v>
      </c>
      <c r="L14" s="268">
        <v>4320</v>
      </c>
      <c r="M14" s="269">
        <v>2905</v>
      </c>
      <c r="N14" s="270">
        <v>48.7</v>
      </c>
    </row>
    <row r="15" spans="1:16" ht="13.5" customHeight="1">
      <c r="A15" s="248"/>
      <c r="B15" s="244"/>
      <c r="C15" s="244"/>
      <c r="D15" s="244"/>
      <c r="E15" s="244"/>
      <c r="F15" s="244"/>
      <c r="G15" s="1117" t="s">
        <v>479</v>
      </c>
      <c r="H15" s="1118"/>
      <c r="I15" s="1118"/>
      <c r="J15" s="1119"/>
      <c r="K15" s="267">
        <v>44764</v>
      </c>
      <c r="L15" s="268">
        <v>1464</v>
      </c>
      <c r="M15" s="269">
        <v>1221</v>
      </c>
      <c r="N15" s="270">
        <v>19.899999999999999</v>
      </c>
    </row>
    <row r="16" spans="1:16">
      <c r="A16" s="248"/>
      <c r="B16" s="244"/>
      <c r="C16" s="244"/>
      <c r="D16" s="244"/>
      <c r="E16" s="244"/>
      <c r="F16" s="244"/>
      <c r="G16" s="1120" t="s">
        <v>480</v>
      </c>
      <c r="H16" s="1121"/>
      <c r="I16" s="1121"/>
      <c r="J16" s="1122"/>
      <c r="K16" s="268">
        <v>-141312</v>
      </c>
      <c r="L16" s="268">
        <v>-4622</v>
      </c>
      <c r="M16" s="269">
        <v>-6578</v>
      </c>
      <c r="N16" s="270">
        <v>-29.7</v>
      </c>
    </row>
    <row r="17" spans="1:16">
      <c r="A17" s="248"/>
      <c r="B17" s="244"/>
      <c r="C17" s="244"/>
      <c r="D17" s="244"/>
      <c r="E17" s="244"/>
      <c r="F17" s="244"/>
      <c r="G17" s="1120" t="s">
        <v>170</v>
      </c>
      <c r="H17" s="1121"/>
      <c r="I17" s="1121"/>
      <c r="J17" s="1122"/>
      <c r="K17" s="268">
        <v>1458572</v>
      </c>
      <c r="L17" s="268">
        <v>47703</v>
      </c>
      <c r="M17" s="269">
        <v>69416</v>
      </c>
      <c r="N17" s="270">
        <v>-31.3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4.4800000000000004</v>
      </c>
      <c r="L21" s="281">
        <v>6.74</v>
      </c>
      <c r="M21" s="282">
        <v>-2.2599999999999998</v>
      </c>
      <c r="N21" s="249"/>
      <c r="O21" s="283"/>
      <c r="P21" s="279"/>
    </row>
    <row r="22" spans="1:16" s="284" customFormat="1">
      <c r="A22" s="279"/>
      <c r="B22" s="249"/>
      <c r="C22" s="249"/>
      <c r="D22" s="249"/>
      <c r="E22" s="249"/>
      <c r="F22" s="249"/>
      <c r="G22" s="1112" t="s">
        <v>486</v>
      </c>
      <c r="H22" s="1113"/>
      <c r="I22" s="1113"/>
      <c r="J22" s="1114"/>
      <c r="K22" s="285">
        <v>102.4</v>
      </c>
      <c r="L22" s="286">
        <v>96.7</v>
      </c>
      <c r="M22" s="287">
        <v>5.7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1013011</v>
      </c>
      <c r="L32" s="294">
        <v>33131</v>
      </c>
      <c r="M32" s="295">
        <v>33867</v>
      </c>
      <c r="N32" s="296">
        <v>-2.2000000000000002</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5</v>
      </c>
      <c r="N34" s="296" t="s">
        <v>476</v>
      </c>
    </row>
    <row r="35" spans="1:16" ht="27" customHeight="1">
      <c r="A35" s="248"/>
      <c r="B35" s="244"/>
      <c r="C35" s="244"/>
      <c r="D35" s="244"/>
      <c r="E35" s="244"/>
      <c r="F35" s="244"/>
      <c r="G35" s="1128" t="s">
        <v>493</v>
      </c>
      <c r="H35" s="1129"/>
      <c r="I35" s="1129"/>
      <c r="J35" s="1130"/>
      <c r="K35" s="294">
        <v>345999</v>
      </c>
      <c r="L35" s="294">
        <v>11316</v>
      </c>
      <c r="M35" s="295">
        <v>10553</v>
      </c>
      <c r="N35" s="296">
        <v>7.2</v>
      </c>
    </row>
    <row r="36" spans="1:16" ht="27" customHeight="1">
      <c r="A36" s="248"/>
      <c r="B36" s="244"/>
      <c r="C36" s="244"/>
      <c r="D36" s="244"/>
      <c r="E36" s="244"/>
      <c r="F36" s="244"/>
      <c r="G36" s="1128" t="s">
        <v>494</v>
      </c>
      <c r="H36" s="1129"/>
      <c r="I36" s="1129"/>
      <c r="J36" s="1130"/>
      <c r="K36" s="294">
        <v>6057</v>
      </c>
      <c r="L36" s="294">
        <v>198</v>
      </c>
      <c r="M36" s="295">
        <v>2741</v>
      </c>
      <c r="N36" s="296">
        <v>-92.8</v>
      </c>
    </row>
    <row r="37" spans="1:16" ht="13.5" customHeight="1">
      <c r="A37" s="248"/>
      <c r="B37" s="244"/>
      <c r="C37" s="244"/>
      <c r="D37" s="244"/>
      <c r="E37" s="244"/>
      <c r="F37" s="244"/>
      <c r="G37" s="1128" t="s">
        <v>495</v>
      </c>
      <c r="H37" s="1129"/>
      <c r="I37" s="1129"/>
      <c r="J37" s="1130"/>
      <c r="K37" s="294">
        <v>217</v>
      </c>
      <c r="L37" s="294">
        <v>7</v>
      </c>
      <c r="M37" s="295">
        <v>1442</v>
      </c>
      <c r="N37" s="296">
        <v>-99.5</v>
      </c>
    </row>
    <row r="38" spans="1:16" ht="27" customHeight="1">
      <c r="A38" s="248"/>
      <c r="B38" s="244"/>
      <c r="C38" s="244"/>
      <c r="D38" s="244"/>
      <c r="E38" s="244"/>
      <c r="F38" s="244"/>
      <c r="G38" s="1131" t="s">
        <v>496</v>
      </c>
      <c r="H38" s="1132"/>
      <c r="I38" s="1132"/>
      <c r="J38" s="1133"/>
      <c r="K38" s="297" t="s">
        <v>476</v>
      </c>
      <c r="L38" s="297" t="s">
        <v>476</v>
      </c>
      <c r="M38" s="298">
        <v>2</v>
      </c>
      <c r="N38" s="299" t="s">
        <v>476</v>
      </c>
      <c r="O38" s="293"/>
    </row>
    <row r="39" spans="1:16">
      <c r="A39" s="248"/>
      <c r="B39" s="244"/>
      <c r="C39" s="244"/>
      <c r="D39" s="244"/>
      <c r="E39" s="244"/>
      <c r="F39" s="244"/>
      <c r="G39" s="1131" t="s">
        <v>497</v>
      </c>
      <c r="H39" s="1132"/>
      <c r="I39" s="1132"/>
      <c r="J39" s="1133"/>
      <c r="K39" s="300">
        <v>-195975</v>
      </c>
      <c r="L39" s="300">
        <v>-6409</v>
      </c>
      <c r="M39" s="301">
        <v>-3178</v>
      </c>
      <c r="N39" s="302">
        <v>101.7</v>
      </c>
      <c r="O39" s="293"/>
    </row>
    <row r="40" spans="1:16" ht="27" customHeight="1">
      <c r="A40" s="248"/>
      <c r="B40" s="244"/>
      <c r="C40" s="244"/>
      <c r="D40" s="244"/>
      <c r="E40" s="244"/>
      <c r="F40" s="244"/>
      <c r="G40" s="1128" t="s">
        <v>498</v>
      </c>
      <c r="H40" s="1129"/>
      <c r="I40" s="1129"/>
      <c r="J40" s="1130"/>
      <c r="K40" s="300">
        <v>-1042248</v>
      </c>
      <c r="L40" s="300">
        <v>-34087</v>
      </c>
      <c r="M40" s="301">
        <v>-30469</v>
      </c>
      <c r="N40" s="302">
        <v>11.9</v>
      </c>
      <c r="O40" s="293"/>
    </row>
    <row r="41" spans="1:16">
      <c r="A41" s="248"/>
      <c r="B41" s="244"/>
      <c r="C41" s="244"/>
      <c r="D41" s="244"/>
      <c r="E41" s="244"/>
      <c r="F41" s="244"/>
      <c r="G41" s="1134" t="s">
        <v>280</v>
      </c>
      <c r="H41" s="1135"/>
      <c r="I41" s="1135"/>
      <c r="J41" s="1136"/>
      <c r="K41" s="294">
        <v>127061</v>
      </c>
      <c r="L41" s="300">
        <v>4156</v>
      </c>
      <c r="M41" s="301">
        <v>14963</v>
      </c>
      <c r="N41" s="302">
        <v>-72.2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604557</v>
      </c>
      <c r="J51" s="320">
        <v>20069</v>
      </c>
      <c r="K51" s="321">
        <v>16.600000000000001</v>
      </c>
      <c r="L51" s="322">
        <v>47258</v>
      </c>
      <c r="M51" s="323">
        <v>34.5</v>
      </c>
      <c r="N51" s="324">
        <v>-17.899999999999999</v>
      </c>
    </row>
    <row r="52" spans="1:14">
      <c r="A52" s="248"/>
      <c r="B52" s="244"/>
      <c r="C52" s="244"/>
      <c r="D52" s="244"/>
      <c r="E52" s="244"/>
      <c r="F52" s="244"/>
      <c r="G52" s="325"/>
      <c r="H52" s="326" t="s">
        <v>509</v>
      </c>
      <c r="I52" s="327">
        <v>520781</v>
      </c>
      <c r="J52" s="328">
        <v>17288</v>
      </c>
      <c r="K52" s="329">
        <v>44.2</v>
      </c>
      <c r="L52" s="330">
        <v>27842</v>
      </c>
      <c r="M52" s="331">
        <v>35.9</v>
      </c>
      <c r="N52" s="332">
        <v>8.3000000000000007</v>
      </c>
    </row>
    <row r="53" spans="1:14">
      <c r="A53" s="248"/>
      <c r="B53" s="244"/>
      <c r="C53" s="244"/>
      <c r="D53" s="244"/>
      <c r="E53" s="244"/>
      <c r="F53" s="244"/>
      <c r="G53" s="310" t="s">
        <v>510</v>
      </c>
      <c r="H53" s="311"/>
      <c r="I53" s="319">
        <v>1289821</v>
      </c>
      <c r="J53" s="320">
        <v>42857</v>
      </c>
      <c r="K53" s="321">
        <v>113.5</v>
      </c>
      <c r="L53" s="322">
        <v>49426</v>
      </c>
      <c r="M53" s="323">
        <v>4.5999999999999996</v>
      </c>
      <c r="N53" s="324">
        <v>108.9</v>
      </c>
    </row>
    <row r="54" spans="1:14">
      <c r="A54" s="248"/>
      <c r="B54" s="244"/>
      <c r="C54" s="244"/>
      <c r="D54" s="244"/>
      <c r="E54" s="244"/>
      <c r="F54" s="244"/>
      <c r="G54" s="325"/>
      <c r="H54" s="326" t="s">
        <v>509</v>
      </c>
      <c r="I54" s="327">
        <v>740132</v>
      </c>
      <c r="J54" s="328">
        <v>24592</v>
      </c>
      <c r="K54" s="329">
        <v>42.2</v>
      </c>
      <c r="L54" s="330">
        <v>26568</v>
      </c>
      <c r="M54" s="331">
        <v>-4.5999999999999996</v>
      </c>
      <c r="N54" s="332">
        <v>46.8</v>
      </c>
    </row>
    <row r="55" spans="1:14">
      <c r="A55" s="248"/>
      <c r="B55" s="244"/>
      <c r="C55" s="244"/>
      <c r="D55" s="244"/>
      <c r="E55" s="244"/>
      <c r="F55" s="244"/>
      <c r="G55" s="310" t="s">
        <v>511</v>
      </c>
      <c r="H55" s="311"/>
      <c r="I55" s="319">
        <v>896375</v>
      </c>
      <c r="J55" s="320">
        <v>29821</v>
      </c>
      <c r="K55" s="321">
        <v>-30.4</v>
      </c>
      <c r="L55" s="322">
        <v>42839</v>
      </c>
      <c r="M55" s="323">
        <v>-13.3</v>
      </c>
      <c r="N55" s="324">
        <v>-17.100000000000001</v>
      </c>
    </row>
    <row r="56" spans="1:14">
      <c r="A56" s="248"/>
      <c r="B56" s="244"/>
      <c r="C56" s="244"/>
      <c r="D56" s="244"/>
      <c r="E56" s="244"/>
      <c r="F56" s="244"/>
      <c r="G56" s="325"/>
      <c r="H56" s="326" t="s">
        <v>509</v>
      </c>
      <c r="I56" s="327">
        <v>399557</v>
      </c>
      <c r="J56" s="328">
        <v>13292</v>
      </c>
      <c r="K56" s="329">
        <v>-45.9</v>
      </c>
      <c r="L56" s="330">
        <v>22027</v>
      </c>
      <c r="M56" s="331">
        <v>-17.100000000000001</v>
      </c>
      <c r="N56" s="332">
        <v>-28.8</v>
      </c>
    </row>
    <row r="57" spans="1:14">
      <c r="A57" s="248"/>
      <c r="B57" s="244"/>
      <c r="C57" s="244"/>
      <c r="D57" s="244"/>
      <c r="E57" s="244"/>
      <c r="F57" s="244"/>
      <c r="G57" s="310" t="s">
        <v>512</v>
      </c>
      <c r="H57" s="311"/>
      <c r="I57" s="319">
        <v>1129923</v>
      </c>
      <c r="J57" s="320">
        <v>37183</v>
      </c>
      <c r="K57" s="321">
        <v>24.7</v>
      </c>
      <c r="L57" s="322">
        <v>46819</v>
      </c>
      <c r="M57" s="323">
        <v>9.3000000000000007</v>
      </c>
      <c r="N57" s="324">
        <v>15.4</v>
      </c>
    </row>
    <row r="58" spans="1:14">
      <c r="A58" s="248"/>
      <c r="B58" s="244"/>
      <c r="C58" s="244"/>
      <c r="D58" s="244"/>
      <c r="E58" s="244"/>
      <c r="F58" s="244"/>
      <c r="G58" s="325"/>
      <c r="H58" s="326" t="s">
        <v>509</v>
      </c>
      <c r="I58" s="327">
        <v>505481</v>
      </c>
      <c r="J58" s="328">
        <v>16634</v>
      </c>
      <c r="K58" s="329">
        <v>25.1</v>
      </c>
      <c r="L58" s="330">
        <v>24121</v>
      </c>
      <c r="M58" s="331">
        <v>9.5</v>
      </c>
      <c r="N58" s="332">
        <v>15.6</v>
      </c>
    </row>
    <row r="59" spans="1:14">
      <c r="A59" s="248"/>
      <c r="B59" s="244"/>
      <c r="C59" s="244"/>
      <c r="D59" s="244"/>
      <c r="E59" s="244"/>
      <c r="F59" s="244"/>
      <c r="G59" s="310" t="s">
        <v>513</v>
      </c>
      <c r="H59" s="311"/>
      <c r="I59" s="319">
        <v>1639820</v>
      </c>
      <c r="J59" s="320">
        <v>53631</v>
      </c>
      <c r="K59" s="321">
        <v>44.2</v>
      </c>
      <c r="L59" s="322">
        <v>53270</v>
      </c>
      <c r="M59" s="323">
        <v>13.8</v>
      </c>
      <c r="N59" s="324">
        <v>30.4</v>
      </c>
    </row>
    <row r="60" spans="1:14">
      <c r="A60" s="248"/>
      <c r="B60" s="244"/>
      <c r="C60" s="244"/>
      <c r="D60" s="244"/>
      <c r="E60" s="244"/>
      <c r="F60" s="244"/>
      <c r="G60" s="325"/>
      <c r="H60" s="326" t="s">
        <v>509</v>
      </c>
      <c r="I60" s="333">
        <v>515612</v>
      </c>
      <c r="J60" s="328">
        <v>16863</v>
      </c>
      <c r="K60" s="329">
        <v>1.4</v>
      </c>
      <c r="L60" s="330">
        <v>24316</v>
      </c>
      <c r="M60" s="331">
        <v>0.8</v>
      </c>
      <c r="N60" s="332">
        <v>0.6</v>
      </c>
    </row>
    <row r="61" spans="1:14">
      <c r="A61" s="248"/>
      <c r="B61" s="244"/>
      <c r="C61" s="244"/>
      <c r="D61" s="244"/>
      <c r="E61" s="244"/>
      <c r="F61" s="244"/>
      <c r="G61" s="310" t="s">
        <v>514</v>
      </c>
      <c r="H61" s="334"/>
      <c r="I61" s="335">
        <v>1112099</v>
      </c>
      <c r="J61" s="336">
        <v>36712</v>
      </c>
      <c r="K61" s="337">
        <v>33.700000000000003</v>
      </c>
      <c r="L61" s="338">
        <v>47922</v>
      </c>
      <c r="M61" s="339">
        <v>9.8000000000000007</v>
      </c>
      <c r="N61" s="324">
        <v>23.9</v>
      </c>
    </row>
    <row r="62" spans="1:14">
      <c r="A62" s="248"/>
      <c r="B62" s="244"/>
      <c r="C62" s="244"/>
      <c r="D62" s="244"/>
      <c r="E62" s="244"/>
      <c r="F62" s="244"/>
      <c r="G62" s="325"/>
      <c r="H62" s="326" t="s">
        <v>509</v>
      </c>
      <c r="I62" s="327">
        <v>536313</v>
      </c>
      <c r="J62" s="328">
        <v>17734</v>
      </c>
      <c r="K62" s="329">
        <v>13.4</v>
      </c>
      <c r="L62" s="330">
        <v>24975</v>
      </c>
      <c r="M62" s="331">
        <v>4.9000000000000004</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6.88</v>
      </c>
      <c r="G47" s="12">
        <v>7.68</v>
      </c>
      <c r="H47" s="12">
        <v>6.87</v>
      </c>
      <c r="I47" s="12">
        <v>7.62</v>
      </c>
      <c r="J47" s="13">
        <v>8.27</v>
      </c>
    </row>
    <row r="48" spans="2:10" ht="57.75" customHeight="1">
      <c r="B48" s="14"/>
      <c r="C48" s="1139" t="s">
        <v>4</v>
      </c>
      <c r="D48" s="1139"/>
      <c r="E48" s="1140"/>
      <c r="F48" s="15">
        <v>6.52</v>
      </c>
      <c r="G48" s="16">
        <v>5.56</v>
      </c>
      <c r="H48" s="16">
        <v>6.28</v>
      </c>
      <c r="I48" s="16">
        <v>5.65</v>
      </c>
      <c r="J48" s="17">
        <v>6.37</v>
      </c>
    </row>
    <row r="49" spans="2:10" ht="57.75" customHeight="1" thickBot="1">
      <c r="B49" s="18"/>
      <c r="C49" s="1141" t="s">
        <v>5</v>
      </c>
      <c r="D49" s="1141"/>
      <c r="E49" s="1142"/>
      <c r="F49" s="19">
        <v>1.86</v>
      </c>
      <c r="G49" s="20" t="s">
        <v>521</v>
      </c>
      <c r="H49" s="20" t="s">
        <v>522</v>
      </c>
      <c r="I49" s="20" t="s">
        <v>523</v>
      </c>
      <c r="J49" s="21">
        <v>0.75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524</v>
      </c>
      <c r="D34" s="1149"/>
      <c r="E34" s="1150"/>
      <c r="F34" s="32">
        <v>25.39</v>
      </c>
      <c r="G34" s="33">
        <v>27.2</v>
      </c>
      <c r="H34" s="33">
        <v>31.34</v>
      </c>
      <c r="I34" s="33">
        <v>36.119999999999997</v>
      </c>
      <c r="J34" s="34">
        <v>40.71</v>
      </c>
      <c r="K34" s="22"/>
      <c r="L34" s="22"/>
      <c r="M34" s="22"/>
      <c r="N34" s="22"/>
      <c r="O34" s="22"/>
      <c r="P34" s="22"/>
    </row>
    <row r="35" spans="1:16" ht="39" customHeight="1">
      <c r="A35" s="22"/>
      <c r="B35" s="35"/>
      <c r="C35" s="1143" t="s">
        <v>525</v>
      </c>
      <c r="D35" s="1144"/>
      <c r="E35" s="1145"/>
      <c r="F35" s="36">
        <v>6.14</v>
      </c>
      <c r="G35" s="37">
        <v>6.75</v>
      </c>
      <c r="H35" s="37">
        <v>7.28</v>
      </c>
      <c r="I35" s="37">
        <v>7.82</v>
      </c>
      <c r="J35" s="38">
        <v>8.32</v>
      </c>
      <c r="K35" s="22"/>
      <c r="L35" s="22"/>
      <c r="M35" s="22"/>
      <c r="N35" s="22"/>
      <c r="O35" s="22"/>
      <c r="P35" s="22"/>
    </row>
    <row r="36" spans="1:16" ht="39" customHeight="1">
      <c r="A36" s="22"/>
      <c r="B36" s="35"/>
      <c r="C36" s="1143" t="s">
        <v>526</v>
      </c>
      <c r="D36" s="1144"/>
      <c r="E36" s="1145"/>
      <c r="F36" s="36">
        <v>6.52</v>
      </c>
      <c r="G36" s="37">
        <v>5.56</v>
      </c>
      <c r="H36" s="37">
        <v>6.28</v>
      </c>
      <c r="I36" s="37">
        <v>5.65</v>
      </c>
      <c r="J36" s="38">
        <v>6.37</v>
      </c>
      <c r="K36" s="22"/>
      <c r="L36" s="22"/>
      <c r="M36" s="22"/>
      <c r="N36" s="22"/>
      <c r="O36" s="22"/>
      <c r="P36" s="22"/>
    </row>
    <row r="37" spans="1:16" ht="39" customHeight="1">
      <c r="A37" s="22"/>
      <c r="B37" s="35"/>
      <c r="C37" s="1143" t="s">
        <v>527</v>
      </c>
      <c r="D37" s="1144"/>
      <c r="E37" s="1145"/>
      <c r="F37" s="36">
        <v>0.17</v>
      </c>
      <c r="G37" s="37">
        <v>0.5</v>
      </c>
      <c r="H37" s="37">
        <v>0.19</v>
      </c>
      <c r="I37" s="37">
        <v>1.39</v>
      </c>
      <c r="J37" s="38">
        <v>0.95</v>
      </c>
      <c r="K37" s="22"/>
      <c r="L37" s="22"/>
      <c r="M37" s="22"/>
      <c r="N37" s="22"/>
      <c r="O37" s="22"/>
      <c r="P37" s="22"/>
    </row>
    <row r="38" spans="1:16" ht="39" customHeight="1">
      <c r="A38" s="22"/>
      <c r="B38" s="35"/>
      <c r="C38" s="1143" t="s">
        <v>528</v>
      </c>
      <c r="D38" s="1144"/>
      <c r="E38" s="1145"/>
      <c r="F38" s="36">
        <v>0.26</v>
      </c>
      <c r="G38" s="37">
        <v>1.18</v>
      </c>
      <c r="H38" s="37">
        <v>1.41</v>
      </c>
      <c r="I38" s="37">
        <v>1.1499999999999999</v>
      </c>
      <c r="J38" s="38">
        <v>0.91</v>
      </c>
      <c r="K38" s="22"/>
      <c r="L38" s="22"/>
      <c r="M38" s="22"/>
      <c r="N38" s="22"/>
      <c r="O38" s="22"/>
      <c r="P38" s="22"/>
    </row>
    <row r="39" spans="1:16" ht="39" customHeight="1">
      <c r="A39" s="22"/>
      <c r="B39" s="35"/>
      <c r="C39" s="1143" t="s">
        <v>529</v>
      </c>
      <c r="D39" s="1144"/>
      <c r="E39" s="1145"/>
      <c r="F39" s="36">
        <v>0.1</v>
      </c>
      <c r="G39" s="37">
        <v>0.12</v>
      </c>
      <c r="H39" s="37">
        <v>0.11</v>
      </c>
      <c r="I39" s="37">
        <v>0.12</v>
      </c>
      <c r="J39" s="38">
        <v>0.1</v>
      </c>
      <c r="K39" s="22"/>
      <c r="L39" s="22"/>
      <c r="M39" s="22"/>
      <c r="N39" s="22"/>
      <c r="O39" s="22"/>
      <c r="P39" s="22"/>
    </row>
    <row r="40" spans="1:16" ht="39" customHeight="1">
      <c r="A40" s="22"/>
      <c r="B40" s="35"/>
      <c r="C40" s="1143" t="s">
        <v>530</v>
      </c>
      <c r="D40" s="1144"/>
      <c r="E40" s="1145"/>
      <c r="F40" s="36">
        <v>0.04</v>
      </c>
      <c r="G40" s="37">
        <v>0.03</v>
      </c>
      <c r="H40" s="37">
        <v>0</v>
      </c>
      <c r="I40" s="37">
        <v>0.02</v>
      </c>
      <c r="J40" s="38">
        <v>0.05</v>
      </c>
      <c r="K40" s="22"/>
      <c r="L40" s="22"/>
      <c r="M40" s="22"/>
      <c r="N40" s="22"/>
      <c r="O40" s="22"/>
      <c r="P40" s="22"/>
    </row>
    <row r="41" spans="1:16" ht="39" customHeight="1">
      <c r="A41" s="22"/>
      <c r="B41" s="35"/>
      <c r="C41" s="1143" t="s">
        <v>531</v>
      </c>
      <c r="D41" s="1144"/>
      <c r="E41" s="1145"/>
      <c r="F41" s="36">
        <v>0.02</v>
      </c>
      <c r="G41" s="37">
        <v>0.01</v>
      </c>
      <c r="H41" s="37">
        <v>0.01</v>
      </c>
      <c r="I41" s="37">
        <v>0.01</v>
      </c>
      <c r="J41" s="38">
        <v>0.01</v>
      </c>
      <c r="K41" s="22"/>
      <c r="L41" s="22"/>
      <c r="M41" s="22"/>
      <c r="N41" s="22"/>
      <c r="O41" s="22"/>
      <c r="P41" s="22"/>
    </row>
    <row r="42" spans="1:16" ht="39" customHeight="1">
      <c r="A42" s="22"/>
      <c r="B42" s="39"/>
      <c r="C42" s="1143" t="s">
        <v>532</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533</v>
      </c>
      <c r="D43" s="1147"/>
      <c r="E43" s="1148"/>
      <c r="F43" s="41">
        <v>0.01</v>
      </c>
      <c r="G43" s="42">
        <v>7.0000000000000007E-2</v>
      </c>
      <c r="H43" s="42">
        <v>0</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1232</v>
      </c>
      <c r="L45" s="60">
        <v>1220</v>
      </c>
      <c r="M45" s="60">
        <v>1100</v>
      </c>
      <c r="N45" s="60">
        <v>1074</v>
      </c>
      <c r="O45" s="61">
        <v>1013</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425</v>
      </c>
      <c r="L48" s="64">
        <v>399</v>
      </c>
      <c r="M48" s="64">
        <v>365</v>
      </c>
      <c r="N48" s="64">
        <v>352</v>
      </c>
      <c r="O48" s="65">
        <v>346</v>
      </c>
      <c r="P48" s="48"/>
      <c r="Q48" s="48"/>
      <c r="R48" s="48"/>
      <c r="S48" s="48"/>
      <c r="T48" s="48"/>
      <c r="U48" s="48"/>
    </row>
    <row r="49" spans="1:21" ht="30.75" customHeight="1">
      <c r="A49" s="48"/>
      <c r="B49" s="1161"/>
      <c r="C49" s="1162"/>
      <c r="D49" s="62"/>
      <c r="E49" s="1153" t="s">
        <v>16</v>
      </c>
      <c r="F49" s="1153"/>
      <c r="G49" s="1153"/>
      <c r="H49" s="1153"/>
      <c r="I49" s="1153"/>
      <c r="J49" s="1154"/>
      <c r="K49" s="63">
        <v>0</v>
      </c>
      <c r="L49" s="64">
        <v>0</v>
      </c>
      <c r="M49" s="64">
        <v>2</v>
      </c>
      <c r="N49" s="64">
        <v>4</v>
      </c>
      <c r="O49" s="65">
        <v>6</v>
      </c>
      <c r="P49" s="48"/>
      <c r="Q49" s="48"/>
      <c r="R49" s="48"/>
      <c r="S49" s="48"/>
      <c r="T49" s="48"/>
      <c r="U49" s="48"/>
    </row>
    <row r="50" spans="1:21" ht="30.75" customHeight="1">
      <c r="A50" s="48"/>
      <c r="B50" s="1161"/>
      <c r="C50" s="1162"/>
      <c r="D50" s="62"/>
      <c r="E50" s="1153" t="s">
        <v>17</v>
      </c>
      <c r="F50" s="1153"/>
      <c r="G50" s="1153"/>
      <c r="H50" s="1153"/>
      <c r="I50" s="1153"/>
      <c r="J50" s="1154"/>
      <c r="K50" s="63">
        <v>9</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1358</v>
      </c>
      <c r="L52" s="64">
        <v>1303</v>
      </c>
      <c r="M52" s="64">
        <v>1272</v>
      </c>
      <c r="N52" s="64">
        <v>1259</v>
      </c>
      <c r="O52" s="65">
        <v>1238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308</v>
      </c>
      <c r="L53" s="69">
        <v>316</v>
      </c>
      <c r="M53" s="69">
        <v>195</v>
      </c>
      <c r="N53" s="69">
        <v>171</v>
      </c>
      <c r="O53" s="70">
        <v>127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2015-04-17T02:50:23Z</cp:lastPrinted>
  <dcterms:created xsi:type="dcterms:W3CDTF">2015-02-17T07:46:39Z</dcterms:created>
  <dcterms:modified xsi:type="dcterms:W3CDTF">2015-05-07T02:47:11Z</dcterms:modified>
  <cp:category/>
</cp:coreProperties>
</file>