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0" sheetId="1" r:id="rId1"/>
  </sheets>
  <definedNames>
    <definedName name="_xlnm.Print_Area" localSheetId="0">'160'!$A$1:$K$28</definedName>
  </definedNames>
  <calcPr fullCalcOnLoad="1"/>
</workbook>
</file>

<file path=xl/sharedStrings.xml><?xml version="1.0" encoding="utf-8"?>
<sst xmlns="http://schemas.openxmlformats.org/spreadsheetml/2006/main" count="48" uniqueCount="32">
  <si>
    <t>総額</t>
  </si>
  <si>
    <t>一般会計債</t>
  </si>
  <si>
    <t>特別会計債</t>
  </si>
  <si>
    <t>企業会計債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</si>
  <si>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</si>
  <si>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</si>
  <si>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</si>
  <si>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</si>
  <si>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</si>
  <si>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</si>
  <si>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交通債</t>
  </si>
  <si>
    <t>普通債</t>
  </si>
  <si>
    <t>災害復旧債</t>
  </si>
  <si>
    <t xml:space="preserve"> 単位：千円</t>
  </si>
  <si>
    <t>-</t>
  </si>
  <si>
    <t>小規模企業者等
設備導入資金債</t>
  </si>
  <si>
    <t>母子及び寡婦
福祉資金債</t>
  </si>
  <si>
    <t>1)　条例に合わせて母子福祉資金債と寡婦福祉資金債を合算して計上。</t>
  </si>
  <si>
    <t>借換債</t>
  </si>
  <si>
    <r>
      <t>１６０      県      債      償      還　　</t>
    </r>
    <r>
      <rPr>
        <sz val="12"/>
        <color indexed="8"/>
        <rFont val="ＭＳ 明朝"/>
        <family val="1"/>
      </rPr>
      <t>（平成24～25年度）</t>
    </r>
  </si>
  <si>
    <t>区      分</t>
  </si>
  <si>
    <t>平成23年度末
現債高</t>
  </si>
  <si>
    <t>平成24年度
償  還  額</t>
  </si>
  <si>
    <t>平成24年度
借  入  額</t>
  </si>
  <si>
    <t>平成24年度末
現債高</t>
  </si>
  <si>
    <t>平成25年度
償  還  額</t>
  </si>
  <si>
    <t>平成25年度
借  入  額</t>
  </si>
  <si>
    <t>平成25年度末
現債高</t>
  </si>
  <si>
    <t>1)</t>
  </si>
  <si>
    <t>-</t>
  </si>
  <si>
    <t>-</t>
  </si>
  <si>
    <t>資料  県財政課調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</si>
</sst>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;[Red]\-#,##0\ 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49" applyFont="1" applyFill="1" applyAlignment="1">
      <alignment/>
    </xf>
    <xf numFmtId="181" fontId="5" fillId="0" borderId="0" xfId="49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0" xfId="49" applyFont="1" applyFill="1" applyBorder="1" applyAlignment="1">
      <alignment/>
    </xf>
    <xf numFmtId="181" fontId="6" fillId="0" borderId="10" xfId="49" applyFont="1" applyFill="1" applyBorder="1" applyAlignment="1">
      <alignment/>
    </xf>
    <xf numFmtId="181" fontId="5" fillId="0" borderId="11" xfId="49" applyFont="1" applyFill="1" applyBorder="1" applyAlignment="1">
      <alignment/>
    </xf>
    <xf numFmtId="181" fontId="5" fillId="0" borderId="12" xfId="49" applyFont="1" applyFill="1" applyBorder="1" applyAlignment="1">
      <alignment horizontal="distributed"/>
    </xf>
    <xf numFmtId="181" fontId="5" fillId="0" borderId="13" xfId="49" applyFont="1" applyFill="1" applyBorder="1" applyAlignment="1">
      <alignment horizontal="distributed" vertical="center" wrapText="1"/>
    </xf>
    <xf numFmtId="181" fontId="5" fillId="0" borderId="0" xfId="49" applyFont="1" applyFill="1" applyBorder="1" applyAlignment="1">
      <alignment/>
    </xf>
    <xf numFmtId="181" fontId="5" fillId="0" borderId="0" xfId="49" applyFont="1" applyFill="1" applyBorder="1" applyAlignment="1">
      <alignment shrinkToFit="1"/>
    </xf>
    <xf numFmtId="181" fontId="5" fillId="0" borderId="14" xfId="4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49" applyFont="1" applyFill="1" applyAlignment="1">
      <alignment vertical="center"/>
    </xf>
    <xf numFmtId="181" fontId="5" fillId="0" borderId="15" xfId="49" applyFont="1" applyFill="1" applyBorder="1" applyAlignment="1">
      <alignment vertical="center"/>
    </xf>
    <xf numFmtId="181" fontId="5" fillId="0" borderId="0" xfId="49" applyFont="1" applyFill="1" applyBorder="1" applyAlignment="1">
      <alignment vertical="center"/>
    </xf>
    <xf numFmtId="181" fontId="5" fillId="0" borderId="0" xfId="49" applyFont="1" applyFill="1" applyBorder="1" applyAlignment="1">
      <alignment vertical="center" shrinkToFit="1"/>
    </xf>
    <xf numFmtId="181" fontId="5" fillId="0" borderId="0" xfId="49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81" fontId="5" fillId="0" borderId="0" xfId="49" applyFont="1" applyFill="1" applyAlignment="1">
      <alignment horizontal="distributed" vertical="center"/>
    </xf>
    <xf numFmtId="181" fontId="5" fillId="0" borderId="0" xfId="49" applyFont="1" applyFill="1" applyBorder="1" applyAlignment="1">
      <alignment horizontal="right" vertical="center"/>
    </xf>
    <xf numFmtId="181" fontId="5" fillId="0" borderId="0" xfId="49" applyFont="1" applyFill="1" applyBorder="1" applyAlignment="1" quotePrefix="1">
      <alignment horizontal="center" vertical="center"/>
    </xf>
    <xf numFmtId="185" fontId="5" fillId="0" borderId="0" xfId="49" applyNumberFormat="1" applyFont="1" applyFill="1" applyAlignment="1">
      <alignment vertical="center"/>
    </xf>
    <xf numFmtId="181" fontId="8" fillId="0" borderId="0" xfId="49" applyFont="1" applyFill="1" applyAlignment="1">
      <alignment horizontal="distributed" vertical="center" wrapText="1"/>
    </xf>
    <xf numFmtId="181" fontId="5" fillId="0" borderId="0" xfId="49" applyFont="1" applyFill="1" applyAlignment="1">
      <alignment horizontal="distributed" vertical="center" wrapText="1"/>
    </xf>
    <xf numFmtId="181" fontId="5" fillId="0" borderId="15" xfId="49" applyFont="1" applyFill="1" applyBorder="1" applyAlignment="1">
      <alignment horizontal="distributed"/>
    </xf>
    <xf numFmtId="181" fontId="5" fillId="0" borderId="0" xfId="49" applyFont="1" applyFill="1" applyBorder="1" applyAlignment="1">
      <alignment horizontal="distributed" vertical="center" wrapText="1"/>
    </xf>
    <xf numFmtId="181" fontId="5" fillId="0" borderId="0" xfId="49" applyFont="1" applyFill="1" applyBorder="1" applyAlignment="1">
      <alignment horizontal="distributed" vertical="center"/>
    </xf>
    <xf numFmtId="181" fontId="5" fillId="0" borderId="16" xfId="49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5" fillId="0" borderId="0" xfId="49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distributed" vertical="center"/>
    </xf>
    <xf numFmtId="181" fontId="5" fillId="0" borderId="11" xfId="49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1" fontId="7" fillId="0" borderId="0" xfId="49" applyFont="1" applyFill="1" applyAlignment="1">
      <alignment horizontal="center"/>
    </xf>
    <xf numFmtId="181" fontId="5" fillId="0" borderId="0" xfId="49" applyFont="1" applyFill="1" applyBorder="1" applyAlignment="1">
      <alignment horizontal="center" vertical="center"/>
    </xf>
    <xf numFmtId="181" fontId="5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.00]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showGridLines="0" showZero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12109375" style="1" customWidth="1"/>
    <col min="2" max="2" width="3.625" style="1" customWidth="1"/>
    <col min="3" max="3" width="21.25390625" style="1" customWidth="1"/>
    <col min="4" max="4" width="1.00390625" style="1" customWidth="1"/>
    <col min="5" max="5" width="17.125" style="1" customWidth="1"/>
    <col min="6" max="7" width="15.00390625" style="1" customWidth="1"/>
    <col min="8" max="8" width="17.125" style="1" customWidth="1"/>
    <col min="9" max="10" width="15.00390625" style="1" customWidth="1"/>
    <col min="11" max="11" width="17.125" style="1" customWidth="1"/>
    <col min="12" max="12" width="6.875" style="1" customWidth="1"/>
    <col min="13" max="13" width="20.00390625" style="1" customWidth="1"/>
    <col min="14" max="14" width="12.75390625" style="1" customWidth="1"/>
    <col min="15" max="15" width="13.75390625" style="1" customWidth="1"/>
    <col min="16" max="16" width="10.125" style="1" customWidth="1"/>
    <col min="17" max="17" width="7.75390625" style="1" customWidth="1"/>
    <col min="18" max="18" width="8.75390625" style="1" customWidth="1"/>
    <col min="19" max="21" width="5.875" style="1" customWidth="1"/>
    <col min="22" max="22" width="14.75390625" style="1" customWidth="1"/>
    <col min="23" max="23" width="8.75390625" style="1" customWidth="1"/>
    <col min="24" max="24" width="11.75390625" style="1" customWidth="1"/>
    <col min="25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0.75390625" style="1" customWidth="1"/>
    <col min="30" max="30" width="0.875" style="1" customWidth="1"/>
    <col min="31" max="45" width="8.875" style="1" customWidth="1"/>
    <col min="46" max="46" width="4.00390625" style="1" customWidth="1"/>
    <col min="47" max="16384" width="8.625" style="1" customWidth="1"/>
  </cols>
  <sheetData>
    <row r="1" spans="1:64" ht="24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1.5" customHeight="1" thickBot="1">
      <c r="A2" s="5"/>
      <c r="B2" s="5"/>
      <c r="C2" s="6"/>
      <c r="D2" s="5"/>
      <c r="E2" s="5"/>
      <c r="F2" s="5"/>
      <c r="G2" s="5"/>
      <c r="H2" s="5"/>
      <c r="I2" s="5"/>
      <c r="J2" s="6"/>
      <c r="K2" s="5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31.5" customHeight="1">
      <c r="A3" s="7"/>
      <c r="B3" s="38" t="s">
        <v>20</v>
      </c>
      <c r="C3" s="39"/>
      <c r="D3" s="8"/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2"/>
      <c r="M3" s="2"/>
      <c r="N3" s="2"/>
      <c r="O3" s="41"/>
      <c r="P3" s="36"/>
      <c r="Q3" s="42"/>
      <c r="R3" s="43"/>
      <c r="S3" s="43"/>
      <c r="T3" s="43"/>
      <c r="U3" s="43"/>
      <c r="V3" s="2"/>
      <c r="W3" s="10"/>
      <c r="X3" s="2"/>
      <c r="Y3" s="2"/>
      <c r="Z3" s="3"/>
      <c r="AA3" s="2"/>
      <c r="AB3" s="2"/>
      <c r="AC3" s="2"/>
      <c r="AD3" s="2"/>
      <c r="AE3" s="41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6.75" customHeight="1">
      <c r="A4" s="2"/>
      <c r="B4" s="33"/>
      <c r="C4" s="34"/>
      <c r="D4" s="30"/>
      <c r="E4" s="31"/>
      <c r="F4" s="31"/>
      <c r="G4" s="31"/>
      <c r="H4" s="31"/>
      <c r="I4" s="31"/>
      <c r="J4" s="31"/>
      <c r="K4" s="31"/>
      <c r="L4" s="2"/>
      <c r="M4" s="2"/>
      <c r="N4" s="2"/>
      <c r="O4" s="15"/>
      <c r="P4" s="14"/>
      <c r="Q4" s="16"/>
      <c r="R4" s="17"/>
      <c r="S4" s="17"/>
      <c r="T4" s="17"/>
      <c r="U4" s="17"/>
      <c r="V4" s="2"/>
      <c r="W4" s="10"/>
      <c r="X4" s="2"/>
      <c r="Y4" s="2"/>
      <c r="Z4" s="3"/>
      <c r="AA4" s="2"/>
      <c r="AB4" s="2"/>
      <c r="AC4" s="2"/>
      <c r="AD4" s="2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s="18" customFormat="1" ht="22.5" customHeight="1">
      <c r="B5" s="37" t="s">
        <v>0</v>
      </c>
      <c r="C5" s="37"/>
      <c r="D5" s="19"/>
      <c r="E5" s="20">
        <f aca="true" t="shared" si="0" ref="E5:K5">SUM(E7,E11,E22)</f>
        <v>1215776862</v>
      </c>
      <c r="F5" s="20">
        <f t="shared" si="0"/>
        <v>122503112</v>
      </c>
      <c r="G5" s="20">
        <f t="shared" si="0"/>
        <v>148753500</v>
      </c>
      <c r="H5" s="20">
        <f t="shared" si="0"/>
        <v>1242027251</v>
      </c>
      <c r="I5" s="20">
        <f t="shared" si="0"/>
        <v>163046116</v>
      </c>
      <c r="J5" s="20">
        <f t="shared" si="0"/>
        <v>169261060</v>
      </c>
      <c r="K5" s="20">
        <f t="shared" si="0"/>
        <v>1248242195</v>
      </c>
      <c r="M5" s="21"/>
      <c r="N5" s="20"/>
      <c r="O5" s="22"/>
      <c r="P5" s="16"/>
      <c r="Q5" s="36"/>
      <c r="R5" s="36"/>
      <c r="S5" s="20"/>
      <c r="T5" s="16"/>
      <c r="U5" s="20"/>
      <c r="V5" s="22"/>
      <c r="W5" s="22"/>
      <c r="X5" s="22"/>
      <c r="Y5" s="20"/>
      <c r="Z5" s="17"/>
      <c r="AA5" s="20"/>
      <c r="AB5" s="20"/>
      <c r="AC5" s="20"/>
      <c r="AD5" s="2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7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s="18" customFormat="1" ht="6.75" customHeight="1">
      <c r="B6" s="32"/>
      <c r="C6" s="32"/>
      <c r="D6" s="19"/>
      <c r="E6" s="20"/>
      <c r="F6" s="20"/>
      <c r="G6" s="20"/>
      <c r="H6" s="20"/>
      <c r="I6" s="20"/>
      <c r="J6" s="20"/>
      <c r="K6" s="20"/>
      <c r="M6" s="21"/>
      <c r="N6" s="20"/>
      <c r="O6" s="22"/>
      <c r="P6" s="16"/>
      <c r="Q6" s="14"/>
      <c r="R6" s="14"/>
      <c r="S6" s="20"/>
      <c r="T6" s="16"/>
      <c r="U6" s="20"/>
      <c r="V6" s="22"/>
      <c r="W6" s="22"/>
      <c r="X6" s="22"/>
      <c r="Y6" s="20"/>
      <c r="Z6" s="17"/>
      <c r="AA6" s="20"/>
      <c r="AB6" s="20"/>
      <c r="AC6" s="20"/>
      <c r="AD6" s="2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7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48" s="18" customFormat="1" ht="22.5" customHeight="1">
      <c r="B7" s="35" t="s">
        <v>1</v>
      </c>
      <c r="C7" s="35"/>
      <c r="D7" s="19"/>
      <c r="E7" s="20">
        <f aca="true" t="shared" si="1" ref="E7:K7">SUM(E8:E9)</f>
        <v>1182604912</v>
      </c>
      <c r="F7" s="20">
        <f t="shared" si="1"/>
        <v>86123075</v>
      </c>
      <c r="G7" s="20">
        <f t="shared" si="1"/>
        <v>113251200</v>
      </c>
      <c r="H7" s="20">
        <f t="shared" si="1"/>
        <v>1209733038</v>
      </c>
      <c r="I7" s="20">
        <f t="shared" si="1"/>
        <v>90493850</v>
      </c>
      <c r="J7" s="20">
        <f t="shared" si="1"/>
        <v>99751400</v>
      </c>
      <c r="K7" s="20">
        <f t="shared" si="1"/>
        <v>1218990588</v>
      </c>
      <c r="M7" s="21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0"/>
      <c r="AA7" s="20"/>
      <c r="AB7" s="20"/>
      <c r="AC7" s="20"/>
      <c r="AD7" s="20"/>
      <c r="AE7" s="25"/>
      <c r="AF7" s="25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7"/>
      <c r="AU7" s="23"/>
      <c r="AV7" s="23"/>
    </row>
    <row r="8" spans="3:46" s="18" customFormat="1" ht="22.5" customHeight="1">
      <c r="C8" s="24" t="s">
        <v>11</v>
      </c>
      <c r="D8" s="19"/>
      <c r="E8" s="20">
        <v>1180236870</v>
      </c>
      <c r="F8" s="20">
        <v>85640914</v>
      </c>
      <c r="G8" s="20">
        <v>112977400</v>
      </c>
      <c r="H8" s="20">
        <v>1207573357</v>
      </c>
      <c r="I8" s="20">
        <v>90020811</v>
      </c>
      <c r="J8" s="20">
        <v>99473800</v>
      </c>
      <c r="K8" s="20">
        <v>1217026346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17"/>
    </row>
    <row r="9" spans="3:46" s="18" customFormat="1" ht="22.5" customHeight="1">
      <c r="C9" s="24" t="s">
        <v>12</v>
      </c>
      <c r="D9" s="19"/>
      <c r="E9" s="20">
        <v>2368042</v>
      </c>
      <c r="F9" s="20">
        <v>482161</v>
      </c>
      <c r="G9" s="20">
        <v>273800</v>
      </c>
      <c r="H9" s="20">
        <v>2159681</v>
      </c>
      <c r="I9" s="20">
        <v>473039</v>
      </c>
      <c r="J9" s="20">
        <v>277600</v>
      </c>
      <c r="K9" s="20">
        <v>1964242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7"/>
    </row>
    <row r="10" spans="3:46" s="18" customFormat="1" ht="6.75" customHeight="1">
      <c r="C10" s="24"/>
      <c r="D10" s="19"/>
      <c r="E10" s="25"/>
      <c r="F10" s="25"/>
      <c r="G10" s="25"/>
      <c r="H10" s="25"/>
      <c r="I10" s="25"/>
      <c r="J10" s="25"/>
      <c r="K10" s="25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7"/>
    </row>
    <row r="11" spans="2:46" s="18" customFormat="1" ht="22.5" customHeight="1">
      <c r="B11" s="35" t="s">
        <v>2</v>
      </c>
      <c r="C11" s="35"/>
      <c r="D11" s="19"/>
      <c r="E11" s="20">
        <f aca="true" t="shared" si="2" ref="E11:K11">SUM(E12:E20)</f>
        <v>31366340</v>
      </c>
      <c r="F11" s="20">
        <f t="shared" si="2"/>
        <v>35911299</v>
      </c>
      <c r="G11" s="20">
        <f t="shared" si="2"/>
        <v>35037300</v>
      </c>
      <c r="H11" s="20">
        <f t="shared" si="2"/>
        <v>30492341</v>
      </c>
      <c r="I11" s="20">
        <f t="shared" si="2"/>
        <v>72108830</v>
      </c>
      <c r="J11" s="20">
        <f t="shared" si="2"/>
        <v>69173660</v>
      </c>
      <c r="K11" s="20">
        <f t="shared" si="2"/>
        <v>27557171</v>
      </c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"/>
    </row>
    <row r="12" spans="2:69" s="18" customFormat="1" ht="31.5" customHeight="1">
      <c r="B12" s="27" t="s">
        <v>28</v>
      </c>
      <c r="C12" s="29" t="s">
        <v>16</v>
      </c>
      <c r="D12" s="19"/>
      <c r="E12" s="20">
        <v>803608</v>
      </c>
      <c r="F12" s="25" t="s">
        <v>14</v>
      </c>
      <c r="G12" s="25">
        <v>110000</v>
      </c>
      <c r="H12" s="20">
        <v>913608</v>
      </c>
      <c r="I12" s="25" t="s">
        <v>14</v>
      </c>
      <c r="J12" s="25">
        <v>40000</v>
      </c>
      <c r="K12" s="20">
        <v>953608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3:69" s="18" customFormat="1" ht="22.5" customHeight="1">
      <c r="C13" s="24" t="s">
        <v>4</v>
      </c>
      <c r="D13" s="19"/>
      <c r="E13" s="25">
        <v>491218</v>
      </c>
      <c r="F13" s="25">
        <v>19601</v>
      </c>
      <c r="G13" s="25" t="s">
        <v>14</v>
      </c>
      <c r="H13" s="25">
        <v>471617</v>
      </c>
      <c r="I13" s="25">
        <v>20066</v>
      </c>
      <c r="J13" s="25" t="s">
        <v>14</v>
      </c>
      <c r="K13" s="25">
        <v>451551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s="18" customFormat="1" ht="22.5" customHeight="1">
      <c r="C14" s="24" t="s">
        <v>5</v>
      </c>
      <c r="D14" s="19"/>
      <c r="E14" s="20">
        <v>2753369</v>
      </c>
      <c r="F14" s="20">
        <v>49059</v>
      </c>
      <c r="G14" s="20">
        <v>41700</v>
      </c>
      <c r="H14" s="20">
        <v>2746010</v>
      </c>
      <c r="I14" s="20">
        <v>53027</v>
      </c>
      <c r="J14" s="20">
        <v>57700</v>
      </c>
      <c r="K14" s="20">
        <v>2750683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3:69" s="18" customFormat="1" ht="22.5" customHeight="1">
      <c r="C15" s="24" t="s">
        <v>6</v>
      </c>
      <c r="D15" s="19"/>
      <c r="E15" s="20">
        <v>29861</v>
      </c>
      <c r="F15" s="20">
        <v>13465</v>
      </c>
      <c r="G15" s="25" t="s">
        <v>14</v>
      </c>
      <c r="H15" s="20">
        <v>16396</v>
      </c>
      <c r="I15" s="20">
        <v>14101</v>
      </c>
      <c r="J15" s="25" t="s">
        <v>14</v>
      </c>
      <c r="K15" s="20">
        <v>2295</v>
      </c>
      <c r="M15" s="21"/>
      <c r="N15" s="2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3:69" s="18" customFormat="1" ht="31.5" customHeight="1">
      <c r="C16" s="28" t="s">
        <v>15</v>
      </c>
      <c r="D16" s="19"/>
      <c r="E16" s="20">
        <v>9970044</v>
      </c>
      <c r="F16" s="20">
        <v>296258</v>
      </c>
      <c r="G16" s="25" t="s">
        <v>14</v>
      </c>
      <c r="H16" s="20">
        <v>9673786</v>
      </c>
      <c r="I16" s="20">
        <v>2580213</v>
      </c>
      <c r="J16" s="25">
        <v>54460</v>
      </c>
      <c r="K16" s="20">
        <v>7148033</v>
      </c>
      <c r="M16" s="21"/>
      <c r="N16" s="20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7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3:69" s="18" customFormat="1" ht="22.5" customHeight="1">
      <c r="C17" s="24" t="s">
        <v>7</v>
      </c>
      <c r="D17" s="19"/>
      <c r="E17" s="25" t="s">
        <v>14</v>
      </c>
      <c r="F17" s="25" t="s">
        <v>14</v>
      </c>
      <c r="G17" s="25" t="s">
        <v>14</v>
      </c>
      <c r="H17" s="25" t="s">
        <v>14</v>
      </c>
      <c r="I17" s="25" t="s">
        <v>14</v>
      </c>
      <c r="J17" s="25" t="s">
        <v>14</v>
      </c>
      <c r="K17" s="25" t="s">
        <v>14</v>
      </c>
      <c r="M17" s="21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3:69" s="18" customFormat="1" ht="22.5" customHeight="1">
      <c r="C18" s="24" t="s">
        <v>8</v>
      </c>
      <c r="D18" s="19"/>
      <c r="E18" s="20">
        <v>15267137</v>
      </c>
      <c r="F18" s="20">
        <v>1981892</v>
      </c>
      <c r="G18" s="20">
        <v>1425900</v>
      </c>
      <c r="H18" s="20">
        <v>14711145</v>
      </c>
      <c r="I18" s="20">
        <v>1961776</v>
      </c>
      <c r="J18" s="20">
        <v>1637500</v>
      </c>
      <c r="K18" s="20">
        <v>14386869</v>
      </c>
      <c r="M18" s="21"/>
      <c r="N18" s="2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3:69" s="18" customFormat="1" ht="22.5" customHeight="1">
      <c r="C19" s="24" t="s">
        <v>9</v>
      </c>
      <c r="D19" s="19"/>
      <c r="E19" s="20">
        <v>2051103</v>
      </c>
      <c r="F19" s="20">
        <v>91324</v>
      </c>
      <c r="G19" s="25" t="s">
        <v>29</v>
      </c>
      <c r="H19" s="20">
        <v>1959779</v>
      </c>
      <c r="I19" s="20">
        <v>95647</v>
      </c>
      <c r="J19" s="25" t="s">
        <v>29</v>
      </c>
      <c r="K19" s="20">
        <v>1864132</v>
      </c>
      <c r="M19" s="21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3:69" s="18" customFormat="1" ht="22.5" customHeight="1">
      <c r="C20" s="24" t="s">
        <v>18</v>
      </c>
      <c r="D20" s="19"/>
      <c r="E20" s="25" t="s">
        <v>30</v>
      </c>
      <c r="F20" s="20">
        <v>33459700</v>
      </c>
      <c r="G20" s="20">
        <v>33459700</v>
      </c>
      <c r="H20" s="25" t="s">
        <v>30</v>
      </c>
      <c r="I20" s="20">
        <v>67384000</v>
      </c>
      <c r="J20" s="20">
        <v>67384000</v>
      </c>
      <c r="K20" s="25" t="s">
        <v>30</v>
      </c>
      <c r="M20" s="21"/>
      <c r="N20" s="2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3:69" s="18" customFormat="1" ht="6.75" customHeight="1">
      <c r="C21" s="24"/>
      <c r="D21" s="19"/>
      <c r="E21" s="20"/>
      <c r="F21" s="20"/>
      <c r="G21" s="25"/>
      <c r="H21" s="20"/>
      <c r="I21" s="20"/>
      <c r="J21" s="25"/>
      <c r="K21" s="20"/>
      <c r="M21" s="21"/>
      <c r="N21" s="2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2:69" s="18" customFormat="1" ht="22.5" customHeight="1">
      <c r="B22" s="35" t="s">
        <v>3</v>
      </c>
      <c r="C22" s="35"/>
      <c r="D22" s="19"/>
      <c r="E22" s="20">
        <v>1805610</v>
      </c>
      <c r="F22" s="20">
        <v>468738</v>
      </c>
      <c r="G22" s="20">
        <v>465000</v>
      </c>
      <c r="H22" s="20">
        <v>1801872</v>
      </c>
      <c r="I22" s="20">
        <v>443436</v>
      </c>
      <c r="J22" s="20">
        <v>336000</v>
      </c>
      <c r="K22" s="20">
        <v>1694436</v>
      </c>
      <c r="M22" s="21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3:69" s="18" customFormat="1" ht="22.5" customHeight="1">
      <c r="C23" s="24" t="s">
        <v>10</v>
      </c>
      <c r="D23" s="19"/>
      <c r="E23" s="20">
        <v>1805610</v>
      </c>
      <c r="F23" s="20">
        <v>468738</v>
      </c>
      <c r="G23" s="20">
        <v>465000</v>
      </c>
      <c r="H23" s="20">
        <v>1801872</v>
      </c>
      <c r="I23" s="20">
        <v>443436</v>
      </c>
      <c r="J23" s="20">
        <v>336000</v>
      </c>
      <c r="K23" s="20">
        <v>1694436</v>
      </c>
      <c r="M23" s="21"/>
      <c r="N23" s="2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6.75" customHeight="1" thickBot="1">
      <c r="A24" s="5"/>
      <c r="B24" s="5"/>
      <c r="C24" s="5"/>
      <c r="D24" s="12"/>
      <c r="E24" s="5"/>
      <c r="F24" s="5"/>
      <c r="G24" s="5"/>
      <c r="H24" s="5"/>
      <c r="I24" s="5"/>
      <c r="J24" s="5"/>
      <c r="K24" s="5"/>
      <c r="L24" s="2"/>
      <c r="M24" s="11">
        <f>H24+J24-I24</f>
        <v>0</v>
      </c>
      <c r="N24" s="2">
        <f>M24-K24</f>
        <v>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2:69" ht="15" customHeight="1">
      <c r="B25" s="1" t="s">
        <v>17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5" customHeight="1">
      <c r="A26" s="1" t="s">
        <v>31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3:45" ht="15.75" customHeight="1"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28:45" ht="14.25"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30" spans="3:11" ht="14.25">
      <c r="C30" s="13"/>
      <c r="D30" s="13"/>
      <c r="E30" s="13"/>
      <c r="F30" s="13"/>
      <c r="G30" s="13"/>
      <c r="H30" s="13"/>
      <c r="I30" s="13"/>
      <c r="J30" s="13"/>
      <c r="K30" s="13"/>
    </row>
    <row r="31" spans="3:11" ht="14.25"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10">
    <mergeCell ref="A1:K1"/>
    <mergeCell ref="AE3:AS3"/>
    <mergeCell ref="O3:P3"/>
    <mergeCell ref="Q3:U3"/>
    <mergeCell ref="B22:C22"/>
    <mergeCell ref="Q5:R5"/>
    <mergeCell ref="B5:C5"/>
    <mergeCell ref="B3:C3"/>
    <mergeCell ref="B11:C11"/>
    <mergeCell ref="B7:C7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2015-04-21T01:33:36Z</cp:lastPrinted>
  <dcterms:created xsi:type="dcterms:W3CDTF">2008-01-11T08:42:53Z</dcterms:created>
  <dcterms:modified xsi:type="dcterms:W3CDTF">2015-04-21T01:33:41Z</dcterms:modified>
  <cp:category/>
  <cp:version/>
  <cp:contentType/>
  <cp:contentStatus/>
</cp:coreProperties>
</file>