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tabRatio="601" activeTab="0"/>
  </bookViews>
  <sheets>
    <sheet name="Sheet1" sheetId="1" r:id="rId1"/>
  </sheets>
  <definedNames>
    <definedName name="_xlnm.Print_Area" localSheetId="0">'Sheet1'!$A$1:$X$79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<sst xmlns="http://schemas.openxmlformats.org/spreadsheetml/2006/main" count="224" uniqueCount="120">
  <si>
    <t xml:space="preserve">     104    農林水産業   6</t>
  </si>
  <si>
    <t xml:space="preserve">    面積表示は１畝を１ａ、１町を１haとみなす。</t>
  </si>
  <si>
    <t>耕                                          地    （ａ）</t>
  </si>
  <si>
    <t xml:space="preserve"> 1)</t>
  </si>
  <si>
    <t>市町村</t>
  </si>
  <si>
    <t>保有山林</t>
  </si>
  <si>
    <t>計</t>
  </si>
  <si>
    <t>田</t>
  </si>
  <si>
    <t>畑</t>
  </si>
  <si>
    <t>樹園地</t>
  </si>
  <si>
    <t>（ha）</t>
  </si>
  <si>
    <t xml:space="preserve"> 平  成  2 年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</si>
  <si>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</si>
  <si>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</si>
  <si>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</si>
  <si>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</si>
  <si>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</si>
  <si>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</si>
  <si>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</si>
  <si>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</si>
  <si>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</si>
  <si>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</si>
  <si>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</si>
  <si>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</si>
  <si>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</si>
  <si>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</si>
  <si>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</si>
  <si>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</si>
  <si>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</si>
  <si>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</si>
  <si>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</si>
  <si>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</si>
  <si>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</si>
  <si>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</si>
  <si>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</si>
  <si>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</si>
  <si>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</si>
  <si>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</si>
  <si>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</si>
  <si>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</si>
  <si>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</si>
  <si>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</si>
  <si>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</si>
  <si>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</si>
  <si>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</si>
  <si>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</si>
  <si>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</si>
  <si>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</si>
  <si>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</si>
  <si>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</si>
  <si>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</si>
  <si>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</si>
  <si>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</si>
  <si>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</si>
  <si>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</si>
  <si>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6  農林水産業     105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</si>
  <si>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</si>
  <si>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</si>
  <si>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</si>
  <si>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</si>
  <si>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</si>
  <si>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</si>
  <si>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</si>
  <si>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</si>
  <si>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</si>
  <si>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</si>
  <si>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</si>
  <si>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</si>
  <si>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</si>
  <si>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</si>
  <si>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</si>
  <si>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</si>
  <si>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</si>
  <si>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</si>
  <si>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</si>
  <si>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</si>
  <si>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</si>
  <si>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</si>
  <si>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</si>
  <si>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</si>
  <si>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</si>
  <si>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</si>
  <si>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</si>
  <si>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</si>
  <si>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</si>
  <si>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</si>
  <si>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</si>
  <si>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</si>
  <si>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</si>
  <si>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</si>
  <si>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</si>
  <si>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</si>
  <si>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</si>
  <si>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</si>
  <si>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</si>
  <si>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</si>
  <si>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</si>
  <si>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</si>
  <si>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</si>
  <si>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</si>
  <si>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</si>
  <si>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</si>
  <si>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</si>
  <si>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耕                                    地    （ａ）</t>
  </si>
  <si>
    <t xml:space="preserve">    第45表(91ページ)の注参照。  （各年 2月 1日現在）</t>
  </si>
  <si>
    <t>市  町  村</t>
  </si>
  <si>
    <t xml:space="preserve">     12</t>
  </si>
  <si>
    <t>平成2年</t>
  </si>
  <si>
    <t xml:space="preserve">     7</t>
  </si>
  <si>
    <t>-</t>
  </si>
  <si>
    <t>果樹園</t>
  </si>
  <si>
    <t>茶園</t>
  </si>
  <si>
    <t>その他の樹園地</t>
  </si>
  <si>
    <t xml:space="preserve"> １)</t>
  </si>
  <si>
    <t>-</t>
  </si>
  <si>
    <t xml:space="preserve">      1)農家が、保有する山林のみ。なお、保有山林の総数、調査対象については、第73表（ 127ページ）参照。</t>
  </si>
  <si>
    <t>（平成12年）</t>
  </si>
  <si>
    <t xml:space="preserve">    資料  県統計課「2000年世界農林業センサス結果報告書」</t>
  </si>
  <si>
    <t xml:space="preserve">                     ４９        経          営          耕          地</t>
  </si>
  <si>
    <t>面          積　　（販売農家）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</si>
</sst>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;[Red]&quot;\&quot;#,##0"/>
    <numFmt numFmtId="185" formatCode="&quot;\&quot;#,##0.00;[Red]&quot;\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0" xfId="15" applyFont="1" applyAlignment="1">
      <alignment horizontal="right"/>
    </xf>
    <xf numFmtId="0" fontId="6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0" xfId="15" applyFont="1" applyAlignment="1" quotePrefix="1">
      <alignment horizontal="center"/>
    </xf>
    <xf numFmtId="0" fontId="5" fillId="0" borderId="0" xfId="0" applyFont="1" applyBorder="1" applyAlignment="1">
      <alignment horizontal="right"/>
    </xf>
    <xf numFmtId="181" fontId="5" fillId="0" borderId="4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81" fontId="5" fillId="0" borderId="8" xfId="15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81" fontId="5" fillId="0" borderId="0" xfId="15" applyFont="1" applyAlignment="1">
      <alignment horizontal="distributed"/>
    </xf>
    <xf numFmtId="0" fontId="6" fillId="0" borderId="0" xfId="0" applyFont="1" applyAlignment="1">
      <alignment/>
    </xf>
    <xf numFmtId="181" fontId="5" fillId="0" borderId="0" xfId="15" applyFont="1" applyAlignment="1">
      <alignment horizontal="center"/>
    </xf>
    <xf numFmtId="0" fontId="0" fillId="0" borderId="0" xfId="0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4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8" width="15.25390625" style="1" customWidth="1"/>
    <col min="9" max="9" width="15.00390625" style="1" customWidth="1"/>
    <col min="10" max="10" width="20.00390625" style="1" customWidth="1"/>
    <col min="11" max="11" width="15.00390625" style="1" customWidth="1"/>
    <col min="12" max="12" width="5.00390625" style="1" customWidth="1"/>
    <col min="13" max="13" width="4.75390625" style="1" customWidth="1"/>
    <col min="14" max="14" width="11.125" style="1" customWidth="1"/>
    <col min="15" max="15" width="9.125" style="1" customWidth="1"/>
    <col min="16" max="16" width="1.75390625" style="1" customWidth="1"/>
    <col min="17" max="22" width="14.75390625" style="1" customWidth="1"/>
    <col min="23" max="23" width="18.125" style="1" customWidth="1"/>
    <col min="24" max="24" width="14.75390625" style="1" customWidth="1"/>
    <col min="25" max="16384" width="8.625" style="1" customWidth="1"/>
  </cols>
  <sheetData>
    <row r="1" spans="2:24" ht="14.25" customHeight="1">
      <c r="B1" s="1" t="s">
        <v>0</v>
      </c>
      <c r="O1" s="2"/>
      <c r="S1" s="3"/>
      <c r="W1" s="4" t="s">
        <v>55</v>
      </c>
      <c r="X1" s="4"/>
    </row>
    <row r="2" spans="2:22" ht="24">
      <c r="B2" s="5" t="s">
        <v>118</v>
      </c>
      <c r="O2" s="5" t="s">
        <v>119</v>
      </c>
      <c r="U2" s="6" t="s">
        <v>116</v>
      </c>
      <c r="V2" s="7"/>
    </row>
    <row r="3" ht="24" customHeight="1">
      <c r="B3" s="1" t="s">
        <v>104</v>
      </c>
    </row>
    <row r="4" spans="1:24" ht="15" customHeight="1" thickBot="1">
      <c r="A4" s="8"/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4:24" ht="14.25" customHeight="1">
      <c r="D5" s="9" t="s">
        <v>2</v>
      </c>
      <c r="E5" s="10"/>
      <c r="F5" s="10"/>
      <c r="G5" s="10"/>
      <c r="H5" s="10"/>
      <c r="I5" s="10"/>
      <c r="J5" s="10"/>
      <c r="K5" s="11" t="s">
        <v>113</v>
      </c>
      <c r="Q5" s="9" t="s">
        <v>103</v>
      </c>
      <c r="R5" s="10"/>
      <c r="S5" s="10"/>
      <c r="T5" s="10"/>
      <c r="U5" s="10"/>
      <c r="V5" s="10"/>
      <c r="W5" s="10"/>
      <c r="X5" s="11" t="s">
        <v>3</v>
      </c>
    </row>
    <row r="6" spans="2:24" ht="14.25" customHeight="1">
      <c r="B6" s="12" t="s">
        <v>4</v>
      </c>
      <c r="D6" s="24" t="s">
        <v>6</v>
      </c>
      <c r="E6" s="24" t="s">
        <v>7</v>
      </c>
      <c r="F6" s="24" t="s">
        <v>8</v>
      </c>
      <c r="G6" s="26" t="s">
        <v>9</v>
      </c>
      <c r="H6" s="13"/>
      <c r="I6" s="13"/>
      <c r="J6" s="13"/>
      <c r="K6" s="14" t="s">
        <v>5</v>
      </c>
      <c r="N6" s="30" t="s">
        <v>105</v>
      </c>
      <c r="O6" s="31"/>
      <c r="Q6" s="24" t="s">
        <v>6</v>
      </c>
      <c r="R6" s="24" t="s">
        <v>7</v>
      </c>
      <c r="S6" s="24" t="s">
        <v>8</v>
      </c>
      <c r="T6" s="26" t="s">
        <v>9</v>
      </c>
      <c r="U6" s="13"/>
      <c r="V6" s="13"/>
      <c r="W6" s="13"/>
      <c r="X6" s="14" t="s">
        <v>5</v>
      </c>
    </row>
    <row r="7" spans="1:24" ht="14.25" customHeight="1">
      <c r="A7" s="13"/>
      <c r="B7" s="13"/>
      <c r="C7" s="13"/>
      <c r="D7" s="25"/>
      <c r="E7" s="25"/>
      <c r="F7" s="25"/>
      <c r="G7" s="27"/>
      <c r="H7" s="15" t="s">
        <v>110</v>
      </c>
      <c r="I7" s="15" t="s">
        <v>111</v>
      </c>
      <c r="J7" s="15" t="s">
        <v>112</v>
      </c>
      <c r="K7" s="15" t="s">
        <v>10</v>
      </c>
      <c r="N7" s="13"/>
      <c r="O7" s="13"/>
      <c r="P7" s="13"/>
      <c r="Q7" s="25"/>
      <c r="R7" s="25"/>
      <c r="S7" s="25"/>
      <c r="T7" s="27"/>
      <c r="U7" s="15" t="s">
        <v>110</v>
      </c>
      <c r="V7" s="15" t="s">
        <v>111</v>
      </c>
      <c r="W7" s="15" t="s">
        <v>112</v>
      </c>
      <c r="X7" s="15" t="s">
        <v>10</v>
      </c>
    </row>
    <row r="8" spans="4:17" ht="14.25" customHeight="1">
      <c r="D8" s="11"/>
      <c r="Q8" s="11"/>
    </row>
    <row r="9" spans="1:24" ht="14.25" customHeight="1">
      <c r="A9" s="7"/>
      <c r="B9" s="16" t="s">
        <v>107</v>
      </c>
      <c r="D9" s="11">
        <f>SUM(E9:G9)</f>
        <v>4519443</v>
      </c>
      <c r="E9" s="1">
        <v>2176878</v>
      </c>
      <c r="F9" s="1">
        <v>1491231</v>
      </c>
      <c r="G9" s="1">
        <v>851334</v>
      </c>
      <c r="H9" s="1">
        <v>735126</v>
      </c>
      <c r="I9" s="1">
        <v>57342</v>
      </c>
      <c r="J9" s="1">
        <v>58866</v>
      </c>
      <c r="K9" s="1">
        <v>49068</v>
      </c>
      <c r="O9" s="17" t="s">
        <v>56</v>
      </c>
      <c r="Q9" s="11">
        <f>SUM(R9:T9)</f>
        <v>38650</v>
      </c>
      <c r="R9" s="1">
        <v>11076</v>
      </c>
      <c r="S9" s="1">
        <v>25979</v>
      </c>
      <c r="T9" s="1">
        <f aca="true" t="shared" si="0" ref="T9:T19">SUM(U9:W9)</f>
        <v>1595</v>
      </c>
      <c r="U9" s="1">
        <v>1554</v>
      </c>
      <c r="V9" s="1">
        <v>28</v>
      </c>
      <c r="W9" s="6">
        <v>13</v>
      </c>
      <c r="X9" s="1">
        <v>125</v>
      </c>
    </row>
    <row r="10" spans="1:24" ht="14.25" customHeight="1">
      <c r="A10" s="1" t="s">
        <v>11</v>
      </c>
      <c r="B10" s="19" t="s">
        <v>108</v>
      </c>
      <c r="D10" s="11">
        <f>SUM(E10:G10)</f>
        <v>3938892</v>
      </c>
      <c r="E10" s="1">
        <v>1955307</v>
      </c>
      <c r="F10" s="1">
        <v>1302447</v>
      </c>
      <c r="G10" s="1">
        <v>681138</v>
      </c>
      <c r="H10" s="1">
        <v>601971</v>
      </c>
      <c r="I10" s="1">
        <v>52825</v>
      </c>
      <c r="J10" s="1">
        <v>26342</v>
      </c>
      <c r="K10" s="1">
        <v>37687</v>
      </c>
      <c r="O10" s="6" t="s">
        <v>57</v>
      </c>
      <c r="Q10" s="11">
        <f aca="true" t="shared" si="1" ref="Q10:Q19">SUM(R10:T10)</f>
        <v>70856</v>
      </c>
      <c r="R10" s="1">
        <v>9265</v>
      </c>
      <c r="S10" s="1">
        <v>61554</v>
      </c>
      <c r="T10" s="1">
        <f t="shared" si="0"/>
        <v>37</v>
      </c>
      <c r="U10" s="1">
        <v>37</v>
      </c>
      <c r="V10" s="6" t="s">
        <v>114</v>
      </c>
      <c r="W10" s="6" t="s">
        <v>114</v>
      </c>
      <c r="X10" s="1">
        <v>110</v>
      </c>
    </row>
    <row r="11" spans="4:24" ht="14.25" customHeight="1">
      <c r="D11" s="11"/>
      <c r="E11" s="18"/>
      <c r="G11" s="18"/>
      <c r="O11" s="6" t="s">
        <v>58</v>
      </c>
      <c r="Q11" s="11">
        <f t="shared" si="1"/>
        <v>65849</v>
      </c>
      <c r="R11" s="1">
        <v>20600</v>
      </c>
      <c r="S11" s="1">
        <v>40186</v>
      </c>
      <c r="T11" s="1">
        <f t="shared" si="0"/>
        <v>5063</v>
      </c>
      <c r="U11" s="1">
        <v>5063</v>
      </c>
      <c r="V11" s="6" t="s">
        <v>109</v>
      </c>
      <c r="W11" s="6" t="s">
        <v>109</v>
      </c>
      <c r="X11" s="1">
        <v>71</v>
      </c>
    </row>
    <row r="12" spans="2:24" ht="14.25" customHeight="1">
      <c r="B12" s="19" t="s">
        <v>106</v>
      </c>
      <c r="D12" s="11">
        <f aca="true" t="shared" si="2" ref="D12:K12">SUM(D14:D16)</f>
        <v>3589818</v>
      </c>
      <c r="E12" s="18">
        <f t="shared" si="2"/>
        <v>1778739</v>
      </c>
      <c r="F12" s="18">
        <f t="shared" si="2"/>
        <v>1228059</v>
      </c>
      <c r="G12" s="18">
        <f t="shared" si="2"/>
        <v>583020</v>
      </c>
      <c r="H12" s="18">
        <f t="shared" si="2"/>
        <v>521655</v>
      </c>
      <c r="I12" s="18">
        <f t="shared" si="2"/>
        <v>52236</v>
      </c>
      <c r="J12" s="18">
        <f t="shared" si="2"/>
        <v>9129</v>
      </c>
      <c r="K12" s="18">
        <f t="shared" si="2"/>
        <v>32425</v>
      </c>
      <c r="O12" s="6" t="s">
        <v>59</v>
      </c>
      <c r="Q12" s="11">
        <f t="shared" si="1"/>
        <v>13071</v>
      </c>
      <c r="R12" s="1">
        <v>4227</v>
      </c>
      <c r="S12" s="1">
        <v>7678</v>
      </c>
      <c r="T12" s="1">
        <f t="shared" si="0"/>
        <v>1166</v>
      </c>
      <c r="U12" s="1">
        <v>1166</v>
      </c>
      <c r="V12" s="6" t="s">
        <v>109</v>
      </c>
      <c r="W12" s="6" t="s">
        <v>109</v>
      </c>
      <c r="X12" s="1">
        <v>20</v>
      </c>
    </row>
    <row r="13" spans="4:24" ht="14.25" customHeight="1">
      <c r="D13" s="11"/>
      <c r="O13" s="6" t="s">
        <v>60</v>
      </c>
      <c r="Q13" s="11">
        <f t="shared" si="1"/>
        <v>56871</v>
      </c>
      <c r="R13" s="1">
        <v>30722</v>
      </c>
      <c r="S13" s="1">
        <v>18255</v>
      </c>
      <c r="T13" s="1">
        <f t="shared" si="0"/>
        <v>7894</v>
      </c>
      <c r="U13" s="1">
        <v>7881</v>
      </c>
      <c r="V13" s="1">
        <v>5</v>
      </c>
      <c r="W13" s="6">
        <v>8</v>
      </c>
      <c r="X13" s="1">
        <v>126</v>
      </c>
    </row>
    <row r="14" spans="2:17" ht="14.25" customHeight="1">
      <c r="B14" s="16" t="s">
        <v>12</v>
      </c>
      <c r="D14" s="11">
        <f aca="true" t="shared" si="3" ref="D14:J14">SUM(D19:D27)</f>
        <v>1075593</v>
      </c>
      <c r="E14" s="18">
        <f t="shared" si="3"/>
        <v>587040</v>
      </c>
      <c r="F14" s="18">
        <f t="shared" si="3"/>
        <v>330525</v>
      </c>
      <c r="G14" s="18">
        <f t="shared" si="3"/>
        <v>158028</v>
      </c>
      <c r="H14" s="18">
        <f t="shared" si="3"/>
        <v>148856</v>
      </c>
      <c r="I14" s="18">
        <f t="shared" si="3"/>
        <v>4366</v>
      </c>
      <c r="J14" s="18">
        <f t="shared" si="3"/>
        <v>4806</v>
      </c>
      <c r="K14" s="18">
        <v>4649</v>
      </c>
      <c r="Q14" s="11"/>
    </row>
    <row r="15" spans="4:24" ht="14.25" customHeight="1">
      <c r="D15" s="11"/>
      <c r="O15" s="6" t="s">
        <v>61</v>
      </c>
      <c r="Q15" s="11">
        <f t="shared" si="1"/>
        <v>47996</v>
      </c>
      <c r="R15" s="1">
        <v>26296</v>
      </c>
      <c r="S15" s="1">
        <v>13314</v>
      </c>
      <c r="T15" s="1">
        <f t="shared" si="0"/>
        <v>8386</v>
      </c>
      <c r="U15" s="1">
        <v>8341</v>
      </c>
      <c r="V15" s="6" t="s">
        <v>109</v>
      </c>
      <c r="W15" s="1">
        <v>45</v>
      </c>
      <c r="X15" s="1">
        <v>388</v>
      </c>
    </row>
    <row r="16" spans="2:24" ht="14.25" customHeight="1">
      <c r="B16" s="16" t="s">
        <v>13</v>
      </c>
      <c r="D16" s="11">
        <f aca="true" t="shared" si="4" ref="D16:J16">SUM(D30,,D51,D58,D66,Q22,Q41,Q56,Q64)</f>
        <v>2514225</v>
      </c>
      <c r="E16" s="18">
        <f t="shared" si="4"/>
        <v>1191699</v>
      </c>
      <c r="F16" s="18">
        <f t="shared" si="4"/>
        <v>897534</v>
      </c>
      <c r="G16" s="18">
        <f t="shared" si="4"/>
        <v>424992</v>
      </c>
      <c r="H16" s="18">
        <f t="shared" si="4"/>
        <v>372799</v>
      </c>
      <c r="I16" s="18">
        <f t="shared" si="4"/>
        <v>47870</v>
      </c>
      <c r="J16" s="18">
        <f t="shared" si="4"/>
        <v>4323</v>
      </c>
      <c r="K16" s="18">
        <v>27776</v>
      </c>
      <c r="O16" s="6" t="s">
        <v>62</v>
      </c>
      <c r="Q16" s="11">
        <f t="shared" si="1"/>
        <v>37484</v>
      </c>
      <c r="R16" s="1">
        <v>20993</v>
      </c>
      <c r="S16" s="1">
        <v>11245</v>
      </c>
      <c r="T16" s="1">
        <f t="shared" si="0"/>
        <v>5246</v>
      </c>
      <c r="U16" s="1">
        <v>5220</v>
      </c>
      <c r="V16" s="6" t="s">
        <v>109</v>
      </c>
      <c r="W16" s="1">
        <v>26</v>
      </c>
      <c r="X16" s="1">
        <v>207</v>
      </c>
    </row>
    <row r="17" spans="4:24" ht="14.25" customHeight="1">
      <c r="D17" s="11"/>
      <c r="O17" s="6" t="s">
        <v>63</v>
      </c>
      <c r="Q17" s="11">
        <f t="shared" si="1"/>
        <v>61063</v>
      </c>
      <c r="R17" s="1">
        <v>16309</v>
      </c>
      <c r="S17" s="1">
        <v>34081</v>
      </c>
      <c r="T17" s="1">
        <f t="shared" si="0"/>
        <v>10673</v>
      </c>
      <c r="U17" s="1">
        <v>10658</v>
      </c>
      <c r="V17" s="6" t="s">
        <v>109</v>
      </c>
      <c r="W17" s="1">
        <v>15</v>
      </c>
      <c r="X17" s="1">
        <v>123</v>
      </c>
    </row>
    <row r="18" spans="4:24" ht="14.25" customHeight="1">
      <c r="D18" s="11"/>
      <c r="O18" s="6" t="s">
        <v>64</v>
      </c>
      <c r="Q18" s="11">
        <f t="shared" si="1"/>
        <v>33636</v>
      </c>
      <c r="R18" s="1">
        <v>5349</v>
      </c>
      <c r="S18" s="1">
        <v>26259</v>
      </c>
      <c r="T18" s="1">
        <f t="shared" si="0"/>
        <v>2028</v>
      </c>
      <c r="U18" s="1">
        <v>1920</v>
      </c>
      <c r="V18" s="6" t="s">
        <v>109</v>
      </c>
      <c r="W18" s="6">
        <v>108</v>
      </c>
      <c r="X18" s="1">
        <v>42</v>
      </c>
    </row>
    <row r="19" spans="2:24" ht="14.25" customHeight="1">
      <c r="B19" s="16" t="s">
        <v>14</v>
      </c>
      <c r="D19" s="11">
        <f>SUM(E19:G19)</f>
        <v>89697</v>
      </c>
      <c r="E19" s="1">
        <v>9555</v>
      </c>
      <c r="F19" s="1">
        <v>23596</v>
      </c>
      <c r="G19" s="1">
        <f>SUM(H19:J19)</f>
        <v>56546</v>
      </c>
      <c r="H19" s="1">
        <v>52724</v>
      </c>
      <c r="I19" s="1">
        <v>3</v>
      </c>
      <c r="J19" s="6">
        <v>3819</v>
      </c>
      <c r="K19" s="1">
        <v>1354</v>
      </c>
      <c r="O19" s="6" t="s">
        <v>65</v>
      </c>
      <c r="Q19" s="11">
        <f t="shared" si="1"/>
        <v>39176</v>
      </c>
      <c r="R19" s="1">
        <v>7270</v>
      </c>
      <c r="S19" s="1">
        <v>29364</v>
      </c>
      <c r="T19" s="1">
        <f t="shared" si="0"/>
        <v>2542</v>
      </c>
      <c r="U19" s="1">
        <v>2527</v>
      </c>
      <c r="V19" s="6" t="s">
        <v>109</v>
      </c>
      <c r="W19" s="6">
        <v>15</v>
      </c>
      <c r="X19" s="1">
        <v>105</v>
      </c>
    </row>
    <row r="20" spans="2:17" ht="14.25" customHeight="1">
      <c r="B20" s="16" t="s">
        <v>15</v>
      </c>
      <c r="D20" s="11">
        <f aca="true" t="shared" si="5" ref="D20:D27">SUM(E20:G20)</f>
        <v>196280</v>
      </c>
      <c r="E20" s="1">
        <v>123927</v>
      </c>
      <c r="F20" s="1">
        <v>25322</v>
      </c>
      <c r="G20" s="1">
        <f aca="true" t="shared" si="6" ref="G20:G27">SUM(H20:J20)</f>
        <v>47031</v>
      </c>
      <c r="H20" s="1">
        <v>46713</v>
      </c>
      <c r="I20" s="1">
        <v>264</v>
      </c>
      <c r="J20" s="6">
        <v>54</v>
      </c>
      <c r="K20" s="1">
        <v>541</v>
      </c>
      <c r="Q20" s="11"/>
    </row>
    <row r="21" spans="2:17" ht="14.25" customHeight="1">
      <c r="B21" s="16" t="s">
        <v>16</v>
      </c>
      <c r="D21" s="11">
        <f t="shared" si="5"/>
        <v>66633</v>
      </c>
      <c r="E21" s="1">
        <v>12763</v>
      </c>
      <c r="F21" s="1">
        <v>49352</v>
      </c>
      <c r="G21" s="1">
        <f t="shared" si="6"/>
        <v>4518</v>
      </c>
      <c r="H21" s="1">
        <v>4147</v>
      </c>
      <c r="I21" s="1">
        <v>356</v>
      </c>
      <c r="J21" s="6">
        <v>15</v>
      </c>
      <c r="K21" s="1">
        <v>99</v>
      </c>
      <c r="Q21" s="11"/>
    </row>
    <row r="22" spans="2:24" ht="14.25" customHeight="1">
      <c r="B22" s="16" t="s">
        <v>17</v>
      </c>
      <c r="D22" s="11">
        <f t="shared" si="5"/>
        <v>184698</v>
      </c>
      <c r="E22" s="1">
        <v>138647</v>
      </c>
      <c r="F22" s="1">
        <v>33695</v>
      </c>
      <c r="G22" s="1">
        <f t="shared" si="6"/>
        <v>12356</v>
      </c>
      <c r="H22" s="1">
        <v>12086</v>
      </c>
      <c r="I22" s="1">
        <v>65</v>
      </c>
      <c r="J22" s="1">
        <v>205</v>
      </c>
      <c r="K22" s="1">
        <v>618</v>
      </c>
      <c r="N22" s="28" t="s">
        <v>66</v>
      </c>
      <c r="O22" s="29"/>
      <c r="Q22" s="11">
        <f aca="true" t="shared" si="7" ref="Q22:X22">SUM(Q24:Q28,Q30:Q34,Q36:Q38)</f>
        <v>371407</v>
      </c>
      <c r="R22" s="18">
        <f t="shared" si="7"/>
        <v>231204</v>
      </c>
      <c r="S22" s="18">
        <f t="shared" si="7"/>
        <v>123439</v>
      </c>
      <c r="T22" s="18">
        <f t="shared" si="7"/>
        <v>16764</v>
      </c>
      <c r="U22" s="18">
        <f t="shared" si="7"/>
        <v>8094</v>
      </c>
      <c r="V22" s="18">
        <f t="shared" si="7"/>
        <v>8035</v>
      </c>
      <c r="W22" s="18">
        <f t="shared" si="7"/>
        <v>635</v>
      </c>
      <c r="X22" s="18">
        <f t="shared" si="7"/>
        <v>3744</v>
      </c>
    </row>
    <row r="23" spans="2:17" ht="14.25" customHeight="1">
      <c r="B23" s="16" t="s">
        <v>18</v>
      </c>
      <c r="D23" s="11">
        <f t="shared" si="5"/>
        <v>130649</v>
      </c>
      <c r="E23" s="1">
        <v>68362</v>
      </c>
      <c r="F23" s="1">
        <v>36387</v>
      </c>
      <c r="G23" s="1">
        <f t="shared" si="6"/>
        <v>25900</v>
      </c>
      <c r="H23" s="1">
        <v>24069</v>
      </c>
      <c r="I23" s="1">
        <v>1453</v>
      </c>
      <c r="J23" s="6">
        <v>378</v>
      </c>
      <c r="K23" s="1">
        <v>352</v>
      </c>
      <c r="Q23" s="11"/>
    </row>
    <row r="24" spans="4:24" ht="14.25" customHeight="1">
      <c r="D24" s="11"/>
      <c r="O24" s="6" t="s">
        <v>67</v>
      </c>
      <c r="Q24" s="11">
        <f>SUM(R24:T24)</f>
        <v>26844</v>
      </c>
      <c r="R24" s="1">
        <v>16187</v>
      </c>
      <c r="S24" s="1">
        <v>10657</v>
      </c>
      <c r="T24" s="6" t="s">
        <v>109</v>
      </c>
      <c r="U24" s="6" t="s">
        <v>109</v>
      </c>
      <c r="V24" s="6" t="s">
        <v>109</v>
      </c>
      <c r="W24" s="6" t="s">
        <v>109</v>
      </c>
      <c r="X24" s="1">
        <v>78</v>
      </c>
    </row>
    <row r="25" spans="2:24" ht="14.25" customHeight="1">
      <c r="B25" s="16" t="s">
        <v>19</v>
      </c>
      <c r="D25" s="11">
        <f t="shared" si="5"/>
        <v>148033</v>
      </c>
      <c r="E25" s="1">
        <v>36808</v>
      </c>
      <c r="F25" s="1">
        <v>110084</v>
      </c>
      <c r="G25" s="1">
        <f t="shared" si="6"/>
        <v>1141</v>
      </c>
      <c r="H25" s="1">
        <v>1001</v>
      </c>
      <c r="I25" s="6" t="s">
        <v>109</v>
      </c>
      <c r="J25" s="1">
        <v>140</v>
      </c>
      <c r="K25" s="1">
        <v>227</v>
      </c>
      <c r="O25" s="6" t="s">
        <v>68</v>
      </c>
      <c r="Q25" s="11">
        <f aca="true" t="shared" si="8" ref="Q25:Q38">SUM(R25:T25)</f>
        <v>24274</v>
      </c>
      <c r="R25" s="1">
        <v>17276</v>
      </c>
      <c r="S25" s="1">
        <v>6970</v>
      </c>
      <c r="T25" s="6">
        <f aca="true" t="shared" si="9" ref="T25:T38">SUM(U25:W25)</f>
        <v>28</v>
      </c>
      <c r="U25" s="1">
        <v>28</v>
      </c>
      <c r="V25" s="6" t="s">
        <v>109</v>
      </c>
      <c r="W25" s="6" t="s">
        <v>109</v>
      </c>
      <c r="X25" s="1">
        <v>78</v>
      </c>
    </row>
    <row r="26" spans="2:24" ht="14.25" customHeight="1">
      <c r="B26" s="16" t="s">
        <v>20</v>
      </c>
      <c r="D26" s="11">
        <f t="shared" si="5"/>
        <v>128241</v>
      </c>
      <c r="E26" s="1">
        <v>104694</v>
      </c>
      <c r="F26" s="1">
        <v>21886</v>
      </c>
      <c r="G26" s="1">
        <f t="shared" si="6"/>
        <v>1661</v>
      </c>
      <c r="H26" s="1">
        <v>1481</v>
      </c>
      <c r="I26" s="1">
        <v>170</v>
      </c>
      <c r="J26" s="1">
        <v>10</v>
      </c>
      <c r="K26" s="1">
        <v>774</v>
      </c>
      <c r="O26" s="6" t="s">
        <v>69</v>
      </c>
      <c r="Q26" s="11">
        <f t="shared" si="8"/>
        <v>32843</v>
      </c>
      <c r="R26" s="1">
        <v>12134</v>
      </c>
      <c r="S26" s="1">
        <v>20556</v>
      </c>
      <c r="T26" s="6">
        <f t="shared" si="9"/>
        <v>153</v>
      </c>
      <c r="U26" s="1">
        <v>153</v>
      </c>
      <c r="V26" s="6" t="s">
        <v>109</v>
      </c>
      <c r="W26" s="6" t="s">
        <v>109</v>
      </c>
      <c r="X26" s="6" t="s">
        <v>109</v>
      </c>
    </row>
    <row r="27" spans="2:24" ht="14.25" customHeight="1">
      <c r="B27" s="16" t="s">
        <v>21</v>
      </c>
      <c r="D27" s="11">
        <f t="shared" si="5"/>
        <v>131362</v>
      </c>
      <c r="E27" s="1">
        <v>92284</v>
      </c>
      <c r="F27" s="1">
        <v>30203</v>
      </c>
      <c r="G27" s="1">
        <f t="shared" si="6"/>
        <v>8875</v>
      </c>
      <c r="H27" s="1">
        <v>6635</v>
      </c>
      <c r="I27" s="1">
        <v>2055</v>
      </c>
      <c r="J27" s="6">
        <v>185</v>
      </c>
      <c r="K27" s="1">
        <v>685</v>
      </c>
      <c r="O27" s="6" t="s">
        <v>70</v>
      </c>
      <c r="Q27" s="11">
        <f t="shared" si="8"/>
        <v>33615</v>
      </c>
      <c r="R27" s="1">
        <v>11971</v>
      </c>
      <c r="S27" s="1">
        <v>20834</v>
      </c>
      <c r="T27" s="6">
        <f t="shared" si="9"/>
        <v>810</v>
      </c>
      <c r="U27" s="1">
        <v>810</v>
      </c>
      <c r="V27" s="6" t="s">
        <v>109</v>
      </c>
      <c r="W27" s="6" t="s">
        <v>109</v>
      </c>
      <c r="X27" s="1">
        <v>19</v>
      </c>
    </row>
    <row r="28" spans="4:24" ht="14.25" customHeight="1">
      <c r="D28" s="11"/>
      <c r="O28" s="6" t="s">
        <v>71</v>
      </c>
      <c r="Q28" s="11">
        <f t="shared" si="8"/>
        <v>53530</v>
      </c>
      <c r="R28" s="1">
        <v>30178</v>
      </c>
      <c r="S28" s="1">
        <v>21821</v>
      </c>
      <c r="T28" s="6">
        <f t="shared" si="9"/>
        <v>1531</v>
      </c>
      <c r="U28" s="1">
        <v>1368</v>
      </c>
      <c r="V28" s="1">
        <v>149</v>
      </c>
      <c r="W28" s="6">
        <v>14</v>
      </c>
      <c r="X28" s="1">
        <v>279</v>
      </c>
    </row>
    <row r="29" spans="4:20" ht="14.25" customHeight="1">
      <c r="D29" s="11"/>
      <c r="Q29" s="11"/>
      <c r="T29" s="6"/>
    </row>
    <row r="30" spans="2:24" ht="14.25" customHeight="1">
      <c r="B30" s="16" t="s">
        <v>22</v>
      </c>
      <c r="D30" s="11">
        <v>384260</v>
      </c>
      <c r="E30" s="1">
        <v>75081</v>
      </c>
      <c r="F30" s="1">
        <v>53245</v>
      </c>
      <c r="G30" s="1">
        <v>255934</v>
      </c>
      <c r="H30" s="1">
        <v>255162</v>
      </c>
      <c r="I30" s="1">
        <v>75</v>
      </c>
      <c r="J30" s="1">
        <v>697</v>
      </c>
      <c r="K30" s="1">
        <v>3274</v>
      </c>
      <c r="O30" s="6" t="s">
        <v>72</v>
      </c>
      <c r="Q30" s="11">
        <f t="shared" si="8"/>
        <v>24178</v>
      </c>
      <c r="R30" s="1">
        <v>16248</v>
      </c>
      <c r="S30" s="1">
        <v>5471</v>
      </c>
      <c r="T30" s="6">
        <f t="shared" si="9"/>
        <v>2459</v>
      </c>
      <c r="U30" s="1">
        <v>2389</v>
      </c>
      <c r="V30" s="6" t="s">
        <v>109</v>
      </c>
      <c r="W30" s="6">
        <v>70</v>
      </c>
      <c r="X30" s="1">
        <v>214</v>
      </c>
    </row>
    <row r="31" spans="2:24" ht="14.25" customHeight="1">
      <c r="B31" s="2"/>
      <c r="D31" s="11"/>
      <c r="O31" s="6" t="s">
        <v>73</v>
      </c>
      <c r="Q31" s="11">
        <f t="shared" si="8"/>
        <v>23891</v>
      </c>
      <c r="R31" s="1">
        <v>8670</v>
      </c>
      <c r="S31" s="1">
        <v>14847</v>
      </c>
      <c r="T31" s="6">
        <f t="shared" si="9"/>
        <v>374</v>
      </c>
      <c r="U31" s="1">
        <v>344</v>
      </c>
      <c r="V31" s="6" t="s">
        <v>109</v>
      </c>
      <c r="W31" s="6">
        <v>30</v>
      </c>
      <c r="X31" s="1">
        <v>274</v>
      </c>
    </row>
    <row r="32" spans="2:24" ht="14.25" customHeight="1">
      <c r="B32" s="20" t="s">
        <v>23</v>
      </c>
      <c r="D32" s="21" t="s">
        <v>26</v>
      </c>
      <c r="E32" s="6" t="s">
        <v>26</v>
      </c>
      <c r="F32" s="6" t="s">
        <v>26</v>
      </c>
      <c r="G32" s="6" t="s">
        <v>26</v>
      </c>
      <c r="H32" s="6" t="s">
        <v>26</v>
      </c>
      <c r="I32" s="6" t="s">
        <v>26</v>
      </c>
      <c r="J32" s="6" t="s">
        <v>26</v>
      </c>
      <c r="K32" s="6" t="s">
        <v>109</v>
      </c>
      <c r="O32" s="6" t="s">
        <v>74</v>
      </c>
      <c r="Q32" s="11">
        <f t="shared" si="8"/>
        <v>30432</v>
      </c>
      <c r="R32" s="1">
        <v>23128</v>
      </c>
      <c r="S32" s="1">
        <v>6907</v>
      </c>
      <c r="T32" s="6">
        <f t="shared" si="9"/>
        <v>397</v>
      </c>
      <c r="U32" s="1">
        <v>225</v>
      </c>
      <c r="V32" s="1">
        <v>4</v>
      </c>
      <c r="W32" s="6">
        <v>168</v>
      </c>
      <c r="X32" s="1">
        <v>445</v>
      </c>
    </row>
    <row r="33" spans="2:24" ht="14.25" customHeight="1">
      <c r="B33" s="20" t="s">
        <v>24</v>
      </c>
      <c r="D33" s="11">
        <f>SUM(E33:G33)</f>
        <v>32</v>
      </c>
      <c r="E33" s="6" t="s">
        <v>109</v>
      </c>
      <c r="F33" s="1">
        <v>32</v>
      </c>
      <c r="G33" s="6" t="s">
        <v>109</v>
      </c>
      <c r="H33" s="6" t="s">
        <v>109</v>
      </c>
      <c r="I33" s="6" t="s">
        <v>109</v>
      </c>
      <c r="J33" s="6" t="s">
        <v>109</v>
      </c>
      <c r="K33" s="6" t="s">
        <v>109</v>
      </c>
      <c r="O33" s="6" t="s">
        <v>75</v>
      </c>
      <c r="Q33" s="11">
        <f t="shared" si="8"/>
        <v>14126</v>
      </c>
      <c r="R33" s="1">
        <v>10422</v>
      </c>
      <c r="S33" s="1">
        <v>2921</v>
      </c>
      <c r="T33" s="6">
        <f t="shared" si="9"/>
        <v>783</v>
      </c>
      <c r="U33" s="1">
        <v>771</v>
      </c>
      <c r="V33" s="6" t="s">
        <v>109</v>
      </c>
      <c r="W33" s="6">
        <v>12</v>
      </c>
      <c r="X33" s="1">
        <v>307</v>
      </c>
    </row>
    <row r="34" spans="2:24" ht="14.25" customHeight="1">
      <c r="B34" s="17" t="s">
        <v>25</v>
      </c>
      <c r="D34" s="21" t="s">
        <v>26</v>
      </c>
      <c r="E34" s="6" t="s">
        <v>26</v>
      </c>
      <c r="F34" s="6" t="s">
        <v>26</v>
      </c>
      <c r="G34" s="6" t="s">
        <v>26</v>
      </c>
      <c r="H34" s="6" t="s">
        <v>26</v>
      </c>
      <c r="I34" s="6" t="s">
        <v>26</v>
      </c>
      <c r="J34" s="6" t="s">
        <v>26</v>
      </c>
      <c r="K34" s="6" t="s">
        <v>109</v>
      </c>
      <c r="O34" s="6" t="s">
        <v>76</v>
      </c>
      <c r="Q34" s="11">
        <f t="shared" si="8"/>
        <v>7156</v>
      </c>
      <c r="R34" s="1">
        <v>5032</v>
      </c>
      <c r="S34" s="1">
        <v>1817</v>
      </c>
      <c r="T34" s="6">
        <f t="shared" si="9"/>
        <v>307</v>
      </c>
      <c r="U34" s="1">
        <v>284</v>
      </c>
      <c r="V34" s="1">
        <v>23</v>
      </c>
      <c r="W34" s="6" t="s">
        <v>109</v>
      </c>
      <c r="X34" s="1">
        <v>344</v>
      </c>
    </row>
    <row r="35" spans="2:20" ht="14.25" customHeight="1">
      <c r="B35" s="17" t="s">
        <v>27</v>
      </c>
      <c r="D35" s="11">
        <f aca="true" t="shared" si="10" ref="D35:D48">SUM(E35:G35)</f>
        <v>3780</v>
      </c>
      <c r="E35" s="1">
        <v>316</v>
      </c>
      <c r="F35" s="1">
        <v>1281</v>
      </c>
      <c r="G35" s="1">
        <f aca="true" t="shared" si="11" ref="G35:G48">SUM(H35:J35)</f>
        <v>2183</v>
      </c>
      <c r="H35" s="1">
        <v>2137</v>
      </c>
      <c r="I35" s="6" t="s">
        <v>109</v>
      </c>
      <c r="J35" s="6">
        <v>46</v>
      </c>
      <c r="K35" s="1">
        <v>70</v>
      </c>
      <c r="Q35" s="11"/>
      <c r="T35" s="6"/>
    </row>
    <row r="36" spans="2:24" ht="14.25" customHeight="1">
      <c r="B36" s="17" t="s">
        <v>28</v>
      </c>
      <c r="D36" s="11">
        <f t="shared" si="10"/>
        <v>12371</v>
      </c>
      <c r="E36" s="1">
        <v>100</v>
      </c>
      <c r="F36" s="1">
        <v>1630</v>
      </c>
      <c r="G36" s="1">
        <f t="shared" si="11"/>
        <v>10641</v>
      </c>
      <c r="H36" s="1">
        <v>10641</v>
      </c>
      <c r="I36" s="6" t="s">
        <v>109</v>
      </c>
      <c r="J36" s="6" t="s">
        <v>109</v>
      </c>
      <c r="K36" s="1">
        <v>254</v>
      </c>
      <c r="O36" s="6" t="s">
        <v>77</v>
      </c>
      <c r="Q36" s="11">
        <f t="shared" si="8"/>
        <v>34905</v>
      </c>
      <c r="R36" s="1">
        <v>27588</v>
      </c>
      <c r="S36" s="1">
        <v>4410</v>
      </c>
      <c r="T36" s="6">
        <f t="shared" si="9"/>
        <v>2907</v>
      </c>
      <c r="U36" s="1">
        <v>1068</v>
      </c>
      <c r="V36" s="1">
        <v>1839</v>
      </c>
      <c r="W36" s="6" t="s">
        <v>109</v>
      </c>
      <c r="X36" s="1">
        <v>520</v>
      </c>
    </row>
    <row r="37" spans="2:24" ht="14.25" customHeight="1">
      <c r="B37" s="2"/>
      <c r="D37" s="11"/>
      <c r="O37" s="6" t="s">
        <v>78</v>
      </c>
      <c r="Q37" s="11">
        <f t="shared" si="8"/>
        <v>29275</v>
      </c>
      <c r="R37" s="1">
        <v>25307</v>
      </c>
      <c r="S37" s="1">
        <v>3073</v>
      </c>
      <c r="T37" s="6">
        <f t="shared" si="9"/>
        <v>895</v>
      </c>
      <c r="U37" s="1">
        <v>520</v>
      </c>
      <c r="V37" s="1">
        <v>127</v>
      </c>
      <c r="W37" s="6">
        <v>248</v>
      </c>
      <c r="X37" s="1">
        <v>559</v>
      </c>
    </row>
    <row r="38" spans="2:24" ht="14.25" customHeight="1">
      <c r="B38" s="17" t="s">
        <v>29</v>
      </c>
      <c r="D38" s="11">
        <f t="shared" si="10"/>
        <v>73799</v>
      </c>
      <c r="E38" s="1">
        <v>7060</v>
      </c>
      <c r="F38" s="1">
        <v>1895</v>
      </c>
      <c r="G38" s="1">
        <f t="shared" si="11"/>
        <v>64844</v>
      </c>
      <c r="H38" s="1">
        <v>64676</v>
      </c>
      <c r="I38" s="1">
        <v>75</v>
      </c>
      <c r="J38" s="6">
        <v>93</v>
      </c>
      <c r="K38" s="1">
        <v>572</v>
      </c>
      <c r="O38" s="6" t="s">
        <v>79</v>
      </c>
      <c r="Q38" s="11">
        <f t="shared" si="8"/>
        <v>36338</v>
      </c>
      <c r="R38" s="1">
        <v>27063</v>
      </c>
      <c r="S38" s="1">
        <v>3155</v>
      </c>
      <c r="T38" s="6">
        <f t="shared" si="9"/>
        <v>6120</v>
      </c>
      <c r="U38" s="1">
        <v>134</v>
      </c>
      <c r="V38" s="1">
        <v>5893</v>
      </c>
      <c r="W38" s="6">
        <v>93</v>
      </c>
      <c r="X38" s="1">
        <v>627</v>
      </c>
    </row>
    <row r="39" spans="2:17" ht="14.25" customHeight="1">
      <c r="B39" s="17" t="s">
        <v>30</v>
      </c>
      <c r="D39" s="11">
        <f t="shared" si="10"/>
        <v>62345</v>
      </c>
      <c r="E39" s="1">
        <v>6100</v>
      </c>
      <c r="F39" s="1">
        <v>1299</v>
      </c>
      <c r="G39" s="1">
        <f t="shared" si="11"/>
        <v>54946</v>
      </c>
      <c r="H39" s="1">
        <v>54682</v>
      </c>
      <c r="I39" s="6" t="s">
        <v>109</v>
      </c>
      <c r="J39" s="6">
        <v>264</v>
      </c>
      <c r="K39" s="1">
        <v>193</v>
      </c>
      <c r="Q39" s="11"/>
    </row>
    <row r="40" spans="2:17" ht="14.25" customHeight="1">
      <c r="B40" s="17" t="s">
        <v>31</v>
      </c>
      <c r="D40" s="11">
        <f t="shared" si="10"/>
        <v>21392</v>
      </c>
      <c r="E40" s="1">
        <v>2545</v>
      </c>
      <c r="F40" s="1">
        <v>1225</v>
      </c>
      <c r="G40" s="1">
        <f t="shared" si="11"/>
        <v>17622</v>
      </c>
      <c r="H40" s="1">
        <v>17607</v>
      </c>
      <c r="I40" s="6" t="s">
        <v>109</v>
      </c>
      <c r="J40" s="6">
        <v>15</v>
      </c>
      <c r="K40" s="1">
        <v>163</v>
      </c>
      <c r="Q40" s="11"/>
    </row>
    <row r="41" spans="2:24" ht="14.25" customHeight="1">
      <c r="B41" s="17" t="s">
        <v>32</v>
      </c>
      <c r="D41" s="11">
        <f t="shared" si="10"/>
        <v>43553</v>
      </c>
      <c r="E41" s="1">
        <v>12516</v>
      </c>
      <c r="F41" s="1">
        <v>5835</v>
      </c>
      <c r="G41" s="1">
        <f t="shared" si="11"/>
        <v>25202</v>
      </c>
      <c r="H41" s="1">
        <v>25139</v>
      </c>
      <c r="I41" s="6" t="s">
        <v>109</v>
      </c>
      <c r="J41" s="1">
        <v>63</v>
      </c>
      <c r="K41" s="1">
        <v>432</v>
      </c>
      <c r="N41" s="28" t="s">
        <v>80</v>
      </c>
      <c r="O41" s="29"/>
      <c r="Q41" s="11">
        <f aca="true" t="shared" si="12" ref="Q41:W41">SUM(Q43:Q53)</f>
        <v>196654</v>
      </c>
      <c r="R41" s="18">
        <f t="shared" si="12"/>
        <v>84723</v>
      </c>
      <c r="S41" s="18">
        <f t="shared" si="12"/>
        <v>110355</v>
      </c>
      <c r="T41" s="18">
        <f t="shared" si="12"/>
        <v>1576</v>
      </c>
      <c r="U41" s="18">
        <f t="shared" si="12"/>
        <v>1251</v>
      </c>
      <c r="V41" s="18">
        <f t="shared" si="12"/>
        <v>281</v>
      </c>
      <c r="W41" s="18">
        <f t="shared" si="12"/>
        <v>44</v>
      </c>
      <c r="X41" s="18">
        <v>1354</v>
      </c>
    </row>
    <row r="42" spans="2:17" ht="14.25" customHeight="1">
      <c r="B42" s="17" t="s">
        <v>33</v>
      </c>
      <c r="D42" s="11">
        <f t="shared" si="10"/>
        <v>62072</v>
      </c>
      <c r="E42" s="1">
        <v>21129</v>
      </c>
      <c r="F42" s="1">
        <v>11393</v>
      </c>
      <c r="G42" s="1">
        <f t="shared" si="11"/>
        <v>29550</v>
      </c>
      <c r="H42" s="1">
        <v>29495</v>
      </c>
      <c r="I42" s="6" t="s">
        <v>109</v>
      </c>
      <c r="J42" s="6">
        <v>55</v>
      </c>
      <c r="K42" s="1">
        <v>491</v>
      </c>
      <c r="Q42" s="11"/>
    </row>
    <row r="43" spans="4:24" ht="14.25" customHeight="1">
      <c r="D43" s="11"/>
      <c r="I43" s="6"/>
      <c r="J43" s="6"/>
      <c r="O43" s="6" t="s">
        <v>81</v>
      </c>
      <c r="Q43" s="11">
        <f>SUM(R43:T43)</f>
        <v>51390</v>
      </c>
      <c r="R43" s="1">
        <v>10364</v>
      </c>
      <c r="S43" s="1">
        <v>40817</v>
      </c>
      <c r="T43" s="1">
        <f aca="true" t="shared" si="13" ref="T43:T53">SUM(U43:W43)</f>
        <v>209</v>
      </c>
      <c r="U43" s="1">
        <v>209</v>
      </c>
      <c r="V43" s="6" t="s">
        <v>109</v>
      </c>
      <c r="W43" s="6" t="s">
        <v>109</v>
      </c>
      <c r="X43" s="1">
        <v>105</v>
      </c>
    </row>
    <row r="44" spans="2:24" ht="14.25" customHeight="1">
      <c r="B44" s="17" t="s">
        <v>34</v>
      </c>
      <c r="D44" s="11">
        <f t="shared" si="10"/>
        <v>82306</v>
      </c>
      <c r="E44" s="1">
        <v>17509</v>
      </c>
      <c r="F44" s="1">
        <v>23341</v>
      </c>
      <c r="G44" s="1">
        <f t="shared" si="11"/>
        <v>41456</v>
      </c>
      <c r="H44" s="1">
        <v>41456</v>
      </c>
      <c r="I44" s="6" t="s">
        <v>109</v>
      </c>
      <c r="J44" s="6" t="s">
        <v>109</v>
      </c>
      <c r="K44" s="1">
        <v>483</v>
      </c>
      <c r="O44" s="6" t="s">
        <v>82</v>
      </c>
      <c r="Q44" s="11">
        <f aca="true" t="shared" si="14" ref="Q44:Q53">SUM(R44:T44)</f>
        <v>13940</v>
      </c>
      <c r="R44" s="1">
        <v>11222</v>
      </c>
      <c r="S44" s="1">
        <v>2636</v>
      </c>
      <c r="T44" s="1">
        <f t="shared" si="13"/>
        <v>82</v>
      </c>
      <c r="U44" s="1">
        <v>72</v>
      </c>
      <c r="V44" s="6" t="s">
        <v>109</v>
      </c>
      <c r="W44" s="1">
        <v>10</v>
      </c>
      <c r="X44" s="1">
        <v>173</v>
      </c>
    </row>
    <row r="45" spans="2:24" ht="14.25" customHeight="1">
      <c r="B45" s="17" t="s">
        <v>35</v>
      </c>
      <c r="D45" s="11">
        <f t="shared" si="10"/>
        <v>1315</v>
      </c>
      <c r="E45" s="1">
        <v>54</v>
      </c>
      <c r="F45" s="1">
        <v>757</v>
      </c>
      <c r="G45" s="1">
        <f t="shared" si="11"/>
        <v>504</v>
      </c>
      <c r="H45" s="1">
        <v>504</v>
      </c>
      <c r="I45" s="6" t="s">
        <v>109</v>
      </c>
      <c r="J45" s="6" t="s">
        <v>109</v>
      </c>
      <c r="K45" s="1">
        <v>43</v>
      </c>
      <c r="O45" s="6" t="s">
        <v>83</v>
      </c>
      <c r="Q45" s="11">
        <f t="shared" si="14"/>
        <v>65385</v>
      </c>
      <c r="R45" s="1">
        <v>13779</v>
      </c>
      <c r="S45" s="1">
        <v>51256</v>
      </c>
      <c r="T45" s="1">
        <f t="shared" si="13"/>
        <v>350</v>
      </c>
      <c r="U45" s="1">
        <v>70</v>
      </c>
      <c r="V45" s="6">
        <v>280</v>
      </c>
      <c r="W45" s="6" t="s">
        <v>109</v>
      </c>
      <c r="X45" s="1">
        <v>67</v>
      </c>
    </row>
    <row r="46" spans="2:24" ht="14.25" customHeight="1">
      <c r="B46" s="17" t="s">
        <v>36</v>
      </c>
      <c r="D46" s="11">
        <f t="shared" si="10"/>
        <v>75</v>
      </c>
      <c r="E46" s="1">
        <v>20</v>
      </c>
      <c r="F46" s="1">
        <v>31</v>
      </c>
      <c r="G46" s="1">
        <f t="shared" si="11"/>
        <v>24</v>
      </c>
      <c r="H46" s="1">
        <v>24</v>
      </c>
      <c r="I46" s="6" t="s">
        <v>109</v>
      </c>
      <c r="J46" s="6" t="s">
        <v>109</v>
      </c>
      <c r="K46" s="1">
        <v>5</v>
      </c>
      <c r="O46" s="6" t="s">
        <v>84</v>
      </c>
      <c r="Q46" s="11">
        <f t="shared" si="14"/>
        <v>62374</v>
      </c>
      <c r="R46" s="1">
        <v>48309</v>
      </c>
      <c r="S46" s="1">
        <v>13869</v>
      </c>
      <c r="T46" s="1">
        <f t="shared" si="13"/>
        <v>196</v>
      </c>
      <c r="U46" s="1">
        <v>183</v>
      </c>
      <c r="V46" s="6" t="s">
        <v>109</v>
      </c>
      <c r="W46" s="1">
        <v>13</v>
      </c>
      <c r="X46" s="1">
        <v>538</v>
      </c>
    </row>
    <row r="47" spans="2:24" ht="14.25" customHeight="1">
      <c r="B47" s="17" t="s">
        <v>37</v>
      </c>
      <c r="D47" s="11">
        <f t="shared" si="10"/>
        <v>18846</v>
      </c>
      <c r="E47" s="1">
        <v>6541</v>
      </c>
      <c r="F47" s="1">
        <v>3932</v>
      </c>
      <c r="G47" s="1">
        <f t="shared" si="11"/>
        <v>8373</v>
      </c>
      <c r="H47" s="1">
        <v>8357</v>
      </c>
      <c r="I47" s="6" t="s">
        <v>109</v>
      </c>
      <c r="J47" s="6">
        <v>16</v>
      </c>
      <c r="K47" s="1">
        <v>394</v>
      </c>
      <c r="O47" s="6" t="s">
        <v>85</v>
      </c>
      <c r="Q47" s="21" t="s">
        <v>109</v>
      </c>
      <c r="R47" s="6" t="s">
        <v>109</v>
      </c>
      <c r="S47" s="6" t="s">
        <v>109</v>
      </c>
      <c r="T47" s="6" t="s">
        <v>109</v>
      </c>
      <c r="U47" s="6" t="s">
        <v>109</v>
      </c>
      <c r="V47" s="6" t="s">
        <v>109</v>
      </c>
      <c r="W47" s="6" t="s">
        <v>109</v>
      </c>
      <c r="X47" s="6" t="s">
        <v>109</v>
      </c>
    </row>
    <row r="48" spans="2:17" ht="14.25" customHeight="1">
      <c r="B48" s="17" t="s">
        <v>38</v>
      </c>
      <c r="D48" s="11">
        <f t="shared" si="10"/>
        <v>2374</v>
      </c>
      <c r="E48" s="1">
        <v>1191</v>
      </c>
      <c r="F48" s="1">
        <v>594</v>
      </c>
      <c r="G48" s="1">
        <f t="shared" si="11"/>
        <v>589</v>
      </c>
      <c r="H48" s="1">
        <v>444</v>
      </c>
      <c r="I48" s="6" t="s">
        <v>109</v>
      </c>
      <c r="J48" s="6">
        <v>145</v>
      </c>
      <c r="K48" s="1">
        <v>175</v>
      </c>
      <c r="Q48" s="11"/>
    </row>
    <row r="49" spans="4:24" ht="14.25" customHeight="1">
      <c r="D49" s="11"/>
      <c r="I49" s="6"/>
      <c r="O49" s="6" t="s">
        <v>86</v>
      </c>
      <c r="Q49" s="11">
        <f t="shared" si="14"/>
        <v>50</v>
      </c>
      <c r="R49" s="6" t="s">
        <v>109</v>
      </c>
      <c r="S49" s="1">
        <v>40</v>
      </c>
      <c r="T49" s="1">
        <f t="shared" si="13"/>
        <v>10</v>
      </c>
      <c r="U49" s="1">
        <v>10</v>
      </c>
      <c r="V49" s="6" t="s">
        <v>109</v>
      </c>
      <c r="W49" s="6" t="s">
        <v>109</v>
      </c>
      <c r="X49" s="1">
        <v>105</v>
      </c>
    </row>
    <row r="50" spans="4:24" ht="14.25" customHeight="1">
      <c r="D50" s="11"/>
      <c r="O50" s="6" t="s">
        <v>87</v>
      </c>
      <c r="Q50" s="11">
        <f t="shared" si="14"/>
        <v>1743</v>
      </c>
      <c r="R50" s="1">
        <v>756</v>
      </c>
      <c r="S50" s="1">
        <v>822</v>
      </c>
      <c r="T50" s="1">
        <f t="shared" si="13"/>
        <v>165</v>
      </c>
      <c r="U50" s="1">
        <v>165</v>
      </c>
      <c r="V50" s="6" t="s">
        <v>109</v>
      </c>
      <c r="W50" s="6" t="s">
        <v>109</v>
      </c>
      <c r="X50" s="1">
        <v>162</v>
      </c>
    </row>
    <row r="51" spans="2:24" ht="14.25" customHeight="1">
      <c r="B51" s="16" t="s">
        <v>39</v>
      </c>
      <c r="D51" s="11">
        <f aca="true" t="shared" si="15" ref="D51:J51">SUM(D53:D55)</f>
        <v>183527</v>
      </c>
      <c r="E51" s="18">
        <f t="shared" si="15"/>
        <v>117199</v>
      </c>
      <c r="F51" s="18">
        <f t="shared" si="15"/>
        <v>12087</v>
      </c>
      <c r="G51" s="18">
        <f t="shared" si="15"/>
        <v>54241</v>
      </c>
      <c r="H51" s="18">
        <f t="shared" si="15"/>
        <v>16535</v>
      </c>
      <c r="I51" s="18">
        <f t="shared" si="15"/>
        <v>37452</v>
      </c>
      <c r="J51" s="18">
        <f t="shared" si="15"/>
        <v>254</v>
      </c>
      <c r="K51" s="18">
        <v>3149</v>
      </c>
      <c r="O51" s="6" t="s">
        <v>88</v>
      </c>
      <c r="Q51" s="11">
        <f t="shared" si="14"/>
        <v>390</v>
      </c>
      <c r="R51" s="1">
        <v>102</v>
      </c>
      <c r="S51" s="1">
        <v>241</v>
      </c>
      <c r="T51" s="1">
        <f t="shared" si="13"/>
        <v>47</v>
      </c>
      <c r="U51" s="1">
        <v>47</v>
      </c>
      <c r="V51" s="6" t="s">
        <v>109</v>
      </c>
      <c r="W51" s="6" t="s">
        <v>109</v>
      </c>
      <c r="X51" s="1">
        <v>55</v>
      </c>
    </row>
    <row r="52" spans="4:24" ht="14.25" customHeight="1">
      <c r="D52" s="11"/>
      <c r="J52" s="6"/>
      <c r="O52" s="6" t="s">
        <v>89</v>
      </c>
      <c r="Q52" s="11">
        <f t="shared" si="14"/>
        <v>1117</v>
      </c>
      <c r="R52" s="1">
        <v>191</v>
      </c>
      <c r="S52" s="1">
        <v>469</v>
      </c>
      <c r="T52" s="1">
        <f t="shared" si="13"/>
        <v>457</v>
      </c>
      <c r="U52" s="1">
        <v>435</v>
      </c>
      <c r="V52" s="1">
        <v>1</v>
      </c>
      <c r="W52" s="1">
        <v>21</v>
      </c>
      <c r="X52" s="1">
        <v>134</v>
      </c>
    </row>
    <row r="53" spans="2:24" ht="14.25" customHeight="1">
      <c r="B53" s="6" t="s">
        <v>40</v>
      </c>
      <c r="D53" s="11">
        <f>SUM(E53:G53)</f>
        <v>90527</v>
      </c>
      <c r="E53" s="1">
        <v>44405</v>
      </c>
      <c r="F53" s="1">
        <v>4210</v>
      </c>
      <c r="G53" s="1">
        <f>SUM(H53:J53)</f>
        <v>41912</v>
      </c>
      <c r="H53" s="1">
        <v>8458</v>
      </c>
      <c r="I53" s="1">
        <v>33417</v>
      </c>
      <c r="J53" s="6">
        <v>37</v>
      </c>
      <c r="K53" s="1">
        <v>1227</v>
      </c>
      <c r="O53" s="6" t="s">
        <v>90</v>
      </c>
      <c r="Q53" s="11">
        <f t="shared" si="14"/>
        <v>265</v>
      </c>
      <c r="R53" s="6" t="s">
        <v>109</v>
      </c>
      <c r="S53" s="1">
        <v>205</v>
      </c>
      <c r="T53" s="1">
        <f t="shared" si="13"/>
        <v>60</v>
      </c>
      <c r="U53" s="1">
        <v>60</v>
      </c>
      <c r="V53" s="6" t="s">
        <v>109</v>
      </c>
      <c r="W53" s="6" t="s">
        <v>109</v>
      </c>
      <c r="X53" s="1">
        <v>14</v>
      </c>
    </row>
    <row r="54" spans="2:17" ht="14.25" customHeight="1">
      <c r="B54" s="6" t="s">
        <v>41</v>
      </c>
      <c r="D54" s="11">
        <f>SUM(E54:G54)</f>
        <v>31104</v>
      </c>
      <c r="E54" s="1">
        <v>20715</v>
      </c>
      <c r="F54" s="1">
        <v>3346</v>
      </c>
      <c r="G54" s="1">
        <f>SUM(H54:J54)</f>
        <v>7043</v>
      </c>
      <c r="H54" s="1">
        <v>6535</v>
      </c>
      <c r="I54" s="1">
        <v>419</v>
      </c>
      <c r="J54" s="6">
        <v>89</v>
      </c>
      <c r="K54" s="1">
        <v>551</v>
      </c>
      <c r="Q54" s="11"/>
    </row>
    <row r="55" spans="2:17" ht="14.25" customHeight="1">
      <c r="B55" s="6" t="s">
        <v>42</v>
      </c>
      <c r="D55" s="11">
        <f>SUM(E55:G55)</f>
        <v>61896</v>
      </c>
      <c r="E55" s="1">
        <v>52079</v>
      </c>
      <c r="F55" s="1">
        <v>4531</v>
      </c>
      <c r="G55" s="1">
        <f>SUM(H55:J55)</f>
        <v>5286</v>
      </c>
      <c r="H55" s="1">
        <v>1542</v>
      </c>
      <c r="I55" s="1">
        <v>3616</v>
      </c>
      <c r="J55" s="6">
        <v>128</v>
      </c>
      <c r="K55" s="1">
        <v>1370</v>
      </c>
      <c r="Q55" s="11"/>
    </row>
    <row r="56" spans="4:24" ht="14.25" customHeight="1">
      <c r="D56" s="11"/>
      <c r="N56" s="28" t="s">
        <v>91</v>
      </c>
      <c r="O56" s="29"/>
      <c r="Q56" s="11">
        <f aca="true" t="shared" si="16" ref="Q56:W56">SUM(Q58:Q61)</f>
        <v>260196</v>
      </c>
      <c r="R56" s="18">
        <f t="shared" si="16"/>
        <v>172698</v>
      </c>
      <c r="S56" s="18">
        <f t="shared" si="16"/>
        <v>83587</v>
      </c>
      <c r="T56" s="18">
        <f t="shared" si="16"/>
        <v>3911</v>
      </c>
      <c r="U56" s="18">
        <f t="shared" si="16"/>
        <v>3822</v>
      </c>
      <c r="V56" s="18">
        <f t="shared" si="16"/>
        <v>1</v>
      </c>
      <c r="W56" s="18">
        <f t="shared" si="16"/>
        <v>88</v>
      </c>
      <c r="X56" s="18">
        <f>SUM(X58:X61)</f>
        <v>346</v>
      </c>
    </row>
    <row r="57" spans="4:17" ht="14.25" customHeight="1">
      <c r="D57" s="11"/>
      <c r="O57" s="16"/>
      <c r="Q57" s="11"/>
    </row>
    <row r="58" spans="2:24" ht="14.25" customHeight="1">
      <c r="B58" s="16" t="s">
        <v>43</v>
      </c>
      <c r="D58" s="11">
        <f aca="true" t="shared" si="17" ref="D58:J58">SUM(D60:D63)</f>
        <v>191730</v>
      </c>
      <c r="E58" s="18">
        <f t="shared" si="17"/>
        <v>123081</v>
      </c>
      <c r="F58" s="18">
        <f t="shared" si="17"/>
        <v>52067</v>
      </c>
      <c r="G58" s="18">
        <f t="shared" si="17"/>
        <v>16582</v>
      </c>
      <c r="H58" s="18">
        <f t="shared" si="17"/>
        <v>16276</v>
      </c>
      <c r="I58" s="18">
        <f t="shared" si="17"/>
        <v>188</v>
      </c>
      <c r="J58" s="18">
        <f t="shared" si="17"/>
        <v>118</v>
      </c>
      <c r="K58" s="18">
        <v>856</v>
      </c>
      <c r="O58" s="6" t="s">
        <v>92</v>
      </c>
      <c r="Q58" s="11">
        <f>SUM(R58:T58)</f>
        <v>80362</v>
      </c>
      <c r="R58" s="1">
        <v>47389</v>
      </c>
      <c r="S58" s="1">
        <v>32039</v>
      </c>
      <c r="T58" s="1">
        <f>SUM(U58:W58)</f>
        <v>934</v>
      </c>
      <c r="U58" s="1">
        <v>893</v>
      </c>
      <c r="V58" s="6" t="s">
        <v>109</v>
      </c>
      <c r="W58" s="6">
        <v>41</v>
      </c>
      <c r="X58" s="1">
        <v>53</v>
      </c>
    </row>
    <row r="59" spans="4:24" ht="14.25" customHeight="1">
      <c r="D59" s="11"/>
      <c r="O59" s="6" t="s">
        <v>93</v>
      </c>
      <c r="Q59" s="11">
        <f>SUM(R59:T59)</f>
        <v>56462</v>
      </c>
      <c r="R59" s="1">
        <v>40117</v>
      </c>
      <c r="S59" s="1">
        <v>15419</v>
      </c>
      <c r="T59" s="1">
        <f>SUM(U59:W59)</f>
        <v>926</v>
      </c>
      <c r="U59" s="1">
        <v>915</v>
      </c>
      <c r="V59" s="1">
        <v>1</v>
      </c>
      <c r="W59" s="6">
        <v>10</v>
      </c>
      <c r="X59" s="1">
        <v>125</v>
      </c>
    </row>
    <row r="60" spans="2:24" ht="14.25" customHeight="1">
      <c r="B60" s="6" t="s">
        <v>44</v>
      </c>
      <c r="D60" s="11">
        <f>SUM(E60:G60)</f>
        <v>66748</v>
      </c>
      <c r="E60" s="1">
        <v>61324</v>
      </c>
      <c r="F60" s="1">
        <v>4344</v>
      </c>
      <c r="G60" s="1">
        <f>SUM(H60:J60)</f>
        <v>1080</v>
      </c>
      <c r="H60" s="1">
        <v>1030</v>
      </c>
      <c r="I60" s="6" t="s">
        <v>109</v>
      </c>
      <c r="J60" s="6">
        <v>50</v>
      </c>
      <c r="K60" s="1">
        <v>115</v>
      </c>
      <c r="O60" s="6" t="s">
        <v>94</v>
      </c>
      <c r="Q60" s="11">
        <f>SUM(R60:T60)</f>
        <v>86080</v>
      </c>
      <c r="R60" s="1">
        <v>59596</v>
      </c>
      <c r="S60" s="1">
        <v>25281</v>
      </c>
      <c r="T60" s="1">
        <f>SUM(U60:W60)</f>
        <v>1203</v>
      </c>
      <c r="U60" s="1">
        <v>1186</v>
      </c>
      <c r="V60" s="6" t="s">
        <v>109</v>
      </c>
      <c r="W60" s="6">
        <v>17</v>
      </c>
      <c r="X60" s="1">
        <v>156</v>
      </c>
    </row>
    <row r="61" spans="2:24" ht="14.25" customHeight="1">
      <c r="B61" s="6" t="s">
        <v>45</v>
      </c>
      <c r="D61" s="11">
        <f>SUM(E61:G61)</f>
        <v>37319</v>
      </c>
      <c r="E61" s="1">
        <v>7122</v>
      </c>
      <c r="F61" s="1">
        <v>29850</v>
      </c>
      <c r="G61" s="1">
        <f>SUM(H61:J61)</f>
        <v>347</v>
      </c>
      <c r="H61" s="1">
        <v>327</v>
      </c>
      <c r="I61" s="6" t="s">
        <v>109</v>
      </c>
      <c r="J61" s="6">
        <v>20</v>
      </c>
      <c r="K61" s="1">
        <v>153</v>
      </c>
      <c r="O61" s="6" t="s">
        <v>95</v>
      </c>
      <c r="Q61" s="11">
        <f>SUM(R61:T61)</f>
        <v>37292</v>
      </c>
      <c r="R61" s="1">
        <v>25596</v>
      </c>
      <c r="S61" s="1">
        <v>10848</v>
      </c>
      <c r="T61" s="1">
        <f>SUM(U61:W61)</f>
        <v>848</v>
      </c>
      <c r="U61" s="1">
        <v>828</v>
      </c>
      <c r="V61" s="6" t="s">
        <v>109</v>
      </c>
      <c r="W61" s="6">
        <v>20</v>
      </c>
      <c r="X61" s="1">
        <v>12</v>
      </c>
    </row>
    <row r="62" spans="2:17" ht="14.25" customHeight="1">
      <c r="B62" s="6" t="s">
        <v>46</v>
      </c>
      <c r="D62" s="11">
        <f>SUM(E62:G62)</f>
        <v>52145</v>
      </c>
      <c r="E62" s="1">
        <v>36462</v>
      </c>
      <c r="F62" s="1">
        <v>8000</v>
      </c>
      <c r="G62" s="1">
        <f>SUM(H62:J62)</f>
        <v>7683</v>
      </c>
      <c r="H62" s="1">
        <v>7468</v>
      </c>
      <c r="I62" s="1">
        <v>186</v>
      </c>
      <c r="J62" s="6">
        <v>29</v>
      </c>
      <c r="K62" s="1">
        <v>185</v>
      </c>
      <c r="Q62" s="11"/>
    </row>
    <row r="63" spans="2:17" ht="14.25" customHeight="1">
      <c r="B63" s="6" t="s">
        <v>47</v>
      </c>
      <c r="D63" s="11">
        <f>SUM(E63:G63)</f>
        <v>35518</v>
      </c>
      <c r="E63" s="1">
        <v>18173</v>
      </c>
      <c r="F63" s="1">
        <v>9873</v>
      </c>
      <c r="G63" s="1">
        <f>SUM(H63:J63)</f>
        <v>7472</v>
      </c>
      <c r="H63" s="1">
        <v>7451</v>
      </c>
      <c r="I63" s="1">
        <v>2</v>
      </c>
      <c r="J63" s="1">
        <v>19</v>
      </c>
      <c r="K63" s="1">
        <v>404</v>
      </c>
      <c r="Q63" s="11"/>
    </row>
    <row r="64" spans="4:24" ht="14.25" customHeight="1">
      <c r="D64" s="11"/>
      <c r="N64" s="28" t="s">
        <v>96</v>
      </c>
      <c r="O64" s="29"/>
      <c r="Q64" s="11">
        <f>SUM(Q66:Q72)</f>
        <v>62238</v>
      </c>
      <c r="R64" s="18">
        <f aca="true" t="shared" si="18" ref="R64:X64">SUM(R66:R72)</f>
        <v>41097</v>
      </c>
      <c r="S64" s="18">
        <f t="shared" si="18"/>
        <v>18151</v>
      </c>
      <c r="T64" s="18">
        <f t="shared" si="18"/>
        <v>2990</v>
      </c>
      <c r="U64" s="18">
        <f t="shared" si="18"/>
        <v>2708</v>
      </c>
      <c r="V64" s="18">
        <f t="shared" si="18"/>
        <v>126</v>
      </c>
      <c r="W64" s="18">
        <f t="shared" si="18"/>
        <v>156</v>
      </c>
      <c r="X64" s="18">
        <f t="shared" si="18"/>
        <v>12789</v>
      </c>
    </row>
    <row r="65" spans="4:17" ht="14.25" customHeight="1">
      <c r="D65" s="11"/>
      <c r="Q65" s="11"/>
    </row>
    <row r="66" spans="2:24" ht="14.25" customHeight="1">
      <c r="B66" s="16" t="s">
        <v>48</v>
      </c>
      <c r="D66" s="11">
        <f aca="true" t="shared" si="19" ref="D66:J66">SUM(D68:D74,Q9:Q19)</f>
        <v>864213</v>
      </c>
      <c r="E66" s="18">
        <f t="shared" si="19"/>
        <v>346616</v>
      </c>
      <c r="F66" s="18">
        <f t="shared" si="19"/>
        <v>444603</v>
      </c>
      <c r="G66" s="18">
        <f t="shared" si="19"/>
        <v>72994</v>
      </c>
      <c r="H66" s="18">
        <f t="shared" si="19"/>
        <v>68951</v>
      </c>
      <c r="I66" s="18">
        <f t="shared" si="19"/>
        <v>1712</v>
      </c>
      <c r="J66" s="18">
        <f t="shared" si="19"/>
        <v>2331</v>
      </c>
      <c r="K66" s="18">
        <v>2266</v>
      </c>
      <c r="O66" s="6" t="s">
        <v>97</v>
      </c>
      <c r="Q66" s="11">
        <f aca="true" t="shared" si="20" ref="Q66:Q72">SUM(R66:T66)</f>
        <v>20179</v>
      </c>
      <c r="R66" s="1">
        <v>14701</v>
      </c>
      <c r="S66" s="1">
        <v>3902</v>
      </c>
      <c r="T66" s="1">
        <f aca="true" t="shared" si="21" ref="T66:T72">SUM(U66:W66)</f>
        <v>1576</v>
      </c>
      <c r="U66" s="1">
        <v>1461</v>
      </c>
      <c r="V66" s="1">
        <v>23</v>
      </c>
      <c r="W66" s="6">
        <v>92</v>
      </c>
      <c r="X66" s="1">
        <v>2573</v>
      </c>
    </row>
    <row r="67" spans="4:24" ht="14.25" customHeight="1">
      <c r="D67" s="11"/>
      <c r="O67" s="6" t="s">
        <v>98</v>
      </c>
      <c r="Q67" s="11">
        <f t="shared" si="20"/>
        <v>7566</v>
      </c>
      <c r="R67" s="1">
        <v>4822</v>
      </c>
      <c r="S67" s="1">
        <v>2514</v>
      </c>
      <c r="T67" s="1">
        <f t="shared" si="21"/>
        <v>230</v>
      </c>
      <c r="U67" s="1">
        <v>165</v>
      </c>
      <c r="V67" s="1">
        <v>30</v>
      </c>
      <c r="W67" s="6">
        <v>35</v>
      </c>
      <c r="X67" s="1">
        <v>1711</v>
      </c>
    </row>
    <row r="68" spans="2:24" ht="14.25" customHeight="1">
      <c r="B68" s="6" t="s">
        <v>49</v>
      </c>
      <c r="D68" s="11">
        <f>SUM(E68:G68)</f>
        <v>78115</v>
      </c>
      <c r="E68" s="1">
        <v>18852</v>
      </c>
      <c r="F68" s="1">
        <v>54300</v>
      </c>
      <c r="G68" s="1">
        <f aca="true" t="shared" si="22" ref="G68:G74">SUM(H68:J68)</f>
        <v>4963</v>
      </c>
      <c r="H68" s="1">
        <v>4712</v>
      </c>
      <c r="I68" s="6" t="s">
        <v>109</v>
      </c>
      <c r="J68" s="6">
        <v>251</v>
      </c>
      <c r="K68" s="1">
        <v>42</v>
      </c>
      <c r="O68" s="6" t="s">
        <v>99</v>
      </c>
      <c r="Q68" s="11">
        <f t="shared" si="20"/>
        <v>7493</v>
      </c>
      <c r="R68" s="1">
        <v>4271</v>
      </c>
      <c r="S68" s="1">
        <v>2916</v>
      </c>
      <c r="T68" s="1">
        <f t="shared" si="21"/>
        <v>306</v>
      </c>
      <c r="U68" s="1">
        <v>301</v>
      </c>
      <c r="V68" s="6" t="s">
        <v>109</v>
      </c>
      <c r="W68" s="6">
        <v>5</v>
      </c>
      <c r="X68" s="1">
        <v>1465</v>
      </c>
    </row>
    <row r="69" spans="2:24" ht="14.25" customHeight="1">
      <c r="B69" s="6" t="s">
        <v>50</v>
      </c>
      <c r="D69" s="11">
        <f>SUM(E69:G69)</f>
        <v>91876</v>
      </c>
      <c r="E69" s="1">
        <v>44070</v>
      </c>
      <c r="F69" s="1">
        <v>41638</v>
      </c>
      <c r="G69" s="1">
        <f t="shared" si="22"/>
        <v>6168</v>
      </c>
      <c r="H69" s="1">
        <v>4638</v>
      </c>
      <c r="I69" s="6" t="s">
        <v>109</v>
      </c>
      <c r="J69" s="1">
        <v>1530</v>
      </c>
      <c r="K69" s="1">
        <v>114</v>
      </c>
      <c r="O69" s="6" t="s">
        <v>100</v>
      </c>
      <c r="Q69" s="11">
        <f t="shared" si="20"/>
        <v>7915</v>
      </c>
      <c r="R69" s="1">
        <v>5070</v>
      </c>
      <c r="S69" s="1">
        <v>2668</v>
      </c>
      <c r="T69" s="1">
        <f t="shared" si="21"/>
        <v>177</v>
      </c>
      <c r="U69" s="1">
        <v>164</v>
      </c>
      <c r="V69" s="1">
        <v>3</v>
      </c>
      <c r="W69" s="6">
        <v>10</v>
      </c>
      <c r="X69" s="1">
        <v>1048</v>
      </c>
    </row>
    <row r="70" spans="2:24" ht="14.25" customHeight="1">
      <c r="B70" s="6" t="s">
        <v>51</v>
      </c>
      <c r="D70" s="11">
        <f>SUM(E70:G70)</f>
        <v>57644</v>
      </c>
      <c r="E70" s="1">
        <v>31500</v>
      </c>
      <c r="F70" s="1">
        <v>16716</v>
      </c>
      <c r="G70" s="1">
        <f t="shared" si="22"/>
        <v>9428</v>
      </c>
      <c r="H70" s="1">
        <v>8111</v>
      </c>
      <c r="I70" s="1">
        <v>1172</v>
      </c>
      <c r="J70" s="1">
        <v>145</v>
      </c>
      <c r="K70" s="1">
        <v>103</v>
      </c>
      <c r="O70" s="6" t="s">
        <v>101</v>
      </c>
      <c r="Q70" s="11">
        <f t="shared" si="20"/>
        <v>16026</v>
      </c>
      <c r="R70" s="1">
        <v>11734</v>
      </c>
      <c r="S70" s="1">
        <v>3986</v>
      </c>
      <c r="T70" s="1">
        <f t="shared" si="21"/>
        <v>306</v>
      </c>
      <c r="U70" s="1">
        <v>230</v>
      </c>
      <c r="V70" s="1">
        <v>70</v>
      </c>
      <c r="W70" s="6">
        <v>6</v>
      </c>
      <c r="X70" s="1">
        <v>3905</v>
      </c>
    </row>
    <row r="71" spans="2:17" ht="14.25" customHeight="1">
      <c r="B71" s="6" t="s">
        <v>52</v>
      </c>
      <c r="D71" s="11">
        <f>SUM(E71:G71)</f>
        <v>91468</v>
      </c>
      <c r="E71" s="1">
        <v>58621</v>
      </c>
      <c r="F71" s="1">
        <v>29567</v>
      </c>
      <c r="G71" s="1">
        <f t="shared" si="22"/>
        <v>3280</v>
      </c>
      <c r="H71" s="1">
        <v>2888</v>
      </c>
      <c r="I71" s="1">
        <v>367</v>
      </c>
      <c r="J71" s="6">
        <v>25</v>
      </c>
      <c r="K71" s="1">
        <v>211</v>
      </c>
      <c r="O71" s="7"/>
      <c r="Q71" s="11"/>
    </row>
    <row r="72" spans="2:24" ht="14.25" customHeight="1">
      <c r="B72" s="17" t="s">
        <v>53</v>
      </c>
      <c r="D72" s="11">
        <f>SUM(E72:G72)</f>
        <v>45622</v>
      </c>
      <c r="E72" s="1">
        <v>25377</v>
      </c>
      <c r="F72" s="1">
        <v>19890</v>
      </c>
      <c r="G72" s="1">
        <f t="shared" si="22"/>
        <v>355</v>
      </c>
      <c r="H72" s="1">
        <v>220</v>
      </c>
      <c r="I72" s="6" t="s">
        <v>109</v>
      </c>
      <c r="J72" s="6">
        <v>135</v>
      </c>
      <c r="K72" s="1">
        <v>59</v>
      </c>
      <c r="O72" s="17" t="s">
        <v>102</v>
      </c>
      <c r="Q72" s="11">
        <f t="shared" si="20"/>
        <v>3059</v>
      </c>
      <c r="R72" s="1">
        <v>499</v>
      </c>
      <c r="S72" s="1">
        <v>2165</v>
      </c>
      <c r="T72" s="1">
        <f t="shared" si="21"/>
        <v>395</v>
      </c>
      <c r="U72" s="1">
        <v>387</v>
      </c>
      <c r="V72" s="6" t="s">
        <v>109</v>
      </c>
      <c r="W72" s="1">
        <v>8</v>
      </c>
      <c r="X72" s="1">
        <v>2087</v>
      </c>
    </row>
    <row r="73" spans="4:17" ht="14.25" customHeight="1">
      <c r="D73" s="11"/>
      <c r="Q73" s="11"/>
    </row>
    <row r="74" spans="1:24" ht="14.25" customHeight="1" thickBot="1">
      <c r="A74" s="8"/>
      <c r="B74" s="22" t="s">
        <v>54</v>
      </c>
      <c r="C74" s="8"/>
      <c r="D74" s="23">
        <f>SUM(E74:G74)</f>
        <v>34836</v>
      </c>
      <c r="E74" s="8">
        <v>16089</v>
      </c>
      <c r="F74" s="8">
        <v>14577</v>
      </c>
      <c r="G74" s="8">
        <f t="shared" si="22"/>
        <v>4170</v>
      </c>
      <c r="H74" s="8">
        <v>4015</v>
      </c>
      <c r="I74" s="8">
        <v>140</v>
      </c>
      <c r="J74" s="22">
        <v>15</v>
      </c>
      <c r="K74" s="8">
        <v>420</v>
      </c>
      <c r="N74" s="8"/>
      <c r="O74" s="8"/>
      <c r="P74" s="8"/>
      <c r="Q74" s="23"/>
      <c r="R74" s="8"/>
      <c r="S74" s="8"/>
      <c r="T74" s="8"/>
      <c r="U74" s="8"/>
      <c r="V74" s="8"/>
      <c r="W74" s="8"/>
      <c r="X74" s="8"/>
    </row>
    <row r="75" ht="14.25" customHeight="1">
      <c r="B75" s="1" t="s">
        <v>115</v>
      </c>
    </row>
    <row r="76" ht="14.25" customHeight="1">
      <c r="B76" s="1" t="s">
        <v>117</v>
      </c>
    </row>
    <row r="77" ht="14.25" customHeight="1"/>
    <row r="80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spans="1:11" ht="14.2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1:4" ht="14.25" customHeight="1">
      <c r="A154" s="18"/>
      <c r="B154" s="18"/>
      <c r="C154" s="18"/>
      <c r="D154" s="18"/>
    </row>
  </sheetData>
  <mergeCells count="13">
    <mergeCell ref="N64:O64"/>
    <mergeCell ref="D6:D7"/>
    <mergeCell ref="E6:E7"/>
    <mergeCell ref="F6:F7"/>
    <mergeCell ref="G6:G7"/>
    <mergeCell ref="N6:O6"/>
    <mergeCell ref="N22:O22"/>
    <mergeCell ref="N41:O41"/>
    <mergeCell ref="N56:O56"/>
    <mergeCell ref="Q6:Q7"/>
    <mergeCell ref="R6:R7"/>
    <mergeCell ref="S6:S7"/>
    <mergeCell ref="T6:T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2001-10-29T05:03:30Z</cp:lastPrinted>
  <dcterms:created xsi:type="dcterms:W3CDTF">2002-05-02T05:24:36Z</dcterms:created>
  <dcterms:modified xsi:type="dcterms:W3CDTF">2002-05-02T05:24:36Z</dcterms:modified>
  <cp:category/>
  <cp:version/>
  <cp:contentType/>
  <cp:contentStatus/>
</cp:coreProperties>
</file>