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愛野町" sheetId="1" r:id="rId1"/>
    <sheet name="千々石町～上対馬町" sheetId="2" r:id="rId2"/>
  </sheets>
  <definedNames>
    <definedName name="_xlnm.Print_Area" localSheetId="1">'千々石町～上対馬町'!$A$1:$M$55</definedName>
    <definedName name="_xlnm.Print_Area" localSheetId="0">'長崎市～愛野町'!$A$1:$M$52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<sst xmlns="http://schemas.openxmlformats.org/spreadsheetml/2006/main" count="142" uniqueCount="116">
  <si>
    <t xml:space="preserve">                     １７        男    女  、  配    偶    関    係</t>
  </si>
  <si>
    <t xml:space="preserve"> 1)</t>
  </si>
  <si>
    <t>男</t>
  </si>
  <si>
    <t>女</t>
  </si>
  <si>
    <t>市町村</t>
  </si>
  <si>
    <t>総    数</t>
  </si>
  <si>
    <t>1)</t>
  </si>
  <si>
    <t>2)</t>
  </si>
  <si>
    <t>3)</t>
  </si>
  <si>
    <t>4) 死  別</t>
  </si>
  <si>
    <t xml:space="preserve">   離  別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</si>
  <si>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</si>
  <si>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</si>
  <si>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</si>
  <si>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</si>
  <si>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</si>
  <si>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</si>
  <si>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</si>
  <si>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</si>
  <si>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</si>
  <si>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</si>
  <si>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</si>
  <si>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</si>
  <si>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</si>
  <si>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</si>
  <si>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</si>
  <si>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</si>
  <si>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</si>
  <si>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</si>
  <si>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</si>
  <si>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</si>
  <si>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</si>
  <si>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</si>
  <si>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</si>
  <si>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</si>
  <si>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</si>
  <si>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</si>
  <si>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</si>
  <si>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</si>
  <si>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</si>
  <si>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</si>
  <si>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</si>
  <si>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</si>
  <si>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</si>
  <si>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</si>
  <si>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</si>
  <si>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</si>
  <si>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</si>
  <si>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</si>
  <si>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</si>
  <si>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</si>
  <si>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</si>
  <si>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</si>
  <si>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</si>
  <si>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単位：人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</si>
  <si>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</si>
  <si>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</si>
  <si>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</si>
  <si>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</si>
  <si>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</si>
  <si>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</si>
  <si>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</si>
  <si>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</si>
  <si>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</si>
  <si>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</si>
  <si>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</si>
  <si>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</si>
  <si>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</si>
  <si>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</si>
  <si>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</si>
  <si>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</si>
  <si>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</si>
  <si>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</si>
  <si>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</si>
  <si>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</si>
  <si>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</si>
  <si>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</si>
  <si>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</si>
  <si>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</si>
  <si>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</si>
  <si>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</si>
  <si>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</si>
  <si>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</si>
  <si>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</si>
  <si>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</si>
  <si>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</si>
  <si>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</si>
  <si>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</si>
  <si>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</si>
  <si>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</si>
  <si>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 xml:space="preserve"> 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</si>
  <si>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</si>
  <si>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</si>
  <si>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</si>
  <si>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</si>
  <si>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</si>
  <si>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</si>
  <si>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</si>
  <si>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</si>
  <si>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</si>
  <si>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</si>
  <si>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</si>
  <si>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</si>
  <si>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</si>
  <si>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未婚</t>
  </si>
  <si>
    <t>有配偶</t>
  </si>
  <si>
    <t>未婚</t>
  </si>
  <si>
    <t>有配偶</t>
  </si>
  <si>
    <t>国勢調査（各年10月 1日現在）による。配偶関係は届け出の有無にかかわらず、実際の状態により区分されている。</t>
  </si>
  <si>
    <t>計</t>
  </si>
  <si>
    <t xml:space="preserve">     12</t>
  </si>
  <si>
    <t>資料  総務省統計局「国勢調査報告」</t>
  </si>
  <si>
    <t>計</t>
  </si>
  <si>
    <r>
      <t xml:space="preserve">  別    １５    歳    以    上    人    口      </t>
    </r>
    <r>
      <rPr>
        <sz val="12"/>
        <rFont val="ＭＳ 明朝"/>
        <family val="1"/>
      </rPr>
      <t>（平成12年）</t>
    </r>
  </si>
  <si>
    <t xml:space="preserve">  1)配偶関係不詳を含む。 2)まだ結婚したことのない人。 3)現在、妻または夫のある人。 4)妻または夫と死別または離別</t>
  </si>
  <si>
    <t xml:space="preserve">    して独身の人。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</si>
</sst>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center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 horizontal="center"/>
    </xf>
    <xf numFmtId="181" fontId="5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7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5" xfId="15" applyFont="1" applyFill="1" applyBorder="1" applyAlignment="1">
      <alignment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1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4" fillId="0" borderId="0" xfId="15" applyFont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75" zoomScaleNormal="75" workbookViewId="0" topLeftCell="A1">
      <selection activeCell="H6" sqref="H6"/>
    </sheetView>
  </sheetViews>
  <sheetFormatPr defaultColWidth="8.625" defaultRowHeight="12.75"/>
  <cols>
    <col min="1" max="1" width="0.875" style="15" customWidth="1"/>
    <col min="2" max="2" width="19.75390625" style="15" customWidth="1"/>
    <col min="3" max="3" width="0.875" style="15" customWidth="1"/>
    <col min="4" max="4" width="14.25390625" style="15" customWidth="1"/>
    <col min="5" max="5" width="13.125" style="15" customWidth="1"/>
    <col min="6" max="8" width="12.75390625" style="15" customWidth="1"/>
    <col min="9" max="9" width="13.00390625" style="15" customWidth="1"/>
    <col min="10" max="12" width="12.75390625" style="15" customWidth="1"/>
    <col min="13" max="13" width="5.00390625" style="15" customWidth="1"/>
    <col min="14" max="16384" width="8.625" style="15" customWidth="1"/>
  </cols>
  <sheetData>
    <row r="1" spans="2:3" ht="24">
      <c r="B1" s="16" t="s">
        <v>0</v>
      </c>
      <c r="C1" s="16"/>
    </row>
    <row r="2" spans="1:12" ht="30" customHeight="1" thickBot="1">
      <c r="A2" s="17"/>
      <c r="B2" s="17" t="s">
        <v>108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18"/>
      <c r="B3" s="34" t="s">
        <v>4</v>
      </c>
      <c r="C3" s="18"/>
      <c r="D3" s="19"/>
      <c r="E3" s="37" t="s">
        <v>2</v>
      </c>
      <c r="F3" s="34"/>
      <c r="G3" s="34"/>
      <c r="H3" s="38"/>
      <c r="I3" s="37" t="s">
        <v>3</v>
      </c>
      <c r="J3" s="34"/>
      <c r="K3" s="34"/>
      <c r="L3" s="34"/>
    </row>
    <row r="4" spans="2:12" ht="15" customHeight="1">
      <c r="B4" s="35"/>
      <c r="D4" s="20" t="s">
        <v>1</v>
      </c>
      <c r="E4" s="39"/>
      <c r="F4" s="36"/>
      <c r="G4" s="36"/>
      <c r="H4" s="40"/>
      <c r="I4" s="39"/>
      <c r="J4" s="36"/>
      <c r="K4" s="36"/>
      <c r="L4" s="36"/>
    </row>
    <row r="5" spans="2:12" ht="15" customHeight="1">
      <c r="B5" s="35"/>
      <c r="C5" s="22"/>
      <c r="D5" s="23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6</v>
      </c>
      <c r="J5" s="20" t="s">
        <v>7</v>
      </c>
      <c r="K5" s="20" t="s">
        <v>8</v>
      </c>
      <c r="L5" s="20" t="s">
        <v>9</v>
      </c>
    </row>
    <row r="6" spans="1:12" ht="15" customHeight="1">
      <c r="A6" s="24"/>
      <c r="B6" s="36"/>
      <c r="C6" s="24"/>
      <c r="D6" s="25"/>
      <c r="E6" s="21" t="s">
        <v>109</v>
      </c>
      <c r="F6" s="21" t="s">
        <v>104</v>
      </c>
      <c r="G6" s="21" t="s">
        <v>105</v>
      </c>
      <c r="H6" s="33" t="s">
        <v>10</v>
      </c>
      <c r="I6" s="21" t="s">
        <v>109</v>
      </c>
      <c r="J6" s="21" t="s">
        <v>104</v>
      </c>
      <c r="K6" s="21" t="s">
        <v>105</v>
      </c>
      <c r="L6" s="33" t="s">
        <v>10</v>
      </c>
    </row>
    <row r="7" spans="2:12" ht="30" customHeight="1">
      <c r="B7" s="22" t="s">
        <v>11</v>
      </c>
      <c r="C7" s="26"/>
      <c r="D7" s="20">
        <v>1245329</v>
      </c>
      <c r="E7" s="15">
        <v>573902</v>
      </c>
      <c r="F7" s="15">
        <v>152426</v>
      </c>
      <c r="G7" s="15">
        <v>391328</v>
      </c>
      <c r="H7" s="15">
        <v>28064</v>
      </c>
      <c r="I7" s="15">
        <v>671427</v>
      </c>
      <c r="J7" s="15">
        <v>145020</v>
      </c>
      <c r="K7" s="15">
        <v>393843</v>
      </c>
      <c r="L7" s="15">
        <v>129861</v>
      </c>
    </row>
    <row r="8" spans="2:12" ht="15" customHeight="1">
      <c r="B8" s="26" t="s">
        <v>12</v>
      </c>
      <c r="C8" s="27"/>
      <c r="D8" s="20">
        <v>1267118</v>
      </c>
      <c r="E8" s="15">
        <v>584415</v>
      </c>
      <c r="F8" s="15">
        <v>160608</v>
      </c>
      <c r="G8" s="15">
        <v>390770</v>
      </c>
      <c r="H8" s="15">
        <v>31999</v>
      </c>
      <c r="I8" s="15">
        <v>682703</v>
      </c>
      <c r="J8" s="15">
        <v>151428</v>
      </c>
      <c r="K8" s="15">
        <v>391956</v>
      </c>
      <c r="L8" s="15">
        <v>138563</v>
      </c>
    </row>
    <row r="9" spans="2:12" ht="30" customHeight="1">
      <c r="B9" s="26" t="s">
        <v>110</v>
      </c>
      <c r="C9" s="22"/>
      <c r="D9" s="20">
        <f aca="true" t="shared" si="0" ref="D9:L9">SUM(D10:D11)</f>
        <v>1272563</v>
      </c>
      <c r="E9" s="18">
        <f t="shared" si="0"/>
        <v>587194</v>
      </c>
      <c r="F9" s="18">
        <f t="shared" si="0"/>
        <v>162959</v>
      </c>
      <c r="G9" s="18">
        <f t="shared" si="0"/>
        <v>385273</v>
      </c>
      <c r="H9" s="18">
        <f t="shared" si="0"/>
        <v>37356</v>
      </c>
      <c r="I9" s="18">
        <f t="shared" si="0"/>
        <v>685369</v>
      </c>
      <c r="J9" s="18">
        <f t="shared" si="0"/>
        <v>151369</v>
      </c>
      <c r="K9" s="18">
        <f t="shared" si="0"/>
        <v>385391</v>
      </c>
      <c r="L9" s="18">
        <f t="shared" si="0"/>
        <v>147198</v>
      </c>
    </row>
    <row r="10" spans="2:12" ht="30" customHeight="1">
      <c r="B10" s="22" t="s">
        <v>13</v>
      </c>
      <c r="C10" s="22"/>
      <c r="D10" s="20">
        <f aca="true" t="shared" si="1" ref="D10:L10">SUM(D12:D16,D17:D19)</f>
        <v>805597</v>
      </c>
      <c r="E10" s="18">
        <f t="shared" si="1"/>
        <v>369907</v>
      </c>
      <c r="F10" s="18">
        <f t="shared" si="1"/>
        <v>107624</v>
      </c>
      <c r="G10" s="18">
        <f t="shared" si="1"/>
        <v>238064</v>
      </c>
      <c r="H10" s="18">
        <f t="shared" si="1"/>
        <v>22905</v>
      </c>
      <c r="I10" s="18">
        <f t="shared" si="1"/>
        <v>435690</v>
      </c>
      <c r="J10" s="18">
        <f t="shared" si="1"/>
        <v>104449</v>
      </c>
      <c r="K10" s="18">
        <f t="shared" si="1"/>
        <v>238459</v>
      </c>
      <c r="L10" s="18">
        <f t="shared" si="1"/>
        <v>91778</v>
      </c>
    </row>
    <row r="11" spans="2:12" ht="30" customHeight="1">
      <c r="B11" s="22" t="s">
        <v>14</v>
      </c>
      <c r="C11" s="22"/>
      <c r="D11" s="20">
        <f>SUM(D20,D36,D40,D45,'千々石町～上対馬町'!D18,'千々石町～上対馬町'!D32,'千々石町～上対馬町'!D43,'千々石町～上対馬町'!D48)</f>
        <v>466966</v>
      </c>
      <c r="E11" s="18">
        <f>SUM(E20,E36,E40,E45,'千々石町～上対馬町'!E18,'千々石町～上対馬町'!E32,'千々石町～上対馬町'!E43,'千々石町～上対馬町'!E48)</f>
        <v>217287</v>
      </c>
      <c r="F11" s="18">
        <f>SUM(F20,F36,F40,F45,'千々石町～上対馬町'!F18,'千々石町～上対馬町'!F32,'千々石町～上対馬町'!F43,'千々石町～上対馬町'!F48)</f>
        <v>55335</v>
      </c>
      <c r="G11" s="18">
        <f>SUM(G20,G36,G40,G45,'千々石町～上対馬町'!G18,'千々石町～上対馬町'!G32,'千々石町～上対馬町'!G43,'千々石町～上対馬町'!G48)</f>
        <v>147209</v>
      </c>
      <c r="H11" s="18">
        <f>SUM(H20,H36,H40,H45,'千々石町～上対馬町'!H18,'千々石町～上対馬町'!H32,'千々石町～上対馬町'!H43,'千々石町～上対馬町'!H48)</f>
        <v>14451</v>
      </c>
      <c r="I11" s="18">
        <f>SUM(I20,I36,I40,I45,'千々石町～上対馬町'!I18,'千々石町～上対馬町'!I32,'千々石町～上対馬町'!I43,'千々石町～上対馬町'!I48)</f>
        <v>249679</v>
      </c>
      <c r="J11" s="18">
        <f>SUM(J20,J36,J40,J45,'千々石町～上対馬町'!J18,'千々石町～上対馬町'!J32,'千々石町～上対馬町'!J43,'千々石町～上対馬町'!J48)</f>
        <v>46920</v>
      </c>
      <c r="K11" s="18">
        <f>SUM(K20,K36,K40,K45,'千々石町～上対馬町'!K18,'千々石町～上対馬町'!K32,'千々石町～上対馬町'!K43,'千々石町～上対馬町'!K48)</f>
        <v>146932</v>
      </c>
      <c r="L11" s="18">
        <f>SUM(L20,L36,L40,L45,'千々石町～上対馬町'!L18,'千々石町～上対馬町'!L32,'千々石町～上対馬町'!L43,'千々石町～上対馬町'!L48)</f>
        <v>55420</v>
      </c>
    </row>
    <row r="12" spans="2:12" ht="45" customHeight="1">
      <c r="B12" s="22" t="s">
        <v>15</v>
      </c>
      <c r="C12" s="22"/>
      <c r="D12" s="20">
        <f aca="true" t="shared" si="2" ref="D12:D19">SUM(E12,I12)</f>
        <v>360694</v>
      </c>
      <c r="E12" s="15">
        <v>164141</v>
      </c>
      <c r="F12" s="15">
        <v>49721</v>
      </c>
      <c r="G12" s="15">
        <v>103749</v>
      </c>
      <c r="H12" s="15">
        <v>9843</v>
      </c>
      <c r="I12" s="15">
        <v>196553</v>
      </c>
      <c r="J12" s="15">
        <v>52148</v>
      </c>
      <c r="K12" s="15">
        <v>104200</v>
      </c>
      <c r="L12" s="15">
        <v>39591</v>
      </c>
    </row>
    <row r="13" spans="2:12" ht="15" customHeight="1">
      <c r="B13" s="22" t="s">
        <v>16</v>
      </c>
      <c r="C13" s="22"/>
      <c r="D13" s="20">
        <f t="shared" si="2"/>
        <v>203266</v>
      </c>
      <c r="E13" s="15">
        <v>93767</v>
      </c>
      <c r="F13" s="15">
        <v>27074</v>
      </c>
      <c r="G13" s="15">
        <v>60190</v>
      </c>
      <c r="H13" s="15">
        <v>6290</v>
      </c>
      <c r="I13" s="15">
        <v>109499</v>
      </c>
      <c r="J13" s="15">
        <v>24730</v>
      </c>
      <c r="K13" s="15">
        <v>60073</v>
      </c>
      <c r="L13" s="15">
        <v>24504</v>
      </c>
    </row>
    <row r="14" spans="2:12" ht="15" customHeight="1">
      <c r="B14" s="22" t="s">
        <v>17</v>
      </c>
      <c r="C14" s="22"/>
      <c r="D14" s="20">
        <f t="shared" si="2"/>
        <v>33434</v>
      </c>
      <c r="E14" s="15">
        <v>15035</v>
      </c>
      <c r="F14" s="15">
        <v>3775</v>
      </c>
      <c r="G14" s="15">
        <v>10382</v>
      </c>
      <c r="H14" s="15">
        <v>864</v>
      </c>
      <c r="I14" s="15">
        <v>18399</v>
      </c>
      <c r="J14" s="15">
        <v>3711</v>
      </c>
      <c r="K14" s="15">
        <v>10371</v>
      </c>
      <c r="L14" s="15">
        <v>4301</v>
      </c>
    </row>
    <row r="15" spans="2:12" ht="15" customHeight="1">
      <c r="B15" s="22" t="s">
        <v>18</v>
      </c>
      <c r="C15" s="22"/>
      <c r="D15" s="20">
        <f t="shared" si="2"/>
        <v>78811</v>
      </c>
      <c r="E15" s="15">
        <v>36951</v>
      </c>
      <c r="F15" s="15">
        <v>10775</v>
      </c>
      <c r="G15" s="15">
        <v>23851</v>
      </c>
      <c r="H15" s="15">
        <v>2150</v>
      </c>
      <c r="I15" s="15">
        <v>41860</v>
      </c>
      <c r="J15" s="15">
        <v>9965</v>
      </c>
      <c r="K15" s="15">
        <v>23760</v>
      </c>
      <c r="L15" s="15">
        <v>8044</v>
      </c>
    </row>
    <row r="16" spans="2:12" ht="15" customHeight="1">
      <c r="B16" s="22" t="s">
        <v>19</v>
      </c>
      <c r="C16" s="22"/>
      <c r="D16" s="20">
        <f t="shared" si="2"/>
        <v>68383</v>
      </c>
      <c r="E16" s="15">
        <v>32191</v>
      </c>
      <c r="F16" s="15">
        <v>9403</v>
      </c>
      <c r="G16" s="15">
        <v>20867</v>
      </c>
      <c r="H16" s="15">
        <v>1850</v>
      </c>
      <c r="I16" s="15">
        <v>36192</v>
      </c>
      <c r="J16" s="15">
        <v>8046</v>
      </c>
      <c r="K16" s="15">
        <v>21159</v>
      </c>
      <c r="L16" s="15">
        <v>6928</v>
      </c>
    </row>
    <row r="17" spans="2:12" ht="30" customHeight="1">
      <c r="B17" s="22" t="s">
        <v>20</v>
      </c>
      <c r="C17" s="22"/>
      <c r="D17" s="20">
        <f t="shared" si="2"/>
        <v>23014</v>
      </c>
      <c r="E17" s="15">
        <v>10453</v>
      </c>
      <c r="F17" s="15">
        <v>2583</v>
      </c>
      <c r="G17" s="15">
        <v>7203</v>
      </c>
      <c r="H17" s="15">
        <v>665</v>
      </c>
      <c r="I17" s="15">
        <v>12561</v>
      </c>
      <c r="J17" s="15">
        <v>2475</v>
      </c>
      <c r="K17" s="15">
        <v>7107</v>
      </c>
      <c r="L17" s="15">
        <v>2976</v>
      </c>
    </row>
    <row r="18" spans="2:12" ht="15" customHeight="1">
      <c r="B18" s="22" t="s">
        <v>21</v>
      </c>
      <c r="C18" s="22"/>
      <c r="D18" s="20">
        <f t="shared" si="2"/>
        <v>19696</v>
      </c>
      <c r="E18" s="15">
        <v>8854</v>
      </c>
      <c r="F18" s="15">
        <v>2074</v>
      </c>
      <c r="G18" s="15">
        <v>6157</v>
      </c>
      <c r="H18" s="15">
        <v>614</v>
      </c>
      <c r="I18" s="15">
        <v>10842</v>
      </c>
      <c r="J18" s="15">
        <v>1744</v>
      </c>
      <c r="K18" s="15">
        <v>6179</v>
      </c>
      <c r="L18" s="15">
        <v>2901</v>
      </c>
    </row>
    <row r="19" spans="2:12" ht="15" customHeight="1">
      <c r="B19" s="22" t="s">
        <v>22</v>
      </c>
      <c r="C19" s="22"/>
      <c r="D19" s="20">
        <f t="shared" si="2"/>
        <v>18299</v>
      </c>
      <c r="E19" s="15">
        <v>8515</v>
      </c>
      <c r="F19" s="15">
        <v>2219</v>
      </c>
      <c r="G19" s="15">
        <v>5665</v>
      </c>
      <c r="H19" s="15">
        <v>629</v>
      </c>
      <c r="I19" s="15">
        <v>9784</v>
      </c>
      <c r="J19" s="15">
        <v>1630</v>
      </c>
      <c r="K19" s="15">
        <v>5610</v>
      </c>
      <c r="L19" s="15">
        <v>2533</v>
      </c>
    </row>
    <row r="20" spans="2:12" ht="45" customHeight="1">
      <c r="B20" s="22" t="s">
        <v>23</v>
      </c>
      <c r="C20" s="22"/>
      <c r="D20" s="20">
        <f aca="true" t="shared" si="3" ref="D20:L20">SUM(D21:D25,D26:D30,D31:D35)</f>
        <v>139936</v>
      </c>
      <c r="E20" s="18">
        <f t="shared" si="3"/>
        <v>65560</v>
      </c>
      <c r="F20" s="18">
        <f t="shared" si="3"/>
        <v>17328</v>
      </c>
      <c r="G20" s="18">
        <f t="shared" si="3"/>
        <v>44039</v>
      </c>
      <c r="H20" s="18">
        <f t="shared" si="3"/>
        <v>4033</v>
      </c>
      <c r="I20" s="18">
        <f t="shared" si="3"/>
        <v>74376</v>
      </c>
      <c r="J20" s="18">
        <f t="shared" si="3"/>
        <v>15703</v>
      </c>
      <c r="K20" s="18">
        <f t="shared" si="3"/>
        <v>43899</v>
      </c>
      <c r="L20" s="18">
        <f t="shared" si="3"/>
        <v>14592</v>
      </c>
    </row>
    <row r="21" spans="2:12" ht="30" customHeight="1">
      <c r="B21" s="28" t="s">
        <v>24</v>
      </c>
      <c r="C21" s="29"/>
      <c r="D21" s="20">
        <f aca="true" t="shared" si="4" ref="D21:D34">SUM(E21,I21)</f>
        <v>3862</v>
      </c>
      <c r="E21" s="15">
        <v>1725</v>
      </c>
      <c r="F21" s="15">
        <v>517</v>
      </c>
      <c r="G21" s="15">
        <v>1062</v>
      </c>
      <c r="H21" s="15">
        <v>144</v>
      </c>
      <c r="I21" s="15">
        <v>2137</v>
      </c>
      <c r="J21" s="15">
        <v>478</v>
      </c>
      <c r="K21" s="15">
        <v>1081</v>
      </c>
      <c r="L21" s="15">
        <v>575</v>
      </c>
    </row>
    <row r="22" spans="2:12" ht="15" customHeight="1">
      <c r="B22" s="28" t="s">
        <v>25</v>
      </c>
      <c r="C22" s="29"/>
      <c r="D22" s="20">
        <f t="shared" si="4"/>
        <v>943</v>
      </c>
      <c r="E22" s="15">
        <v>407</v>
      </c>
      <c r="F22" s="15">
        <v>120</v>
      </c>
      <c r="G22" s="15">
        <v>250</v>
      </c>
      <c r="H22" s="15">
        <v>35</v>
      </c>
      <c r="I22" s="15">
        <v>536</v>
      </c>
      <c r="J22" s="15">
        <v>107</v>
      </c>
      <c r="K22" s="15">
        <v>249</v>
      </c>
      <c r="L22" s="15">
        <v>178</v>
      </c>
    </row>
    <row r="23" spans="2:12" ht="15" customHeight="1">
      <c r="B23" s="30" t="s">
        <v>26</v>
      </c>
      <c r="C23" s="29"/>
      <c r="D23" s="20">
        <f t="shared" si="4"/>
        <v>824</v>
      </c>
      <c r="E23" s="15">
        <v>370</v>
      </c>
      <c r="F23" s="15">
        <v>81</v>
      </c>
      <c r="G23" s="15">
        <v>231</v>
      </c>
      <c r="H23" s="15">
        <v>58</v>
      </c>
      <c r="I23" s="15">
        <v>454</v>
      </c>
      <c r="J23" s="15">
        <v>77</v>
      </c>
      <c r="K23" s="15">
        <v>215</v>
      </c>
      <c r="L23" s="15">
        <v>162</v>
      </c>
    </row>
    <row r="24" spans="2:12" ht="15" customHeight="1">
      <c r="B24" s="30" t="s">
        <v>27</v>
      </c>
      <c r="C24" s="29"/>
      <c r="D24" s="20">
        <f t="shared" si="4"/>
        <v>7212</v>
      </c>
      <c r="E24" s="15">
        <v>3306</v>
      </c>
      <c r="F24" s="15">
        <v>931</v>
      </c>
      <c r="G24" s="15">
        <v>2047</v>
      </c>
      <c r="H24" s="15">
        <v>326</v>
      </c>
      <c r="I24" s="15">
        <v>3906</v>
      </c>
      <c r="J24" s="15">
        <v>790</v>
      </c>
      <c r="K24" s="15">
        <v>1991</v>
      </c>
      <c r="L24" s="15">
        <v>1120</v>
      </c>
    </row>
    <row r="25" spans="2:12" ht="15" customHeight="1">
      <c r="B25" s="30" t="s">
        <v>28</v>
      </c>
      <c r="C25" s="29"/>
      <c r="D25" s="20">
        <f t="shared" si="4"/>
        <v>10658</v>
      </c>
      <c r="E25" s="15">
        <v>4943</v>
      </c>
      <c r="F25" s="15">
        <v>1449</v>
      </c>
      <c r="G25" s="15">
        <v>3130</v>
      </c>
      <c r="H25" s="15">
        <v>359</v>
      </c>
      <c r="I25" s="15">
        <v>5715</v>
      </c>
      <c r="J25" s="15">
        <v>1491</v>
      </c>
      <c r="K25" s="15">
        <v>3164</v>
      </c>
      <c r="L25" s="15">
        <v>1055</v>
      </c>
    </row>
    <row r="26" spans="2:12" ht="30" customHeight="1">
      <c r="B26" s="30" t="s">
        <v>29</v>
      </c>
      <c r="C26" s="29"/>
      <c r="D26" s="20">
        <f t="shared" si="4"/>
        <v>14208</v>
      </c>
      <c r="E26" s="15">
        <v>6513</v>
      </c>
      <c r="F26" s="15">
        <v>1707</v>
      </c>
      <c r="G26" s="15">
        <v>4477</v>
      </c>
      <c r="H26" s="15">
        <v>319</v>
      </c>
      <c r="I26" s="15">
        <v>7695</v>
      </c>
      <c r="J26" s="15">
        <v>1733</v>
      </c>
      <c r="K26" s="15">
        <v>4593</v>
      </c>
      <c r="L26" s="15">
        <v>1364</v>
      </c>
    </row>
    <row r="27" spans="2:12" ht="15" customHeight="1">
      <c r="B27" s="30" t="s">
        <v>30</v>
      </c>
      <c r="C27" s="29"/>
      <c r="D27" s="20">
        <f t="shared" si="4"/>
        <v>32493</v>
      </c>
      <c r="E27" s="15">
        <v>15155</v>
      </c>
      <c r="F27" s="15">
        <v>3604</v>
      </c>
      <c r="G27" s="15">
        <v>10874</v>
      </c>
      <c r="H27" s="15">
        <v>642</v>
      </c>
      <c r="I27" s="15">
        <v>17338</v>
      </c>
      <c r="J27" s="15">
        <v>3861</v>
      </c>
      <c r="K27" s="15">
        <v>11073</v>
      </c>
      <c r="L27" s="15">
        <v>2375</v>
      </c>
    </row>
    <row r="28" spans="2:12" ht="15" customHeight="1">
      <c r="B28" s="30" t="s">
        <v>31</v>
      </c>
      <c r="C28" s="29"/>
      <c r="D28" s="20">
        <f t="shared" si="4"/>
        <v>23047</v>
      </c>
      <c r="E28" s="15">
        <v>10983</v>
      </c>
      <c r="F28" s="15">
        <v>3363</v>
      </c>
      <c r="G28" s="15">
        <v>7003</v>
      </c>
      <c r="H28" s="15">
        <v>526</v>
      </c>
      <c r="I28" s="15">
        <v>12064</v>
      </c>
      <c r="J28" s="15">
        <v>3027</v>
      </c>
      <c r="K28" s="15">
        <v>7073</v>
      </c>
      <c r="L28" s="15">
        <v>1847</v>
      </c>
    </row>
    <row r="29" spans="2:12" ht="15" customHeight="1">
      <c r="B29" s="30" t="s">
        <v>32</v>
      </c>
      <c r="C29" s="29"/>
      <c r="D29" s="20">
        <f t="shared" si="4"/>
        <v>10449</v>
      </c>
      <c r="E29" s="15">
        <v>4889</v>
      </c>
      <c r="F29" s="15">
        <v>1222</v>
      </c>
      <c r="G29" s="15">
        <v>3385</v>
      </c>
      <c r="H29" s="15">
        <v>277</v>
      </c>
      <c r="I29" s="15">
        <v>5560</v>
      </c>
      <c r="J29" s="15">
        <v>1120</v>
      </c>
      <c r="K29" s="15">
        <v>3439</v>
      </c>
      <c r="L29" s="15">
        <v>998</v>
      </c>
    </row>
    <row r="30" spans="2:12" ht="15" customHeight="1">
      <c r="B30" s="30" t="s">
        <v>33</v>
      </c>
      <c r="C30" s="29"/>
      <c r="D30" s="20">
        <f t="shared" si="4"/>
        <v>8191</v>
      </c>
      <c r="E30" s="15">
        <v>3819</v>
      </c>
      <c r="F30" s="15">
        <v>930</v>
      </c>
      <c r="G30" s="15">
        <v>2548</v>
      </c>
      <c r="H30" s="15">
        <v>339</v>
      </c>
      <c r="I30" s="15">
        <v>4372</v>
      </c>
      <c r="J30" s="15">
        <v>704</v>
      </c>
      <c r="K30" s="15">
        <v>2551</v>
      </c>
      <c r="L30" s="15">
        <v>1112</v>
      </c>
    </row>
    <row r="31" spans="2:12" ht="30" customHeight="1">
      <c r="B31" s="30" t="s">
        <v>34</v>
      </c>
      <c r="C31" s="29"/>
      <c r="D31" s="20">
        <f t="shared" si="4"/>
        <v>7497</v>
      </c>
      <c r="E31" s="15">
        <v>3456</v>
      </c>
      <c r="F31" s="15">
        <v>809</v>
      </c>
      <c r="G31" s="15">
        <v>2436</v>
      </c>
      <c r="H31" s="15">
        <v>210</v>
      </c>
      <c r="I31" s="15">
        <v>4041</v>
      </c>
      <c r="J31" s="15">
        <v>677</v>
      </c>
      <c r="K31" s="15">
        <v>2457</v>
      </c>
      <c r="L31" s="15">
        <v>907</v>
      </c>
    </row>
    <row r="32" spans="2:12" ht="15" customHeight="1">
      <c r="B32" s="30" t="s">
        <v>35</v>
      </c>
      <c r="C32" s="29"/>
      <c r="D32" s="20">
        <f t="shared" si="4"/>
        <v>5254</v>
      </c>
      <c r="E32" s="15">
        <v>2695</v>
      </c>
      <c r="F32" s="15">
        <v>729</v>
      </c>
      <c r="G32" s="15">
        <v>1780</v>
      </c>
      <c r="H32" s="15">
        <v>185</v>
      </c>
      <c r="I32" s="15">
        <v>2559</v>
      </c>
      <c r="J32" s="15">
        <v>319</v>
      </c>
      <c r="K32" s="15">
        <v>1539</v>
      </c>
      <c r="L32" s="15">
        <v>700</v>
      </c>
    </row>
    <row r="33" spans="2:12" ht="15" customHeight="1">
      <c r="B33" s="30" t="s">
        <v>36</v>
      </c>
      <c r="C33" s="29"/>
      <c r="D33" s="20">
        <f t="shared" si="4"/>
        <v>2056</v>
      </c>
      <c r="E33" s="15">
        <v>893</v>
      </c>
      <c r="F33" s="15">
        <v>178</v>
      </c>
      <c r="G33" s="15">
        <v>626</v>
      </c>
      <c r="H33" s="15">
        <v>88</v>
      </c>
      <c r="I33" s="15">
        <v>1163</v>
      </c>
      <c r="J33" s="15">
        <v>122</v>
      </c>
      <c r="K33" s="15">
        <v>605</v>
      </c>
      <c r="L33" s="15">
        <v>436</v>
      </c>
    </row>
    <row r="34" spans="2:12" ht="15" customHeight="1">
      <c r="B34" s="30" t="s">
        <v>37</v>
      </c>
      <c r="C34" s="29"/>
      <c r="D34" s="20">
        <f t="shared" si="4"/>
        <v>6840</v>
      </c>
      <c r="E34" s="15">
        <v>3270</v>
      </c>
      <c r="F34" s="15">
        <v>896</v>
      </c>
      <c r="G34" s="15">
        <v>2143</v>
      </c>
      <c r="H34" s="15">
        <v>228</v>
      </c>
      <c r="I34" s="15">
        <v>3570</v>
      </c>
      <c r="J34" s="15">
        <v>600</v>
      </c>
      <c r="K34" s="15">
        <v>2080</v>
      </c>
      <c r="L34" s="15">
        <v>884</v>
      </c>
    </row>
    <row r="35" spans="2:12" ht="15" customHeight="1">
      <c r="B35" s="30" t="s">
        <v>38</v>
      </c>
      <c r="C35" s="29"/>
      <c r="D35" s="20">
        <f>SUM(E35,I35)</f>
        <v>6402</v>
      </c>
      <c r="E35" s="15">
        <v>3136</v>
      </c>
      <c r="F35" s="15">
        <v>792</v>
      </c>
      <c r="G35" s="15">
        <v>2047</v>
      </c>
      <c r="H35" s="15">
        <v>297</v>
      </c>
      <c r="I35" s="15">
        <v>3266</v>
      </c>
      <c r="J35" s="15">
        <v>597</v>
      </c>
      <c r="K35" s="15">
        <v>1789</v>
      </c>
      <c r="L35" s="15">
        <v>879</v>
      </c>
    </row>
    <row r="36" spans="2:12" ht="45" customHeight="1">
      <c r="B36" s="22" t="s">
        <v>39</v>
      </c>
      <c r="C36" s="22"/>
      <c r="D36" s="20">
        <f>SUM(D37:D39)</f>
        <v>33868</v>
      </c>
      <c r="E36" s="18">
        <f>SUM(E37:E39)</f>
        <v>15665</v>
      </c>
      <c r="F36" s="18">
        <f aca="true" t="shared" si="5" ref="F36:L36">SUM(F37:F39)</f>
        <v>4185</v>
      </c>
      <c r="G36" s="18">
        <f t="shared" si="5"/>
        <v>10479</v>
      </c>
      <c r="H36" s="18">
        <f t="shared" si="5"/>
        <v>975</v>
      </c>
      <c r="I36" s="18">
        <f t="shared" si="5"/>
        <v>18203</v>
      </c>
      <c r="J36" s="18">
        <f t="shared" si="5"/>
        <v>3704</v>
      </c>
      <c r="K36" s="18">
        <f t="shared" si="5"/>
        <v>10558</v>
      </c>
      <c r="L36" s="18">
        <f t="shared" si="5"/>
        <v>3924</v>
      </c>
    </row>
    <row r="37" spans="2:12" ht="30" customHeight="1">
      <c r="B37" s="29" t="s">
        <v>40</v>
      </c>
      <c r="C37" s="29"/>
      <c r="D37" s="20">
        <f>SUM(E37,I37)</f>
        <v>8396</v>
      </c>
      <c r="E37" s="15">
        <v>3848</v>
      </c>
      <c r="F37" s="15">
        <v>1019</v>
      </c>
      <c r="G37" s="15">
        <v>2557</v>
      </c>
      <c r="H37" s="15">
        <v>272</v>
      </c>
      <c r="I37" s="15">
        <v>4548</v>
      </c>
      <c r="J37" s="15">
        <v>891</v>
      </c>
      <c r="K37" s="15">
        <v>2563</v>
      </c>
      <c r="L37" s="15">
        <v>1094</v>
      </c>
    </row>
    <row r="38" spans="2:12" ht="15" customHeight="1">
      <c r="B38" s="29" t="s">
        <v>41</v>
      </c>
      <c r="C38" s="29"/>
      <c r="D38" s="20">
        <f>SUM(E38,I38)</f>
        <v>12731</v>
      </c>
      <c r="E38" s="15">
        <v>5891</v>
      </c>
      <c r="F38" s="15">
        <v>1568</v>
      </c>
      <c r="G38" s="15">
        <v>3924</v>
      </c>
      <c r="H38" s="15">
        <v>374</v>
      </c>
      <c r="I38" s="15">
        <v>6840</v>
      </c>
      <c r="J38" s="15">
        <v>1474</v>
      </c>
      <c r="K38" s="15">
        <v>3947</v>
      </c>
      <c r="L38" s="15">
        <v>1408</v>
      </c>
    </row>
    <row r="39" spans="2:12" ht="15" customHeight="1">
      <c r="B39" s="29" t="s">
        <v>42</v>
      </c>
      <c r="C39" s="29"/>
      <c r="D39" s="20">
        <f>SUM(E39,I39)</f>
        <v>12741</v>
      </c>
      <c r="E39" s="15">
        <v>5926</v>
      </c>
      <c r="F39" s="15">
        <v>1598</v>
      </c>
      <c r="G39" s="15">
        <v>3998</v>
      </c>
      <c r="H39" s="15">
        <v>329</v>
      </c>
      <c r="I39" s="15">
        <v>6815</v>
      </c>
      <c r="J39" s="15">
        <v>1339</v>
      </c>
      <c r="K39" s="15">
        <v>4048</v>
      </c>
      <c r="L39" s="15">
        <v>1422</v>
      </c>
    </row>
    <row r="40" spans="2:12" ht="45" customHeight="1">
      <c r="B40" s="22" t="s">
        <v>43</v>
      </c>
      <c r="C40" s="22"/>
      <c r="D40" s="20">
        <f>SUM(D41:D44)</f>
        <v>26551</v>
      </c>
      <c r="E40" s="18">
        <f>SUM(E41:E44)</f>
        <v>12203</v>
      </c>
      <c r="F40" s="18">
        <f aca="true" t="shared" si="6" ref="F40:L40">SUM(F41:F44)</f>
        <v>3417</v>
      </c>
      <c r="G40" s="18">
        <f t="shared" si="6"/>
        <v>8008</v>
      </c>
      <c r="H40" s="18">
        <f t="shared" si="6"/>
        <v>767</v>
      </c>
      <c r="I40" s="18">
        <f t="shared" si="6"/>
        <v>14348</v>
      </c>
      <c r="J40" s="18">
        <f t="shared" si="6"/>
        <v>3234</v>
      </c>
      <c r="K40" s="18">
        <f t="shared" si="6"/>
        <v>8087</v>
      </c>
      <c r="L40" s="18">
        <f t="shared" si="6"/>
        <v>3015</v>
      </c>
    </row>
    <row r="41" spans="2:12" ht="30" customHeight="1">
      <c r="B41" s="29" t="s">
        <v>44</v>
      </c>
      <c r="C41" s="29"/>
      <c r="D41" s="20">
        <f>SUM(E41,I41)</f>
        <v>5164</v>
      </c>
      <c r="E41" s="15">
        <v>2391</v>
      </c>
      <c r="F41" s="15">
        <v>589</v>
      </c>
      <c r="G41" s="15">
        <v>1612</v>
      </c>
      <c r="H41" s="15">
        <v>185</v>
      </c>
      <c r="I41" s="15">
        <v>2773</v>
      </c>
      <c r="J41" s="15">
        <v>525</v>
      </c>
      <c r="K41" s="15">
        <v>1624</v>
      </c>
      <c r="L41" s="15">
        <v>618</v>
      </c>
    </row>
    <row r="42" spans="2:12" ht="15" customHeight="1">
      <c r="B42" s="29" t="s">
        <v>45</v>
      </c>
      <c r="C42" s="29"/>
      <c r="D42" s="20">
        <f>SUM(E42,I42)</f>
        <v>6638</v>
      </c>
      <c r="E42" s="15">
        <v>3103</v>
      </c>
      <c r="F42" s="15">
        <v>845</v>
      </c>
      <c r="G42" s="15">
        <v>2074</v>
      </c>
      <c r="H42" s="15">
        <v>182</v>
      </c>
      <c r="I42" s="15">
        <v>3535</v>
      </c>
      <c r="J42" s="15">
        <v>683</v>
      </c>
      <c r="K42" s="15">
        <v>2105</v>
      </c>
      <c r="L42" s="15">
        <v>744</v>
      </c>
    </row>
    <row r="43" spans="2:12" ht="15" customHeight="1">
      <c r="B43" s="29" t="s">
        <v>46</v>
      </c>
      <c r="C43" s="29"/>
      <c r="D43" s="20">
        <f>SUM(E43,I43)</f>
        <v>9181</v>
      </c>
      <c r="E43" s="15">
        <v>4291</v>
      </c>
      <c r="F43" s="15">
        <v>1191</v>
      </c>
      <c r="G43" s="15">
        <v>2843</v>
      </c>
      <c r="H43" s="15">
        <v>255</v>
      </c>
      <c r="I43" s="15">
        <v>4890</v>
      </c>
      <c r="J43" s="15">
        <v>1007</v>
      </c>
      <c r="K43" s="15">
        <v>2866</v>
      </c>
      <c r="L43" s="15">
        <v>1015</v>
      </c>
    </row>
    <row r="44" spans="2:12" ht="15" customHeight="1">
      <c r="B44" s="29" t="s">
        <v>47</v>
      </c>
      <c r="C44" s="29"/>
      <c r="D44" s="20">
        <f>SUM(E44,I44)</f>
        <v>5568</v>
      </c>
      <c r="E44" s="15">
        <v>2418</v>
      </c>
      <c r="F44" s="15">
        <v>792</v>
      </c>
      <c r="G44" s="15">
        <v>1479</v>
      </c>
      <c r="H44" s="15">
        <v>145</v>
      </c>
      <c r="I44" s="15">
        <v>3150</v>
      </c>
      <c r="J44" s="15">
        <v>1019</v>
      </c>
      <c r="K44" s="15">
        <v>1492</v>
      </c>
      <c r="L44" s="15">
        <v>638</v>
      </c>
    </row>
    <row r="45" spans="2:12" ht="45" customHeight="1">
      <c r="B45" s="22" t="s">
        <v>48</v>
      </c>
      <c r="C45" s="22"/>
      <c r="D45" s="20">
        <f>SUM(D46:D50,'千々石町～上対馬町'!D7:D17)</f>
        <v>101343</v>
      </c>
      <c r="E45" s="18">
        <f>SUM(E46:E50,'千々石町～上対馬町'!E7:E17)</f>
        <v>46931</v>
      </c>
      <c r="F45" s="18">
        <f>SUM(F46:F50,'千々石町～上対馬町'!F7:F17)</f>
        <v>11847</v>
      </c>
      <c r="G45" s="18">
        <f>SUM(G46:G50,'千々石町～上対馬町'!G7:G17)</f>
        <v>32053</v>
      </c>
      <c r="H45" s="18">
        <f>SUM(H46:H50,'千々石町～上対馬町'!H7:H17)</f>
        <v>2996</v>
      </c>
      <c r="I45" s="18">
        <f>SUM(I46:I50,'千々石町～上対馬町'!I7:I17)</f>
        <v>54412</v>
      </c>
      <c r="J45" s="18">
        <f>SUM(J46:J50,'千々石町～上対馬町'!J7:J17)</f>
        <v>10152</v>
      </c>
      <c r="K45" s="18">
        <f>SUM(K46:K50,'千々石町～上対馬町'!K7:K17)</f>
        <v>32298</v>
      </c>
      <c r="L45" s="18">
        <f>SUM(L46:L50,'千々石町～上対馬町'!L7:L17)</f>
        <v>11887</v>
      </c>
    </row>
    <row r="46" spans="2:12" ht="30" customHeight="1">
      <c r="B46" s="29" t="s">
        <v>49</v>
      </c>
      <c r="C46" s="29"/>
      <c r="D46" s="20">
        <f>SUM(E46,I46)</f>
        <v>9769</v>
      </c>
      <c r="E46" s="15">
        <v>4597</v>
      </c>
      <c r="F46" s="15">
        <v>1184</v>
      </c>
      <c r="G46" s="15">
        <v>3139</v>
      </c>
      <c r="H46" s="15">
        <v>274</v>
      </c>
      <c r="I46" s="15">
        <v>5172</v>
      </c>
      <c r="J46" s="15">
        <v>1002</v>
      </c>
      <c r="K46" s="15">
        <v>3171</v>
      </c>
      <c r="L46" s="15">
        <v>999</v>
      </c>
    </row>
    <row r="47" spans="2:12" ht="15" customHeight="1">
      <c r="B47" s="29" t="s">
        <v>50</v>
      </c>
      <c r="C47" s="29"/>
      <c r="D47" s="20">
        <f>SUM(E47,I47)</f>
        <v>9506</v>
      </c>
      <c r="E47" s="15">
        <v>4522</v>
      </c>
      <c r="F47" s="15">
        <v>1201</v>
      </c>
      <c r="G47" s="15">
        <v>3034</v>
      </c>
      <c r="H47" s="15">
        <v>285</v>
      </c>
      <c r="I47" s="15">
        <v>4984</v>
      </c>
      <c r="J47" s="15">
        <v>880</v>
      </c>
      <c r="K47" s="15">
        <v>3038</v>
      </c>
      <c r="L47" s="15">
        <v>1063</v>
      </c>
    </row>
    <row r="48" spans="2:12" ht="15" customHeight="1">
      <c r="B48" s="29" t="s">
        <v>51</v>
      </c>
      <c r="C48" s="29"/>
      <c r="D48" s="20">
        <f>SUM(E48,I48)</f>
        <v>5031</v>
      </c>
      <c r="E48" s="15">
        <v>2341</v>
      </c>
      <c r="F48" s="15">
        <v>694</v>
      </c>
      <c r="G48" s="15">
        <v>1510</v>
      </c>
      <c r="H48" s="15">
        <v>137</v>
      </c>
      <c r="I48" s="15">
        <v>2690</v>
      </c>
      <c r="J48" s="15">
        <v>557</v>
      </c>
      <c r="K48" s="15">
        <v>1506</v>
      </c>
      <c r="L48" s="15">
        <v>627</v>
      </c>
    </row>
    <row r="49" spans="2:12" ht="15" customHeight="1">
      <c r="B49" s="29" t="s">
        <v>52</v>
      </c>
      <c r="C49" s="29"/>
      <c r="D49" s="20">
        <f>SUM(E49,I49)</f>
        <v>6399</v>
      </c>
      <c r="E49" s="15">
        <v>3007</v>
      </c>
      <c r="F49" s="15">
        <v>822</v>
      </c>
      <c r="G49" s="15">
        <v>2003</v>
      </c>
      <c r="H49" s="15">
        <v>180</v>
      </c>
      <c r="I49" s="15">
        <v>3392</v>
      </c>
      <c r="J49" s="15">
        <v>653</v>
      </c>
      <c r="K49" s="15">
        <v>2029</v>
      </c>
      <c r="L49" s="15">
        <v>709</v>
      </c>
    </row>
    <row r="50" spans="2:12" ht="15" customHeight="1" thickBot="1">
      <c r="B50" s="31" t="s">
        <v>53</v>
      </c>
      <c r="C50" s="31"/>
      <c r="D50" s="32">
        <f>SUM(E50,I50)</f>
        <v>4032</v>
      </c>
      <c r="E50" s="17">
        <v>1875</v>
      </c>
      <c r="F50" s="17">
        <v>514</v>
      </c>
      <c r="G50" s="17">
        <v>1226</v>
      </c>
      <c r="H50" s="17">
        <v>135</v>
      </c>
      <c r="I50" s="17">
        <v>2157</v>
      </c>
      <c r="J50" s="17">
        <v>483</v>
      </c>
      <c r="K50" s="17">
        <v>1232</v>
      </c>
      <c r="L50" s="17">
        <v>442</v>
      </c>
    </row>
    <row r="51" ht="15" customHeight="1">
      <c r="B51" s="15" t="s">
        <v>114</v>
      </c>
    </row>
    <row r="52" ht="15" customHeight="1">
      <c r="B52" s="15" t="s">
        <v>115</v>
      </c>
    </row>
    <row r="53" ht="14.25">
      <c r="B53" s="15" t="s">
        <v>111</v>
      </c>
    </row>
  </sheetData>
  <mergeCells count="3">
    <mergeCell ref="B3:B6"/>
    <mergeCell ref="E3:H4"/>
    <mergeCell ref="I3:L4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2" r:id="rId1"/>
  <ignoredErrors>
    <ignoredError sqref="B8:B9" numberStoredAsText="1"/>
    <ignoredError sqref="D20 D36:D40 D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M54"/>
  <sheetViews>
    <sheetView showGridLines="0" zoomScale="75" zoomScaleNormal="75" workbookViewId="0" topLeftCell="A1">
      <selection activeCell="M36" sqref="M3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25390625" style="1" customWidth="1"/>
    <col min="5" max="5" width="13.125" style="1" customWidth="1"/>
    <col min="6" max="8" width="12.75390625" style="1" customWidth="1"/>
    <col min="9" max="9" width="13.00390625" style="1" customWidth="1"/>
    <col min="10" max="12" width="12.75390625" style="1" customWidth="1"/>
    <col min="13" max="13" width="5.00390625" style="1" customWidth="1"/>
    <col min="14" max="16384" width="8.625" style="1" customWidth="1"/>
  </cols>
  <sheetData>
    <row r="1" spans="2:10" ht="24">
      <c r="B1" s="48" t="s">
        <v>113</v>
      </c>
      <c r="C1" s="48"/>
      <c r="D1" s="48"/>
      <c r="E1" s="48"/>
      <c r="F1" s="48"/>
      <c r="G1" s="48"/>
      <c r="H1" s="48"/>
      <c r="I1" s="48"/>
      <c r="J1" s="48"/>
    </row>
    <row r="2" spans="2:12" ht="30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54</v>
      </c>
    </row>
    <row r="3" spans="2:12" ht="15" customHeight="1">
      <c r="B3" s="41" t="s">
        <v>4</v>
      </c>
      <c r="C3" s="8"/>
      <c r="D3" s="9"/>
      <c r="E3" s="44" t="s">
        <v>2</v>
      </c>
      <c r="F3" s="41"/>
      <c r="G3" s="41"/>
      <c r="H3" s="45"/>
      <c r="I3" s="44" t="s">
        <v>3</v>
      </c>
      <c r="J3" s="41"/>
      <c r="K3" s="41"/>
      <c r="L3" s="41"/>
    </row>
    <row r="4" spans="2:12" ht="15" customHeight="1">
      <c r="B4" s="42"/>
      <c r="D4" s="10" t="s">
        <v>1</v>
      </c>
      <c r="E4" s="46"/>
      <c r="F4" s="43"/>
      <c r="G4" s="43"/>
      <c r="H4" s="47"/>
      <c r="I4" s="46"/>
      <c r="J4" s="43"/>
      <c r="K4" s="43"/>
      <c r="L4" s="43"/>
    </row>
    <row r="5" spans="2:12" ht="15" customHeight="1">
      <c r="B5" s="42"/>
      <c r="C5" s="3"/>
      <c r="D5" s="11" t="s">
        <v>5</v>
      </c>
      <c r="E5" s="10" t="s">
        <v>6</v>
      </c>
      <c r="F5" s="10" t="s">
        <v>7</v>
      </c>
      <c r="G5" s="10" t="s">
        <v>8</v>
      </c>
      <c r="H5" s="20" t="s">
        <v>9</v>
      </c>
      <c r="I5" s="10" t="s">
        <v>6</v>
      </c>
      <c r="J5" s="10" t="s">
        <v>7</v>
      </c>
      <c r="K5" s="10" t="s">
        <v>8</v>
      </c>
      <c r="L5" s="20" t="s">
        <v>9</v>
      </c>
    </row>
    <row r="6" spans="2:12" ht="15" customHeight="1">
      <c r="B6" s="43"/>
      <c r="C6" s="2"/>
      <c r="D6" s="12"/>
      <c r="E6" s="14" t="s">
        <v>112</v>
      </c>
      <c r="F6" s="14" t="s">
        <v>106</v>
      </c>
      <c r="G6" s="14" t="s">
        <v>107</v>
      </c>
      <c r="H6" s="33" t="s">
        <v>10</v>
      </c>
      <c r="I6" s="14" t="s">
        <v>112</v>
      </c>
      <c r="J6" s="14" t="s">
        <v>106</v>
      </c>
      <c r="K6" s="14" t="s">
        <v>107</v>
      </c>
      <c r="L6" s="33" t="s">
        <v>10</v>
      </c>
    </row>
    <row r="7" spans="2:12" ht="15" customHeight="1">
      <c r="B7" s="6" t="s">
        <v>55</v>
      </c>
      <c r="C7" s="6"/>
      <c r="D7" s="10">
        <f aca="true" t="shared" si="0" ref="D7:D17">SUM(E7,I7)</f>
        <v>4774</v>
      </c>
      <c r="E7" s="1">
        <v>2224</v>
      </c>
      <c r="F7" s="1">
        <v>600</v>
      </c>
      <c r="G7" s="1">
        <v>1485</v>
      </c>
      <c r="H7" s="1">
        <v>136</v>
      </c>
      <c r="I7" s="1">
        <v>2550</v>
      </c>
      <c r="J7" s="1">
        <v>490</v>
      </c>
      <c r="K7" s="1">
        <v>1499</v>
      </c>
      <c r="L7" s="1">
        <v>559</v>
      </c>
    </row>
    <row r="8" spans="2:12" ht="15" customHeight="1">
      <c r="B8" s="6" t="s">
        <v>56</v>
      </c>
      <c r="C8" s="4"/>
      <c r="D8" s="10">
        <f t="shared" si="0"/>
        <v>9792</v>
      </c>
      <c r="E8" s="1">
        <v>4383</v>
      </c>
      <c r="F8" s="1">
        <v>1179</v>
      </c>
      <c r="G8" s="1">
        <v>2862</v>
      </c>
      <c r="H8" s="1">
        <v>339</v>
      </c>
      <c r="I8" s="1">
        <v>5409</v>
      </c>
      <c r="J8" s="1">
        <v>1256</v>
      </c>
      <c r="K8" s="1">
        <v>2856</v>
      </c>
      <c r="L8" s="1">
        <v>1285</v>
      </c>
    </row>
    <row r="9" spans="2:12" ht="15" customHeight="1">
      <c r="B9" s="4" t="s">
        <v>57</v>
      </c>
      <c r="C9" s="4"/>
      <c r="D9" s="10">
        <f t="shared" si="0"/>
        <v>3985</v>
      </c>
      <c r="E9" s="1">
        <v>1951</v>
      </c>
      <c r="F9" s="1">
        <v>526</v>
      </c>
      <c r="G9" s="1">
        <v>1303</v>
      </c>
      <c r="H9" s="1">
        <v>122</v>
      </c>
      <c r="I9" s="1">
        <v>2034</v>
      </c>
      <c r="J9" s="1">
        <v>361</v>
      </c>
      <c r="K9" s="1">
        <v>1292</v>
      </c>
      <c r="L9" s="1">
        <v>381</v>
      </c>
    </row>
    <row r="10" spans="2:12" ht="15" customHeight="1">
      <c r="B10" s="4" t="s">
        <v>58</v>
      </c>
      <c r="C10" s="4"/>
      <c r="D10" s="10">
        <f t="shared" si="0"/>
        <v>7120</v>
      </c>
      <c r="E10" s="1">
        <v>3227</v>
      </c>
      <c r="F10" s="1">
        <v>781</v>
      </c>
      <c r="G10" s="1">
        <v>2246</v>
      </c>
      <c r="H10" s="1">
        <v>186</v>
      </c>
      <c r="I10" s="1">
        <v>3893</v>
      </c>
      <c r="J10" s="1">
        <v>702</v>
      </c>
      <c r="K10" s="1">
        <v>2297</v>
      </c>
      <c r="L10" s="1">
        <v>857</v>
      </c>
    </row>
    <row r="11" spans="2:12" ht="15" customHeight="1">
      <c r="B11" s="4" t="s">
        <v>59</v>
      </c>
      <c r="C11" s="4"/>
      <c r="D11" s="10">
        <f t="shared" si="0"/>
        <v>5990</v>
      </c>
      <c r="E11" s="1">
        <v>2713</v>
      </c>
      <c r="F11" s="1">
        <v>598</v>
      </c>
      <c r="G11" s="1">
        <v>1928</v>
      </c>
      <c r="H11" s="1">
        <v>186</v>
      </c>
      <c r="I11" s="1">
        <v>3277</v>
      </c>
      <c r="J11" s="1">
        <v>554</v>
      </c>
      <c r="K11" s="1">
        <v>1931</v>
      </c>
      <c r="L11" s="1">
        <v>791</v>
      </c>
    </row>
    <row r="12" spans="2:12" ht="30" customHeight="1">
      <c r="B12" s="4" t="s">
        <v>60</v>
      </c>
      <c r="C12" s="4"/>
      <c r="D12" s="10">
        <f t="shared" si="0"/>
        <v>5504</v>
      </c>
      <c r="E12" s="1">
        <v>2499</v>
      </c>
      <c r="F12" s="1">
        <v>522</v>
      </c>
      <c r="G12" s="1">
        <v>1818</v>
      </c>
      <c r="H12" s="1">
        <v>158</v>
      </c>
      <c r="I12" s="1">
        <v>3005</v>
      </c>
      <c r="J12" s="1">
        <v>515</v>
      </c>
      <c r="K12" s="1">
        <v>1845</v>
      </c>
      <c r="L12" s="1">
        <v>643</v>
      </c>
    </row>
    <row r="13" spans="2:12" ht="15" customHeight="1">
      <c r="B13" s="4" t="s">
        <v>61</v>
      </c>
      <c r="C13" s="4"/>
      <c r="D13" s="10">
        <f t="shared" si="0"/>
        <v>3661</v>
      </c>
      <c r="E13" s="1">
        <v>1715</v>
      </c>
      <c r="F13" s="1">
        <v>409</v>
      </c>
      <c r="G13" s="1">
        <v>1204</v>
      </c>
      <c r="H13" s="1">
        <v>101</v>
      </c>
      <c r="I13" s="1">
        <v>1946</v>
      </c>
      <c r="J13" s="1">
        <v>314</v>
      </c>
      <c r="K13" s="1">
        <v>1200</v>
      </c>
      <c r="L13" s="1">
        <v>432</v>
      </c>
    </row>
    <row r="14" spans="2:12" ht="15" customHeight="1">
      <c r="B14" s="4" t="s">
        <v>62</v>
      </c>
      <c r="C14" s="4"/>
      <c r="D14" s="10">
        <f t="shared" si="0"/>
        <v>7301</v>
      </c>
      <c r="E14" s="1">
        <v>3371</v>
      </c>
      <c r="F14" s="1">
        <v>805</v>
      </c>
      <c r="G14" s="1">
        <v>2363</v>
      </c>
      <c r="H14" s="1">
        <v>201</v>
      </c>
      <c r="I14" s="1">
        <v>3930</v>
      </c>
      <c r="J14" s="1">
        <v>661</v>
      </c>
      <c r="K14" s="1">
        <v>2384</v>
      </c>
      <c r="L14" s="1">
        <v>884</v>
      </c>
    </row>
    <row r="15" spans="2:12" ht="15" customHeight="1">
      <c r="B15" s="4" t="s">
        <v>63</v>
      </c>
      <c r="C15" s="4"/>
      <c r="D15" s="10">
        <f t="shared" si="0"/>
        <v>7560</v>
      </c>
      <c r="E15" s="1">
        <v>3492</v>
      </c>
      <c r="F15" s="1">
        <v>812</v>
      </c>
      <c r="G15" s="1">
        <v>2464</v>
      </c>
      <c r="H15" s="1">
        <v>215</v>
      </c>
      <c r="I15" s="1">
        <v>4068</v>
      </c>
      <c r="J15" s="1">
        <v>661</v>
      </c>
      <c r="K15" s="1">
        <v>2481</v>
      </c>
      <c r="L15" s="1">
        <v>926</v>
      </c>
    </row>
    <row r="16" spans="2:12" ht="15" customHeight="1">
      <c r="B16" s="4" t="s">
        <v>64</v>
      </c>
      <c r="C16" s="4"/>
      <c r="D16" s="10">
        <f t="shared" si="0"/>
        <v>4176</v>
      </c>
      <c r="E16" s="1">
        <v>1919</v>
      </c>
      <c r="F16" s="1">
        <v>469</v>
      </c>
      <c r="G16" s="1">
        <v>1308</v>
      </c>
      <c r="H16" s="1">
        <v>141</v>
      </c>
      <c r="I16" s="1">
        <v>2257</v>
      </c>
      <c r="J16" s="1">
        <v>393</v>
      </c>
      <c r="K16" s="1">
        <v>1330</v>
      </c>
      <c r="L16" s="1">
        <v>532</v>
      </c>
    </row>
    <row r="17" spans="2:12" ht="30" customHeight="1">
      <c r="B17" s="4" t="s">
        <v>65</v>
      </c>
      <c r="C17" s="4"/>
      <c r="D17" s="10">
        <f t="shared" si="0"/>
        <v>6743</v>
      </c>
      <c r="E17" s="1">
        <v>3095</v>
      </c>
      <c r="F17" s="1">
        <v>731</v>
      </c>
      <c r="G17" s="1">
        <v>2160</v>
      </c>
      <c r="H17" s="1">
        <v>200</v>
      </c>
      <c r="I17" s="1">
        <v>3648</v>
      </c>
      <c r="J17" s="1">
        <v>670</v>
      </c>
      <c r="K17" s="1">
        <v>2207</v>
      </c>
      <c r="L17" s="1">
        <v>757</v>
      </c>
    </row>
    <row r="18" spans="2:12" ht="45" customHeight="1">
      <c r="B18" s="3" t="s">
        <v>66</v>
      </c>
      <c r="C18" s="3"/>
      <c r="D18" s="10">
        <f aca="true" t="shared" si="1" ref="D18:L18">SUM(D19:D23,D24:D28,D29:D31)</f>
        <v>62360</v>
      </c>
      <c r="E18" s="8">
        <f t="shared" si="1"/>
        <v>28650</v>
      </c>
      <c r="F18" s="8">
        <f t="shared" si="1"/>
        <v>7384</v>
      </c>
      <c r="G18" s="8">
        <f t="shared" si="1"/>
        <v>19091</v>
      </c>
      <c r="H18" s="8">
        <f t="shared" si="1"/>
        <v>2149</v>
      </c>
      <c r="I18" s="8">
        <f t="shared" si="1"/>
        <v>33710</v>
      </c>
      <c r="J18" s="8">
        <f t="shared" si="1"/>
        <v>6065</v>
      </c>
      <c r="K18" s="8">
        <f t="shared" si="1"/>
        <v>19087</v>
      </c>
      <c r="L18" s="8">
        <f t="shared" si="1"/>
        <v>8512</v>
      </c>
    </row>
    <row r="19" spans="2:12" ht="30" customHeight="1">
      <c r="B19" s="4" t="s">
        <v>67</v>
      </c>
      <c r="C19" s="4"/>
      <c r="D19" s="10">
        <f aca="true" t="shared" si="2" ref="D19:D31">SUM(E19,I19)</f>
        <v>1511</v>
      </c>
      <c r="E19" s="1">
        <v>693</v>
      </c>
      <c r="F19" s="1">
        <v>166</v>
      </c>
      <c r="G19" s="1">
        <v>459</v>
      </c>
      <c r="H19" s="1">
        <v>68</v>
      </c>
      <c r="I19" s="1">
        <v>818</v>
      </c>
      <c r="J19" s="1">
        <v>105</v>
      </c>
      <c r="K19" s="1">
        <v>455</v>
      </c>
      <c r="L19" s="1">
        <v>257</v>
      </c>
    </row>
    <row r="20" spans="2:12" ht="15" customHeight="1">
      <c r="B20" s="4" t="s">
        <v>68</v>
      </c>
      <c r="C20" s="4"/>
      <c r="D20" s="10">
        <f t="shared" si="2"/>
        <v>6504</v>
      </c>
      <c r="E20" s="1">
        <v>3032</v>
      </c>
      <c r="F20" s="1">
        <v>697</v>
      </c>
      <c r="G20" s="1">
        <v>2106</v>
      </c>
      <c r="H20" s="1">
        <v>226</v>
      </c>
      <c r="I20" s="1">
        <v>3472</v>
      </c>
      <c r="J20" s="1">
        <v>501</v>
      </c>
      <c r="K20" s="1">
        <v>2109</v>
      </c>
      <c r="L20" s="1">
        <v>856</v>
      </c>
    </row>
    <row r="21" spans="2:12" ht="15" customHeight="1">
      <c r="B21" s="4" t="s">
        <v>69</v>
      </c>
      <c r="C21" s="4"/>
      <c r="D21" s="10">
        <f t="shared" si="2"/>
        <v>3231</v>
      </c>
      <c r="E21" s="1">
        <v>1456</v>
      </c>
      <c r="F21" s="1">
        <v>260</v>
      </c>
      <c r="G21" s="1">
        <v>1075</v>
      </c>
      <c r="H21" s="1">
        <v>117</v>
      </c>
      <c r="I21" s="1">
        <v>1775</v>
      </c>
      <c r="J21" s="1">
        <v>246</v>
      </c>
      <c r="K21" s="1">
        <v>1047</v>
      </c>
      <c r="L21" s="1">
        <v>480</v>
      </c>
    </row>
    <row r="22" spans="2:12" ht="15" customHeight="1">
      <c r="B22" s="4" t="s">
        <v>70</v>
      </c>
      <c r="C22" s="4"/>
      <c r="D22" s="10">
        <f t="shared" si="2"/>
        <v>3452</v>
      </c>
      <c r="E22" s="1">
        <v>1565</v>
      </c>
      <c r="F22" s="1">
        <v>330</v>
      </c>
      <c r="G22" s="1">
        <v>1120</v>
      </c>
      <c r="H22" s="1">
        <v>114</v>
      </c>
      <c r="I22" s="1">
        <v>1887</v>
      </c>
      <c r="J22" s="1">
        <v>241</v>
      </c>
      <c r="K22" s="1">
        <v>1071</v>
      </c>
      <c r="L22" s="1">
        <v>574</v>
      </c>
    </row>
    <row r="23" spans="2:12" ht="15" customHeight="1">
      <c r="B23" s="4" t="s">
        <v>71</v>
      </c>
      <c r="C23" s="4"/>
      <c r="D23" s="10">
        <f t="shared" si="2"/>
        <v>6679</v>
      </c>
      <c r="E23" s="1">
        <v>3114</v>
      </c>
      <c r="F23" s="1">
        <v>856</v>
      </c>
      <c r="G23" s="1">
        <v>2007</v>
      </c>
      <c r="H23" s="1">
        <v>251</v>
      </c>
      <c r="I23" s="1">
        <v>3565</v>
      </c>
      <c r="J23" s="1">
        <v>675</v>
      </c>
      <c r="K23" s="1">
        <v>1982</v>
      </c>
      <c r="L23" s="1">
        <v>899</v>
      </c>
    </row>
    <row r="24" spans="2:12" ht="30" customHeight="1">
      <c r="B24" s="4" t="s">
        <v>72</v>
      </c>
      <c r="C24" s="4"/>
      <c r="D24" s="10">
        <f t="shared" si="2"/>
        <v>2876</v>
      </c>
      <c r="E24" s="1">
        <v>1340</v>
      </c>
      <c r="F24" s="1">
        <v>321</v>
      </c>
      <c r="G24" s="1">
        <v>905</v>
      </c>
      <c r="H24" s="1">
        <v>112</v>
      </c>
      <c r="I24" s="1">
        <v>1536</v>
      </c>
      <c r="J24" s="1">
        <v>226</v>
      </c>
      <c r="K24" s="1">
        <v>899</v>
      </c>
      <c r="L24" s="1">
        <v>407</v>
      </c>
    </row>
    <row r="25" spans="2:12" ht="15" customHeight="1">
      <c r="B25" s="4" t="s">
        <v>73</v>
      </c>
      <c r="C25" s="4"/>
      <c r="D25" s="10">
        <f t="shared" si="2"/>
        <v>2470</v>
      </c>
      <c r="E25" s="1">
        <v>1166</v>
      </c>
      <c r="F25" s="1">
        <v>278</v>
      </c>
      <c r="G25" s="1">
        <v>811</v>
      </c>
      <c r="H25" s="1">
        <v>77</v>
      </c>
      <c r="I25" s="1">
        <v>1304</v>
      </c>
      <c r="J25" s="1">
        <v>180</v>
      </c>
      <c r="K25" s="1">
        <v>787</v>
      </c>
      <c r="L25" s="1">
        <v>335</v>
      </c>
    </row>
    <row r="26" spans="2:12" ht="15" customHeight="1">
      <c r="B26" s="4" t="s">
        <v>74</v>
      </c>
      <c r="C26" s="4"/>
      <c r="D26" s="10">
        <f t="shared" si="2"/>
        <v>5293</v>
      </c>
      <c r="E26" s="1">
        <v>2379</v>
      </c>
      <c r="F26" s="1">
        <v>599</v>
      </c>
      <c r="G26" s="1">
        <v>1588</v>
      </c>
      <c r="H26" s="1">
        <v>187</v>
      </c>
      <c r="I26" s="1">
        <v>2914</v>
      </c>
      <c r="J26" s="1">
        <v>551</v>
      </c>
      <c r="K26" s="1">
        <v>1561</v>
      </c>
      <c r="L26" s="1">
        <v>789</v>
      </c>
    </row>
    <row r="27" spans="2:12" ht="15" customHeight="1">
      <c r="B27" s="4" t="s">
        <v>75</v>
      </c>
      <c r="C27" s="4"/>
      <c r="D27" s="10">
        <f t="shared" si="2"/>
        <v>4688</v>
      </c>
      <c r="E27" s="1">
        <v>2170</v>
      </c>
      <c r="F27" s="1">
        <v>641</v>
      </c>
      <c r="G27" s="1">
        <v>1369</v>
      </c>
      <c r="H27" s="1">
        <v>159</v>
      </c>
      <c r="I27" s="1">
        <v>2518</v>
      </c>
      <c r="J27" s="1">
        <v>487</v>
      </c>
      <c r="K27" s="1">
        <v>1370</v>
      </c>
      <c r="L27" s="1">
        <v>660</v>
      </c>
    </row>
    <row r="28" spans="2:12" ht="15" customHeight="1">
      <c r="B28" s="4" t="s">
        <v>76</v>
      </c>
      <c r="C28" s="4"/>
      <c r="D28" s="10">
        <f t="shared" si="2"/>
        <v>5973</v>
      </c>
      <c r="E28" s="1">
        <v>2790</v>
      </c>
      <c r="F28" s="1">
        <v>812</v>
      </c>
      <c r="G28" s="1">
        <v>1810</v>
      </c>
      <c r="H28" s="1">
        <v>168</v>
      </c>
      <c r="I28" s="1">
        <v>3183</v>
      </c>
      <c r="J28" s="1">
        <v>676</v>
      </c>
      <c r="K28" s="1">
        <v>1846</v>
      </c>
      <c r="L28" s="1">
        <v>661</v>
      </c>
    </row>
    <row r="29" spans="2:12" ht="30" customHeight="1">
      <c r="B29" s="4" t="s">
        <v>77</v>
      </c>
      <c r="C29" s="4"/>
      <c r="D29" s="10">
        <f t="shared" si="2"/>
        <v>10936</v>
      </c>
      <c r="E29" s="1">
        <v>4962</v>
      </c>
      <c r="F29" s="1">
        <v>1322</v>
      </c>
      <c r="G29" s="1">
        <v>3255</v>
      </c>
      <c r="H29" s="1">
        <v>376</v>
      </c>
      <c r="I29" s="1">
        <v>5974</v>
      </c>
      <c r="J29" s="1">
        <v>1264</v>
      </c>
      <c r="K29" s="1">
        <v>3347</v>
      </c>
      <c r="L29" s="1">
        <v>1358</v>
      </c>
    </row>
    <row r="30" spans="2:12" ht="15" customHeight="1">
      <c r="B30" s="4" t="s">
        <v>78</v>
      </c>
      <c r="C30" s="4"/>
      <c r="D30" s="10">
        <f t="shared" si="2"/>
        <v>5065</v>
      </c>
      <c r="E30" s="1">
        <v>2291</v>
      </c>
      <c r="F30" s="1">
        <v>630</v>
      </c>
      <c r="G30" s="1">
        <v>1519</v>
      </c>
      <c r="H30" s="1">
        <v>141</v>
      </c>
      <c r="I30" s="1">
        <v>2774</v>
      </c>
      <c r="J30" s="1">
        <v>551</v>
      </c>
      <c r="K30" s="1">
        <v>1540</v>
      </c>
      <c r="L30" s="1">
        <v>681</v>
      </c>
    </row>
    <row r="31" spans="2:12" ht="15" customHeight="1">
      <c r="B31" s="4" t="s">
        <v>79</v>
      </c>
      <c r="C31" s="4"/>
      <c r="D31" s="10">
        <f t="shared" si="2"/>
        <v>3682</v>
      </c>
      <c r="E31" s="1">
        <v>1692</v>
      </c>
      <c r="F31" s="1">
        <v>472</v>
      </c>
      <c r="G31" s="1">
        <v>1067</v>
      </c>
      <c r="H31" s="1">
        <v>153</v>
      </c>
      <c r="I31" s="1">
        <v>1990</v>
      </c>
      <c r="J31" s="1">
        <v>362</v>
      </c>
      <c r="K31" s="1">
        <v>1073</v>
      </c>
      <c r="L31" s="1">
        <v>555</v>
      </c>
    </row>
    <row r="32" spans="2:12" ht="45" customHeight="1">
      <c r="B32" s="3" t="s">
        <v>80</v>
      </c>
      <c r="C32" s="3"/>
      <c r="D32" s="10">
        <f aca="true" t="shared" si="3" ref="D32:L32">SUM(D33:D37,D38:D42)</f>
        <v>40556</v>
      </c>
      <c r="E32" s="8">
        <f t="shared" si="3"/>
        <v>18704</v>
      </c>
      <c r="F32" s="8">
        <f t="shared" si="3"/>
        <v>4397</v>
      </c>
      <c r="G32" s="8">
        <f t="shared" si="3"/>
        <v>12913</v>
      </c>
      <c r="H32" s="8">
        <f t="shared" si="3"/>
        <v>1382</v>
      </c>
      <c r="I32" s="8">
        <f t="shared" si="3"/>
        <v>21852</v>
      </c>
      <c r="J32" s="8">
        <f t="shared" si="3"/>
        <v>3318</v>
      </c>
      <c r="K32" s="8">
        <f t="shared" si="3"/>
        <v>12769</v>
      </c>
      <c r="L32" s="8">
        <f t="shared" si="3"/>
        <v>5742</v>
      </c>
    </row>
    <row r="33" spans="2:12" ht="30" customHeight="1">
      <c r="B33" s="4" t="s">
        <v>81</v>
      </c>
      <c r="C33" s="4"/>
      <c r="D33" s="10">
        <f aca="true" t="shared" si="4" ref="D33:D42">SUM(E33,I33)</f>
        <v>5461</v>
      </c>
      <c r="E33" s="1">
        <v>2427</v>
      </c>
      <c r="F33" s="1">
        <v>538</v>
      </c>
      <c r="G33" s="1">
        <v>1687</v>
      </c>
      <c r="H33" s="1">
        <v>201</v>
      </c>
      <c r="I33" s="1">
        <v>3034</v>
      </c>
      <c r="J33" s="1">
        <v>452</v>
      </c>
      <c r="K33" s="1">
        <v>1724</v>
      </c>
      <c r="L33" s="1">
        <v>857</v>
      </c>
    </row>
    <row r="34" spans="2:12" ht="15" customHeight="1">
      <c r="B34" s="4" t="s">
        <v>82</v>
      </c>
      <c r="C34" s="4"/>
      <c r="D34" s="10">
        <f t="shared" si="4"/>
        <v>1906</v>
      </c>
      <c r="E34" s="1">
        <v>866</v>
      </c>
      <c r="F34" s="1">
        <v>180</v>
      </c>
      <c r="G34" s="1">
        <v>600</v>
      </c>
      <c r="H34" s="1">
        <v>86</v>
      </c>
      <c r="I34" s="1">
        <v>1040</v>
      </c>
      <c r="J34" s="1">
        <v>110</v>
      </c>
      <c r="K34" s="1">
        <v>589</v>
      </c>
      <c r="L34" s="1">
        <v>341</v>
      </c>
    </row>
    <row r="35" spans="2:12" ht="15" customHeight="1">
      <c r="B35" s="4" t="s">
        <v>83</v>
      </c>
      <c r="C35" s="4"/>
      <c r="D35" s="10">
        <f t="shared" si="4"/>
        <v>3368</v>
      </c>
      <c r="E35" s="1">
        <v>1601</v>
      </c>
      <c r="F35" s="1">
        <v>392</v>
      </c>
      <c r="G35" s="1">
        <v>1087</v>
      </c>
      <c r="H35" s="1">
        <v>121</v>
      </c>
      <c r="I35" s="1">
        <v>1767</v>
      </c>
      <c r="J35" s="1">
        <v>297</v>
      </c>
      <c r="K35" s="1">
        <v>1060</v>
      </c>
      <c r="L35" s="1">
        <v>409</v>
      </c>
    </row>
    <row r="36" spans="2:12" ht="15" customHeight="1">
      <c r="B36" s="4" t="s">
        <v>84</v>
      </c>
      <c r="C36" s="4"/>
      <c r="D36" s="10">
        <f t="shared" si="4"/>
        <v>3628</v>
      </c>
      <c r="E36" s="1">
        <v>1641</v>
      </c>
      <c r="F36" s="1">
        <v>354</v>
      </c>
      <c r="G36" s="1">
        <v>1170</v>
      </c>
      <c r="H36" s="1">
        <v>116</v>
      </c>
      <c r="I36" s="1">
        <v>1987</v>
      </c>
      <c r="J36" s="1">
        <v>310</v>
      </c>
      <c r="K36" s="1">
        <v>1168</v>
      </c>
      <c r="L36" s="1">
        <v>504</v>
      </c>
    </row>
    <row r="37" spans="2:12" ht="15" customHeight="1">
      <c r="B37" s="4" t="s">
        <v>85</v>
      </c>
      <c r="C37" s="4"/>
      <c r="D37" s="10">
        <f t="shared" si="4"/>
        <v>3355</v>
      </c>
      <c r="E37" s="1">
        <v>1579</v>
      </c>
      <c r="F37" s="1">
        <v>376</v>
      </c>
      <c r="G37" s="1">
        <v>1090</v>
      </c>
      <c r="H37" s="1">
        <v>113</v>
      </c>
      <c r="I37" s="1">
        <v>1776</v>
      </c>
      <c r="J37" s="1">
        <v>232</v>
      </c>
      <c r="K37" s="1">
        <v>1092</v>
      </c>
      <c r="L37" s="1">
        <v>452</v>
      </c>
    </row>
    <row r="38" spans="2:12" ht="30" customHeight="1">
      <c r="B38" s="4" t="s">
        <v>86</v>
      </c>
      <c r="C38" s="4"/>
      <c r="D38" s="10">
        <f t="shared" si="4"/>
        <v>3590</v>
      </c>
      <c r="E38" s="1">
        <v>1709</v>
      </c>
      <c r="F38" s="1">
        <v>448</v>
      </c>
      <c r="G38" s="1">
        <v>1123</v>
      </c>
      <c r="H38" s="1">
        <v>136</v>
      </c>
      <c r="I38" s="1">
        <v>1881</v>
      </c>
      <c r="J38" s="1">
        <v>257</v>
      </c>
      <c r="K38" s="1">
        <v>1109</v>
      </c>
      <c r="L38" s="1">
        <v>512</v>
      </c>
    </row>
    <row r="39" spans="2:12" ht="15" customHeight="1">
      <c r="B39" s="4" t="s">
        <v>87</v>
      </c>
      <c r="C39" s="4"/>
      <c r="D39" s="10">
        <f t="shared" si="4"/>
        <v>5962</v>
      </c>
      <c r="E39" s="1">
        <v>2803</v>
      </c>
      <c r="F39" s="1">
        <v>671</v>
      </c>
      <c r="G39" s="1">
        <v>1975</v>
      </c>
      <c r="H39" s="1">
        <v>154</v>
      </c>
      <c r="I39" s="1">
        <v>3159</v>
      </c>
      <c r="J39" s="1">
        <v>490</v>
      </c>
      <c r="K39" s="1">
        <v>1936</v>
      </c>
      <c r="L39" s="1">
        <v>725</v>
      </c>
    </row>
    <row r="40" spans="2:12" ht="15" customHeight="1">
      <c r="B40" s="4" t="s">
        <v>88</v>
      </c>
      <c r="C40" s="4"/>
      <c r="D40" s="10">
        <f t="shared" si="4"/>
        <v>4151</v>
      </c>
      <c r="E40" s="1">
        <v>1892</v>
      </c>
      <c r="F40" s="1">
        <v>490</v>
      </c>
      <c r="G40" s="1">
        <v>1255</v>
      </c>
      <c r="H40" s="1">
        <v>147</v>
      </c>
      <c r="I40" s="1">
        <v>2259</v>
      </c>
      <c r="J40" s="1">
        <v>402</v>
      </c>
      <c r="K40" s="1">
        <v>1242</v>
      </c>
      <c r="L40" s="1">
        <v>614</v>
      </c>
    </row>
    <row r="41" spans="2:13" ht="15" customHeight="1">
      <c r="B41" s="4" t="s">
        <v>89</v>
      </c>
      <c r="C41" s="4"/>
      <c r="D41" s="10">
        <f t="shared" si="4"/>
        <v>6287</v>
      </c>
      <c r="E41" s="1">
        <v>2873</v>
      </c>
      <c r="F41" s="1">
        <v>689</v>
      </c>
      <c r="G41" s="1">
        <v>1996</v>
      </c>
      <c r="H41" s="1">
        <v>184</v>
      </c>
      <c r="I41" s="1">
        <v>3414</v>
      </c>
      <c r="J41" s="1">
        <v>578</v>
      </c>
      <c r="K41" s="1">
        <v>1931</v>
      </c>
      <c r="L41" s="1">
        <v>901</v>
      </c>
      <c r="M41" s="1" t="s">
        <v>90</v>
      </c>
    </row>
    <row r="42" spans="2:12" ht="15" customHeight="1">
      <c r="B42" s="4" t="s">
        <v>91</v>
      </c>
      <c r="C42" s="4"/>
      <c r="D42" s="10">
        <f t="shared" si="4"/>
        <v>2848</v>
      </c>
      <c r="E42" s="1">
        <v>1313</v>
      </c>
      <c r="F42" s="1">
        <v>259</v>
      </c>
      <c r="G42" s="1">
        <v>930</v>
      </c>
      <c r="H42" s="1">
        <v>124</v>
      </c>
      <c r="I42" s="1">
        <v>1535</v>
      </c>
      <c r="J42" s="1">
        <v>190</v>
      </c>
      <c r="K42" s="1">
        <v>918</v>
      </c>
      <c r="L42" s="1">
        <v>427</v>
      </c>
    </row>
    <row r="43" spans="2:12" ht="45" customHeight="1">
      <c r="B43" s="3" t="s">
        <v>92</v>
      </c>
      <c r="C43" s="3"/>
      <c r="D43" s="10">
        <f aca="true" t="shared" si="5" ref="D43:L43">SUM(D44:D47)</f>
        <v>27956</v>
      </c>
      <c r="E43" s="8">
        <f t="shared" si="5"/>
        <v>13117</v>
      </c>
      <c r="F43" s="8">
        <f t="shared" si="5"/>
        <v>3112</v>
      </c>
      <c r="G43" s="8">
        <f t="shared" si="5"/>
        <v>9023</v>
      </c>
      <c r="H43" s="8">
        <f t="shared" si="5"/>
        <v>972</v>
      </c>
      <c r="I43" s="8">
        <f t="shared" si="5"/>
        <v>14839</v>
      </c>
      <c r="J43" s="8">
        <f t="shared" si="5"/>
        <v>2145</v>
      </c>
      <c r="K43" s="8">
        <f t="shared" si="5"/>
        <v>8980</v>
      </c>
      <c r="L43" s="8">
        <f t="shared" si="5"/>
        <v>3681</v>
      </c>
    </row>
    <row r="44" spans="2:12" ht="30" customHeight="1">
      <c r="B44" s="4" t="s">
        <v>93</v>
      </c>
      <c r="C44" s="4"/>
      <c r="D44" s="10">
        <f>SUM(E44,I44)</f>
        <v>10355</v>
      </c>
      <c r="E44" s="1">
        <v>4880</v>
      </c>
      <c r="F44" s="1">
        <v>1141</v>
      </c>
      <c r="G44" s="1">
        <v>3359</v>
      </c>
      <c r="H44" s="1">
        <v>379</v>
      </c>
      <c r="I44" s="1">
        <v>5475</v>
      </c>
      <c r="J44" s="1">
        <v>817</v>
      </c>
      <c r="K44" s="1">
        <v>3304</v>
      </c>
      <c r="L44" s="1">
        <v>1342</v>
      </c>
    </row>
    <row r="45" spans="2:12" ht="15" customHeight="1">
      <c r="B45" s="4" t="s">
        <v>94</v>
      </c>
      <c r="C45" s="4"/>
      <c r="D45" s="10">
        <f>SUM(E45,I45)</f>
        <v>5873</v>
      </c>
      <c r="E45" s="1">
        <v>2749</v>
      </c>
      <c r="F45" s="1">
        <v>661</v>
      </c>
      <c r="G45" s="1">
        <v>1863</v>
      </c>
      <c r="H45" s="1">
        <v>224</v>
      </c>
      <c r="I45" s="1">
        <v>3124</v>
      </c>
      <c r="J45" s="1">
        <v>410</v>
      </c>
      <c r="K45" s="1">
        <v>1857</v>
      </c>
      <c r="L45" s="1">
        <v>849</v>
      </c>
    </row>
    <row r="46" spans="2:12" ht="15" customHeight="1">
      <c r="B46" s="4" t="s">
        <v>95</v>
      </c>
      <c r="C46" s="4"/>
      <c r="D46" s="10">
        <f>SUM(E46,I46)</f>
        <v>7823</v>
      </c>
      <c r="E46" s="1">
        <v>3643</v>
      </c>
      <c r="F46" s="1">
        <v>859</v>
      </c>
      <c r="G46" s="1">
        <v>2527</v>
      </c>
      <c r="H46" s="1">
        <v>251</v>
      </c>
      <c r="I46" s="1">
        <v>4180</v>
      </c>
      <c r="J46" s="1">
        <v>626</v>
      </c>
      <c r="K46" s="1">
        <v>2531</v>
      </c>
      <c r="L46" s="1">
        <v>1013</v>
      </c>
    </row>
    <row r="47" spans="2:12" ht="15" customHeight="1">
      <c r="B47" s="4" t="s">
        <v>96</v>
      </c>
      <c r="C47" s="4"/>
      <c r="D47" s="10">
        <f>SUM(E47,I47)</f>
        <v>3905</v>
      </c>
      <c r="E47" s="1">
        <v>1845</v>
      </c>
      <c r="F47" s="1">
        <v>451</v>
      </c>
      <c r="G47" s="1">
        <v>1274</v>
      </c>
      <c r="H47" s="1">
        <v>118</v>
      </c>
      <c r="I47" s="1">
        <v>2060</v>
      </c>
      <c r="J47" s="1">
        <v>292</v>
      </c>
      <c r="K47" s="1">
        <v>1288</v>
      </c>
      <c r="L47" s="1">
        <v>477</v>
      </c>
    </row>
    <row r="48" spans="2:12" ht="45" customHeight="1">
      <c r="B48" s="3" t="s">
        <v>97</v>
      </c>
      <c r="C48" s="3"/>
      <c r="D48" s="10">
        <f aca="true" t="shared" si="6" ref="D48:L48">SUM(D49:D54)</f>
        <v>34396</v>
      </c>
      <c r="E48" s="8">
        <f t="shared" si="6"/>
        <v>16457</v>
      </c>
      <c r="F48" s="8">
        <f t="shared" si="6"/>
        <v>3665</v>
      </c>
      <c r="G48" s="8">
        <f t="shared" si="6"/>
        <v>11603</v>
      </c>
      <c r="H48" s="8">
        <f t="shared" si="6"/>
        <v>1177</v>
      </c>
      <c r="I48" s="8">
        <f t="shared" si="6"/>
        <v>17939</v>
      </c>
      <c r="J48" s="8">
        <f t="shared" si="6"/>
        <v>2599</v>
      </c>
      <c r="K48" s="8">
        <f t="shared" si="6"/>
        <v>11254</v>
      </c>
      <c r="L48" s="8">
        <f t="shared" si="6"/>
        <v>4067</v>
      </c>
    </row>
    <row r="49" spans="2:12" ht="30" customHeight="1">
      <c r="B49" s="4" t="s">
        <v>98</v>
      </c>
      <c r="C49" s="4"/>
      <c r="D49" s="10">
        <f aca="true" t="shared" si="7" ref="D49:D54">SUM(E49,I49)</f>
        <v>12733</v>
      </c>
      <c r="E49" s="1">
        <v>6102</v>
      </c>
      <c r="F49" s="1">
        <v>1468</v>
      </c>
      <c r="G49" s="1">
        <v>4178</v>
      </c>
      <c r="H49" s="1">
        <v>447</v>
      </c>
      <c r="I49" s="1">
        <v>6631</v>
      </c>
      <c r="J49" s="1">
        <v>1113</v>
      </c>
      <c r="K49" s="1">
        <v>3975</v>
      </c>
      <c r="L49" s="1">
        <v>1530</v>
      </c>
    </row>
    <row r="50" spans="2:12" ht="15" customHeight="1">
      <c r="B50" s="4" t="s">
        <v>99</v>
      </c>
      <c r="C50" s="4"/>
      <c r="D50" s="10">
        <f t="shared" si="7"/>
        <v>6996</v>
      </c>
      <c r="E50" s="1">
        <v>3355</v>
      </c>
      <c r="F50" s="1">
        <v>752</v>
      </c>
      <c r="G50" s="1">
        <v>2350</v>
      </c>
      <c r="H50" s="1">
        <v>252</v>
      </c>
      <c r="I50" s="1">
        <v>3641</v>
      </c>
      <c r="J50" s="1">
        <v>515</v>
      </c>
      <c r="K50" s="1">
        <v>2313</v>
      </c>
      <c r="L50" s="1">
        <v>810</v>
      </c>
    </row>
    <row r="51" spans="2:12" ht="15" customHeight="1">
      <c r="B51" s="4" t="s">
        <v>100</v>
      </c>
      <c r="C51" s="4"/>
      <c r="D51" s="10">
        <f t="shared" si="7"/>
        <v>3928</v>
      </c>
      <c r="E51" s="1">
        <v>1860</v>
      </c>
      <c r="F51" s="1">
        <v>356</v>
      </c>
      <c r="G51" s="1">
        <v>1367</v>
      </c>
      <c r="H51" s="1">
        <v>137</v>
      </c>
      <c r="I51" s="1">
        <v>2068</v>
      </c>
      <c r="J51" s="1">
        <v>273</v>
      </c>
      <c r="K51" s="1">
        <v>1362</v>
      </c>
      <c r="L51" s="1">
        <v>433</v>
      </c>
    </row>
    <row r="52" spans="2:12" ht="15" customHeight="1">
      <c r="B52" s="4" t="s">
        <v>101</v>
      </c>
      <c r="C52" s="4"/>
      <c r="D52" s="10">
        <f t="shared" si="7"/>
        <v>2516</v>
      </c>
      <c r="E52" s="1">
        <v>1217</v>
      </c>
      <c r="F52" s="1">
        <v>280</v>
      </c>
      <c r="G52" s="1">
        <v>849</v>
      </c>
      <c r="H52" s="1">
        <v>86</v>
      </c>
      <c r="I52" s="1">
        <v>1299</v>
      </c>
      <c r="J52" s="1">
        <v>184</v>
      </c>
      <c r="K52" s="1">
        <v>837</v>
      </c>
      <c r="L52" s="1">
        <v>277</v>
      </c>
    </row>
    <row r="53" spans="2:12" ht="15" customHeight="1">
      <c r="B53" s="4" t="s">
        <v>102</v>
      </c>
      <c r="C53" s="4"/>
      <c r="D53" s="10">
        <f t="shared" si="7"/>
        <v>3764</v>
      </c>
      <c r="E53" s="1">
        <v>1789</v>
      </c>
      <c r="F53" s="1">
        <v>366</v>
      </c>
      <c r="G53" s="1">
        <v>1295</v>
      </c>
      <c r="H53" s="1">
        <v>128</v>
      </c>
      <c r="I53" s="1">
        <v>1975</v>
      </c>
      <c r="J53" s="1">
        <v>222</v>
      </c>
      <c r="K53" s="1">
        <v>1277</v>
      </c>
      <c r="L53" s="1">
        <v>474</v>
      </c>
    </row>
    <row r="54" spans="2:12" ht="15" customHeight="1" thickBot="1">
      <c r="B54" s="7" t="s">
        <v>103</v>
      </c>
      <c r="C54" s="7"/>
      <c r="D54" s="13">
        <f t="shared" si="7"/>
        <v>4459</v>
      </c>
      <c r="E54" s="5">
        <v>2134</v>
      </c>
      <c r="F54" s="5">
        <v>443</v>
      </c>
      <c r="G54" s="5">
        <v>1564</v>
      </c>
      <c r="H54" s="5">
        <v>127</v>
      </c>
      <c r="I54" s="5">
        <v>2325</v>
      </c>
      <c r="J54" s="5">
        <v>292</v>
      </c>
      <c r="K54" s="5">
        <v>1490</v>
      </c>
      <c r="L54" s="5">
        <v>543</v>
      </c>
    </row>
    <row r="55" ht="15" customHeight="1"/>
    <row r="56" ht="15" customHeight="1"/>
  </sheetData>
  <mergeCells count="4">
    <mergeCell ref="B3:B6"/>
    <mergeCell ref="E3:H4"/>
    <mergeCell ref="I3:L4"/>
    <mergeCell ref="B1:J1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2" r:id="rId1"/>
  <ignoredErrors>
    <ignoredError sqref="D18 D48 D32:D37 D38:D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2002-07-23T02:50:24Z</cp:lastPrinted>
  <dcterms:modified xsi:type="dcterms:W3CDTF">2002-07-23T02:50:40Z</dcterms:modified>
  <cp:category/>
  <cp:version/>
  <cp:contentType/>
  <cp:contentStatus/>
</cp:coreProperties>
</file>