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600" activeTab="0"/>
  </bookViews>
  <sheets>
    <sheet name="Sheet1" sheetId="1" r:id="rId1"/>
  </sheets>
  <definedNames>
    <definedName name="_xlnm.Print_Area" localSheetId="0">'Sheet1'!$A$1:$BN$77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<sst xmlns="http://schemas.openxmlformats.org/spreadsheetml/2006/main" count="477" uniqueCount="153">
  <si>
    <t xml:space="preserve">  入        決        算        額</t>
  </si>
  <si>
    <t xml:space="preserve">   入       決       算       額</t>
  </si>
  <si>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</si>
  <si>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</si>
  <si>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</si>
  <si>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</si>
  <si>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</si>
  <si>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地　　方</t>
  </si>
  <si>
    <t>利子割</t>
  </si>
  <si>
    <t>ゴルフ場</t>
  </si>
  <si>
    <t>自動車</t>
  </si>
  <si>
    <t>特別地方消費</t>
  </si>
  <si>
    <t>地    方</t>
  </si>
  <si>
    <t>交通安全</t>
  </si>
  <si>
    <t>分担金</t>
  </si>
  <si>
    <t>国有提供施設</t>
  </si>
  <si>
    <t>国    庫</t>
  </si>
  <si>
    <t>総額</t>
  </si>
  <si>
    <t>地方税</t>
  </si>
  <si>
    <t>利  用  税</t>
  </si>
  <si>
    <t>取得税</t>
  </si>
  <si>
    <t>対策特別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</si>
  <si>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</si>
  <si>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</si>
  <si>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</si>
  <si>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</si>
  <si>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</si>
  <si>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</si>
  <si>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</si>
  <si>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</si>
  <si>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</si>
  <si>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譲与税</t>
  </si>
  <si>
    <t>交付金</t>
  </si>
  <si>
    <t>交  付  金</t>
  </si>
  <si>
    <t>税 交 付 金</t>
  </si>
  <si>
    <t>交付税</t>
  </si>
  <si>
    <t>負担金</t>
  </si>
  <si>
    <t>支出金</t>
  </si>
  <si>
    <t>助成交付金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</si>
  <si>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</si>
  <si>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</si>
  <si>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</si>
  <si>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</si>
  <si>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</si>
  <si>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</si>
  <si>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</si>
  <si>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</si>
  <si>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</si>
  <si>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</si>
  <si>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</si>
  <si>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</si>
  <si>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</si>
  <si>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</si>
  <si>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</si>
  <si>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</si>
  <si>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</si>
  <si>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</si>
  <si>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</si>
  <si>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</si>
  <si>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</si>
  <si>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</si>
  <si>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</si>
  <si>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</si>
  <si>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</si>
  <si>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</si>
  <si>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</si>
  <si>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</si>
  <si>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</si>
  <si>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</si>
  <si>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</si>
  <si>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</si>
  <si>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</si>
  <si>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</si>
  <si>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</si>
  <si>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</si>
  <si>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</si>
  <si>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</si>
  <si>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</si>
  <si>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</si>
  <si>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</si>
  <si>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</si>
  <si>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</si>
  <si>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</si>
  <si>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</si>
  <si>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</si>
  <si>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</si>
  <si>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</si>
  <si>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</si>
  <si>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</si>
  <si>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</si>
  <si>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</si>
  <si>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</si>
  <si>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</si>
  <si>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</si>
  <si>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</si>
  <si>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</si>
  <si>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</si>
  <si>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</si>
  <si>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</si>
  <si>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</si>
  <si>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</si>
  <si>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</si>
  <si>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</si>
  <si>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</si>
  <si>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</si>
  <si>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</si>
  <si>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</si>
  <si>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</si>
  <si>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</si>
  <si>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</si>
  <si>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</si>
  <si>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</si>
  <si>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</si>
  <si>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</si>
  <si>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</si>
  <si>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</si>
  <si>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</si>
  <si>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</si>
  <si>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</si>
  <si>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</si>
  <si>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</si>
  <si>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</si>
  <si>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</si>
  <si>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</si>
  <si>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</si>
  <si>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</si>
  <si>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</si>
  <si>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</si>
  <si>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 xml:space="preserve">  資料  県地方課調</t>
  </si>
  <si>
    <t xml:space="preserve"> 入        決        算        額</t>
  </si>
  <si>
    <t>普                   通                   会                   計</t>
  </si>
  <si>
    <t>及    び</t>
  </si>
  <si>
    <t>国    庫</t>
  </si>
  <si>
    <t>及   び</t>
  </si>
  <si>
    <t>5</t>
  </si>
  <si>
    <t>6</t>
  </si>
  <si>
    <t>7</t>
  </si>
  <si>
    <t>8</t>
  </si>
  <si>
    <t>-</t>
  </si>
  <si>
    <t xml:space="preserve">                        １７７     市        町        村        歳</t>
  </si>
  <si>
    <t xml:space="preserve">   250    財      政  13</t>
  </si>
  <si>
    <t>13  財      政     251</t>
  </si>
  <si>
    <t xml:space="preserve">   252    財      政  13</t>
  </si>
  <si>
    <t xml:space="preserve">     254    財      政  13</t>
  </si>
  <si>
    <t>13  財      政     253</t>
  </si>
  <si>
    <t xml:space="preserve">                         １７７     市        町        村        歳</t>
  </si>
  <si>
    <t>　　　　　　　3  財      政   255</t>
  </si>
  <si>
    <t>平成4年度</t>
  </si>
  <si>
    <t>9</t>
  </si>
  <si>
    <t>（平成9年度）（続）</t>
  </si>
  <si>
    <t>（平成9年度）</t>
  </si>
  <si>
    <t xml:space="preserve">  </t>
  </si>
  <si>
    <t>南高来郡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</si>
</sst>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5"/>
  <sheetViews>
    <sheetView showGridLines="0" tabSelected="1" workbookViewId="0" topLeftCell="BI52">
      <selection activeCell="BQ78" sqref="BQ78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1" width="17.875" style="1" customWidth="1"/>
    <col min="12" max="12" width="4.00390625" style="1" customWidth="1"/>
    <col min="13" max="13" width="2.375" style="1" customWidth="1"/>
    <col min="14" max="21" width="18.25390625" style="1" customWidth="1"/>
    <col min="22" max="22" width="4.00390625" style="1" customWidth="1"/>
    <col min="23" max="23" width="1.37890625" style="1" customWidth="1"/>
    <col min="24" max="24" width="0.875" style="1" customWidth="1"/>
    <col min="25" max="25" width="19.75390625" style="1" customWidth="1"/>
    <col min="26" max="26" width="0.875" style="1" customWidth="1"/>
    <col min="27" max="32" width="20.875" style="1" customWidth="1"/>
    <col min="33" max="34" width="4.00390625" style="1" customWidth="1"/>
    <col min="35" max="35" width="2.625" style="1" customWidth="1"/>
    <col min="36" max="36" width="21.25390625" style="1" customWidth="1"/>
    <col min="37" max="37" width="2.875" style="1" customWidth="1"/>
    <col min="38" max="38" width="22.125" style="1" customWidth="1"/>
    <col min="39" max="39" width="20.625" style="1" customWidth="1"/>
    <col min="40" max="40" width="18.625" style="1" customWidth="1"/>
    <col min="41" max="41" width="15.75390625" style="1" customWidth="1"/>
    <col min="42" max="42" width="17.125" style="1" customWidth="1"/>
    <col min="43" max="43" width="16.875" style="1" customWidth="1"/>
    <col min="44" max="44" width="17.75390625" style="1" customWidth="1"/>
    <col min="45" max="45" width="5.25390625" style="1" customWidth="1"/>
    <col min="46" max="46" width="0.875" style="1" customWidth="1"/>
    <col min="47" max="47" width="19.75390625" style="1" customWidth="1"/>
    <col min="48" max="48" width="0.875" style="1" customWidth="1"/>
    <col min="49" max="56" width="15.75390625" style="1" customWidth="1"/>
    <col min="57" max="57" width="2.625" style="1" customWidth="1"/>
    <col min="58" max="58" width="2.125" style="1" customWidth="1"/>
    <col min="59" max="61" width="24.625" style="1" customWidth="1"/>
    <col min="62" max="64" width="24.375" style="1" customWidth="1"/>
    <col min="65" max="65" width="4.00390625" style="1" customWidth="1"/>
    <col min="66" max="71" width="8.00390625" style="1" customWidth="1"/>
    <col min="72" max="16384" width="8.625" style="1" customWidth="1"/>
  </cols>
  <sheetData>
    <row r="1" spans="3:63" ht="15" customHeight="1">
      <c r="C1" s="1" t="s">
        <v>140</v>
      </c>
      <c r="O1" s="2"/>
      <c r="T1" s="3" t="s">
        <v>141</v>
      </c>
      <c r="U1" s="3"/>
      <c r="Y1" s="1" t="s">
        <v>142</v>
      </c>
      <c r="AQ1" s="1" t="s">
        <v>144</v>
      </c>
      <c r="AU1" s="1" t="s">
        <v>143</v>
      </c>
      <c r="BK1" s="1" t="s">
        <v>146</v>
      </c>
    </row>
    <row r="2" spans="3:63" ht="24">
      <c r="C2" s="4" t="s">
        <v>139</v>
      </c>
      <c r="N2" s="4" t="s">
        <v>0</v>
      </c>
      <c r="R2" s="5" t="s">
        <v>150</v>
      </c>
      <c r="Y2" s="4" t="s">
        <v>145</v>
      </c>
      <c r="AG2" s="6"/>
      <c r="AJ2" s="4" t="s">
        <v>129</v>
      </c>
      <c r="AN2" s="2"/>
      <c r="AO2" s="3" t="s">
        <v>149</v>
      </c>
      <c r="AP2" s="3"/>
      <c r="AS2" s="6"/>
      <c r="AU2" s="4" t="s">
        <v>139</v>
      </c>
      <c r="BG2" s="4" t="s">
        <v>1</v>
      </c>
      <c r="BJ2" s="3" t="s">
        <v>149</v>
      </c>
      <c r="BK2" s="3"/>
    </row>
    <row r="3" spans="2:64" ht="1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N3" s="7"/>
      <c r="O3" s="7"/>
      <c r="P3" s="7"/>
      <c r="Q3" s="7"/>
      <c r="R3" s="7"/>
      <c r="S3" s="7"/>
      <c r="T3" s="7"/>
      <c r="U3" s="7" t="s">
        <v>2</v>
      </c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6"/>
      <c r="AI3" s="7"/>
      <c r="AJ3" s="7"/>
      <c r="AK3" s="7"/>
      <c r="AL3" s="7"/>
      <c r="AM3" s="7"/>
      <c r="AN3" s="7"/>
      <c r="AO3" s="7"/>
      <c r="AP3" s="7"/>
      <c r="AQ3" s="7"/>
      <c r="AR3" s="7" t="s">
        <v>2</v>
      </c>
      <c r="AS3" s="6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G3" s="7"/>
      <c r="BH3" s="7"/>
      <c r="BI3" s="7"/>
      <c r="BJ3" s="7"/>
      <c r="BK3" s="7"/>
      <c r="BL3" s="7" t="s">
        <v>3</v>
      </c>
    </row>
    <row r="4" spans="4:66" ht="15" customHeight="1">
      <c r="D4" s="8"/>
      <c r="E4" s="49" t="s">
        <v>4</v>
      </c>
      <c r="F4" s="47"/>
      <c r="G4" s="47"/>
      <c r="H4" s="47"/>
      <c r="I4" s="47"/>
      <c r="J4" s="47"/>
      <c r="K4" s="47"/>
      <c r="N4" s="46" t="s">
        <v>5</v>
      </c>
      <c r="O4" s="47"/>
      <c r="P4" s="47"/>
      <c r="Q4" s="47"/>
      <c r="R4" s="47"/>
      <c r="S4" s="47"/>
      <c r="T4" s="47"/>
      <c r="U4" s="47"/>
      <c r="V4" s="6"/>
      <c r="W4" s="6"/>
      <c r="Z4" s="8"/>
      <c r="AA4" s="49" t="s">
        <v>4</v>
      </c>
      <c r="AB4" s="47"/>
      <c r="AC4" s="47"/>
      <c r="AD4" s="47"/>
      <c r="AE4" s="47"/>
      <c r="AF4" s="47"/>
      <c r="AG4" s="3"/>
      <c r="AJ4" s="54" t="s">
        <v>6</v>
      </c>
      <c r="AK4" s="8"/>
      <c r="AL4" s="49" t="s">
        <v>130</v>
      </c>
      <c r="AM4" s="51"/>
      <c r="AN4" s="51"/>
      <c r="AO4" s="51"/>
      <c r="AP4" s="51"/>
      <c r="AQ4" s="51"/>
      <c r="AR4" s="51"/>
      <c r="AS4" s="3"/>
      <c r="AV4" s="8"/>
      <c r="AW4" s="49" t="s">
        <v>4</v>
      </c>
      <c r="AX4" s="51"/>
      <c r="AY4" s="51"/>
      <c r="AZ4" s="51"/>
      <c r="BA4" s="51"/>
      <c r="BB4" s="51"/>
      <c r="BC4" s="51"/>
      <c r="BD4" s="51"/>
      <c r="BG4" s="46" t="s">
        <v>5</v>
      </c>
      <c r="BH4" s="47"/>
      <c r="BI4" s="47"/>
      <c r="BJ4" s="47"/>
      <c r="BK4" s="47"/>
      <c r="BL4" s="47"/>
      <c r="BM4" s="3"/>
      <c r="BN4" s="3"/>
    </row>
    <row r="5" spans="4:66" ht="15" customHeight="1">
      <c r="D5" s="8"/>
      <c r="E5" s="50"/>
      <c r="F5" s="48"/>
      <c r="G5" s="48"/>
      <c r="H5" s="48"/>
      <c r="I5" s="48"/>
      <c r="J5" s="48"/>
      <c r="K5" s="48"/>
      <c r="N5" s="48"/>
      <c r="O5" s="48"/>
      <c r="P5" s="48"/>
      <c r="Q5" s="48"/>
      <c r="R5" s="48"/>
      <c r="S5" s="48"/>
      <c r="T5" s="48"/>
      <c r="U5" s="48"/>
      <c r="V5" s="6"/>
      <c r="W5" s="6"/>
      <c r="Z5" s="8"/>
      <c r="AA5" s="50"/>
      <c r="AB5" s="48"/>
      <c r="AC5" s="48"/>
      <c r="AD5" s="48"/>
      <c r="AE5" s="48"/>
      <c r="AF5" s="48"/>
      <c r="AG5" s="9"/>
      <c r="AJ5" s="55"/>
      <c r="AK5" s="8"/>
      <c r="AL5" s="52"/>
      <c r="AM5" s="53"/>
      <c r="AN5" s="53"/>
      <c r="AO5" s="53"/>
      <c r="AP5" s="53"/>
      <c r="AQ5" s="53"/>
      <c r="AR5" s="53"/>
      <c r="AS5" s="9"/>
      <c r="AV5" s="8"/>
      <c r="AW5" s="52"/>
      <c r="AX5" s="53"/>
      <c r="AY5" s="53"/>
      <c r="AZ5" s="53"/>
      <c r="BA5" s="53"/>
      <c r="BB5" s="53"/>
      <c r="BC5" s="53"/>
      <c r="BD5" s="53"/>
      <c r="BG5" s="48"/>
      <c r="BH5" s="48"/>
      <c r="BI5" s="48"/>
      <c r="BJ5" s="48"/>
      <c r="BK5" s="48"/>
      <c r="BL5" s="48"/>
      <c r="BM5" s="9"/>
      <c r="BN5" s="9"/>
    </row>
    <row r="6" spans="3:64" ht="15" customHeight="1">
      <c r="C6" s="10" t="s">
        <v>6</v>
      </c>
      <c r="D6" s="8"/>
      <c r="E6" s="6"/>
      <c r="F6" s="11"/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N6" s="10" t="s">
        <v>12</v>
      </c>
      <c r="O6" s="12" t="s">
        <v>13</v>
      </c>
      <c r="P6" s="12" t="s">
        <v>14</v>
      </c>
      <c r="Q6" s="11"/>
      <c r="R6" s="11"/>
      <c r="S6" s="12" t="s">
        <v>132</v>
      </c>
      <c r="T6" s="13" t="s">
        <v>15</v>
      </c>
      <c r="U6" s="11"/>
      <c r="V6" s="6"/>
      <c r="W6" s="6"/>
      <c r="Y6" s="10" t="s">
        <v>6</v>
      </c>
      <c r="Z6" s="8"/>
      <c r="AA6" s="6"/>
      <c r="AB6" s="11"/>
      <c r="AC6" s="11"/>
      <c r="AD6" s="11"/>
      <c r="AE6" s="11"/>
      <c r="AF6" s="11"/>
      <c r="AG6" s="6"/>
      <c r="AJ6" s="55"/>
      <c r="AK6" s="8"/>
      <c r="AL6" s="6"/>
      <c r="AM6" s="11"/>
      <c r="AN6" s="12" t="s">
        <v>12</v>
      </c>
      <c r="AO6" s="12" t="s">
        <v>8</v>
      </c>
      <c r="AP6" s="12" t="s">
        <v>9</v>
      </c>
      <c r="AQ6" s="12" t="s">
        <v>10</v>
      </c>
      <c r="AR6" s="12" t="s">
        <v>11</v>
      </c>
      <c r="AS6" s="6"/>
      <c r="AU6" s="10" t="s">
        <v>6</v>
      </c>
      <c r="AV6" s="8"/>
      <c r="AW6" s="10" t="s">
        <v>12</v>
      </c>
      <c r="AX6" s="12" t="s">
        <v>13</v>
      </c>
      <c r="AY6" s="12" t="s">
        <v>14</v>
      </c>
      <c r="AZ6" s="11"/>
      <c r="BA6" s="11"/>
      <c r="BB6" s="12" t="s">
        <v>16</v>
      </c>
      <c r="BC6" s="13" t="s">
        <v>15</v>
      </c>
      <c r="BD6" s="11"/>
      <c r="BH6" s="11"/>
      <c r="BI6" s="11"/>
      <c r="BJ6" s="11"/>
      <c r="BK6" s="11"/>
      <c r="BL6" s="11"/>
    </row>
    <row r="7" spans="4:64" ht="15" customHeight="1">
      <c r="D7" s="8"/>
      <c r="E7" s="14" t="s">
        <v>17</v>
      </c>
      <c r="F7" s="12" t="s">
        <v>18</v>
      </c>
      <c r="G7" s="12"/>
      <c r="H7" s="12"/>
      <c r="I7" s="12" t="s">
        <v>19</v>
      </c>
      <c r="J7" s="12" t="s">
        <v>20</v>
      </c>
      <c r="K7" s="11"/>
      <c r="N7" s="10"/>
      <c r="O7" s="12" t="s">
        <v>21</v>
      </c>
      <c r="P7" s="12" t="s">
        <v>131</v>
      </c>
      <c r="Q7" s="12" t="s">
        <v>22</v>
      </c>
      <c r="R7" s="12" t="s">
        <v>23</v>
      </c>
      <c r="S7" s="12"/>
      <c r="T7" s="13"/>
      <c r="U7" s="12" t="s">
        <v>24</v>
      </c>
      <c r="V7" s="6"/>
      <c r="W7" s="6"/>
      <c r="Z7" s="8"/>
      <c r="AA7" s="14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6"/>
      <c r="AJ7" s="55"/>
      <c r="AK7" s="8"/>
      <c r="AL7" s="14" t="s">
        <v>17</v>
      </c>
      <c r="AM7" s="12" t="s">
        <v>18</v>
      </c>
      <c r="AN7" s="12"/>
      <c r="AO7" s="12"/>
      <c r="AP7" s="12" t="s">
        <v>19</v>
      </c>
      <c r="AQ7" s="12" t="s">
        <v>20</v>
      </c>
      <c r="AR7" s="12"/>
      <c r="AS7" s="6"/>
      <c r="AV7" s="8"/>
      <c r="AW7" s="10"/>
      <c r="AX7" s="12" t="s">
        <v>21</v>
      </c>
      <c r="AY7" s="12" t="s">
        <v>133</v>
      </c>
      <c r="AZ7" s="15" t="s">
        <v>22</v>
      </c>
      <c r="BA7" s="15" t="s">
        <v>23</v>
      </c>
      <c r="BB7" s="12"/>
      <c r="BC7" s="13"/>
      <c r="BD7" s="12" t="s">
        <v>24</v>
      </c>
      <c r="BG7" s="10" t="s">
        <v>25</v>
      </c>
      <c r="BH7" s="12" t="s">
        <v>26</v>
      </c>
      <c r="BI7" s="12" t="s">
        <v>27</v>
      </c>
      <c r="BJ7" s="12" t="s">
        <v>28</v>
      </c>
      <c r="BK7" s="12" t="s">
        <v>29</v>
      </c>
      <c r="BL7" s="12" t="s">
        <v>30</v>
      </c>
    </row>
    <row r="8" spans="2:64" ht="15" customHeight="1">
      <c r="B8" s="16"/>
      <c r="C8" s="16"/>
      <c r="D8" s="17"/>
      <c r="E8" s="16"/>
      <c r="F8" s="18"/>
      <c r="G8" s="19" t="s">
        <v>31</v>
      </c>
      <c r="H8" s="19" t="s">
        <v>32</v>
      </c>
      <c r="I8" s="19" t="s">
        <v>33</v>
      </c>
      <c r="J8" s="19" t="s">
        <v>32</v>
      </c>
      <c r="K8" s="20" t="s">
        <v>34</v>
      </c>
      <c r="N8" s="21" t="s">
        <v>35</v>
      </c>
      <c r="O8" s="19" t="s">
        <v>33</v>
      </c>
      <c r="P8" s="19" t="s">
        <v>36</v>
      </c>
      <c r="Q8" s="18"/>
      <c r="R8" s="18"/>
      <c r="S8" s="19" t="s">
        <v>37</v>
      </c>
      <c r="T8" s="19" t="s">
        <v>38</v>
      </c>
      <c r="U8" s="18"/>
      <c r="V8" s="6"/>
      <c r="W8" s="6"/>
      <c r="X8" s="16"/>
      <c r="Y8" s="16"/>
      <c r="Z8" s="17"/>
      <c r="AA8" s="16"/>
      <c r="AB8" s="18"/>
      <c r="AC8" s="18"/>
      <c r="AD8" s="18"/>
      <c r="AE8" s="18"/>
      <c r="AF8" s="18"/>
      <c r="AG8" s="6"/>
      <c r="AI8" s="16"/>
      <c r="AJ8" s="56"/>
      <c r="AK8" s="17"/>
      <c r="AL8" s="16"/>
      <c r="AM8" s="18"/>
      <c r="AN8" s="19" t="s">
        <v>31</v>
      </c>
      <c r="AO8" s="19" t="s">
        <v>32</v>
      </c>
      <c r="AP8" s="19" t="s">
        <v>33</v>
      </c>
      <c r="AQ8" s="19" t="s">
        <v>32</v>
      </c>
      <c r="AR8" s="19" t="s">
        <v>34</v>
      </c>
      <c r="AS8" s="6"/>
      <c r="AT8" s="16"/>
      <c r="AU8" s="16"/>
      <c r="AV8" s="17"/>
      <c r="AW8" s="21" t="s">
        <v>35</v>
      </c>
      <c r="AX8" s="19" t="s">
        <v>33</v>
      </c>
      <c r="AY8" s="19" t="s">
        <v>36</v>
      </c>
      <c r="AZ8" s="18"/>
      <c r="BA8" s="18"/>
      <c r="BB8" s="19" t="s">
        <v>37</v>
      </c>
      <c r="BC8" s="20" t="s">
        <v>38</v>
      </c>
      <c r="BD8" s="18"/>
      <c r="BG8" s="16"/>
      <c r="BH8" s="18"/>
      <c r="BI8" s="18"/>
      <c r="BJ8" s="18"/>
      <c r="BK8" s="18"/>
      <c r="BL8" s="18"/>
    </row>
    <row r="9" spans="4:48" ht="15" customHeight="1">
      <c r="D9" s="8"/>
      <c r="E9" s="6"/>
      <c r="Z9" s="8"/>
      <c r="AA9" s="6"/>
      <c r="AG9" s="6"/>
      <c r="AK9" s="8"/>
      <c r="AL9" s="6"/>
      <c r="AS9" s="6"/>
      <c r="AV9" s="8"/>
    </row>
    <row r="10" spans="3:64" ht="15" customHeight="1">
      <c r="C10" s="5" t="s">
        <v>147</v>
      </c>
      <c r="D10" s="8"/>
      <c r="E10" s="22">
        <f>SUM(F10:K10,N10:U10,AA10:AF10)</f>
        <v>702639587</v>
      </c>
      <c r="F10" s="23">
        <v>146077978</v>
      </c>
      <c r="G10" s="23">
        <v>11647287</v>
      </c>
      <c r="H10" s="23">
        <v>3427276</v>
      </c>
      <c r="I10" s="23">
        <v>561009</v>
      </c>
      <c r="J10" s="23">
        <v>2999805</v>
      </c>
      <c r="K10" s="23">
        <v>296203</v>
      </c>
      <c r="N10" s="23">
        <v>208396038</v>
      </c>
      <c r="O10" s="23">
        <v>273575</v>
      </c>
      <c r="P10" s="23">
        <v>8285409</v>
      </c>
      <c r="Q10" s="23">
        <v>9100623</v>
      </c>
      <c r="R10" s="23">
        <v>1957807</v>
      </c>
      <c r="S10" s="23">
        <v>102418742</v>
      </c>
      <c r="T10" s="23">
        <v>727872</v>
      </c>
      <c r="U10" s="23">
        <v>35884548</v>
      </c>
      <c r="V10" s="2"/>
      <c r="Y10" s="5" t="s">
        <v>147</v>
      </c>
      <c r="Z10" s="8"/>
      <c r="AA10" s="22">
        <v>11865750</v>
      </c>
      <c r="AB10" s="23">
        <v>706143</v>
      </c>
      <c r="AC10" s="23">
        <v>25618744</v>
      </c>
      <c r="AD10" s="23">
        <v>15133121</v>
      </c>
      <c r="AE10" s="23">
        <v>36979024</v>
      </c>
      <c r="AF10" s="23">
        <v>80282633</v>
      </c>
      <c r="AG10" s="6"/>
      <c r="AJ10" s="24" t="s">
        <v>39</v>
      </c>
      <c r="AK10" s="8"/>
      <c r="AL10" s="22">
        <f>SUM(AM10:BL10)</f>
        <v>5729477</v>
      </c>
      <c r="AM10" s="23">
        <v>1023838</v>
      </c>
      <c r="AN10" s="23">
        <v>70225</v>
      </c>
      <c r="AO10" s="23">
        <v>8578</v>
      </c>
      <c r="AP10" s="23">
        <v>6086</v>
      </c>
      <c r="AQ10" s="23">
        <v>24291</v>
      </c>
      <c r="AR10" s="23">
        <v>72615</v>
      </c>
      <c r="AS10" s="6"/>
      <c r="AU10" s="24" t="s">
        <v>39</v>
      </c>
      <c r="AV10" s="8"/>
      <c r="AW10" s="23">
        <v>2278694</v>
      </c>
      <c r="AX10" s="23">
        <v>1156</v>
      </c>
      <c r="AY10" s="23">
        <v>160694</v>
      </c>
      <c r="AZ10" s="23">
        <v>74489</v>
      </c>
      <c r="BA10" s="23">
        <v>44044</v>
      </c>
      <c r="BB10" s="23">
        <v>573519</v>
      </c>
      <c r="BC10" s="25" t="s">
        <v>138</v>
      </c>
      <c r="BD10" s="23">
        <v>455536</v>
      </c>
      <c r="BG10" s="26">
        <v>28039</v>
      </c>
      <c r="BH10" s="26">
        <v>2683</v>
      </c>
      <c r="BI10" s="26">
        <v>136273</v>
      </c>
      <c r="BJ10" s="26">
        <v>99038</v>
      </c>
      <c r="BK10" s="26">
        <v>54079</v>
      </c>
      <c r="BL10" s="26">
        <v>615600</v>
      </c>
    </row>
    <row r="11" spans="3:64" ht="15" customHeight="1">
      <c r="C11" s="27" t="s">
        <v>134</v>
      </c>
      <c r="D11" s="8"/>
      <c r="E11" s="22">
        <f>SUM(F11:K11,N11:U11,AA11:AF11)</f>
        <v>722488146</v>
      </c>
      <c r="F11" s="23">
        <v>150641288</v>
      </c>
      <c r="G11" s="23">
        <v>12614760</v>
      </c>
      <c r="H11" s="23">
        <v>3693010</v>
      </c>
      <c r="I11" s="23">
        <v>547596</v>
      </c>
      <c r="J11" s="23">
        <v>2793198</v>
      </c>
      <c r="K11" s="23">
        <v>317052</v>
      </c>
      <c r="N11" s="23">
        <v>205231269</v>
      </c>
      <c r="O11" s="23">
        <v>267639</v>
      </c>
      <c r="P11" s="23">
        <v>11598131</v>
      </c>
      <c r="Q11" s="23">
        <v>9731065</v>
      </c>
      <c r="R11" s="23">
        <v>2007490</v>
      </c>
      <c r="S11" s="23">
        <v>106314267</v>
      </c>
      <c r="T11" s="23">
        <v>732135</v>
      </c>
      <c r="U11" s="23">
        <v>39280484</v>
      </c>
      <c r="V11" s="2"/>
      <c r="Y11" s="27" t="s">
        <v>134</v>
      </c>
      <c r="Z11" s="8"/>
      <c r="AA11" s="22">
        <v>9557165</v>
      </c>
      <c r="AB11" s="23">
        <v>816573</v>
      </c>
      <c r="AC11" s="23">
        <v>25629118</v>
      </c>
      <c r="AD11" s="23">
        <v>15187861</v>
      </c>
      <c r="AE11" s="23">
        <v>36545760</v>
      </c>
      <c r="AF11" s="23">
        <v>88982285</v>
      </c>
      <c r="AJ11" s="28" t="s">
        <v>40</v>
      </c>
      <c r="AK11" s="8"/>
      <c r="AL11" s="22">
        <f>SUM(AM11:BL11)</f>
        <v>3127704</v>
      </c>
      <c r="AM11" s="23">
        <v>241023</v>
      </c>
      <c r="AN11" s="23">
        <v>35876</v>
      </c>
      <c r="AO11" s="23">
        <v>2675</v>
      </c>
      <c r="AP11" s="30" t="s">
        <v>138</v>
      </c>
      <c r="AQ11" s="23">
        <v>14668</v>
      </c>
      <c r="AR11" s="30" t="s">
        <v>138</v>
      </c>
      <c r="AU11" s="28" t="s">
        <v>40</v>
      </c>
      <c r="AV11" s="8"/>
      <c r="AW11" s="23">
        <v>1541610</v>
      </c>
      <c r="AX11" s="25" t="s">
        <v>138</v>
      </c>
      <c r="AY11" s="23">
        <v>53408</v>
      </c>
      <c r="AZ11" s="23">
        <v>7825</v>
      </c>
      <c r="BA11" s="23">
        <v>3351</v>
      </c>
      <c r="BB11" s="23">
        <v>226277</v>
      </c>
      <c r="BC11" s="25" t="s">
        <v>138</v>
      </c>
      <c r="BD11" s="23">
        <v>268020</v>
      </c>
      <c r="BG11" s="26">
        <v>6621</v>
      </c>
      <c r="BH11" s="26">
        <v>5265</v>
      </c>
      <c r="BI11" s="26">
        <v>367426</v>
      </c>
      <c r="BJ11" s="26">
        <v>41574</v>
      </c>
      <c r="BK11" s="26">
        <v>27985</v>
      </c>
      <c r="BL11" s="26">
        <v>284100</v>
      </c>
    </row>
    <row r="12" spans="3:64" ht="15" customHeight="1">
      <c r="C12" s="27" t="s">
        <v>135</v>
      </c>
      <c r="D12" s="8"/>
      <c r="E12" s="22">
        <f>SUM(F12:K12,N12:U12,AA12:AF12)</f>
        <v>735480719</v>
      </c>
      <c r="F12" s="23">
        <v>145606913</v>
      </c>
      <c r="G12" s="23">
        <v>12754814</v>
      </c>
      <c r="H12" s="23">
        <v>4625307</v>
      </c>
      <c r="I12" s="23">
        <v>552993</v>
      </c>
      <c r="J12" s="23">
        <v>2958725</v>
      </c>
      <c r="K12" s="23">
        <v>307715</v>
      </c>
      <c r="N12" s="23">
        <v>200354383</v>
      </c>
      <c r="O12" s="23">
        <v>271317</v>
      </c>
      <c r="P12" s="23">
        <v>10913918</v>
      </c>
      <c r="Q12" s="23">
        <v>10265413</v>
      </c>
      <c r="R12" s="23">
        <v>2225884</v>
      </c>
      <c r="S12" s="23">
        <v>102210615</v>
      </c>
      <c r="T12" s="23">
        <v>732809</v>
      </c>
      <c r="U12" s="23">
        <v>39629931</v>
      </c>
      <c r="V12" s="2"/>
      <c r="Y12" s="27" t="s">
        <v>135</v>
      </c>
      <c r="Z12" s="8"/>
      <c r="AA12" s="22">
        <v>9079768</v>
      </c>
      <c r="AB12" s="23">
        <v>752320</v>
      </c>
      <c r="AC12" s="23">
        <v>31602663</v>
      </c>
      <c r="AD12" s="23">
        <v>16820761</v>
      </c>
      <c r="AE12" s="23">
        <v>38283247</v>
      </c>
      <c r="AF12" s="23">
        <v>105531223</v>
      </c>
      <c r="AJ12" s="28" t="s">
        <v>41</v>
      </c>
      <c r="AK12" s="8"/>
      <c r="AL12" s="22">
        <f>SUM(AM12:BL12)</f>
        <v>4059823</v>
      </c>
      <c r="AM12" s="23">
        <v>471273</v>
      </c>
      <c r="AN12" s="23">
        <v>64761</v>
      </c>
      <c r="AO12" s="23">
        <v>5500</v>
      </c>
      <c r="AP12" s="30" t="s">
        <v>138</v>
      </c>
      <c r="AQ12" s="23">
        <v>26945</v>
      </c>
      <c r="AR12" s="1">
        <v>569</v>
      </c>
      <c r="AU12" s="28" t="s">
        <v>41</v>
      </c>
      <c r="AV12" s="8"/>
      <c r="AW12" s="23">
        <v>1874845</v>
      </c>
      <c r="AX12" s="23">
        <v>1273</v>
      </c>
      <c r="AY12" s="23">
        <v>147151</v>
      </c>
      <c r="AZ12" s="23">
        <v>40256</v>
      </c>
      <c r="BA12" s="23">
        <v>4669</v>
      </c>
      <c r="BB12" s="23">
        <v>353842</v>
      </c>
      <c r="BC12" s="25" t="s">
        <v>138</v>
      </c>
      <c r="BD12" s="23">
        <v>267594</v>
      </c>
      <c r="BG12" s="26">
        <v>8365</v>
      </c>
      <c r="BH12" s="26">
        <v>2718</v>
      </c>
      <c r="BI12" s="26">
        <v>157088</v>
      </c>
      <c r="BJ12" s="26">
        <v>19299</v>
      </c>
      <c r="BK12" s="26">
        <v>29775</v>
      </c>
      <c r="BL12" s="26">
        <v>583900</v>
      </c>
    </row>
    <row r="13" spans="3:64" ht="15" customHeight="1">
      <c r="C13" s="27" t="s">
        <v>136</v>
      </c>
      <c r="D13" s="8"/>
      <c r="E13" s="22">
        <f>SUM(F13:K13,N13:U13,AA13:AF13)</f>
        <v>778056982</v>
      </c>
      <c r="F13" s="23">
        <v>152270650</v>
      </c>
      <c r="G13" s="23">
        <v>13022163</v>
      </c>
      <c r="H13" s="23">
        <v>3538941</v>
      </c>
      <c r="I13" s="23">
        <v>568384</v>
      </c>
      <c r="J13" s="23">
        <v>3087254</v>
      </c>
      <c r="K13" s="23">
        <v>306914</v>
      </c>
      <c r="N13" s="23">
        <v>205956668</v>
      </c>
      <c r="O13" s="23">
        <v>274546</v>
      </c>
      <c r="P13" s="23">
        <v>11433220</v>
      </c>
      <c r="Q13" s="23">
        <v>10524583</v>
      </c>
      <c r="R13" s="23">
        <v>2383638</v>
      </c>
      <c r="S13" s="23">
        <v>105780927</v>
      </c>
      <c r="T13" s="23">
        <v>777554</v>
      </c>
      <c r="U13" s="23">
        <v>43171484</v>
      </c>
      <c r="V13" s="2"/>
      <c r="Y13" s="27" t="s">
        <v>136</v>
      </c>
      <c r="Z13" s="8"/>
      <c r="AA13" s="22">
        <v>7837964</v>
      </c>
      <c r="AB13" s="23">
        <v>606066</v>
      </c>
      <c r="AC13" s="23">
        <v>33821647</v>
      </c>
      <c r="AD13" s="23">
        <v>14540302</v>
      </c>
      <c r="AE13" s="23">
        <v>44994225</v>
      </c>
      <c r="AF13" s="23">
        <v>123159852</v>
      </c>
      <c r="AJ13" s="28" t="s">
        <v>42</v>
      </c>
      <c r="AK13" s="8"/>
      <c r="AL13" s="22">
        <f>SUM(AM13:BL13)</f>
        <v>3227313</v>
      </c>
      <c r="AM13" s="23">
        <v>499312</v>
      </c>
      <c r="AN13" s="23">
        <v>39482</v>
      </c>
      <c r="AO13" s="23">
        <v>6015</v>
      </c>
      <c r="AP13" s="30" t="s">
        <v>138</v>
      </c>
      <c r="AQ13" s="23">
        <v>14466</v>
      </c>
      <c r="AR13" s="1">
        <v>608</v>
      </c>
      <c r="AU13" s="28" t="s">
        <v>42</v>
      </c>
      <c r="AV13" s="8"/>
      <c r="AW13" s="23">
        <v>1543530</v>
      </c>
      <c r="AX13" s="23">
        <v>839</v>
      </c>
      <c r="AY13" s="23">
        <v>61522</v>
      </c>
      <c r="AZ13" s="23">
        <v>51977</v>
      </c>
      <c r="BA13" s="23">
        <v>3749</v>
      </c>
      <c r="BB13" s="23">
        <v>301358</v>
      </c>
      <c r="BC13" s="25" t="s">
        <v>138</v>
      </c>
      <c r="BD13" s="23">
        <v>306206</v>
      </c>
      <c r="BG13" s="26">
        <v>13767</v>
      </c>
      <c r="BH13" s="26">
        <v>2280</v>
      </c>
      <c r="BI13" s="26">
        <v>32518</v>
      </c>
      <c r="BJ13" s="26">
        <v>135071</v>
      </c>
      <c r="BK13" s="26">
        <v>9113</v>
      </c>
      <c r="BL13" s="26">
        <v>205500</v>
      </c>
    </row>
    <row r="14" spans="3:64" ht="15" customHeight="1">
      <c r="C14" s="27" t="s">
        <v>137</v>
      </c>
      <c r="D14" s="8"/>
      <c r="E14" s="22">
        <v>775090782</v>
      </c>
      <c r="F14" s="23">
        <v>157868887</v>
      </c>
      <c r="G14" s="23">
        <v>13215910</v>
      </c>
      <c r="H14" s="23">
        <v>1911098</v>
      </c>
      <c r="I14" s="23">
        <v>586191</v>
      </c>
      <c r="J14" s="23">
        <v>3160980</v>
      </c>
      <c r="K14" s="23">
        <v>290785</v>
      </c>
      <c r="N14" s="23">
        <v>208403756</v>
      </c>
      <c r="O14" s="23">
        <v>280250</v>
      </c>
      <c r="P14" s="23">
        <v>11752912</v>
      </c>
      <c r="Q14" s="23">
        <v>10804584</v>
      </c>
      <c r="R14" s="23">
        <v>2388705</v>
      </c>
      <c r="S14" s="23">
        <v>101401932</v>
      </c>
      <c r="T14" s="23">
        <v>783964</v>
      </c>
      <c r="U14" s="23">
        <v>44544775</v>
      </c>
      <c r="Y14" s="27" t="s">
        <v>137</v>
      </c>
      <c r="Z14" s="8"/>
      <c r="AA14" s="22">
        <v>9273668</v>
      </c>
      <c r="AB14" s="23">
        <v>850129</v>
      </c>
      <c r="AC14" s="23">
        <v>31773348</v>
      </c>
      <c r="AD14" s="23">
        <v>15592096</v>
      </c>
      <c r="AE14" s="23">
        <v>40890664</v>
      </c>
      <c r="AF14" s="23">
        <v>119316148</v>
      </c>
      <c r="AJ14" s="28" t="s">
        <v>43</v>
      </c>
      <c r="AK14" s="8"/>
      <c r="AL14" s="22">
        <f>SUM(AM14:BL14)</f>
        <v>3823357</v>
      </c>
      <c r="AM14" s="23">
        <v>402673</v>
      </c>
      <c r="AN14" s="23">
        <v>44319</v>
      </c>
      <c r="AO14" s="23">
        <v>4264</v>
      </c>
      <c r="AP14" s="30" t="s">
        <v>138</v>
      </c>
      <c r="AQ14" s="23">
        <v>17716</v>
      </c>
      <c r="AR14" s="30" t="s">
        <v>138</v>
      </c>
      <c r="AU14" s="28" t="s">
        <v>43</v>
      </c>
      <c r="AV14" s="8"/>
      <c r="AW14" s="23">
        <v>1814291</v>
      </c>
      <c r="AX14" s="23">
        <v>926</v>
      </c>
      <c r="AY14" s="23">
        <v>34101</v>
      </c>
      <c r="AZ14" s="23">
        <v>44316</v>
      </c>
      <c r="BA14" s="23">
        <v>5105</v>
      </c>
      <c r="BB14" s="23">
        <v>299823</v>
      </c>
      <c r="BC14" s="25" t="s">
        <v>138</v>
      </c>
      <c r="BD14" s="23">
        <v>450498</v>
      </c>
      <c r="BG14" s="26">
        <v>16357</v>
      </c>
      <c r="BH14" s="28">
        <v>6768</v>
      </c>
      <c r="BI14" s="28">
        <v>88011</v>
      </c>
      <c r="BJ14" s="26">
        <v>139968</v>
      </c>
      <c r="BK14" s="26">
        <v>26921</v>
      </c>
      <c r="BL14" s="26">
        <v>427300</v>
      </c>
    </row>
    <row r="15" spans="3:64" ht="15" customHeight="1">
      <c r="C15" s="2"/>
      <c r="D15" s="8"/>
      <c r="E15" s="6"/>
      <c r="N15" s="2"/>
      <c r="O15" s="2"/>
      <c r="P15" s="2"/>
      <c r="Q15" s="2"/>
      <c r="R15" s="2"/>
      <c r="S15" s="2"/>
      <c r="T15" s="2"/>
      <c r="U15" s="2"/>
      <c r="V15" s="2"/>
      <c r="Y15" s="2"/>
      <c r="Z15" s="8"/>
      <c r="AA15" s="6"/>
      <c r="AK15" s="8"/>
      <c r="AL15" s="6"/>
      <c r="AP15" s="30"/>
      <c r="AV15" s="8"/>
      <c r="AW15" s="23"/>
      <c r="AX15" s="23"/>
      <c r="AY15" s="23"/>
      <c r="AZ15" s="23"/>
      <c r="BA15" s="23"/>
      <c r="BB15" s="23"/>
      <c r="BC15" s="23"/>
      <c r="BD15" s="23"/>
      <c r="BG15" s="26"/>
      <c r="BH15" s="26"/>
      <c r="BI15" s="26"/>
      <c r="BJ15" s="26"/>
      <c r="BK15" s="26"/>
      <c r="BL15" s="26"/>
    </row>
    <row r="16" spans="3:64" ht="15" customHeight="1">
      <c r="C16" s="27" t="s">
        <v>148</v>
      </c>
      <c r="D16" s="8"/>
      <c r="E16" s="22">
        <f aca="true" t="shared" si="0" ref="E16:K16">SUM(E18:E20)</f>
        <v>766153631</v>
      </c>
      <c r="F16" s="22">
        <f t="shared" si="0"/>
        <v>163351168</v>
      </c>
      <c r="G16" s="22">
        <f t="shared" si="0"/>
        <v>8524669</v>
      </c>
      <c r="H16" s="22">
        <f t="shared" si="0"/>
        <v>1528659</v>
      </c>
      <c r="I16" s="22">
        <f t="shared" si="0"/>
        <v>570662</v>
      </c>
      <c r="J16" s="22">
        <f t="shared" si="0"/>
        <v>2975338</v>
      </c>
      <c r="K16" s="22">
        <f t="shared" si="0"/>
        <v>664500</v>
      </c>
      <c r="N16" s="22">
        <f aca="true" t="shared" si="1" ref="N16:U16">SUM(N18:N20)</f>
        <v>216833623</v>
      </c>
      <c r="O16" s="22">
        <f t="shared" si="1"/>
        <v>282187</v>
      </c>
      <c r="P16" s="23">
        <f t="shared" si="1"/>
        <v>12800497</v>
      </c>
      <c r="Q16" s="23">
        <f t="shared" si="1"/>
        <v>11166223</v>
      </c>
      <c r="R16" s="23">
        <f t="shared" si="1"/>
        <v>2408265</v>
      </c>
      <c r="S16" s="23">
        <f t="shared" si="1"/>
        <v>102553199</v>
      </c>
      <c r="T16" s="23">
        <f t="shared" si="1"/>
        <v>768476</v>
      </c>
      <c r="U16" s="23">
        <f t="shared" si="1"/>
        <v>44136255</v>
      </c>
      <c r="Y16" s="27" t="s">
        <v>148</v>
      </c>
      <c r="Z16" s="8"/>
      <c r="AA16" s="23">
        <f aca="true" t="shared" si="2" ref="AA16:AF16">SUM(AA18:AA20)</f>
        <v>5829126</v>
      </c>
      <c r="AB16" s="23">
        <f t="shared" si="2"/>
        <v>1018172</v>
      </c>
      <c r="AC16" s="23">
        <f t="shared" si="2"/>
        <v>23739094</v>
      </c>
      <c r="AD16" s="23">
        <f t="shared" si="2"/>
        <v>15111510</v>
      </c>
      <c r="AE16" s="23">
        <f t="shared" si="2"/>
        <v>38011157</v>
      </c>
      <c r="AF16" s="23">
        <f t="shared" si="2"/>
        <v>113880851</v>
      </c>
      <c r="AJ16" s="28" t="s">
        <v>44</v>
      </c>
      <c r="AK16" s="8"/>
      <c r="AL16" s="22">
        <f>SUM(AM16:BL16)</f>
        <v>3667878</v>
      </c>
      <c r="AM16" s="23">
        <v>232687</v>
      </c>
      <c r="AN16" s="23">
        <v>33896</v>
      </c>
      <c r="AO16" s="23">
        <v>2319</v>
      </c>
      <c r="AP16" s="30" t="s">
        <v>138</v>
      </c>
      <c r="AQ16" s="23">
        <v>14386</v>
      </c>
      <c r="AR16" s="30" t="s">
        <v>138</v>
      </c>
      <c r="AU16" s="28" t="s">
        <v>44</v>
      </c>
      <c r="AV16" s="8"/>
      <c r="AW16" s="23">
        <v>1849835</v>
      </c>
      <c r="AX16" s="23">
        <v>590</v>
      </c>
      <c r="AY16" s="23">
        <v>18201</v>
      </c>
      <c r="AZ16" s="23">
        <v>36420</v>
      </c>
      <c r="BA16" s="23">
        <v>4478</v>
      </c>
      <c r="BB16" s="23">
        <v>180739</v>
      </c>
      <c r="BC16" s="25" t="s">
        <v>138</v>
      </c>
      <c r="BD16" s="23">
        <v>459795</v>
      </c>
      <c r="BG16" s="26">
        <v>3473</v>
      </c>
      <c r="BH16" s="26">
        <v>910</v>
      </c>
      <c r="BI16" s="26">
        <v>76897</v>
      </c>
      <c r="BJ16" s="26">
        <v>79447</v>
      </c>
      <c r="BK16" s="26">
        <v>21905</v>
      </c>
      <c r="BL16" s="26">
        <v>651900</v>
      </c>
    </row>
    <row r="17" spans="4:64" ht="15" customHeight="1">
      <c r="D17" s="8"/>
      <c r="E17" s="6"/>
      <c r="N17" s="2"/>
      <c r="O17" s="2"/>
      <c r="P17" s="2"/>
      <c r="Q17" s="2"/>
      <c r="R17" s="2"/>
      <c r="S17" s="2"/>
      <c r="T17" s="2"/>
      <c r="U17" s="2"/>
      <c r="V17" s="2"/>
      <c r="Z17" s="8"/>
      <c r="AA17" s="6"/>
      <c r="AJ17" s="28" t="s">
        <v>45</v>
      </c>
      <c r="AK17" s="8"/>
      <c r="AL17" s="22">
        <f>SUM(AM17:BL17)</f>
        <v>4366015</v>
      </c>
      <c r="AM17" s="23">
        <v>582804</v>
      </c>
      <c r="AN17" s="23">
        <v>73461</v>
      </c>
      <c r="AO17" s="23">
        <v>5399</v>
      </c>
      <c r="AP17" s="30" t="s">
        <v>138</v>
      </c>
      <c r="AQ17" s="23">
        <v>30030</v>
      </c>
      <c r="AR17" s="1">
        <v>267</v>
      </c>
      <c r="AU17" s="28" t="s">
        <v>45</v>
      </c>
      <c r="AV17" s="8"/>
      <c r="AW17" s="23">
        <v>1948733</v>
      </c>
      <c r="AX17" s="23">
        <v>1154</v>
      </c>
      <c r="AY17" s="23">
        <v>101441</v>
      </c>
      <c r="AZ17" s="23">
        <v>42036</v>
      </c>
      <c r="BA17" s="23">
        <v>6027</v>
      </c>
      <c r="BB17" s="23">
        <v>350880</v>
      </c>
      <c r="BC17" s="25" t="s">
        <v>138</v>
      </c>
      <c r="BD17" s="23">
        <v>399859</v>
      </c>
      <c r="BG17" s="26">
        <v>12758</v>
      </c>
      <c r="BH17" s="26">
        <v>1986</v>
      </c>
      <c r="BI17" s="26">
        <v>72729</v>
      </c>
      <c r="BJ17" s="26">
        <v>93934</v>
      </c>
      <c r="BK17" s="26">
        <v>35817</v>
      </c>
      <c r="BL17" s="26">
        <v>606700</v>
      </c>
    </row>
    <row r="18" spans="3:64" ht="15" customHeight="1">
      <c r="C18" s="29" t="s">
        <v>46</v>
      </c>
      <c r="D18" s="8"/>
      <c r="E18" s="22">
        <f>SUM(E22:E30)</f>
        <v>418604924</v>
      </c>
      <c r="F18" s="22">
        <f aca="true" t="shared" si="3" ref="F18:K18">SUM(F22:F30)</f>
        <v>118201197</v>
      </c>
      <c r="G18" s="22">
        <f t="shared" si="3"/>
        <v>4538474</v>
      </c>
      <c r="H18" s="22">
        <f t="shared" si="3"/>
        <v>1089597</v>
      </c>
      <c r="I18" s="22">
        <f t="shared" si="3"/>
        <v>212372</v>
      </c>
      <c r="J18" s="22">
        <f t="shared" si="3"/>
        <v>1404914</v>
      </c>
      <c r="K18" s="22">
        <f t="shared" si="3"/>
        <v>528139</v>
      </c>
      <c r="N18" s="22">
        <f aca="true" t="shared" si="4" ref="N18:U18">SUM(N22:N30)</f>
        <v>76607571</v>
      </c>
      <c r="O18" s="22">
        <f t="shared" si="4"/>
        <v>200782</v>
      </c>
      <c r="P18" s="22">
        <f t="shared" si="4"/>
        <v>7248156</v>
      </c>
      <c r="Q18" s="22">
        <f t="shared" si="4"/>
        <v>6811423</v>
      </c>
      <c r="R18" s="22">
        <f t="shared" si="4"/>
        <v>1617659</v>
      </c>
      <c r="S18" s="22">
        <f t="shared" si="4"/>
        <v>69659233</v>
      </c>
      <c r="T18" s="22">
        <f t="shared" si="4"/>
        <v>686920</v>
      </c>
      <c r="U18" s="22">
        <f t="shared" si="4"/>
        <v>14348832</v>
      </c>
      <c r="Y18" s="29" t="s">
        <v>46</v>
      </c>
      <c r="Z18" s="8"/>
      <c r="AA18" s="22">
        <f aca="true" t="shared" si="5" ref="AA18:AF18">SUM(AA22:AA30)</f>
        <v>3424893</v>
      </c>
      <c r="AB18" s="22">
        <f t="shared" si="5"/>
        <v>708068</v>
      </c>
      <c r="AC18" s="22">
        <f t="shared" si="5"/>
        <v>7156602</v>
      </c>
      <c r="AD18" s="22">
        <f t="shared" si="5"/>
        <v>6796169</v>
      </c>
      <c r="AE18" s="22">
        <f t="shared" si="5"/>
        <v>33840823</v>
      </c>
      <c r="AF18" s="22">
        <f t="shared" si="5"/>
        <v>63523100</v>
      </c>
      <c r="AJ18" s="28" t="s">
        <v>47</v>
      </c>
      <c r="AK18" s="8"/>
      <c r="AL18" s="22">
        <f>SUM(AM18:BL18)</f>
        <v>4508681</v>
      </c>
      <c r="AM18" s="23">
        <v>596483</v>
      </c>
      <c r="AN18" s="23">
        <v>53507</v>
      </c>
      <c r="AO18" s="23">
        <v>5237</v>
      </c>
      <c r="AP18" s="30" t="s">
        <v>138</v>
      </c>
      <c r="AQ18" s="23">
        <v>19736</v>
      </c>
      <c r="AR18" s="30" t="s">
        <v>138</v>
      </c>
      <c r="AU18" s="28" t="s">
        <v>47</v>
      </c>
      <c r="AV18" s="8"/>
      <c r="AW18" s="23">
        <v>2017772</v>
      </c>
      <c r="AX18" s="23">
        <v>1038</v>
      </c>
      <c r="AY18" s="23">
        <v>68812</v>
      </c>
      <c r="AZ18" s="23">
        <v>33513</v>
      </c>
      <c r="BA18" s="23">
        <v>6985</v>
      </c>
      <c r="BB18" s="23">
        <v>415504</v>
      </c>
      <c r="BC18" s="25" t="s">
        <v>138</v>
      </c>
      <c r="BD18" s="23">
        <v>372347</v>
      </c>
      <c r="BG18" s="26">
        <v>51619</v>
      </c>
      <c r="BH18" s="26">
        <v>6071</v>
      </c>
      <c r="BI18" s="26">
        <v>372823</v>
      </c>
      <c r="BJ18" s="26">
        <v>153027</v>
      </c>
      <c r="BK18" s="26">
        <v>13507</v>
      </c>
      <c r="BL18" s="26">
        <v>320700</v>
      </c>
    </row>
    <row r="19" spans="3:64" ht="15" customHeight="1">
      <c r="C19" s="6"/>
      <c r="D19" s="8"/>
      <c r="E19" s="6"/>
      <c r="N19" s="2"/>
      <c r="O19" s="2"/>
      <c r="P19" s="2"/>
      <c r="Q19" s="2"/>
      <c r="R19" s="2"/>
      <c r="S19" s="2"/>
      <c r="T19" s="2"/>
      <c r="U19" s="2"/>
      <c r="V19" s="2"/>
      <c r="Y19" s="6"/>
      <c r="Z19" s="8"/>
      <c r="AA19" s="6"/>
      <c r="AJ19" s="28" t="s">
        <v>48</v>
      </c>
      <c r="AK19" s="8"/>
      <c r="AL19" s="22">
        <f>SUM(AM19:BL19)</f>
        <v>3001536</v>
      </c>
      <c r="AM19" s="23">
        <v>266660</v>
      </c>
      <c r="AN19" s="23">
        <v>38505</v>
      </c>
      <c r="AO19" s="23">
        <v>2585</v>
      </c>
      <c r="AP19" s="30" t="s">
        <v>138</v>
      </c>
      <c r="AQ19" s="23">
        <v>15925</v>
      </c>
      <c r="AR19" s="1">
        <v>861</v>
      </c>
      <c r="AU19" s="28" t="s">
        <v>48</v>
      </c>
      <c r="AV19" s="8"/>
      <c r="AW19" s="23">
        <v>1608613</v>
      </c>
      <c r="AX19" s="23">
        <v>1018</v>
      </c>
      <c r="AY19" s="23">
        <v>44194</v>
      </c>
      <c r="AZ19" s="23">
        <v>6902</v>
      </c>
      <c r="BA19" s="23">
        <v>6036</v>
      </c>
      <c r="BB19" s="23">
        <v>257087</v>
      </c>
      <c r="BC19" s="25" t="s">
        <v>138</v>
      </c>
      <c r="BD19" s="23">
        <v>247382</v>
      </c>
      <c r="BG19" s="26">
        <v>6764</v>
      </c>
      <c r="BH19" s="28" t="s">
        <v>138</v>
      </c>
      <c r="BI19" s="26">
        <v>54092</v>
      </c>
      <c r="BJ19" s="26">
        <v>68532</v>
      </c>
      <c r="BK19" s="26">
        <v>9080</v>
      </c>
      <c r="BL19" s="26">
        <v>367300</v>
      </c>
    </row>
    <row r="20" spans="3:64" ht="15" customHeight="1">
      <c r="C20" s="29" t="s">
        <v>49</v>
      </c>
      <c r="D20" s="8"/>
      <c r="E20" s="22">
        <f aca="true" t="shared" si="6" ref="E20:K20">SUM(E32,E52,E58,E65,AL23,AL42,AL57,AL65)</f>
        <v>347548707</v>
      </c>
      <c r="F20" s="22">
        <f t="shared" si="6"/>
        <v>45149971</v>
      </c>
      <c r="G20" s="22">
        <f t="shared" si="6"/>
        <v>3986195</v>
      </c>
      <c r="H20" s="22">
        <f t="shared" si="6"/>
        <v>439062</v>
      </c>
      <c r="I20" s="22">
        <f t="shared" si="6"/>
        <v>358290</v>
      </c>
      <c r="J20" s="22">
        <f t="shared" si="6"/>
        <v>1570424</v>
      </c>
      <c r="K20" s="22">
        <f t="shared" si="6"/>
        <v>136361</v>
      </c>
      <c r="L20" s="22"/>
      <c r="M20" s="22"/>
      <c r="N20" s="22">
        <f>SUM(N32,N52,N58,N65,AW23,AW42,AW57,AW65)</f>
        <v>140226052</v>
      </c>
      <c r="O20" s="22">
        <f aca="true" t="shared" si="7" ref="O20:U20">SUM(O32,O52,O58,O65,AX23,AX42,AX57,AX65)</f>
        <v>81405</v>
      </c>
      <c r="P20" s="22">
        <f t="shared" si="7"/>
        <v>5552341</v>
      </c>
      <c r="Q20" s="22">
        <f t="shared" si="7"/>
        <v>4354800</v>
      </c>
      <c r="R20" s="22">
        <f t="shared" si="7"/>
        <v>790606</v>
      </c>
      <c r="S20" s="22">
        <f t="shared" si="7"/>
        <v>32893966</v>
      </c>
      <c r="T20" s="22">
        <f t="shared" si="7"/>
        <v>81556</v>
      </c>
      <c r="U20" s="22">
        <f t="shared" si="7"/>
        <v>29787423</v>
      </c>
      <c r="Y20" s="29" t="s">
        <v>49</v>
      </c>
      <c r="Z20" s="8"/>
      <c r="AA20" s="22">
        <f aca="true" t="shared" si="8" ref="AA20:AF20">SUM(AA32,AA52,AA58,AA65,BG23,BG42,BG57,BG65)</f>
        <v>2404233</v>
      </c>
      <c r="AB20" s="22">
        <f t="shared" si="8"/>
        <v>310104</v>
      </c>
      <c r="AC20" s="22">
        <f t="shared" si="8"/>
        <v>16582492</v>
      </c>
      <c r="AD20" s="22">
        <f t="shared" si="8"/>
        <v>8315341</v>
      </c>
      <c r="AE20" s="22">
        <f t="shared" si="8"/>
        <v>4170334</v>
      </c>
      <c r="AF20" s="22">
        <f t="shared" si="8"/>
        <v>50357751</v>
      </c>
      <c r="AJ20" s="28" t="s">
        <v>50</v>
      </c>
      <c r="AK20" s="8"/>
      <c r="AL20" s="22">
        <f>SUM(AM20:BL20)</f>
        <v>4943817</v>
      </c>
      <c r="AM20" s="23">
        <v>503690</v>
      </c>
      <c r="AN20" s="23">
        <v>48787</v>
      </c>
      <c r="AO20" s="23">
        <v>4611</v>
      </c>
      <c r="AP20" s="23">
        <v>21556</v>
      </c>
      <c r="AQ20" s="23">
        <v>19387</v>
      </c>
      <c r="AR20" s="23">
        <v>5018</v>
      </c>
      <c r="AU20" s="28" t="s">
        <v>50</v>
      </c>
      <c r="AV20" s="8"/>
      <c r="AW20" s="23">
        <v>1778179</v>
      </c>
      <c r="AX20" s="23">
        <v>1746</v>
      </c>
      <c r="AY20" s="23">
        <v>69186</v>
      </c>
      <c r="AZ20" s="23">
        <v>14488</v>
      </c>
      <c r="BA20" s="23">
        <v>5454</v>
      </c>
      <c r="BB20" s="23">
        <v>412260</v>
      </c>
      <c r="BC20" s="25" t="s">
        <v>138</v>
      </c>
      <c r="BD20" s="23">
        <v>664099</v>
      </c>
      <c r="BG20" s="26">
        <v>107493</v>
      </c>
      <c r="BH20" s="26">
        <v>21275</v>
      </c>
      <c r="BI20" s="26">
        <v>13648</v>
      </c>
      <c r="BJ20" s="26">
        <v>92127</v>
      </c>
      <c r="BK20" s="26">
        <v>504113</v>
      </c>
      <c r="BL20" s="26">
        <v>656700</v>
      </c>
    </row>
    <row r="21" spans="4:48" ht="15" customHeight="1">
      <c r="D21" s="8"/>
      <c r="E21" s="6"/>
      <c r="N21" s="2"/>
      <c r="O21" s="2"/>
      <c r="P21" s="2"/>
      <c r="Q21" s="2"/>
      <c r="R21" s="2"/>
      <c r="S21" s="2"/>
      <c r="T21" s="2"/>
      <c r="U21" s="2"/>
      <c r="V21" s="2"/>
      <c r="Z21" s="8"/>
      <c r="AA21" s="6"/>
      <c r="AK21" s="8"/>
      <c r="AL21" s="6"/>
      <c r="AV21" s="8"/>
    </row>
    <row r="22" spans="3:48" ht="15" customHeight="1">
      <c r="C22" s="29" t="s">
        <v>51</v>
      </c>
      <c r="D22" s="8"/>
      <c r="E22" s="22">
        <f aca="true" t="shared" si="9" ref="E22:E30">SUM(F22:K22,N22:U22,AA22:AF22)</f>
        <v>195639317</v>
      </c>
      <c r="F22" s="23">
        <v>57108476</v>
      </c>
      <c r="G22" s="23">
        <v>1703506</v>
      </c>
      <c r="H22" s="23">
        <v>530717</v>
      </c>
      <c r="I22" s="23">
        <v>24806</v>
      </c>
      <c r="J22" s="23">
        <v>470743</v>
      </c>
      <c r="K22" s="23">
        <v>226887</v>
      </c>
      <c r="N22" s="23">
        <v>27529479</v>
      </c>
      <c r="O22" s="23">
        <v>91912</v>
      </c>
      <c r="P22" s="23">
        <v>2626279</v>
      </c>
      <c r="Q22" s="23">
        <v>3642523</v>
      </c>
      <c r="R22" s="23">
        <v>753309</v>
      </c>
      <c r="S22" s="23">
        <v>43010498</v>
      </c>
      <c r="T22" s="30" t="s">
        <v>138</v>
      </c>
      <c r="U22" s="23">
        <v>2834089</v>
      </c>
      <c r="Y22" s="29" t="s">
        <v>51</v>
      </c>
      <c r="Z22" s="8"/>
      <c r="AA22" s="22">
        <v>1148223</v>
      </c>
      <c r="AB22" s="23">
        <v>555909</v>
      </c>
      <c r="AC22" s="23">
        <v>531728</v>
      </c>
      <c r="AD22" s="23">
        <v>1966809</v>
      </c>
      <c r="AE22" s="23">
        <v>22318824</v>
      </c>
      <c r="AF22" s="23">
        <v>28564600</v>
      </c>
      <c r="AK22" s="8"/>
      <c r="AL22" s="6"/>
      <c r="AV22" s="8"/>
    </row>
    <row r="23" spans="3:64" ht="15" customHeight="1">
      <c r="C23" s="29" t="s">
        <v>52</v>
      </c>
      <c r="D23" s="8"/>
      <c r="E23" s="22">
        <f t="shared" si="9"/>
        <v>84932650</v>
      </c>
      <c r="F23" s="23">
        <v>28101829</v>
      </c>
      <c r="G23" s="23">
        <v>1118535</v>
      </c>
      <c r="H23" s="23">
        <v>270997</v>
      </c>
      <c r="I23" s="23">
        <v>79082</v>
      </c>
      <c r="J23" s="23">
        <v>350721</v>
      </c>
      <c r="K23" s="23">
        <v>222674</v>
      </c>
      <c r="N23" s="23">
        <v>16398556</v>
      </c>
      <c r="O23" s="23">
        <v>51216</v>
      </c>
      <c r="P23" s="23">
        <v>2495048</v>
      </c>
      <c r="Q23" s="23">
        <v>1732706</v>
      </c>
      <c r="R23" s="23">
        <v>440333</v>
      </c>
      <c r="S23" s="23">
        <v>11737882</v>
      </c>
      <c r="T23" s="23">
        <v>637565</v>
      </c>
      <c r="U23" s="23">
        <v>3508958</v>
      </c>
      <c r="Y23" s="29" t="s">
        <v>52</v>
      </c>
      <c r="Z23" s="8"/>
      <c r="AA23" s="22">
        <v>1230025</v>
      </c>
      <c r="AB23" s="23">
        <v>23201</v>
      </c>
      <c r="AC23" s="23">
        <v>857879</v>
      </c>
      <c r="AD23" s="23">
        <v>2048834</v>
      </c>
      <c r="AE23" s="23">
        <v>5132909</v>
      </c>
      <c r="AF23" s="23">
        <v>8493700</v>
      </c>
      <c r="AJ23" s="31" t="s">
        <v>53</v>
      </c>
      <c r="AK23" s="8"/>
      <c r="AL23" s="22">
        <f>SUM(AM23:BL23)</f>
        <v>54497194</v>
      </c>
      <c r="AM23" s="22">
        <f aca="true" t="shared" si="10" ref="AM23:AR23">SUM(AM25:AM39)</f>
        <v>5172041</v>
      </c>
      <c r="AN23" s="22">
        <f t="shared" si="10"/>
        <v>606804</v>
      </c>
      <c r="AO23" s="22">
        <f t="shared" si="10"/>
        <v>54095</v>
      </c>
      <c r="AP23" s="22">
        <f t="shared" si="10"/>
        <v>23335</v>
      </c>
      <c r="AQ23" s="22">
        <f t="shared" si="10"/>
        <v>245520</v>
      </c>
      <c r="AR23" s="22">
        <f t="shared" si="10"/>
        <v>4639</v>
      </c>
      <c r="AU23" s="31" t="s">
        <v>53</v>
      </c>
      <c r="AV23" s="8"/>
      <c r="AW23" s="22">
        <f aca="true" t="shared" si="11" ref="AW23:BD23">SUM(AW25:AW39)</f>
        <v>23159176</v>
      </c>
      <c r="AX23" s="22">
        <f t="shared" si="11"/>
        <v>11277</v>
      </c>
      <c r="AY23" s="22">
        <f t="shared" si="11"/>
        <v>848716</v>
      </c>
      <c r="AZ23" s="22">
        <f t="shared" si="11"/>
        <v>1019506</v>
      </c>
      <c r="BA23" s="22">
        <f t="shared" si="11"/>
        <v>89012</v>
      </c>
      <c r="BB23" s="22">
        <f t="shared" si="11"/>
        <v>4767088</v>
      </c>
      <c r="BC23" s="25" t="s">
        <v>138</v>
      </c>
      <c r="BD23" s="22">
        <f t="shared" si="11"/>
        <v>4964165</v>
      </c>
      <c r="BG23" s="23">
        <f aca="true" t="shared" si="12" ref="BG23:BL23">SUM(BG25:BG39)</f>
        <v>396410</v>
      </c>
      <c r="BH23" s="23">
        <f t="shared" si="12"/>
        <v>33018</v>
      </c>
      <c r="BI23" s="23">
        <f t="shared" si="12"/>
        <v>3811562</v>
      </c>
      <c r="BJ23" s="23">
        <f t="shared" si="12"/>
        <v>972538</v>
      </c>
      <c r="BK23" s="23">
        <f t="shared" si="12"/>
        <v>776992</v>
      </c>
      <c r="BL23" s="23">
        <f t="shared" si="12"/>
        <v>7541300</v>
      </c>
    </row>
    <row r="24" spans="3:64" ht="15" customHeight="1">
      <c r="C24" s="29" t="s">
        <v>54</v>
      </c>
      <c r="D24" s="8"/>
      <c r="E24" s="22">
        <f t="shared" si="9"/>
        <v>15375576</v>
      </c>
      <c r="F24" s="23">
        <v>3959795</v>
      </c>
      <c r="G24" s="23">
        <v>202282</v>
      </c>
      <c r="H24" s="23">
        <v>38468</v>
      </c>
      <c r="I24" s="30" t="s">
        <v>138</v>
      </c>
      <c r="J24" s="23">
        <v>65692</v>
      </c>
      <c r="K24" s="23">
        <v>15720</v>
      </c>
      <c r="N24" s="23">
        <v>4321857</v>
      </c>
      <c r="O24" s="23">
        <v>7406</v>
      </c>
      <c r="P24" s="23">
        <v>341206</v>
      </c>
      <c r="Q24" s="23">
        <v>231170</v>
      </c>
      <c r="R24" s="23">
        <v>62171</v>
      </c>
      <c r="S24" s="23">
        <v>1714364</v>
      </c>
      <c r="T24" s="30" t="s">
        <v>138</v>
      </c>
      <c r="U24" s="23">
        <v>1223526</v>
      </c>
      <c r="Y24" s="29" t="s">
        <v>54</v>
      </c>
      <c r="Z24" s="8"/>
      <c r="AA24" s="22">
        <v>38953</v>
      </c>
      <c r="AB24" s="23">
        <v>8498</v>
      </c>
      <c r="AC24" s="23">
        <v>159749</v>
      </c>
      <c r="AD24" s="23">
        <v>361485</v>
      </c>
      <c r="AE24" s="23">
        <v>1028134</v>
      </c>
      <c r="AF24" s="23">
        <v>1595100</v>
      </c>
      <c r="AJ24" s="26"/>
      <c r="AK24" s="8"/>
      <c r="AL24" s="6"/>
      <c r="AU24" s="26"/>
      <c r="AV24" s="8"/>
      <c r="BG24" s="2"/>
      <c r="BH24" s="2"/>
      <c r="BI24" s="2"/>
      <c r="BJ24" s="2"/>
      <c r="BK24" s="2"/>
      <c r="BL24" s="2"/>
    </row>
    <row r="25" spans="3:64" ht="15" customHeight="1">
      <c r="C25" s="29" t="s">
        <v>55</v>
      </c>
      <c r="D25" s="8"/>
      <c r="E25" s="22">
        <f t="shared" si="9"/>
        <v>34240809</v>
      </c>
      <c r="F25" s="23">
        <v>11550460</v>
      </c>
      <c r="G25" s="23">
        <v>477096</v>
      </c>
      <c r="H25" s="23">
        <v>103287</v>
      </c>
      <c r="I25" s="23">
        <v>31324</v>
      </c>
      <c r="J25" s="23">
        <v>162514</v>
      </c>
      <c r="K25" s="23">
        <v>26509</v>
      </c>
      <c r="N25" s="23">
        <v>6319121</v>
      </c>
      <c r="O25" s="23">
        <v>22963</v>
      </c>
      <c r="P25" s="23">
        <v>478795</v>
      </c>
      <c r="Q25" s="23">
        <v>357948</v>
      </c>
      <c r="R25" s="23">
        <v>155308</v>
      </c>
      <c r="S25" s="23">
        <v>2937434</v>
      </c>
      <c r="T25" s="30" t="s">
        <v>138</v>
      </c>
      <c r="U25" s="23">
        <v>1554419</v>
      </c>
      <c r="Y25" s="29" t="s">
        <v>55</v>
      </c>
      <c r="Z25" s="8"/>
      <c r="AA25" s="22">
        <v>281580</v>
      </c>
      <c r="AB25" s="23">
        <v>33443</v>
      </c>
      <c r="AC25" s="23">
        <v>1297261</v>
      </c>
      <c r="AD25" s="23">
        <v>882414</v>
      </c>
      <c r="AE25" s="23">
        <v>1047133</v>
      </c>
      <c r="AF25" s="23">
        <v>6521800</v>
      </c>
      <c r="AJ25" s="28" t="s">
        <v>56</v>
      </c>
      <c r="AK25" s="8"/>
      <c r="AL25" s="22">
        <f>SUM(AM25:BL25)</f>
        <v>2499489</v>
      </c>
      <c r="AM25" s="23">
        <v>81595</v>
      </c>
      <c r="AN25" s="23">
        <v>22335</v>
      </c>
      <c r="AO25" s="23">
        <v>862</v>
      </c>
      <c r="AP25" s="30" t="s">
        <v>138</v>
      </c>
      <c r="AQ25" s="23">
        <v>9895</v>
      </c>
      <c r="AR25" s="30" t="s">
        <v>138</v>
      </c>
      <c r="AU25" s="28" t="s">
        <v>56</v>
      </c>
      <c r="AV25" s="8"/>
      <c r="AW25" s="23">
        <v>1222642</v>
      </c>
      <c r="AX25" s="25" t="s">
        <v>138</v>
      </c>
      <c r="AY25" s="23">
        <v>8903</v>
      </c>
      <c r="AZ25" s="23">
        <v>144254</v>
      </c>
      <c r="BA25" s="23">
        <v>1475</v>
      </c>
      <c r="BB25" s="23">
        <v>167321</v>
      </c>
      <c r="BC25" s="25" t="s">
        <v>138</v>
      </c>
      <c r="BD25" s="23">
        <v>139442</v>
      </c>
      <c r="BG25" s="23">
        <v>11721</v>
      </c>
      <c r="BH25" s="23">
        <v>1188</v>
      </c>
      <c r="BI25" s="23">
        <v>254552</v>
      </c>
      <c r="BJ25" s="23">
        <v>45267</v>
      </c>
      <c r="BK25" s="23">
        <v>12537</v>
      </c>
      <c r="BL25" s="23">
        <v>375500</v>
      </c>
    </row>
    <row r="26" spans="3:64" ht="15" customHeight="1">
      <c r="C26" s="29" t="s">
        <v>57</v>
      </c>
      <c r="D26" s="8"/>
      <c r="E26" s="22">
        <f t="shared" si="9"/>
        <v>40308279</v>
      </c>
      <c r="F26" s="23">
        <v>9090833</v>
      </c>
      <c r="G26" s="23">
        <v>441106</v>
      </c>
      <c r="H26" s="23">
        <v>84872</v>
      </c>
      <c r="I26" s="23">
        <v>52217</v>
      </c>
      <c r="J26" s="23">
        <v>136479</v>
      </c>
      <c r="K26" s="23">
        <v>13192</v>
      </c>
      <c r="N26" s="23">
        <v>6561274</v>
      </c>
      <c r="O26" s="23">
        <v>16539</v>
      </c>
      <c r="P26" s="23">
        <v>469372</v>
      </c>
      <c r="Q26" s="23">
        <v>455636</v>
      </c>
      <c r="R26" s="23">
        <v>71016</v>
      </c>
      <c r="S26" s="23">
        <v>3354952</v>
      </c>
      <c r="T26" s="23">
        <v>49355</v>
      </c>
      <c r="U26" s="23">
        <v>2126118</v>
      </c>
      <c r="Y26" s="29" t="s">
        <v>57</v>
      </c>
      <c r="Z26" s="8"/>
      <c r="AA26" s="22">
        <v>253106</v>
      </c>
      <c r="AB26" s="23">
        <v>10786</v>
      </c>
      <c r="AC26" s="23">
        <v>2181305</v>
      </c>
      <c r="AD26" s="23">
        <v>880427</v>
      </c>
      <c r="AE26" s="23">
        <v>2546494</v>
      </c>
      <c r="AF26" s="23">
        <v>11513200</v>
      </c>
      <c r="AJ26" s="28" t="s">
        <v>58</v>
      </c>
      <c r="AK26" s="8"/>
      <c r="AL26" s="22">
        <f>SUM(AM26:BL26)</f>
        <v>4213712</v>
      </c>
      <c r="AM26" s="23">
        <v>535971</v>
      </c>
      <c r="AN26" s="23">
        <v>49194</v>
      </c>
      <c r="AO26" s="23">
        <v>6598</v>
      </c>
      <c r="AP26" s="30" t="s">
        <v>138</v>
      </c>
      <c r="AQ26" s="23">
        <v>17792</v>
      </c>
      <c r="AR26" s="30">
        <v>157</v>
      </c>
      <c r="AU26" s="28" t="s">
        <v>58</v>
      </c>
      <c r="AV26" s="8"/>
      <c r="AW26" s="23">
        <v>2116974</v>
      </c>
      <c r="AX26" s="23">
        <v>1160</v>
      </c>
      <c r="AY26" s="23">
        <v>43619</v>
      </c>
      <c r="AZ26" s="23">
        <v>88550</v>
      </c>
      <c r="BA26" s="23">
        <v>8794</v>
      </c>
      <c r="BB26" s="23">
        <v>246315</v>
      </c>
      <c r="BC26" s="25" t="s">
        <v>138</v>
      </c>
      <c r="BD26" s="23">
        <v>365570</v>
      </c>
      <c r="BG26" s="23">
        <v>21205</v>
      </c>
      <c r="BH26" s="23">
        <v>7014</v>
      </c>
      <c r="BI26" s="23">
        <v>330261</v>
      </c>
      <c r="BJ26" s="23">
        <v>15219</v>
      </c>
      <c r="BK26" s="23">
        <v>23319</v>
      </c>
      <c r="BL26" s="23">
        <v>336000</v>
      </c>
    </row>
    <row r="27" spans="3:64" ht="15" customHeight="1">
      <c r="C27" s="29"/>
      <c r="D27" s="8"/>
      <c r="E27" s="6"/>
      <c r="N27" s="2"/>
      <c r="O27" s="2"/>
      <c r="P27" s="2"/>
      <c r="Q27" s="2"/>
      <c r="R27" s="2"/>
      <c r="S27" s="2"/>
      <c r="T27" s="2"/>
      <c r="U27" s="2"/>
      <c r="Y27" s="29"/>
      <c r="Z27" s="8"/>
      <c r="AA27" s="6"/>
      <c r="AJ27" s="28" t="s">
        <v>59</v>
      </c>
      <c r="AK27" s="8"/>
      <c r="AL27" s="22">
        <f>SUM(AM27:BL27)</f>
        <v>4639458</v>
      </c>
      <c r="AM27" s="23">
        <v>200415</v>
      </c>
      <c r="AN27" s="23">
        <v>34285</v>
      </c>
      <c r="AO27" s="23">
        <v>2300</v>
      </c>
      <c r="AP27" s="30" t="s">
        <v>138</v>
      </c>
      <c r="AQ27" s="23">
        <v>14502</v>
      </c>
      <c r="AR27" s="30" t="s">
        <v>138</v>
      </c>
      <c r="AU27" s="28" t="s">
        <v>59</v>
      </c>
      <c r="AV27" s="8"/>
      <c r="AW27" s="23">
        <v>2025303</v>
      </c>
      <c r="AX27" s="25" t="s">
        <v>138</v>
      </c>
      <c r="AY27" s="23">
        <v>167481</v>
      </c>
      <c r="AZ27" s="23">
        <v>28753</v>
      </c>
      <c r="BA27" s="23">
        <v>10742</v>
      </c>
      <c r="BB27" s="23">
        <v>489940</v>
      </c>
      <c r="BC27" s="25" t="s">
        <v>138</v>
      </c>
      <c r="BD27" s="23">
        <v>424955</v>
      </c>
      <c r="BG27" s="23">
        <v>11935</v>
      </c>
      <c r="BH27" s="23">
        <v>3501</v>
      </c>
      <c r="BI27" s="23">
        <v>465620</v>
      </c>
      <c r="BJ27" s="23">
        <v>99861</v>
      </c>
      <c r="BK27" s="23">
        <v>57065</v>
      </c>
      <c r="BL27" s="23">
        <v>602800</v>
      </c>
    </row>
    <row r="28" spans="3:64" ht="15" customHeight="1">
      <c r="C28" s="29" t="s">
        <v>60</v>
      </c>
      <c r="D28" s="8"/>
      <c r="E28" s="22">
        <f t="shared" si="9"/>
        <v>18192623</v>
      </c>
      <c r="F28" s="23">
        <v>2452674</v>
      </c>
      <c r="G28" s="23">
        <v>210150</v>
      </c>
      <c r="H28" s="23">
        <v>25796</v>
      </c>
      <c r="I28" s="23">
        <v>24943</v>
      </c>
      <c r="J28" s="23">
        <v>79851</v>
      </c>
      <c r="K28" s="23">
        <v>5527</v>
      </c>
      <c r="N28" s="23">
        <v>5868436</v>
      </c>
      <c r="O28" s="23">
        <v>4664</v>
      </c>
      <c r="P28" s="23">
        <v>258143</v>
      </c>
      <c r="Q28" s="23">
        <v>100272</v>
      </c>
      <c r="R28" s="23">
        <v>42243</v>
      </c>
      <c r="S28" s="23">
        <v>2570882</v>
      </c>
      <c r="T28" s="30" t="s">
        <v>138</v>
      </c>
      <c r="U28" s="23">
        <v>923704</v>
      </c>
      <c r="Y28" s="29" t="s">
        <v>60</v>
      </c>
      <c r="Z28" s="8"/>
      <c r="AA28" s="22">
        <v>162630</v>
      </c>
      <c r="AB28" s="23">
        <v>44157</v>
      </c>
      <c r="AC28" s="23">
        <v>1456982</v>
      </c>
      <c r="AD28" s="23">
        <v>278227</v>
      </c>
      <c r="AE28" s="23">
        <v>218142</v>
      </c>
      <c r="AF28" s="23">
        <v>3465200</v>
      </c>
      <c r="AJ28" s="28" t="s">
        <v>61</v>
      </c>
      <c r="AK28" s="8"/>
      <c r="AL28" s="22">
        <f>SUM(AM28:BL28)</f>
        <v>5453148</v>
      </c>
      <c r="AM28" s="23">
        <v>217051</v>
      </c>
      <c r="AN28" s="23">
        <v>37561</v>
      </c>
      <c r="AO28" s="23">
        <v>2196</v>
      </c>
      <c r="AP28" s="30" t="s">
        <v>138</v>
      </c>
      <c r="AQ28" s="23">
        <v>15893</v>
      </c>
      <c r="AR28" s="30" t="s">
        <v>138</v>
      </c>
      <c r="AU28" s="28" t="s">
        <v>61</v>
      </c>
      <c r="AV28" s="8"/>
      <c r="AW28" s="23">
        <v>2052028</v>
      </c>
      <c r="AX28" s="25" t="s">
        <v>138</v>
      </c>
      <c r="AY28" s="23">
        <v>55893</v>
      </c>
      <c r="AZ28" s="23">
        <v>14121</v>
      </c>
      <c r="BA28" s="23">
        <v>18069</v>
      </c>
      <c r="BB28" s="23">
        <v>703942</v>
      </c>
      <c r="BC28" s="25" t="s">
        <v>138</v>
      </c>
      <c r="BD28" s="23">
        <v>974160</v>
      </c>
      <c r="BG28" s="23">
        <v>12418</v>
      </c>
      <c r="BH28" s="23">
        <v>7450</v>
      </c>
      <c r="BI28" s="23">
        <v>184761</v>
      </c>
      <c r="BJ28" s="23">
        <v>85089</v>
      </c>
      <c r="BK28" s="23">
        <v>62016</v>
      </c>
      <c r="BL28" s="23">
        <v>1010500</v>
      </c>
    </row>
    <row r="29" spans="3:64" ht="15" customHeight="1">
      <c r="C29" s="29" t="s">
        <v>62</v>
      </c>
      <c r="D29" s="8"/>
      <c r="E29" s="22">
        <f t="shared" si="9"/>
        <v>16268308</v>
      </c>
      <c r="F29" s="23">
        <v>1796281</v>
      </c>
      <c r="G29" s="23">
        <v>214623</v>
      </c>
      <c r="H29" s="23">
        <v>17904</v>
      </c>
      <c r="I29" s="30" t="s">
        <v>138</v>
      </c>
      <c r="J29" s="23">
        <v>89129</v>
      </c>
      <c r="K29" s="23">
        <v>15450</v>
      </c>
      <c r="N29" s="23">
        <v>6669200</v>
      </c>
      <c r="O29" s="23">
        <v>3196</v>
      </c>
      <c r="P29" s="23">
        <v>393673</v>
      </c>
      <c r="Q29" s="23">
        <v>83187</v>
      </c>
      <c r="R29" s="23">
        <v>50540</v>
      </c>
      <c r="S29" s="23">
        <v>2077530</v>
      </c>
      <c r="T29" s="30" t="s">
        <v>138</v>
      </c>
      <c r="U29" s="23">
        <v>1541930</v>
      </c>
      <c r="Y29" s="29" t="s">
        <v>62</v>
      </c>
      <c r="Z29" s="8"/>
      <c r="AA29" s="22">
        <v>48995</v>
      </c>
      <c r="AB29" s="23">
        <v>28039</v>
      </c>
      <c r="AC29" s="23">
        <v>416230</v>
      </c>
      <c r="AD29" s="23">
        <v>127933</v>
      </c>
      <c r="AE29" s="23">
        <v>519568</v>
      </c>
      <c r="AF29" s="23">
        <v>2174900</v>
      </c>
      <c r="AJ29" s="28" t="s">
        <v>63</v>
      </c>
      <c r="AK29" s="8"/>
      <c r="AL29" s="22">
        <f>SUM(AM29:BL29)</f>
        <v>3797556</v>
      </c>
      <c r="AM29" s="23">
        <v>532820</v>
      </c>
      <c r="AN29" s="23">
        <v>55973</v>
      </c>
      <c r="AO29" s="23">
        <v>5710</v>
      </c>
      <c r="AP29" s="30" t="s">
        <v>138</v>
      </c>
      <c r="AQ29" s="23">
        <v>22964</v>
      </c>
      <c r="AR29" s="1">
        <v>563</v>
      </c>
      <c r="AU29" s="28" t="s">
        <v>63</v>
      </c>
      <c r="AV29" s="8"/>
      <c r="AW29" s="23">
        <v>1944412</v>
      </c>
      <c r="AX29" s="23">
        <v>1356</v>
      </c>
      <c r="AY29" s="23">
        <v>109539</v>
      </c>
      <c r="AZ29" s="23">
        <v>79305</v>
      </c>
      <c r="BA29" s="23">
        <v>11595</v>
      </c>
      <c r="BB29" s="23">
        <v>294778</v>
      </c>
      <c r="BC29" s="25" t="s">
        <v>138</v>
      </c>
      <c r="BD29" s="23">
        <v>202803</v>
      </c>
      <c r="BG29" s="23">
        <v>23535</v>
      </c>
      <c r="BH29" s="23">
        <v>1688</v>
      </c>
      <c r="BI29" s="23">
        <v>73190</v>
      </c>
      <c r="BJ29" s="23">
        <v>63422</v>
      </c>
      <c r="BK29" s="23">
        <v>7203</v>
      </c>
      <c r="BL29" s="23">
        <v>366700</v>
      </c>
    </row>
    <row r="30" spans="3:56" ht="15" customHeight="1">
      <c r="C30" s="29" t="s">
        <v>64</v>
      </c>
      <c r="D30" s="8"/>
      <c r="E30" s="22">
        <f t="shared" si="9"/>
        <v>13647362</v>
      </c>
      <c r="F30" s="23">
        <v>4140849</v>
      </c>
      <c r="G30" s="23">
        <v>171176</v>
      </c>
      <c r="H30" s="23">
        <v>17556</v>
      </c>
      <c r="I30" s="30" t="s">
        <v>138</v>
      </c>
      <c r="J30" s="23">
        <v>49785</v>
      </c>
      <c r="K30" s="23">
        <v>2180</v>
      </c>
      <c r="N30" s="23">
        <v>2939648</v>
      </c>
      <c r="O30" s="23">
        <v>2886</v>
      </c>
      <c r="P30" s="23">
        <v>185640</v>
      </c>
      <c r="Q30" s="23">
        <v>207981</v>
      </c>
      <c r="R30" s="23">
        <v>42739</v>
      </c>
      <c r="S30" s="23">
        <v>2255691</v>
      </c>
      <c r="T30" s="30" t="s">
        <v>138</v>
      </c>
      <c r="U30" s="23">
        <v>636088</v>
      </c>
      <c r="Y30" s="29" t="s">
        <v>64</v>
      </c>
      <c r="Z30" s="8"/>
      <c r="AA30" s="22">
        <v>261381</v>
      </c>
      <c r="AB30" s="23">
        <v>4035</v>
      </c>
      <c r="AC30" s="23">
        <v>255468</v>
      </c>
      <c r="AD30" s="23">
        <v>250040</v>
      </c>
      <c r="AE30" s="23">
        <v>1029619</v>
      </c>
      <c r="AF30" s="23">
        <v>1194600</v>
      </c>
      <c r="AK30" s="8"/>
      <c r="AL30" s="6"/>
      <c r="AP30" s="30"/>
      <c r="AV30" s="8"/>
      <c r="AW30" s="23"/>
      <c r="AX30" s="23"/>
      <c r="AY30" s="23"/>
      <c r="AZ30" s="23"/>
      <c r="BA30" s="23"/>
      <c r="BB30" s="23"/>
      <c r="BC30" s="23"/>
      <c r="BD30" s="23"/>
    </row>
    <row r="31" spans="4:64" ht="15" customHeight="1">
      <c r="D31" s="8"/>
      <c r="E31" s="6"/>
      <c r="Z31" s="8"/>
      <c r="AA31" s="6"/>
      <c r="AJ31" s="28" t="s">
        <v>65</v>
      </c>
      <c r="AK31" s="8"/>
      <c r="AL31" s="22">
        <f>SUM(AM31:BL31)</f>
        <v>3931320</v>
      </c>
      <c r="AM31" s="23">
        <v>279065</v>
      </c>
      <c r="AN31" s="23">
        <v>53499</v>
      </c>
      <c r="AO31" s="23">
        <v>2068</v>
      </c>
      <c r="AP31" s="30" t="s">
        <v>138</v>
      </c>
      <c r="AQ31" s="23">
        <v>20468</v>
      </c>
      <c r="AR31" s="30" t="s">
        <v>138</v>
      </c>
      <c r="AU31" s="28" t="s">
        <v>65</v>
      </c>
      <c r="AV31" s="8"/>
      <c r="AW31" s="23">
        <v>1550642</v>
      </c>
      <c r="AX31" s="23">
        <v>815</v>
      </c>
      <c r="AY31" s="23">
        <v>72367</v>
      </c>
      <c r="AZ31" s="23">
        <v>27592</v>
      </c>
      <c r="BA31" s="23">
        <v>1792</v>
      </c>
      <c r="BB31" s="23">
        <v>246171</v>
      </c>
      <c r="BC31" s="25" t="s">
        <v>138</v>
      </c>
      <c r="BD31" s="23">
        <v>392368</v>
      </c>
      <c r="BG31" s="23">
        <v>52891</v>
      </c>
      <c r="BH31" s="23">
        <v>497</v>
      </c>
      <c r="BI31" s="23">
        <v>321948</v>
      </c>
      <c r="BJ31" s="23">
        <v>76215</v>
      </c>
      <c r="BK31" s="23">
        <v>301422</v>
      </c>
      <c r="BL31" s="23">
        <v>531500</v>
      </c>
    </row>
    <row r="32" spans="3:64" ht="15" customHeight="1">
      <c r="C32" s="29" t="s">
        <v>66</v>
      </c>
      <c r="D32" s="8"/>
      <c r="E32" s="22">
        <f aca="true" t="shared" si="13" ref="E32:K32">SUM(E34:E50)</f>
        <v>83516664</v>
      </c>
      <c r="F32" s="22">
        <f t="shared" si="13"/>
        <v>17311987</v>
      </c>
      <c r="G32" s="22">
        <f t="shared" si="13"/>
        <v>977437</v>
      </c>
      <c r="H32" s="22">
        <f t="shared" si="13"/>
        <v>156850</v>
      </c>
      <c r="I32" s="22">
        <f t="shared" si="13"/>
        <v>171238</v>
      </c>
      <c r="J32" s="22">
        <f t="shared" si="13"/>
        <v>362549</v>
      </c>
      <c r="K32" s="22">
        <f t="shared" si="13"/>
        <v>21629</v>
      </c>
      <c r="N32" s="22">
        <f>SUM(N34:N50)</f>
        <v>27029331</v>
      </c>
      <c r="O32" s="22">
        <f aca="true" t="shared" si="14" ref="O32:U32">SUM(O34:O50)</f>
        <v>22112</v>
      </c>
      <c r="P32" s="22">
        <f t="shared" si="14"/>
        <v>1890159</v>
      </c>
      <c r="Q32" s="22">
        <f>SUM(Q34:Q50)</f>
        <v>1019932</v>
      </c>
      <c r="R32" s="22">
        <f t="shared" si="14"/>
        <v>225947</v>
      </c>
      <c r="S32" s="22">
        <f t="shared" si="14"/>
        <v>7374343</v>
      </c>
      <c r="T32" s="22">
        <f>SUM(T34:T50)</f>
        <v>72615</v>
      </c>
      <c r="U32" s="22">
        <f t="shared" si="14"/>
        <v>5483420</v>
      </c>
      <c r="Y32" s="29" t="s">
        <v>66</v>
      </c>
      <c r="Z32" s="8"/>
      <c r="AA32" s="22">
        <f aca="true" t="shared" si="15" ref="AA32:AF32">SUM(AA34:AA50)</f>
        <v>658042</v>
      </c>
      <c r="AB32" s="22">
        <f t="shared" si="15"/>
        <v>97740</v>
      </c>
      <c r="AC32" s="22">
        <f t="shared" si="15"/>
        <v>4411178</v>
      </c>
      <c r="AD32" s="22">
        <f t="shared" si="15"/>
        <v>2631989</v>
      </c>
      <c r="AE32" s="22">
        <f t="shared" si="15"/>
        <v>1071366</v>
      </c>
      <c r="AF32" s="22">
        <f t="shared" si="15"/>
        <v>12526800</v>
      </c>
      <c r="AJ32" s="28" t="s">
        <v>67</v>
      </c>
      <c r="AK32" s="8"/>
      <c r="AL32" s="22">
        <f>SUM(AM32:BL32)</f>
        <v>3443424</v>
      </c>
      <c r="AM32" s="23">
        <v>167823</v>
      </c>
      <c r="AN32" s="23">
        <v>32257</v>
      </c>
      <c r="AO32" s="23">
        <v>1576</v>
      </c>
      <c r="AP32" s="30" t="s">
        <v>138</v>
      </c>
      <c r="AQ32" s="23">
        <v>14331</v>
      </c>
      <c r="AR32" s="30" t="s">
        <v>138</v>
      </c>
      <c r="AU32" s="28" t="s">
        <v>67</v>
      </c>
      <c r="AV32" s="8"/>
      <c r="AW32" s="23">
        <v>1743800</v>
      </c>
      <c r="AX32" s="23">
        <v>694</v>
      </c>
      <c r="AY32" s="23">
        <v>8965</v>
      </c>
      <c r="AZ32" s="23">
        <v>36948</v>
      </c>
      <c r="BA32" s="23">
        <v>4066</v>
      </c>
      <c r="BB32" s="23">
        <v>366335</v>
      </c>
      <c r="BC32" s="25" t="s">
        <v>138</v>
      </c>
      <c r="BD32" s="23">
        <v>252866</v>
      </c>
      <c r="BG32" s="23">
        <v>5832</v>
      </c>
      <c r="BH32" s="25" t="s">
        <v>138</v>
      </c>
      <c r="BI32" s="23">
        <v>160175</v>
      </c>
      <c r="BJ32" s="23">
        <v>23532</v>
      </c>
      <c r="BK32" s="23">
        <v>15324</v>
      </c>
      <c r="BL32" s="23">
        <v>608900</v>
      </c>
    </row>
    <row r="33" spans="3:64" ht="15" customHeight="1">
      <c r="C33" s="32"/>
      <c r="D33" s="8"/>
      <c r="E33" s="6"/>
      <c r="N33" s="2"/>
      <c r="O33" s="2"/>
      <c r="P33" s="2"/>
      <c r="Q33" s="2"/>
      <c r="R33" s="2"/>
      <c r="S33" s="2"/>
      <c r="T33" s="2"/>
      <c r="U33" s="2"/>
      <c r="Y33" s="32"/>
      <c r="Z33" s="8"/>
      <c r="AA33" s="6"/>
      <c r="AJ33" s="28" t="s">
        <v>68</v>
      </c>
      <c r="AK33" s="8"/>
      <c r="AL33" s="22">
        <f>SUM(AM33:BL33)</f>
        <v>4477438</v>
      </c>
      <c r="AM33" s="23">
        <v>535993</v>
      </c>
      <c r="AN33" s="23">
        <v>56588</v>
      </c>
      <c r="AO33" s="23">
        <v>5859</v>
      </c>
      <c r="AP33" s="23">
        <v>18227</v>
      </c>
      <c r="AQ33" s="23">
        <v>22691</v>
      </c>
      <c r="AR33" s="30">
        <v>146</v>
      </c>
      <c r="AU33" s="28" t="s">
        <v>68</v>
      </c>
      <c r="AV33" s="8"/>
      <c r="AW33" s="23">
        <v>1891903</v>
      </c>
      <c r="AX33" s="23">
        <v>1252</v>
      </c>
      <c r="AY33" s="23">
        <v>45704</v>
      </c>
      <c r="AZ33" s="23">
        <v>103186</v>
      </c>
      <c r="BA33" s="23">
        <v>13336</v>
      </c>
      <c r="BB33" s="23">
        <v>347358</v>
      </c>
      <c r="BC33" s="25" t="s">
        <v>138</v>
      </c>
      <c r="BD33" s="23">
        <v>272842</v>
      </c>
      <c r="BG33" s="23">
        <v>47567</v>
      </c>
      <c r="BH33" s="23">
        <v>80</v>
      </c>
      <c r="BI33" s="23">
        <v>507651</v>
      </c>
      <c r="BJ33" s="23">
        <v>67908</v>
      </c>
      <c r="BK33" s="23">
        <v>92847</v>
      </c>
      <c r="BL33" s="23">
        <v>446300</v>
      </c>
    </row>
    <row r="34" spans="3:64" ht="15" customHeight="1">
      <c r="C34" s="24" t="s">
        <v>69</v>
      </c>
      <c r="D34" s="8"/>
      <c r="E34" s="22">
        <f aca="true" t="shared" si="16" ref="E34:E49">SUM(F34:K34,N34:U34,AA34:AF34)</f>
        <v>3200651</v>
      </c>
      <c r="F34" s="23">
        <v>1825240</v>
      </c>
      <c r="G34" s="23">
        <v>31313</v>
      </c>
      <c r="H34" s="23">
        <v>4122</v>
      </c>
      <c r="I34" s="30" t="s">
        <v>138</v>
      </c>
      <c r="J34" s="23">
        <v>7223</v>
      </c>
      <c r="K34" s="30" t="s">
        <v>138</v>
      </c>
      <c r="N34" s="23">
        <v>75640</v>
      </c>
      <c r="O34" s="30" t="s">
        <v>138</v>
      </c>
      <c r="P34" s="23">
        <v>78675</v>
      </c>
      <c r="Q34" s="23">
        <v>94555</v>
      </c>
      <c r="R34" s="23">
        <v>2652</v>
      </c>
      <c r="S34" s="23">
        <v>178263</v>
      </c>
      <c r="T34" s="30" t="s">
        <v>138</v>
      </c>
      <c r="U34" s="23">
        <v>87877</v>
      </c>
      <c r="Y34" s="24" t="s">
        <v>69</v>
      </c>
      <c r="Z34" s="8"/>
      <c r="AA34" s="22">
        <v>106646</v>
      </c>
      <c r="AB34" s="23">
        <v>2085</v>
      </c>
      <c r="AC34" s="23">
        <v>67441</v>
      </c>
      <c r="AD34" s="23">
        <v>107305</v>
      </c>
      <c r="AE34" s="23">
        <v>212314</v>
      </c>
      <c r="AF34" s="23">
        <v>319300</v>
      </c>
      <c r="AJ34" s="28" t="s">
        <v>70</v>
      </c>
      <c r="AK34" s="8"/>
      <c r="AL34" s="22">
        <f>SUM(AM34:BL34)</f>
        <v>4367535</v>
      </c>
      <c r="AM34" s="23">
        <v>322363</v>
      </c>
      <c r="AN34" s="23">
        <v>53251</v>
      </c>
      <c r="AO34" s="23">
        <v>3767</v>
      </c>
      <c r="AP34" s="30" t="s">
        <v>138</v>
      </c>
      <c r="AQ34" s="23">
        <v>22684</v>
      </c>
      <c r="AR34" s="30">
        <v>352</v>
      </c>
      <c r="AU34" s="28" t="s">
        <v>70</v>
      </c>
      <c r="AV34" s="8"/>
      <c r="AW34" s="23">
        <v>1739964</v>
      </c>
      <c r="AX34" s="23">
        <v>798</v>
      </c>
      <c r="AY34" s="23">
        <v>118909</v>
      </c>
      <c r="AZ34" s="23">
        <v>83922</v>
      </c>
      <c r="BA34" s="23">
        <v>3214</v>
      </c>
      <c r="BB34" s="23">
        <v>500283</v>
      </c>
      <c r="BC34" s="25" t="s">
        <v>138</v>
      </c>
      <c r="BD34" s="23">
        <v>303372</v>
      </c>
      <c r="BG34" s="23">
        <v>16139</v>
      </c>
      <c r="BH34" s="33">
        <v>3084</v>
      </c>
      <c r="BI34" s="23">
        <v>217635</v>
      </c>
      <c r="BJ34" s="23">
        <v>72861</v>
      </c>
      <c r="BK34" s="23">
        <v>10137</v>
      </c>
      <c r="BL34" s="23">
        <v>894800</v>
      </c>
    </row>
    <row r="35" spans="3:64" ht="15" customHeight="1">
      <c r="C35" s="24" t="s">
        <v>71</v>
      </c>
      <c r="D35" s="8"/>
      <c r="E35" s="22">
        <f t="shared" si="16"/>
        <v>2232410</v>
      </c>
      <c r="F35" s="23">
        <v>97351</v>
      </c>
      <c r="G35" s="23">
        <v>6312</v>
      </c>
      <c r="H35" s="23">
        <v>703</v>
      </c>
      <c r="I35" s="30" t="s">
        <v>138</v>
      </c>
      <c r="J35" s="23">
        <v>2690</v>
      </c>
      <c r="K35" s="26">
        <v>6853</v>
      </c>
      <c r="N35" s="23">
        <v>939438</v>
      </c>
      <c r="O35" s="30" t="s">
        <v>138</v>
      </c>
      <c r="P35" s="23">
        <v>6568</v>
      </c>
      <c r="Q35" s="23">
        <v>52053</v>
      </c>
      <c r="R35" s="1">
        <v>622</v>
      </c>
      <c r="S35" s="23">
        <v>387990</v>
      </c>
      <c r="T35" s="30" t="s">
        <v>138</v>
      </c>
      <c r="U35" s="23">
        <v>52618</v>
      </c>
      <c r="Y35" s="24" t="s">
        <v>71</v>
      </c>
      <c r="Z35" s="8"/>
      <c r="AA35" s="22">
        <v>5859</v>
      </c>
      <c r="AB35" s="30" t="s">
        <v>138</v>
      </c>
      <c r="AC35" s="25">
        <v>199253</v>
      </c>
      <c r="AD35" s="23">
        <v>28000</v>
      </c>
      <c r="AE35" s="23">
        <v>7400</v>
      </c>
      <c r="AF35" s="23">
        <v>438700</v>
      </c>
      <c r="AJ35" s="28" t="s">
        <v>72</v>
      </c>
      <c r="AK35" s="8"/>
      <c r="AL35" s="22">
        <f>SUM(AM35:BL35)</f>
        <v>4550693</v>
      </c>
      <c r="AM35" s="23">
        <v>658115</v>
      </c>
      <c r="AN35" s="23">
        <v>47177</v>
      </c>
      <c r="AO35" s="23">
        <v>4682</v>
      </c>
      <c r="AP35" s="30" t="s">
        <v>138</v>
      </c>
      <c r="AQ35" s="23">
        <v>18145</v>
      </c>
      <c r="AR35" s="30" t="s">
        <v>138</v>
      </c>
      <c r="AU35" s="28" t="s">
        <v>72</v>
      </c>
      <c r="AV35" s="8"/>
      <c r="AW35" s="23">
        <v>1603944</v>
      </c>
      <c r="AX35" s="23">
        <v>873</v>
      </c>
      <c r="AY35" s="23">
        <v>35281</v>
      </c>
      <c r="AZ35" s="23">
        <v>79421</v>
      </c>
      <c r="BA35" s="23">
        <v>3948</v>
      </c>
      <c r="BB35" s="23">
        <v>371758</v>
      </c>
      <c r="BC35" s="25" t="s">
        <v>138</v>
      </c>
      <c r="BD35" s="23">
        <v>565747</v>
      </c>
      <c r="BG35" s="23">
        <v>17004</v>
      </c>
      <c r="BH35" s="25">
        <v>1152</v>
      </c>
      <c r="BI35" s="23">
        <v>499793</v>
      </c>
      <c r="BJ35" s="23">
        <v>81596</v>
      </c>
      <c r="BK35" s="23">
        <v>12557</v>
      </c>
      <c r="BL35" s="23">
        <v>549500</v>
      </c>
    </row>
    <row r="36" spans="3:56" ht="15" customHeight="1">
      <c r="C36" s="24" t="s">
        <v>73</v>
      </c>
      <c r="D36" s="8"/>
      <c r="E36" s="22">
        <f t="shared" si="16"/>
        <v>5558904</v>
      </c>
      <c r="F36" s="23">
        <v>51210</v>
      </c>
      <c r="G36" s="23">
        <v>6403</v>
      </c>
      <c r="H36" s="23">
        <v>674</v>
      </c>
      <c r="I36" s="30" t="s">
        <v>138</v>
      </c>
      <c r="J36" s="23">
        <v>2331</v>
      </c>
      <c r="K36" s="30" t="s">
        <v>138</v>
      </c>
      <c r="N36" s="23">
        <v>1300372</v>
      </c>
      <c r="O36" s="30" t="s">
        <v>138</v>
      </c>
      <c r="P36" s="23">
        <v>50415</v>
      </c>
      <c r="Q36" s="23">
        <v>55722</v>
      </c>
      <c r="R36" s="23">
        <v>2923</v>
      </c>
      <c r="S36" s="23">
        <v>1056799</v>
      </c>
      <c r="T36" s="30" t="s">
        <v>138</v>
      </c>
      <c r="U36" s="23">
        <v>578500</v>
      </c>
      <c r="Y36" s="24" t="s">
        <v>73</v>
      </c>
      <c r="Z36" s="8"/>
      <c r="AA36" s="22">
        <v>33098</v>
      </c>
      <c r="AB36" s="23">
        <v>24691</v>
      </c>
      <c r="AC36" s="23">
        <v>827229</v>
      </c>
      <c r="AD36" s="23">
        <v>311767</v>
      </c>
      <c r="AE36" s="23">
        <v>36270</v>
      </c>
      <c r="AF36" s="23">
        <v>1220500</v>
      </c>
      <c r="AJ36" s="6"/>
      <c r="AK36" s="8"/>
      <c r="AL36" s="6"/>
      <c r="AP36" s="30"/>
      <c r="AU36" s="6"/>
      <c r="AV36" s="8"/>
      <c r="AW36" s="23"/>
      <c r="AX36" s="23"/>
      <c r="AY36" s="23"/>
      <c r="AZ36" s="23"/>
      <c r="BA36" s="23"/>
      <c r="BB36" s="23"/>
      <c r="BC36" s="23"/>
      <c r="BD36" s="23"/>
    </row>
    <row r="37" spans="3:64" ht="15" customHeight="1">
      <c r="C37" s="24" t="s">
        <v>74</v>
      </c>
      <c r="D37" s="8"/>
      <c r="E37" s="22">
        <f t="shared" si="16"/>
        <v>4489779</v>
      </c>
      <c r="F37" s="23">
        <v>428597</v>
      </c>
      <c r="G37" s="23">
        <v>43349</v>
      </c>
      <c r="H37" s="23">
        <v>4964</v>
      </c>
      <c r="I37" s="25">
        <v>8493</v>
      </c>
      <c r="J37" s="23">
        <v>15585</v>
      </c>
      <c r="K37" s="30">
        <v>183</v>
      </c>
      <c r="N37" s="23">
        <v>2241842</v>
      </c>
      <c r="O37" s="1">
        <v>532</v>
      </c>
      <c r="P37" s="23">
        <v>58697</v>
      </c>
      <c r="Q37" s="23">
        <v>34939</v>
      </c>
      <c r="R37" s="23">
        <v>13328</v>
      </c>
      <c r="S37" s="23">
        <v>292750</v>
      </c>
      <c r="T37" s="30" t="s">
        <v>138</v>
      </c>
      <c r="U37" s="23">
        <v>253052</v>
      </c>
      <c r="Y37" s="24" t="s">
        <v>74</v>
      </c>
      <c r="Z37" s="8"/>
      <c r="AA37" s="22">
        <v>22483</v>
      </c>
      <c r="AB37" s="23">
        <v>13972</v>
      </c>
      <c r="AC37" s="23">
        <v>417750</v>
      </c>
      <c r="AD37" s="23">
        <v>115252</v>
      </c>
      <c r="AE37" s="23">
        <v>183911</v>
      </c>
      <c r="AF37" s="23">
        <v>340100</v>
      </c>
      <c r="AJ37" s="28" t="s">
        <v>75</v>
      </c>
      <c r="AK37" s="8"/>
      <c r="AL37" s="22">
        <f>SUM(AM37:BL37)</f>
        <v>6150270</v>
      </c>
      <c r="AM37" s="23">
        <v>1015685</v>
      </c>
      <c r="AN37" s="23">
        <v>78583</v>
      </c>
      <c r="AO37" s="23">
        <v>11619</v>
      </c>
      <c r="AP37" s="30" t="s">
        <v>138</v>
      </c>
      <c r="AQ37" s="23">
        <v>30128</v>
      </c>
      <c r="AR37" s="1">
        <v>211</v>
      </c>
      <c r="AU37" s="28" t="s">
        <v>75</v>
      </c>
      <c r="AV37" s="8"/>
      <c r="AW37" s="23">
        <v>2054613</v>
      </c>
      <c r="AX37" s="23">
        <v>2241</v>
      </c>
      <c r="AY37" s="23">
        <v>52518</v>
      </c>
      <c r="AZ37" s="23">
        <v>166448</v>
      </c>
      <c r="BA37" s="23">
        <v>6755</v>
      </c>
      <c r="BB37" s="23">
        <v>580207</v>
      </c>
      <c r="BC37" s="25" t="s">
        <v>138</v>
      </c>
      <c r="BD37" s="23">
        <v>500158</v>
      </c>
      <c r="BG37" s="23">
        <v>131879</v>
      </c>
      <c r="BH37" s="23">
        <v>1640</v>
      </c>
      <c r="BI37" s="23">
        <v>452354</v>
      </c>
      <c r="BJ37" s="23">
        <v>205181</v>
      </c>
      <c r="BK37" s="23">
        <v>78250</v>
      </c>
      <c r="BL37" s="23">
        <v>781800</v>
      </c>
    </row>
    <row r="38" spans="3:64" ht="15" customHeight="1">
      <c r="C38" s="24" t="s">
        <v>76</v>
      </c>
      <c r="D38" s="8"/>
      <c r="E38" s="22">
        <f t="shared" si="16"/>
        <v>4752368</v>
      </c>
      <c r="F38" s="23">
        <v>785095</v>
      </c>
      <c r="G38" s="23">
        <v>62750</v>
      </c>
      <c r="H38" s="23">
        <v>10344</v>
      </c>
      <c r="I38" s="25">
        <v>1590</v>
      </c>
      <c r="J38" s="23">
        <v>24117</v>
      </c>
      <c r="K38" s="30" t="s">
        <v>138</v>
      </c>
      <c r="N38" s="23">
        <v>1896322</v>
      </c>
      <c r="O38" s="23">
        <v>1680</v>
      </c>
      <c r="P38" s="23">
        <v>199101</v>
      </c>
      <c r="Q38" s="23">
        <v>74324</v>
      </c>
      <c r="R38" s="23">
        <v>6268</v>
      </c>
      <c r="S38" s="23">
        <v>485361</v>
      </c>
      <c r="T38" s="30" t="s">
        <v>138</v>
      </c>
      <c r="U38" s="23">
        <v>270946</v>
      </c>
      <c r="Y38" s="24" t="s">
        <v>76</v>
      </c>
      <c r="Z38" s="8"/>
      <c r="AA38" s="22">
        <v>25528</v>
      </c>
      <c r="AB38" s="26">
        <v>4085</v>
      </c>
      <c r="AC38" s="23">
        <v>39091</v>
      </c>
      <c r="AD38" s="23">
        <v>139630</v>
      </c>
      <c r="AE38" s="23">
        <v>36736</v>
      </c>
      <c r="AF38" s="23">
        <v>689400</v>
      </c>
      <c r="AJ38" s="28" t="s">
        <v>77</v>
      </c>
      <c r="AK38" s="8"/>
      <c r="AL38" s="22">
        <f>SUM(AM38:BL38)</f>
        <v>3596400</v>
      </c>
      <c r="AM38" s="23">
        <v>371256</v>
      </c>
      <c r="AN38" s="23">
        <v>44701</v>
      </c>
      <c r="AO38" s="23">
        <v>3978</v>
      </c>
      <c r="AP38" s="23">
        <v>5108</v>
      </c>
      <c r="AQ38" s="23">
        <v>18056</v>
      </c>
      <c r="AR38" s="23">
        <v>3210</v>
      </c>
      <c r="AU38" s="28" t="s">
        <v>77</v>
      </c>
      <c r="AV38" s="8"/>
      <c r="AW38" s="23">
        <v>1642134</v>
      </c>
      <c r="AX38" s="23">
        <v>1294</v>
      </c>
      <c r="AY38" s="23">
        <v>77754</v>
      </c>
      <c r="AZ38" s="23">
        <v>133805</v>
      </c>
      <c r="BA38" s="23">
        <v>2776</v>
      </c>
      <c r="BB38" s="23">
        <v>259871</v>
      </c>
      <c r="BC38" s="25" t="s">
        <v>138</v>
      </c>
      <c r="BD38" s="23">
        <v>216438</v>
      </c>
      <c r="BG38" s="23">
        <v>27744</v>
      </c>
      <c r="BH38" s="23">
        <v>2409</v>
      </c>
      <c r="BI38" s="23">
        <v>260968</v>
      </c>
      <c r="BJ38" s="23">
        <v>67015</v>
      </c>
      <c r="BK38" s="23">
        <v>26783</v>
      </c>
      <c r="BL38" s="23">
        <v>431100</v>
      </c>
    </row>
    <row r="39" spans="4:64" ht="15" customHeight="1">
      <c r="D39" s="8"/>
      <c r="E39" s="6"/>
      <c r="I39" s="30"/>
      <c r="T39" s="30"/>
      <c r="Z39" s="8"/>
      <c r="AA39" s="6"/>
      <c r="AJ39" s="28" t="s">
        <v>78</v>
      </c>
      <c r="AK39" s="8"/>
      <c r="AL39" s="22">
        <f>SUM(AM39:BL39)</f>
        <v>3376751</v>
      </c>
      <c r="AM39" s="23">
        <v>253889</v>
      </c>
      <c r="AN39" s="23">
        <v>41400</v>
      </c>
      <c r="AO39" s="23">
        <v>2880</v>
      </c>
      <c r="AP39" s="30" t="s">
        <v>138</v>
      </c>
      <c r="AQ39" s="23">
        <v>17971</v>
      </c>
      <c r="AR39" s="30" t="s">
        <v>138</v>
      </c>
      <c r="AU39" s="28" t="s">
        <v>78</v>
      </c>
      <c r="AV39" s="8"/>
      <c r="AW39" s="23">
        <v>1570817</v>
      </c>
      <c r="AX39" s="23">
        <v>794</v>
      </c>
      <c r="AY39" s="23">
        <v>51783</v>
      </c>
      <c r="AZ39" s="23">
        <v>33201</v>
      </c>
      <c r="BA39" s="23">
        <v>2450</v>
      </c>
      <c r="BB39" s="23">
        <v>192809</v>
      </c>
      <c r="BC39" s="25" t="s">
        <v>138</v>
      </c>
      <c r="BD39" s="23">
        <v>353444</v>
      </c>
      <c r="BG39" s="23">
        <v>16540</v>
      </c>
      <c r="BH39" s="26">
        <v>3315</v>
      </c>
      <c r="BI39" s="23">
        <v>82654</v>
      </c>
      <c r="BJ39" s="23">
        <v>69372</v>
      </c>
      <c r="BK39" s="23">
        <v>77532</v>
      </c>
      <c r="BL39" s="23">
        <v>605900</v>
      </c>
    </row>
    <row r="40" spans="3:48" ht="15" customHeight="1">
      <c r="C40" s="24" t="s">
        <v>79</v>
      </c>
      <c r="D40" s="8"/>
      <c r="E40" s="22">
        <f t="shared" si="16"/>
        <v>6224452</v>
      </c>
      <c r="F40" s="23">
        <v>1917209</v>
      </c>
      <c r="G40" s="23">
        <v>100288</v>
      </c>
      <c r="H40" s="23">
        <v>19245</v>
      </c>
      <c r="I40" s="23">
        <v>27618</v>
      </c>
      <c r="J40" s="23">
        <v>37056</v>
      </c>
      <c r="K40" s="30" t="s">
        <v>138</v>
      </c>
      <c r="N40" s="23">
        <v>1861385</v>
      </c>
      <c r="O40" s="23">
        <v>3228</v>
      </c>
      <c r="P40" s="23">
        <v>92134</v>
      </c>
      <c r="Q40" s="23">
        <v>68448</v>
      </c>
      <c r="R40" s="23">
        <v>25536</v>
      </c>
      <c r="S40" s="23">
        <v>366596</v>
      </c>
      <c r="T40" s="30" t="s">
        <v>138</v>
      </c>
      <c r="U40" s="23">
        <v>328354</v>
      </c>
      <c r="Y40" s="24" t="s">
        <v>79</v>
      </c>
      <c r="Z40" s="8"/>
      <c r="AA40" s="22">
        <v>18974</v>
      </c>
      <c r="AB40" s="25">
        <v>2000</v>
      </c>
      <c r="AC40" s="23">
        <v>240423</v>
      </c>
      <c r="AD40" s="23">
        <v>301740</v>
      </c>
      <c r="AE40" s="23">
        <v>76718</v>
      </c>
      <c r="AF40" s="23">
        <v>737500</v>
      </c>
      <c r="AK40" s="8"/>
      <c r="AL40" s="6"/>
      <c r="AP40" s="30"/>
      <c r="AV40" s="8"/>
    </row>
    <row r="41" spans="3:48" ht="15" customHeight="1">
      <c r="C41" s="24" t="s">
        <v>80</v>
      </c>
      <c r="D41" s="8"/>
      <c r="E41" s="22">
        <f t="shared" si="16"/>
        <v>12158930</v>
      </c>
      <c r="F41" s="23">
        <v>3722511</v>
      </c>
      <c r="G41" s="23">
        <v>145995</v>
      </c>
      <c r="H41" s="23">
        <v>47492</v>
      </c>
      <c r="I41" s="30" t="s">
        <v>138</v>
      </c>
      <c r="J41" s="23">
        <v>51072</v>
      </c>
      <c r="K41" s="1">
        <v>713</v>
      </c>
      <c r="N41" s="23">
        <v>3005014</v>
      </c>
      <c r="O41" s="23">
        <v>4943</v>
      </c>
      <c r="P41" s="23">
        <v>283241</v>
      </c>
      <c r="Q41" s="23">
        <v>122048</v>
      </c>
      <c r="R41" s="23">
        <v>69720</v>
      </c>
      <c r="S41" s="23">
        <v>660395</v>
      </c>
      <c r="T41" s="30" t="s">
        <v>138</v>
      </c>
      <c r="U41" s="23">
        <v>815013</v>
      </c>
      <c r="Y41" s="24" t="s">
        <v>80</v>
      </c>
      <c r="Z41" s="8"/>
      <c r="AA41" s="22">
        <v>144864</v>
      </c>
      <c r="AB41" s="23">
        <v>30</v>
      </c>
      <c r="AC41" s="23">
        <v>542823</v>
      </c>
      <c r="AD41" s="23">
        <v>528731</v>
      </c>
      <c r="AE41" s="23">
        <v>94625</v>
      </c>
      <c r="AF41" s="23">
        <v>1919700</v>
      </c>
      <c r="AK41" s="8"/>
      <c r="AL41" s="6"/>
      <c r="AV41" s="8"/>
    </row>
    <row r="42" spans="3:64" ht="15" customHeight="1">
      <c r="C42" s="24" t="s">
        <v>81</v>
      </c>
      <c r="D42" s="8"/>
      <c r="E42" s="22">
        <f t="shared" si="16"/>
        <v>9295932</v>
      </c>
      <c r="F42" s="23">
        <v>3464404</v>
      </c>
      <c r="G42" s="23">
        <v>112897</v>
      </c>
      <c r="H42" s="23">
        <v>27603</v>
      </c>
      <c r="I42" s="23">
        <v>15433</v>
      </c>
      <c r="J42" s="23">
        <v>33641</v>
      </c>
      <c r="K42" s="1">
        <v>690</v>
      </c>
      <c r="N42" s="23">
        <v>2127653</v>
      </c>
      <c r="O42" s="23">
        <v>5887</v>
      </c>
      <c r="P42" s="23">
        <v>142269</v>
      </c>
      <c r="Q42" s="23">
        <v>59314</v>
      </c>
      <c r="R42" s="23">
        <v>41235</v>
      </c>
      <c r="S42" s="23">
        <v>878587</v>
      </c>
      <c r="T42" s="30" t="s">
        <v>138</v>
      </c>
      <c r="U42" s="23">
        <v>540918</v>
      </c>
      <c r="Y42" s="24" t="s">
        <v>81</v>
      </c>
      <c r="Z42" s="8"/>
      <c r="AA42" s="22">
        <v>118053</v>
      </c>
      <c r="AB42" s="26">
        <v>1890</v>
      </c>
      <c r="AC42" s="23">
        <v>102254</v>
      </c>
      <c r="AD42" s="23">
        <v>268030</v>
      </c>
      <c r="AE42" s="23">
        <v>68674</v>
      </c>
      <c r="AF42" s="23">
        <v>1286500</v>
      </c>
      <c r="AJ42" s="31" t="s">
        <v>82</v>
      </c>
      <c r="AK42" s="8"/>
      <c r="AL42" s="22">
        <f>SUM(AM42:BL42)</f>
        <v>46386162</v>
      </c>
      <c r="AM42" s="22">
        <f>SUM(AM44:AM54)</f>
        <v>4237636</v>
      </c>
      <c r="AN42" s="22">
        <f>SUM(AN44:AN54)</f>
        <v>365857</v>
      </c>
      <c r="AO42" s="22">
        <f>SUM(AO44:AO54)</f>
        <v>34107</v>
      </c>
      <c r="AP42" s="36" t="s">
        <v>138</v>
      </c>
      <c r="AQ42" s="22">
        <f>SUM(AQ44:AQ54)</f>
        <v>145695</v>
      </c>
      <c r="AR42" s="22">
        <f>SUM(AR44:AR54)</f>
        <v>2884</v>
      </c>
      <c r="AU42" s="31" t="s">
        <v>82</v>
      </c>
      <c r="AV42" s="8"/>
      <c r="AW42" s="22">
        <f aca="true" t="shared" si="17" ref="AW42:BD42">SUM(AW44:AW54)</f>
        <v>20482799</v>
      </c>
      <c r="AX42" s="22">
        <f t="shared" si="17"/>
        <v>5938</v>
      </c>
      <c r="AY42" s="22">
        <f t="shared" si="17"/>
        <v>484393</v>
      </c>
      <c r="AZ42" s="22">
        <f t="shared" si="17"/>
        <v>573110</v>
      </c>
      <c r="BA42" s="22">
        <f t="shared" si="17"/>
        <v>108016</v>
      </c>
      <c r="BB42" s="22">
        <f t="shared" si="17"/>
        <v>5713566</v>
      </c>
      <c r="BC42" s="22">
        <f t="shared" si="17"/>
        <v>987</v>
      </c>
      <c r="BD42" s="22">
        <f t="shared" si="17"/>
        <v>4105372</v>
      </c>
      <c r="BG42" s="23">
        <f aca="true" t="shared" si="18" ref="BG42:BL42">SUM(BG44:BG54)</f>
        <v>325698</v>
      </c>
      <c r="BH42" s="23">
        <f t="shared" si="18"/>
        <v>12655</v>
      </c>
      <c r="BI42" s="23">
        <f t="shared" si="18"/>
        <v>1914310</v>
      </c>
      <c r="BJ42" s="23">
        <f t="shared" si="18"/>
        <v>861409</v>
      </c>
      <c r="BK42" s="23">
        <f t="shared" si="18"/>
        <v>402199</v>
      </c>
      <c r="BL42" s="23">
        <f t="shared" si="18"/>
        <v>6609531</v>
      </c>
    </row>
    <row r="43" spans="3:48" ht="15" customHeight="1">
      <c r="C43" s="24" t="s">
        <v>83</v>
      </c>
      <c r="D43" s="8"/>
      <c r="E43" s="22">
        <f t="shared" si="16"/>
        <v>5488618</v>
      </c>
      <c r="F43" s="23">
        <v>1067152</v>
      </c>
      <c r="G43" s="23">
        <v>84049</v>
      </c>
      <c r="H43" s="23">
        <v>9793</v>
      </c>
      <c r="I43" s="23">
        <v>60522</v>
      </c>
      <c r="J43" s="23">
        <v>34649</v>
      </c>
      <c r="K43" s="23">
        <v>7269</v>
      </c>
      <c r="N43" s="23">
        <v>2082604</v>
      </c>
      <c r="O43" s="23">
        <v>1829</v>
      </c>
      <c r="P43" s="23">
        <v>377100</v>
      </c>
      <c r="Q43" s="23">
        <v>30884</v>
      </c>
      <c r="R43" s="23">
        <v>19041</v>
      </c>
      <c r="S43" s="23">
        <v>315423</v>
      </c>
      <c r="T43" s="30">
        <v>775</v>
      </c>
      <c r="U43" s="23">
        <v>418234</v>
      </c>
      <c r="Y43" s="24" t="s">
        <v>83</v>
      </c>
      <c r="Z43" s="8"/>
      <c r="AA43" s="22">
        <v>28912</v>
      </c>
      <c r="AB43" s="23">
        <v>4520</v>
      </c>
      <c r="AC43" s="23">
        <v>222385</v>
      </c>
      <c r="AD43" s="23">
        <v>99027</v>
      </c>
      <c r="AE43" s="23">
        <v>32850</v>
      </c>
      <c r="AF43" s="23">
        <v>591600</v>
      </c>
      <c r="AJ43" s="26"/>
      <c r="AK43" s="8"/>
      <c r="AL43" s="6"/>
      <c r="AP43" s="30"/>
      <c r="AU43" s="26"/>
      <c r="AV43" s="8"/>
    </row>
    <row r="44" spans="3:64" ht="15" customHeight="1">
      <c r="C44" s="24" t="s">
        <v>84</v>
      </c>
      <c r="D44" s="8"/>
      <c r="E44" s="22">
        <f t="shared" si="16"/>
        <v>5760183</v>
      </c>
      <c r="F44" s="23">
        <v>823888</v>
      </c>
      <c r="G44" s="23">
        <v>84102</v>
      </c>
      <c r="H44" s="23">
        <v>6026</v>
      </c>
      <c r="I44" s="23">
        <v>57582</v>
      </c>
      <c r="J44" s="23">
        <v>35148</v>
      </c>
      <c r="K44" s="23">
        <v>1300</v>
      </c>
      <c r="N44" s="23">
        <v>2026695</v>
      </c>
      <c r="O44" s="23">
        <v>1426</v>
      </c>
      <c r="P44" s="23">
        <v>137623</v>
      </c>
      <c r="Q44" s="23">
        <v>13457</v>
      </c>
      <c r="R44" s="23">
        <v>5390</v>
      </c>
      <c r="S44" s="23">
        <v>269108</v>
      </c>
      <c r="T44" s="30" t="s">
        <v>138</v>
      </c>
      <c r="U44" s="23">
        <v>277180</v>
      </c>
      <c r="Y44" s="24" t="s">
        <v>84</v>
      </c>
      <c r="Z44" s="8"/>
      <c r="AA44" s="22">
        <v>17085</v>
      </c>
      <c r="AB44" s="26">
        <v>3474</v>
      </c>
      <c r="AC44" s="23">
        <v>435148</v>
      </c>
      <c r="AD44" s="23">
        <v>131639</v>
      </c>
      <c r="AE44" s="23">
        <v>62212</v>
      </c>
      <c r="AF44" s="23">
        <v>1371700</v>
      </c>
      <c r="AJ44" s="28" t="s">
        <v>85</v>
      </c>
      <c r="AK44" s="8"/>
      <c r="AL44" s="22">
        <f>SUM(AM44:BL44)</f>
        <v>4627127</v>
      </c>
      <c r="AM44" s="23">
        <v>304803</v>
      </c>
      <c r="AN44" s="23">
        <v>55578</v>
      </c>
      <c r="AO44" s="23">
        <v>3287</v>
      </c>
      <c r="AP44" s="30" t="s">
        <v>138</v>
      </c>
      <c r="AQ44" s="23">
        <v>23558</v>
      </c>
      <c r="AR44" s="30" t="s">
        <v>138</v>
      </c>
      <c r="AU44" s="28" t="s">
        <v>85</v>
      </c>
      <c r="AV44" s="8"/>
      <c r="AW44" s="23">
        <v>2348609</v>
      </c>
      <c r="AX44" s="23">
        <v>1173</v>
      </c>
      <c r="AY44" s="23">
        <v>44099</v>
      </c>
      <c r="AZ44" s="23">
        <v>44446</v>
      </c>
      <c r="BA44" s="23">
        <v>9431</v>
      </c>
      <c r="BB44" s="23">
        <v>678763</v>
      </c>
      <c r="BC44" s="25" t="s">
        <v>138</v>
      </c>
      <c r="BD44" s="23">
        <v>321029</v>
      </c>
      <c r="BG44" s="23">
        <v>8779</v>
      </c>
      <c r="BH44" s="30" t="s">
        <v>138</v>
      </c>
      <c r="BI44" s="23">
        <v>72556</v>
      </c>
      <c r="BJ44" s="23">
        <v>42872</v>
      </c>
      <c r="BK44" s="23">
        <v>23444</v>
      </c>
      <c r="BL44" s="23">
        <v>644700</v>
      </c>
    </row>
    <row r="45" spans="4:64" ht="15" customHeight="1">
      <c r="D45" s="8"/>
      <c r="E45" s="6"/>
      <c r="Z45" s="8"/>
      <c r="AA45" s="6"/>
      <c r="AJ45" s="28" t="s">
        <v>86</v>
      </c>
      <c r="AK45" s="8"/>
      <c r="AL45" s="22">
        <f>SUM(AM45:BL45)</f>
        <v>3377525</v>
      </c>
      <c r="AM45" s="23">
        <v>117581</v>
      </c>
      <c r="AN45" s="23">
        <v>20438</v>
      </c>
      <c r="AO45" s="23">
        <v>1179</v>
      </c>
      <c r="AP45" s="30" t="s">
        <v>138</v>
      </c>
      <c r="AQ45" s="23">
        <v>8646</v>
      </c>
      <c r="AR45" s="37">
        <v>607</v>
      </c>
      <c r="AU45" s="28" t="s">
        <v>86</v>
      </c>
      <c r="AV45" s="8"/>
      <c r="AW45" s="23">
        <v>1654500</v>
      </c>
      <c r="AX45" s="25" t="s">
        <v>138</v>
      </c>
      <c r="AY45" s="23">
        <v>14578</v>
      </c>
      <c r="AZ45" s="23">
        <v>16951</v>
      </c>
      <c r="BA45" s="23">
        <v>1617</v>
      </c>
      <c r="BB45" s="23">
        <v>519341</v>
      </c>
      <c r="BC45" s="25" t="s">
        <v>138</v>
      </c>
      <c r="BD45" s="23">
        <v>270718</v>
      </c>
      <c r="BG45" s="23">
        <v>8666</v>
      </c>
      <c r="BH45" s="23">
        <v>1810</v>
      </c>
      <c r="BI45" s="23">
        <v>70567</v>
      </c>
      <c r="BJ45" s="23">
        <v>38459</v>
      </c>
      <c r="BK45" s="23">
        <v>27867</v>
      </c>
      <c r="BL45" s="23">
        <v>604000</v>
      </c>
    </row>
    <row r="46" spans="3:64" ht="15" customHeight="1">
      <c r="C46" s="24" t="s">
        <v>87</v>
      </c>
      <c r="D46" s="8"/>
      <c r="E46" s="22">
        <f t="shared" si="16"/>
        <v>5725888</v>
      </c>
      <c r="F46" s="23">
        <v>498927</v>
      </c>
      <c r="G46" s="23">
        <v>110047</v>
      </c>
      <c r="H46" s="23">
        <v>5251</v>
      </c>
      <c r="I46" s="30" t="s">
        <v>138</v>
      </c>
      <c r="J46" s="23">
        <v>50247</v>
      </c>
      <c r="K46" s="23">
        <v>1704</v>
      </c>
      <c r="N46" s="23">
        <v>2598005</v>
      </c>
      <c r="O46" s="1">
        <v>856</v>
      </c>
      <c r="P46" s="23">
        <v>89951</v>
      </c>
      <c r="Q46" s="23">
        <v>56555</v>
      </c>
      <c r="R46" s="23">
        <v>5108</v>
      </c>
      <c r="S46" s="23">
        <v>420973</v>
      </c>
      <c r="T46" s="23">
        <v>71840</v>
      </c>
      <c r="U46" s="23">
        <v>498204</v>
      </c>
      <c r="Y46" s="24" t="s">
        <v>87</v>
      </c>
      <c r="Z46" s="8"/>
      <c r="AA46" s="22">
        <v>34310</v>
      </c>
      <c r="AB46" s="26">
        <v>3849</v>
      </c>
      <c r="AC46" s="23">
        <v>225017</v>
      </c>
      <c r="AD46" s="23">
        <v>146984</v>
      </c>
      <c r="AE46" s="23">
        <v>50360</v>
      </c>
      <c r="AF46" s="23">
        <v>857700</v>
      </c>
      <c r="AJ46" s="28" t="s">
        <v>88</v>
      </c>
      <c r="AK46" s="8"/>
      <c r="AL46" s="22">
        <f>SUM(AM46:BL46)</f>
        <v>4283460</v>
      </c>
      <c r="AM46" s="23">
        <v>201241</v>
      </c>
      <c r="AN46" s="23">
        <v>44501</v>
      </c>
      <c r="AO46" s="23">
        <v>2508</v>
      </c>
      <c r="AP46" s="30" t="s">
        <v>138</v>
      </c>
      <c r="AQ46" s="23">
        <v>19546</v>
      </c>
      <c r="AR46" s="30" t="s">
        <v>138</v>
      </c>
      <c r="AU46" s="28" t="s">
        <v>88</v>
      </c>
      <c r="AV46" s="8"/>
      <c r="AW46" s="23">
        <v>1886285</v>
      </c>
      <c r="AX46" s="23">
        <v>1170</v>
      </c>
      <c r="AY46" s="23">
        <v>51292</v>
      </c>
      <c r="AZ46" s="23">
        <v>16084</v>
      </c>
      <c r="BA46" s="23">
        <v>2867</v>
      </c>
      <c r="BB46" s="23">
        <v>807554</v>
      </c>
      <c r="BC46" s="23">
        <v>987</v>
      </c>
      <c r="BD46" s="23">
        <v>436075</v>
      </c>
      <c r="BG46" s="23">
        <v>15253</v>
      </c>
      <c r="BH46" s="25">
        <v>566</v>
      </c>
      <c r="BI46" s="23">
        <v>192877</v>
      </c>
      <c r="BJ46" s="23">
        <v>52110</v>
      </c>
      <c r="BK46" s="23">
        <v>20344</v>
      </c>
      <c r="BL46" s="23">
        <v>532200</v>
      </c>
    </row>
    <row r="47" spans="3:64" ht="15" customHeight="1">
      <c r="C47" s="24" t="s">
        <v>89</v>
      </c>
      <c r="D47" s="8"/>
      <c r="E47" s="22">
        <f t="shared" si="16"/>
        <v>4702914</v>
      </c>
      <c r="F47" s="23">
        <v>679612</v>
      </c>
      <c r="G47" s="23">
        <v>33010</v>
      </c>
      <c r="H47" s="23">
        <v>5130</v>
      </c>
      <c r="I47" s="30" t="s">
        <v>138</v>
      </c>
      <c r="J47" s="23">
        <v>11060</v>
      </c>
      <c r="K47" s="23">
        <v>2176</v>
      </c>
      <c r="N47" s="23">
        <v>1709946</v>
      </c>
      <c r="O47" s="1">
        <v>617</v>
      </c>
      <c r="P47" s="23">
        <v>56384</v>
      </c>
      <c r="Q47" s="23">
        <v>162979</v>
      </c>
      <c r="R47" s="23">
        <v>13597</v>
      </c>
      <c r="S47" s="23">
        <v>490494</v>
      </c>
      <c r="T47" s="30" t="s">
        <v>138</v>
      </c>
      <c r="U47" s="23">
        <v>263507</v>
      </c>
      <c r="Y47" s="24" t="s">
        <v>89</v>
      </c>
      <c r="Z47" s="8"/>
      <c r="AA47" s="22">
        <v>49259</v>
      </c>
      <c r="AB47" s="23">
        <v>17684</v>
      </c>
      <c r="AC47" s="23">
        <v>262079</v>
      </c>
      <c r="AD47" s="23">
        <v>85871</v>
      </c>
      <c r="AE47" s="23">
        <v>111509</v>
      </c>
      <c r="AF47" s="23">
        <v>748000</v>
      </c>
      <c r="AJ47" s="28" t="s">
        <v>90</v>
      </c>
      <c r="AK47" s="8"/>
      <c r="AL47" s="22">
        <f>SUM(AM47:BL47)</f>
        <v>3919961</v>
      </c>
      <c r="AM47" s="23">
        <v>266904</v>
      </c>
      <c r="AN47" s="23">
        <v>40231</v>
      </c>
      <c r="AO47" s="23">
        <v>2420</v>
      </c>
      <c r="AP47" s="30" t="s">
        <v>138</v>
      </c>
      <c r="AQ47" s="23">
        <v>17328</v>
      </c>
      <c r="AR47" s="30" t="s">
        <v>138</v>
      </c>
      <c r="AU47" s="28" t="s">
        <v>90</v>
      </c>
      <c r="AV47" s="8"/>
      <c r="AW47" s="23">
        <v>1905996</v>
      </c>
      <c r="AX47" s="23">
        <v>679</v>
      </c>
      <c r="AY47" s="23">
        <v>67589</v>
      </c>
      <c r="AZ47" s="23">
        <v>219106</v>
      </c>
      <c r="BA47" s="23">
        <v>2918</v>
      </c>
      <c r="BB47" s="23">
        <v>404522</v>
      </c>
      <c r="BC47" s="25" t="s">
        <v>138</v>
      </c>
      <c r="BD47" s="23">
        <v>410102</v>
      </c>
      <c r="BG47" s="23">
        <v>13283</v>
      </c>
      <c r="BH47" s="23">
        <v>779</v>
      </c>
      <c r="BI47" s="23">
        <v>48381</v>
      </c>
      <c r="BJ47" s="23">
        <v>61872</v>
      </c>
      <c r="BK47" s="23">
        <v>38351</v>
      </c>
      <c r="BL47" s="23">
        <v>419500</v>
      </c>
    </row>
    <row r="48" spans="3:64" ht="15" customHeight="1">
      <c r="C48" s="24" t="s">
        <v>91</v>
      </c>
      <c r="D48" s="8"/>
      <c r="E48" s="22">
        <f t="shared" si="16"/>
        <v>3734306</v>
      </c>
      <c r="F48" s="23">
        <v>215812</v>
      </c>
      <c r="G48" s="23">
        <v>17873</v>
      </c>
      <c r="H48" s="23">
        <v>1871</v>
      </c>
      <c r="I48" s="30" t="s">
        <v>138</v>
      </c>
      <c r="J48" s="23">
        <v>7017</v>
      </c>
      <c r="K48" s="30">
        <v>186</v>
      </c>
      <c r="N48" s="23">
        <v>1474522</v>
      </c>
      <c r="O48" s="30" t="s">
        <v>138</v>
      </c>
      <c r="P48" s="23">
        <v>127333</v>
      </c>
      <c r="Q48" s="23">
        <v>44580</v>
      </c>
      <c r="R48" s="23">
        <v>1738</v>
      </c>
      <c r="S48" s="23">
        <v>781076</v>
      </c>
      <c r="T48" s="30" t="s">
        <v>138</v>
      </c>
      <c r="U48" s="23">
        <v>227234</v>
      </c>
      <c r="Y48" s="24" t="s">
        <v>91</v>
      </c>
      <c r="Z48" s="8"/>
      <c r="AA48" s="22">
        <v>14496</v>
      </c>
      <c r="AB48" s="26">
        <v>5301</v>
      </c>
      <c r="AC48" s="23">
        <v>203011</v>
      </c>
      <c r="AD48" s="23">
        <v>68623</v>
      </c>
      <c r="AE48" s="23">
        <v>27433</v>
      </c>
      <c r="AF48" s="23">
        <v>516200</v>
      </c>
      <c r="AJ48" s="28" t="s">
        <v>92</v>
      </c>
      <c r="AK48" s="8"/>
      <c r="AL48" s="22">
        <f>SUM(AM48:BL48)</f>
        <v>4598155</v>
      </c>
      <c r="AM48" s="23">
        <v>243377</v>
      </c>
      <c r="AN48" s="23">
        <v>26891</v>
      </c>
      <c r="AO48" s="23">
        <v>2354</v>
      </c>
      <c r="AP48" s="30" t="s">
        <v>138</v>
      </c>
      <c r="AQ48" s="23">
        <v>10015</v>
      </c>
      <c r="AR48" s="30" t="s">
        <v>138</v>
      </c>
      <c r="AU48" s="28" t="s">
        <v>92</v>
      </c>
      <c r="AV48" s="8"/>
      <c r="AW48" s="23">
        <v>2129438</v>
      </c>
      <c r="AX48" s="25" t="s">
        <v>138</v>
      </c>
      <c r="AY48" s="23">
        <v>74004</v>
      </c>
      <c r="AZ48" s="23">
        <v>36809</v>
      </c>
      <c r="BA48" s="23">
        <v>2555</v>
      </c>
      <c r="BB48" s="23">
        <v>563690</v>
      </c>
      <c r="BC48" s="25" t="s">
        <v>138</v>
      </c>
      <c r="BD48" s="23">
        <v>420143</v>
      </c>
      <c r="BG48" s="23">
        <v>19490</v>
      </c>
      <c r="BH48" s="23">
        <v>1500</v>
      </c>
      <c r="BI48" s="23">
        <v>273957</v>
      </c>
      <c r="BJ48" s="23">
        <v>116726</v>
      </c>
      <c r="BK48" s="23">
        <v>21606</v>
      </c>
      <c r="BL48" s="23">
        <v>655600</v>
      </c>
    </row>
    <row r="49" spans="3:56" ht="15" customHeight="1">
      <c r="C49" s="24" t="s">
        <v>93</v>
      </c>
      <c r="D49" s="8"/>
      <c r="E49" s="22">
        <f t="shared" si="16"/>
        <v>5155591</v>
      </c>
      <c r="F49" s="23">
        <v>1080985</v>
      </c>
      <c r="G49" s="23">
        <v>82516</v>
      </c>
      <c r="H49" s="23">
        <v>7092</v>
      </c>
      <c r="I49" s="30" t="s">
        <v>138</v>
      </c>
      <c r="J49" s="23">
        <v>28771</v>
      </c>
      <c r="K49" s="1">
        <v>302</v>
      </c>
      <c r="N49" s="23">
        <v>1567804</v>
      </c>
      <c r="O49" s="1">
        <v>592</v>
      </c>
      <c r="P49" s="23">
        <v>109857</v>
      </c>
      <c r="Q49" s="23">
        <v>59056</v>
      </c>
      <c r="R49" s="23">
        <v>14398</v>
      </c>
      <c r="S49" s="23">
        <v>396423</v>
      </c>
      <c r="T49" s="30" t="s">
        <v>138</v>
      </c>
      <c r="U49" s="23">
        <v>564140</v>
      </c>
      <c r="Y49" s="24" t="s">
        <v>93</v>
      </c>
      <c r="Z49" s="8"/>
      <c r="AA49" s="22">
        <v>19967</v>
      </c>
      <c r="AB49" s="23">
        <v>11584</v>
      </c>
      <c r="AC49" s="23">
        <v>183601</v>
      </c>
      <c r="AD49" s="23">
        <v>164714</v>
      </c>
      <c r="AE49" s="23">
        <v>51489</v>
      </c>
      <c r="AF49" s="23">
        <v>812300</v>
      </c>
      <c r="AJ49" s="26"/>
      <c r="AK49" s="8"/>
      <c r="AL49" s="6"/>
      <c r="AP49" s="30"/>
      <c r="AR49" s="30"/>
      <c r="AU49" s="26"/>
      <c r="AV49" s="8"/>
      <c r="AW49" s="23"/>
      <c r="AX49" s="23"/>
      <c r="AY49" s="23"/>
      <c r="AZ49" s="23"/>
      <c r="BA49" s="23"/>
      <c r="BB49" s="23"/>
      <c r="BC49" s="23"/>
      <c r="BD49" s="23"/>
    </row>
    <row r="50" spans="3:64" ht="15" customHeight="1">
      <c r="C50" s="24" t="s">
        <v>94</v>
      </c>
      <c r="D50" s="8"/>
      <c r="E50" s="22">
        <f>SUM(F50:K50,N50:U50,AA50:AF50)</f>
        <v>5035738</v>
      </c>
      <c r="F50" s="23">
        <v>653994</v>
      </c>
      <c r="G50" s="23">
        <v>56533</v>
      </c>
      <c r="H50" s="23">
        <v>6540</v>
      </c>
      <c r="I50" s="30" t="s">
        <v>138</v>
      </c>
      <c r="J50" s="23">
        <v>21942</v>
      </c>
      <c r="K50" s="1">
        <v>253</v>
      </c>
      <c r="N50" s="23">
        <v>2122089</v>
      </c>
      <c r="O50" s="30">
        <v>522</v>
      </c>
      <c r="P50" s="23">
        <v>80811</v>
      </c>
      <c r="Q50" s="23">
        <v>91018</v>
      </c>
      <c r="R50" s="23">
        <v>4391</v>
      </c>
      <c r="S50" s="23">
        <v>394105</v>
      </c>
      <c r="T50" s="30" t="s">
        <v>138</v>
      </c>
      <c r="U50" s="23">
        <v>307643</v>
      </c>
      <c r="Y50" s="24" t="s">
        <v>94</v>
      </c>
      <c r="Z50" s="8"/>
      <c r="AA50" s="22">
        <v>18508</v>
      </c>
      <c r="AB50" s="23">
        <v>2575</v>
      </c>
      <c r="AC50" s="23">
        <v>443673</v>
      </c>
      <c r="AD50" s="23">
        <v>134676</v>
      </c>
      <c r="AE50" s="23">
        <v>18865</v>
      </c>
      <c r="AF50" s="23">
        <v>677600</v>
      </c>
      <c r="AJ50" s="28" t="s">
        <v>95</v>
      </c>
      <c r="AK50" s="8"/>
      <c r="AL50" s="22">
        <f>SUM(AM50:BL50)</f>
        <v>4977955</v>
      </c>
      <c r="AM50" s="23">
        <v>246612</v>
      </c>
      <c r="AN50" s="23">
        <v>31617</v>
      </c>
      <c r="AO50" s="23">
        <v>2846</v>
      </c>
      <c r="AP50" s="30" t="s">
        <v>138</v>
      </c>
      <c r="AQ50" s="23">
        <v>12686</v>
      </c>
      <c r="AR50" s="30" t="s">
        <v>138</v>
      </c>
      <c r="AU50" s="28" t="s">
        <v>95</v>
      </c>
      <c r="AV50" s="8"/>
      <c r="AW50" s="23">
        <v>2556202</v>
      </c>
      <c r="AX50" s="23">
        <v>586</v>
      </c>
      <c r="AY50" s="23">
        <v>33966</v>
      </c>
      <c r="AZ50" s="23">
        <v>37904</v>
      </c>
      <c r="BA50" s="23">
        <v>10651</v>
      </c>
      <c r="BB50" s="23">
        <v>669211</v>
      </c>
      <c r="BC50" s="25" t="s">
        <v>138</v>
      </c>
      <c r="BD50" s="23">
        <v>462243</v>
      </c>
      <c r="BG50" s="26">
        <v>22362</v>
      </c>
      <c r="BH50" s="25">
        <v>2030</v>
      </c>
      <c r="BI50" s="23">
        <v>22900</v>
      </c>
      <c r="BJ50" s="23">
        <v>36408</v>
      </c>
      <c r="BK50" s="26">
        <v>84631</v>
      </c>
      <c r="BL50" s="23">
        <v>745100</v>
      </c>
    </row>
    <row r="51" spans="4:64" ht="15" customHeight="1">
      <c r="D51" s="8"/>
      <c r="E51" s="6"/>
      <c r="Z51" s="8"/>
      <c r="AA51" s="6"/>
      <c r="AJ51" s="28" t="s">
        <v>96</v>
      </c>
      <c r="AK51" s="8"/>
      <c r="AL51" s="22">
        <f>SUM(AM51:BL51)</f>
        <v>5260221</v>
      </c>
      <c r="AM51" s="23">
        <v>1683198</v>
      </c>
      <c r="AN51" s="23">
        <v>51479</v>
      </c>
      <c r="AO51" s="23">
        <v>7055</v>
      </c>
      <c r="AP51" s="30" t="s">
        <v>138</v>
      </c>
      <c r="AQ51" s="23">
        <v>19598</v>
      </c>
      <c r="AR51" s="23">
        <v>1037</v>
      </c>
      <c r="AU51" s="28" t="s">
        <v>96</v>
      </c>
      <c r="AV51" s="8"/>
      <c r="AW51" s="23">
        <v>1705727</v>
      </c>
      <c r="AX51" s="23">
        <v>1103</v>
      </c>
      <c r="AY51" s="23">
        <v>55262</v>
      </c>
      <c r="AZ51" s="23">
        <v>37686</v>
      </c>
      <c r="BA51" s="23">
        <v>16944</v>
      </c>
      <c r="BB51" s="23">
        <v>408431</v>
      </c>
      <c r="BC51" s="25" t="s">
        <v>138</v>
      </c>
      <c r="BD51" s="23">
        <v>340637</v>
      </c>
      <c r="BG51" s="23">
        <v>122929</v>
      </c>
      <c r="BH51" s="1">
        <v>850</v>
      </c>
      <c r="BI51" s="23">
        <v>153933</v>
      </c>
      <c r="BJ51" s="23">
        <v>95789</v>
      </c>
      <c r="BK51" s="23">
        <v>22732</v>
      </c>
      <c r="BL51" s="23">
        <v>535831</v>
      </c>
    </row>
    <row r="52" spans="3:64" ht="15" customHeight="1">
      <c r="C52" s="31" t="s">
        <v>97</v>
      </c>
      <c r="D52" s="8"/>
      <c r="E52" s="22">
        <f>SUM(E54:E56)</f>
        <v>19315322</v>
      </c>
      <c r="F52" s="22">
        <f aca="true" t="shared" si="19" ref="F52:K52">SUM(F54:F56)</f>
        <v>2926490</v>
      </c>
      <c r="G52" s="22">
        <f t="shared" si="19"/>
        <v>253532</v>
      </c>
      <c r="H52" s="22">
        <f t="shared" si="19"/>
        <v>31909</v>
      </c>
      <c r="I52" s="22">
        <f>SUM(I54:I56)</f>
        <v>15441</v>
      </c>
      <c r="J52" s="22">
        <f t="shared" si="19"/>
        <v>95086</v>
      </c>
      <c r="K52" s="22">
        <f t="shared" si="19"/>
        <v>2879</v>
      </c>
      <c r="N52" s="22">
        <f aca="true" t="shared" si="20" ref="N52:U52">SUM(N54:N56)</f>
        <v>6220665</v>
      </c>
      <c r="O52" s="22">
        <f t="shared" si="20"/>
        <v>6339</v>
      </c>
      <c r="P52" s="22">
        <f t="shared" si="20"/>
        <v>301090</v>
      </c>
      <c r="Q52" s="22">
        <f t="shared" si="20"/>
        <v>155520</v>
      </c>
      <c r="R52" s="22">
        <f t="shared" si="20"/>
        <v>23443</v>
      </c>
      <c r="S52" s="22">
        <f t="shared" si="20"/>
        <v>1620486</v>
      </c>
      <c r="T52" s="22">
        <f t="shared" si="20"/>
        <v>2748</v>
      </c>
      <c r="U52" s="22">
        <f t="shared" si="20"/>
        <v>1267278</v>
      </c>
      <c r="Y52" s="31" t="s">
        <v>97</v>
      </c>
      <c r="Z52" s="8"/>
      <c r="AA52" s="22">
        <f aca="true" t="shared" si="21" ref="AA52:AF52">SUM(AA54:AA56)</f>
        <v>85481</v>
      </c>
      <c r="AB52" s="22">
        <f t="shared" si="21"/>
        <v>9185</v>
      </c>
      <c r="AC52" s="22">
        <f t="shared" si="21"/>
        <v>1588980</v>
      </c>
      <c r="AD52" s="22">
        <f t="shared" si="21"/>
        <v>556022</v>
      </c>
      <c r="AE52" s="22">
        <f t="shared" si="21"/>
        <v>368848</v>
      </c>
      <c r="AF52" s="22">
        <f t="shared" si="21"/>
        <v>3783900</v>
      </c>
      <c r="AJ52" s="28" t="s">
        <v>98</v>
      </c>
      <c r="AK52" s="8"/>
      <c r="AL52" s="22">
        <f>SUM(AM52:BL52)</f>
        <v>6138961</v>
      </c>
      <c r="AM52" s="23">
        <v>293805</v>
      </c>
      <c r="AN52" s="23">
        <v>28212</v>
      </c>
      <c r="AO52" s="23">
        <v>3238</v>
      </c>
      <c r="AP52" s="30" t="s">
        <v>138</v>
      </c>
      <c r="AQ52" s="23">
        <v>11157</v>
      </c>
      <c r="AR52" s="1">
        <v>502</v>
      </c>
      <c r="AU52" s="28" t="s">
        <v>98</v>
      </c>
      <c r="AV52" s="8"/>
      <c r="AW52" s="23">
        <v>2207178</v>
      </c>
      <c r="AX52" s="23">
        <v>585</v>
      </c>
      <c r="AY52" s="23">
        <v>39754</v>
      </c>
      <c r="AZ52" s="23">
        <v>46722</v>
      </c>
      <c r="BA52" s="23">
        <v>26024</v>
      </c>
      <c r="BB52" s="23">
        <v>874109</v>
      </c>
      <c r="BC52" s="25" t="s">
        <v>138</v>
      </c>
      <c r="BD52" s="23">
        <v>480423</v>
      </c>
      <c r="BG52" s="23">
        <v>46921</v>
      </c>
      <c r="BH52" s="23">
        <v>1070</v>
      </c>
      <c r="BI52" s="23">
        <v>641372</v>
      </c>
      <c r="BJ52" s="23">
        <v>262546</v>
      </c>
      <c r="BK52" s="23">
        <v>116443</v>
      </c>
      <c r="BL52" s="23">
        <v>1058900</v>
      </c>
    </row>
    <row r="53" spans="3:64" ht="15" customHeight="1">
      <c r="C53" s="26"/>
      <c r="D53" s="8"/>
      <c r="E53" s="6"/>
      <c r="N53" s="2"/>
      <c r="O53" s="2"/>
      <c r="P53" s="2"/>
      <c r="Q53" s="2"/>
      <c r="R53" s="2"/>
      <c r="S53" s="2"/>
      <c r="T53" s="2"/>
      <c r="U53" s="2"/>
      <c r="Y53" s="26"/>
      <c r="Z53" s="8"/>
      <c r="AA53" s="6"/>
      <c r="AJ53" s="28" t="s">
        <v>99</v>
      </c>
      <c r="AK53" s="8"/>
      <c r="AL53" s="22">
        <f>SUM(AM53:BL53)</f>
        <v>5839287</v>
      </c>
      <c r="AM53" s="23">
        <v>622916</v>
      </c>
      <c r="AN53" s="23">
        <v>46119</v>
      </c>
      <c r="AO53" s="23">
        <v>6318</v>
      </c>
      <c r="AP53" s="30" t="s">
        <v>138</v>
      </c>
      <c r="AQ53" s="23">
        <v>16836</v>
      </c>
      <c r="AR53" s="1">
        <v>738</v>
      </c>
      <c r="AU53" s="28" t="s">
        <v>99</v>
      </c>
      <c r="AV53" s="8"/>
      <c r="AW53" s="23">
        <v>2379734</v>
      </c>
      <c r="AX53" s="23">
        <v>642</v>
      </c>
      <c r="AY53" s="23">
        <v>68947</v>
      </c>
      <c r="AZ53" s="23">
        <v>54365</v>
      </c>
      <c r="BA53" s="23">
        <v>23636</v>
      </c>
      <c r="BB53" s="23">
        <v>671858</v>
      </c>
      <c r="BC53" s="25" t="s">
        <v>138</v>
      </c>
      <c r="BD53" s="23">
        <v>841086</v>
      </c>
      <c r="BG53" s="23">
        <v>37436</v>
      </c>
      <c r="BH53" s="23">
        <v>2950</v>
      </c>
      <c r="BI53" s="23">
        <v>183999</v>
      </c>
      <c r="BJ53" s="23">
        <v>47446</v>
      </c>
      <c r="BK53" s="23">
        <v>21761</v>
      </c>
      <c r="BL53" s="23">
        <v>812500</v>
      </c>
    </row>
    <row r="54" spans="3:64" ht="15" customHeight="1">
      <c r="C54" s="28" t="s">
        <v>100</v>
      </c>
      <c r="D54" s="8"/>
      <c r="E54" s="22">
        <f>SUM(F54:K54,N54:U54,AA54:AF54)</f>
        <v>6033682</v>
      </c>
      <c r="F54" s="23">
        <v>629041</v>
      </c>
      <c r="G54" s="23">
        <v>80246</v>
      </c>
      <c r="H54" s="23">
        <v>6378</v>
      </c>
      <c r="I54" s="23">
        <v>15441</v>
      </c>
      <c r="J54" s="23">
        <v>34567</v>
      </c>
      <c r="K54" s="30" t="s">
        <v>138</v>
      </c>
      <c r="N54" s="23">
        <v>2341055</v>
      </c>
      <c r="O54" s="23">
        <v>1746</v>
      </c>
      <c r="P54" s="23">
        <v>66984</v>
      </c>
      <c r="Q54" s="23">
        <v>27932</v>
      </c>
      <c r="R54" s="23">
        <v>5507</v>
      </c>
      <c r="S54" s="23">
        <v>463607</v>
      </c>
      <c r="T54" s="23">
        <v>2748</v>
      </c>
      <c r="U54" s="23">
        <v>431650</v>
      </c>
      <c r="Y54" s="28" t="s">
        <v>100</v>
      </c>
      <c r="Z54" s="8"/>
      <c r="AA54" s="22">
        <v>54472</v>
      </c>
      <c r="AB54" s="26">
        <v>246</v>
      </c>
      <c r="AC54" s="23">
        <v>289197</v>
      </c>
      <c r="AD54" s="23">
        <v>287219</v>
      </c>
      <c r="AE54" s="23">
        <v>63746</v>
      </c>
      <c r="AF54" s="23">
        <v>1231900</v>
      </c>
      <c r="AJ54" s="28" t="s">
        <v>101</v>
      </c>
      <c r="AK54" s="8"/>
      <c r="AL54" s="22">
        <f>SUM(AM54:BL54)</f>
        <v>3363510</v>
      </c>
      <c r="AM54" s="23">
        <v>257199</v>
      </c>
      <c r="AN54" s="23">
        <v>20791</v>
      </c>
      <c r="AO54" s="23">
        <v>2902</v>
      </c>
      <c r="AP54" s="30" t="s">
        <v>138</v>
      </c>
      <c r="AQ54" s="23">
        <v>6325</v>
      </c>
      <c r="AR54" s="30" t="s">
        <v>138</v>
      </c>
      <c r="AU54" s="28" t="s">
        <v>101</v>
      </c>
      <c r="AV54" s="8"/>
      <c r="AW54" s="23">
        <v>1709130</v>
      </c>
      <c r="AX54" s="25" t="s">
        <v>138</v>
      </c>
      <c r="AY54" s="23">
        <v>34902</v>
      </c>
      <c r="AZ54" s="23">
        <v>63037</v>
      </c>
      <c r="BA54" s="23">
        <v>11373</v>
      </c>
      <c r="BB54" s="23">
        <v>116087</v>
      </c>
      <c r="BC54" s="25" t="s">
        <v>138</v>
      </c>
      <c r="BD54" s="23">
        <v>122916</v>
      </c>
      <c r="BG54" s="23">
        <v>30579</v>
      </c>
      <c r="BH54" s="23">
        <v>1100</v>
      </c>
      <c r="BI54" s="23">
        <v>253768</v>
      </c>
      <c r="BJ54" s="23">
        <v>107181</v>
      </c>
      <c r="BK54" s="23">
        <v>25020</v>
      </c>
      <c r="BL54" s="23">
        <v>601200</v>
      </c>
    </row>
    <row r="55" spans="3:48" ht="15" customHeight="1">
      <c r="C55" s="28" t="s">
        <v>102</v>
      </c>
      <c r="D55" s="8"/>
      <c r="E55" s="22">
        <f>SUM(F55:K55,N55:U55,AA55:AF55)</f>
        <v>6448596</v>
      </c>
      <c r="F55" s="23">
        <v>1166324</v>
      </c>
      <c r="G55" s="23">
        <v>82246</v>
      </c>
      <c r="H55" s="23">
        <v>13395</v>
      </c>
      <c r="I55" s="30" t="s">
        <v>138</v>
      </c>
      <c r="J55" s="23">
        <v>29437</v>
      </c>
      <c r="K55" s="26">
        <v>2276</v>
      </c>
      <c r="N55" s="23">
        <v>1980903</v>
      </c>
      <c r="O55" s="23">
        <v>2685</v>
      </c>
      <c r="P55" s="23">
        <v>104401</v>
      </c>
      <c r="Q55" s="23">
        <v>68018</v>
      </c>
      <c r="R55" s="23">
        <v>8206</v>
      </c>
      <c r="S55" s="23">
        <v>696279</v>
      </c>
      <c r="T55" s="30" t="s">
        <v>138</v>
      </c>
      <c r="U55" s="23">
        <v>412274</v>
      </c>
      <c r="Y55" s="28" t="s">
        <v>102</v>
      </c>
      <c r="Z55" s="8"/>
      <c r="AA55" s="22">
        <v>21264</v>
      </c>
      <c r="AB55" s="23">
        <v>3873</v>
      </c>
      <c r="AC55" s="23">
        <v>536942</v>
      </c>
      <c r="AD55" s="23">
        <v>198620</v>
      </c>
      <c r="AE55" s="23">
        <v>115453</v>
      </c>
      <c r="AF55" s="23">
        <v>1006000</v>
      </c>
      <c r="AK55" s="8"/>
      <c r="AL55" s="6"/>
      <c r="AV55" s="8"/>
    </row>
    <row r="56" spans="3:48" ht="15" customHeight="1">
      <c r="C56" s="28" t="s">
        <v>103</v>
      </c>
      <c r="D56" s="8"/>
      <c r="E56" s="22">
        <f>SUM(F56:K56,N56:U56,AA56:AF56)</f>
        <v>6833044</v>
      </c>
      <c r="F56" s="23">
        <v>1131125</v>
      </c>
      <c r="G56" s="23">
        <v>91040</v>
      </c>
      <c r="H56" s="23">
        <v>12136</v>
      </c>
      <c r="I56" s="30" t="s">
        <v>138</v>
      </c>
      <c r="J56" s="23">
        <v>31082</v>
      </c>
      <c r="K56" s="1">
        <v>603</v>
      </c>
      <c r="N56" s="23">
        <v>1898707</v>
      </c>
      <c r="O56" s="23">
        <v>1908</v>
      </c>
      <c r="P56" s="23">
        <v>129705</v>
      </c>
      <c r="Q56" s="23">
        <v>59570</v>
      </c>
      <c r="R56" s="23">
        <v>9730</v>
      </c>
      <c r="S56" s="23">
        <v>460600</v>
      </c>
      <c r="T56" s="30" t="s">
        <v>138</v>
      </c>
      <c r="U56" s="23">
        <v>423354</v>
      </c>
      <c r="Y56" s="28" t="s">
        <v>103</v>
      </c>
      <c r="Z56" s="8"/>
      <c r="AA56" s="22">
        <v>9745</v>
      </c>
      <c r="AB56" s="23">
        <v>5066</v>
      </c>
      <c r="AC56" s="23">
        <v>762841</v>
      </c>
      <c r="AD56" s="23">
        <v>70183</v>
      </c>
      <c r="AE56" s="23">
        <v>189649</v>
      </c>
      <c r="AF56" s="23">
        <v>1546000</v>
      </c>
      <c r="AK56" s="8"/>
      <c r="AL56" s="6"/>
      <c r="AV56" s="8"/>
    </row>
    <row r="57" spans="4:64" ht="15" customHeight="1">
      <c r="D57" s="8"/>
      <c r="E57" s="6"/>
      <c r="N57" s="2"/>
      <c r="O57" s="2"/>
      <c r="P57" s="2"/>
      <c r="Q57" s="2"/>
      <c r="R57" s="2"/>
      <c r="S57" s="2"/>
      <c r="T57" s="34"/>
      <c r="U57" s="2"/>
      <c r="V57" s="2"/>
      <c r="Z57" s="8"/>
      <c r="AA57" s="6"/>
      <c r="AJ57" s="31" t="s">
        <v>104</v>
      </c>
      <c r="AK57" s="8"/>
      <c r="AL57" s="22">
        <f>SUM(AM57:BL57)</f>
        <v>24531209</v>
      </c>
      <c r="AM57" s="22">
        <f aca="true" t="shared" si="22" ref="AM57:AR57">SUM(AM59:AM62)</f>
        <v>2381572</v>
      </c>
      <c r="AN57" s="22">
        <f t="shared" si="22"/>
        <v>374048</v>
      </c>
      <c r="AO57" s="22">
        <f t="shared" si="22"/>
        <v>23511</v>
      </c>
      <c r="AP57" s="22">
        <f t="shared" si="22"/>
        <v>5887</v>
      </c>
      <c r="AQ57" s="22">
        <f t="shared" si="22"/>
        <v>161965</v>
      </c>
      <c r="AR57" s="22">
        <f t="shared" si="22"/>
        <v>8309</v>
      </c>
      <c r="AU57" s="31" t="s">
        <v>104</v>
      </c>
      <c r="AV57" s="8"/>
      <c r="AW57" s="22">
        <f aca="true" t="shared" si="23" ref="AW57:BD57">SUM(AW59:AW62)</f>
        <v>10808898</v>
      </c>
      <c r="AX57" s="22">
        <f t="shared" si="23"/>
        <v>7392</v>
      </c>
      <c r="AY57" s="22">
        <f t="shared" si="23"/>
        <v>102935</v>
      </c>
      <c r="AZ57" s="22">
        <f t="shared" si="23"/>
        <v>310627</v>
      </c>
      <c r="BA57" s="22">
        <f t="shared" si="23"/>
        <v>74820</v>
      </c>
      <c r="BB57" s="22">
        <f t="shared" si="23"/>
        <v>2440826</v>
      </c>
      <c r="BC57" s="25" t="s">
        <v>138</v>
      </c>
      <c r="BD57" s="22">
        <f t="shared" si="23"/>
        <v>2431414</v>
      </c>
      <c r="BG57" s="23">
        <f aca="true" t="shared" si="24" ref="BG57:BL57">SUM(BG59:BG62)</f>
        <v>299063</v>
      </c>
      <c r="BH57" s="23">
        <f t="shared" si="24"/>
        <v>1096</v>
      </c>
      <c r="BI57" s="23">
        <f t="shared" si="24"/>
        <v>670684</v>
      </c>
      <c r="BJ57" s="23">
        <f t="shared" si="24"/>
        <v>525601</v>
      </c>
      <c r="BK57" s="23">
        <f t="shared" si="24"/>
        <v>219161</v>
      </c>
      <c r="BL57" s="23">
        <f t="shared" si="24"/>
        <v>3683400</v>
      </c>
    </row>
    <row r="58" spans="3:48" ht="15" customHeight="1">
      <c r="C58" s="31" t="s">
        <v>105</v>
      </c>
      <c r="D58" s="8"/>
      <c r="E58" s="22">
        <f aca="true" t="shared" si="25" ref="E58:K58">SUM(E60:E63)</f>
        <v>18338544</v>
      </c>
      <c r="F58" s="22">
        <f t="shared" si="25"/>
        <v>1968638</v>
      </c>
      <c r="G58" s="22">
        <f t="shared" si="25"/>
        <v>233066</v>
      </c>
      <c r="H58" s="22">
        <f t="shared" si="25"/>
        <v>21368</v>
      </c>
      <c r="I58" s="22">
        <f t="shared" si="25"/>
        <v>75763</v>
      </c>
      <c r="J58" s="22">
        <f t="shared" si="25"/>
        <v>95590</v>
      </c>
      <c r="K58" s="22">
        <f t="shared" si="25"/>
        <v>289</v>
      </c>
      <c r="N58" s="22">
        <f>SUM(N60:N63)</f>
        <v>7568278</v>
      </c>
      <c r="O58" s="22">
        <f>SUM(O60:O63)</f>
        <v>6361</v>
      </c>
      <c r="P58" s="22">
        <f aca="true" t="shared" si="26" ref="P58:U58">SUM(P60:P63)</f>
        <v>285406</v>
      </c>
      <c r="Q58" s="22">
        <f t="shared" si="26"/>
        <v>250916</v>
      </c>
      <c r="R58" s="22">
        <f t="shared" si="26"/>
        <v>41081</v>
      </c>
      <c r="S58" s="22">
        <f t="shared" si="26"/>
        <v>1455523</v>
      </c>
      <c r="T58" s="30" t="s">
        <v>138</v>
      </c>
      <c r="U58" s="22">
        <f t="shared" si="26"/>
        <v>1513820</v>
      </c>
      <c r="Y58" s="31" t="s">
        <v>105</v>
      </c>
      <c r="Z58" s="8"/>
      <c r="AA58" s="22">
        <f aca="true" t="shared" si="27" ref="AA58:AF58">SUM(AA60:AA63)</f>
        <v>49493</v>
      </c>
      <c r="AB58" s="22">
        <f t="shared" si="27"/>
        <v>59398</v>
      </c>
      <c r="AC58" s="22">
        <f t="shared" si="27"/>
        <v>629575</v>
      </c>
      <c r="AD58" s="22">
        <f t="shared" si="27"/>
        <v>767181</v>
      </c>
      <c r="AE58" s="22">
        <f t="shared" si="27"/>
        <v>363898</v>
      </c>
      <c r="AF58" s="22">
        <f t="shared" si="27"/>
        <v>2952900</v>
      </c>
      <c r="AJ58" s="26"/>
      <c r="AK58" s="8"/>
      <c r="AL58" s="6"/>
      <c r="AU58" s="26"/>
      <c r="AV58" s="8"/>
    </row>
    <row r="59" spans="3:64" ht="15" customHeight="1">
      <c r="C59" s="26"/>
      <c r="D59" s="8"/>
      <c r="E59" s="6"/>
      <c r="N59" s="2"/>
      <c r="O59" s="2"/>
      <c r="P59" s="2"/>
      <c r="Q59" s="2"/>
      <c r="R59" s="2"/>
      <c r="S59" s="2"/>
      <c r="T59" s="34"/>
      <c r="U59" s="2"/>
      <c r="Y59" s="26"/>
      <c r="Z59" s="8"/>
      <c r="AA59" s="6"/>
      <c r="AJ59" s="28" t="s">
        <v>106</v>
      </c>
      <c r="AK59" s="8"/>
      <c r="AL59" s="22">
        <f>SUM(AM59:BL59)</f>
        <v>7418934</v>
      </c>
      <c r="AM59" s="23">
        <v>1103000</v>
      </c>
      <c r="AN59" s="23">
        <v>122453</v>
      </c>
      <c r="AO59" s="23">
        <v>11046</v>
      </c>
      <c r="AP59" s="30" t="s">
        <v>138</v>
      </c>
      <c r="AQ59" s="23">
        <v>50685</v>
      </c>
      <c r="AR59" s="23">
        <v>4692</v>
      </c>
      <c r="AU59" s="28" t="s">
        <v>106</v>
      </c>
      <c r="AV59" s="8"/>
      <c r="AW59" s="23">
        <v>3252801</v>
      </c>
      <c r="AX59" s="23">
        <v>2332</v>
      </c>
      <c r="AY59" s="23">
        <v>26804</v>
      </c>
      <c r="AZ59" s="23">
        <v>157341</v>
      </c>
      <c r="BA59" s="23">
        <v>35409</v>
      </c>
      <c r="BB59" s="23">
        <v>881833</v>
      </c>
      <c r="BC59" s="25" t="s">
        <v>138</v>
      </c>
      <c r="BD59" s="23">
        <v>501031</v>
      </c>
      <c r="BG59" s="23">
        <v>37921</v>
      </c>
      <c r="BH59" s="28" t="s">
        <v>138</v>
      </c>
      <c r="BI59" s="23">
        <v>156249</v>
      </c>
      <c r="BJ59" s="23">
        <v>223475</v>
      </c>
      <c r="BK59" s="23">
        <v>88362</v>
      </c>
      <c r="BL59" s="23">
        <v>763500</v>
      </c>
    </row>
    <row r="60" spans="3:64" ht="15" customHeight="1">
      <c r="C60" s="28" t="s">
        <v>107</v>
      </c>
      <c r="D60" s="8"/>
      <c r="E60" s="22">
        <f>SUM(F60:K60,N60:U60,AA60:AF60)</f>
        <v>4387002</v>
      </c>
      <c r="F60" s="23">
        <v>373283</v>
      </c>
      <c r="G60" s="23">
        <v>55055</v>
      </c>
      <c r="H60" s="23">
        <v>3514</v>
      </c>
      <c r="I60" s="23">
        <v>56647</v>
      </c>
      <c r="J60" s="23">
        <v>23685</v>
      </c>
      <c r="K60" s="30" t="s">
        <v>138</v>
      </c>
      <c r="N60" s="23">
        <v>1880186</v>
      </c>
      <c r="O60" s="23">
        <v>1707</v>
      </c>
      <c r="P60" s="23">
        <v>23790</v>
      </c>
      <c r="Q60" s="23">
        <v>59144</v>
      </c>
      <c r="R60" s="23">
        <v>15509</v>
      </c>
      <c r="S60" s="23">
        <v>263817</v>
      </c>
      <c r="T60" s="30" t="s">
        <v>138</v>
      </c>
      <c r="U60" s="23">
        <v>308311</v>
      </c>
      <c r="Y60" s="28" t="s">
        <v>107</v>
      </c>
      <c r="Z60" s="8"/>
      <c r="AA60" s="22">
        <v>4980</v>
      </c>
      <c r="AB60" s="23">
        <v>1453</v>
      </c>
      <c r="AC60" s="23">
        <v>54712</v>
      </c>
      <c r="AD60" s="23">
        <v>381857</v>
      </c>
      <c r="AE60" s="23">
        <v>215252</v>
      </c>
      <c r="AF60" s="23">
        <v>664100</v>
      </c>
      <c r="AJ60" s="28" t="s">
        <v>108</v>
      </c>
      <c r="AK60" s="8"/>
      <c r="AL60" s="22">
        <f>SUM(AM60:BL60)</f>
        <v>5881399</v>
      </c>
      <c r="AM60" s="23">
        <v>343248</v>
      </c>
      <c r="AN60" s="23">
        <v>84588</v>
      </c>
      <c r="AO60" s="23">
        <v>3415</v>
      </c>
      <c r="AP60" s="23">
        <v>5887</v>
      </c>
      <c r="AQ60" s="23">
        <v>37894</v>
      </c>
      <c r="AR60" s="26">
        <v>3301</v>
      </c>
      <c r="AU60" s="28" t="s">
        <v>108</v>
      </c>
      <c r="AV60" s="8"/>
      <c r="AW60" s="23">
        <v>2644490</v>
      </c>
      <c r="AX60" s="23">
        <v>1715</v>
      </c>
      <c r="AY60" s="23">
        <v>35500</v>
      </c>
      <c r="AZ60" s="23">
        <v>53115</v>
      </c>
      <c r="BA60" s="23">
        <v>14215</v>
      </c>
      <c r="BB60" s="23">
        <v>394164</v>
      </c>
      <c r="BC60" s="25" t="s">
        <v>138</v>
      </c>
      <c r="BD60" s="23">
        <v>584475</v>
      </c>
      <c r="BG60" s="23">
        <v>27872</v>
      </c>
      <c r="BH60" s="28">
        <v>376</v>
      </c>
      <c r="BI60" s="23">
        <v>52254</v>
      </c>
      <c r="BJ60" s="23">
        <v>112608</v>
      </c>
      <c r="BK60" s="23">
        <v>60282</v>
      </c>
      <c r="BL60" s="23">
        <v>1422000</v>
      </c>
    </row>
    <row r="61" spans="3:64" ht="15" customHeight="1">
      <c r="C61" s="28" t="s">
        <v>109</v>
      </c>
      <c r="D61" s="8"/>
      <c r="E61" s="22">
        <f>SUM(F61:K61,N61:U61,AA61:AF61)</f>
        <v>4659843</v>
      </c>
      <c r="F61" s="23">
        <v>509569</v>
      </c>
      <c r="G61" s="23">
        <v>53596</v>
      </c>
      <c r="H61" s="23">
        <v>5678</v>
      </c>
      <c r="I61" s="23">
        <v>3862</v>
      </c>
      <c r="J61" s="23">
        <v>21899</v>
      </c>
      <c r="K61" s="30" t="s">
        <v>138</v>
      </c>
      <c r="N61" s="23">
        <v>1851035</v>
      </c>
      <c r="O61" s="23">
        <v>1320</v>
      </c>
      <c r="P61" s="23">
        <v>43034</v>
      </c>
      <c r="Q61" s="23">
        <v>33876</v>
      </c>
      <c r="R61" s="23">
        <v>5486</v>
      </c>
      <c r="S61" s="23">
        <v>423945</v>
      </c>
      <c r="T61" s="30" t="s">
        <v>138</v>
      </c>
      <c r="U61" s="23">
        <v>422442</v>
      </c>
      <c r="Y61" s="28" t="s">
        <v>109</v>
      </c>
      <c r="Z61" s="8"/>
      <c r="AA61" s="22">
        <v>13376</v>
      </c>
      <c r="AB61" s="23">
        <v>56945</v>
      </c>
      <c r="AC61" s="23">
        <v>219641</v>
      </c>
      <c r="AD61" s="23">
        <v>91169</v>
      </c>
      <c r="AE61" s="23">
        <v>54370</v>
      </c>
      <c r="AF61" s="23">
        <v>848600</v>
      </c>
      <c r="AJ61" s="28" t="s">
        <v>110</v>
      </c>
      <c r="AK61" s="8"/>
      <c r="AL61" s="22">
        <f>SUM(AM61:BL61)</f>
        <v>7024181</v>
      </c>
      <c r="AM61" s="23">
        <v>619522</v>
      </c>
      <c r="AN61" s="23">
        <v>116295</v>
      </c>
      <c r="AO61" s="23">
        <v>5593</v>
      </c>
      <c r="AP61" s="30" t="s">
        <v>138</v>
      </c>
      <c r="AQ61" s="23">
        <v>52100</v>
      </c>
      <c r="AR61" s="1">
        <v>210</v>
      </c>
      <c r="AU61" s="28" t="s">
        <v>110</v>
      </c>
      <c r="AV61" s="8"/>
      <c r="AW61" s="23">
        <v>3050505</v>
      </c>
      <c r="AX61" s="23">
        <v>2159</v>
      </c>
      <c r="AY61" s="23">
        <v>25682</v>
      </c>
      <c r="AZ61" s="23">
        <v>56829</v>
      </c>
      <c r="BA61" s="23">
        <v>16771</v>
      </c>
      <c r="BB61" s="23">
        <v>795702</v>
      </c>
      <c r="BC61" s="25" t="s">
        <v>138</v>
      </c>
      <c r="BD61" s="23">
        <v>1012535</v>
      </c>
      <c r="BG61" s="23">
        <v>14315</v>
      </c>
      <c r="BH61" s="28" t="s">
        <v>138</v>
      </c>
      <c r="BI61" s="23">
        <v>189912</v>
      </c>
      <c r="BJ61" s="23">
        <v>105353</v>
      </c>
      <c r="BK61" s="23">
        <v>52798</v>
      </c>
      <c r="BL61" s="23">
        <v>907900</v>
      </c>
    </row>
    <row r="62" spans="3:64" ht="15" customHeight="1">
      <c r="C62" s="28" t="s">
        <v>111</v>
      </c>
      <c r="D62" s="8"/>
      <c r="E62" s="22">
        <f>SUM(F62:K62,N62:U62,AA62:AF62)</f>
        <v>4859814</v>
      </c>
      <c r="F62" s="23">
        <v>633638</v>
      </c>
      <c r="G62" s="23">
        <v>64472</v>
      </c>
      <c r="H62" s="23">
        <v>7369</v>
      </c>
      <c r="I62" s="30" t="s">
        <v>138</v>
      </c>
      <c r="J62" s="23">
        <v>24783</v>
      </c>
      <c r="K62" s="1">
        <v>289</v>
      </c>
      <c r="N62" s="23">
        <v>2000165</v>
      </c>
      <c r="O62" s="23">
        <v>1614</v>
      </c>
      <c r="P62" s="23">
        <v>117721</v>
      </c>
      <c r="Q62" s="23">
        <v>39538</v>
      </c>
      <c r="R62" s="23">
        <v>15451</v>
      </c>
      <c r="S62" s="23">
        <v>408124</v>
      </c>
      <c r="T62" s="30" t="s">
        <v>138</v>
      </c>
      <c r="U62" s="23">
        <v>339217</v>
      </c>
      <c r="Y62" s="28" t="s">
        <v>111</v>
      </c>
      <c r="Z62" s="8"/>
      <c r="AA62" s="22">
        <v>24605</v>
      </c>
      <c r="AB62" s="30" t="s">
        <v>138</v>
      </c>
      <c r="AC62" s="23">
        <v>148285</v>
      </c>
      <c r="AD62" s="23">
        <v>187734</v>
      </c>
      <c r="AE62" s="23">
        <v>37609</v>
      </c>
      <c r="AF62" s="23">
        <v>809200</v>
      </c>
      <c r="AJ62" s="28" t="s">
        <v>112</v>
      </c>
      <c r="AK62" s="8"/>
      <c r="AL62" s="22">
        <f>SUM(AM62:BL62)</f>
        <v>4206695</v>
      </c>
      <c r="AM62" s="23">
        <v>315802</v>
      </c>
      <c r="AN62" s="23">
        <v>50712</v>
      </c>
      <c r="AO62" s="23">
        <v>3457</v>
      </c>
      <c r="AP62" s="30" t="s">
        <v>138</v>
      </c>
      <c r="AQ62" s="23">
        <v>21286</v>
      </c>
      <c r="AR62" s="1">
        <v>106</v>
      </c>
      <c r="AU62" s="28" t="s">
        <v>112</v>
      </c>
      <c r="AV62" s="8"/>
      <c r="AW62" s="23">
        <v>1861102</v>
      </c>
      <c r="AX62" s="23">
        <v>1186</v>
      </c>
      <c r="AY62" s="23">
        <v>14949</v>
      </c>
      <c r="AZ62" s="23">
        <v>43342</v>
      </c>
      <c r="BA62" s="23">
        <v>8425</v>
      </c>
      <c r="BB62" s="23">
        <v>369127</v>
      </c>
      <c r="BC62" s="25" t="s">
        <v>138</v>
      </c>
      <c r="BD62" s="23">
        <v>333373</v>
      </c>
      <c r="BG62" s="23">
        <v>218955</v>
      </c>
      <c r="BH62" s="26">
        <v>720</v>
      </c>
      <c r="BI62" s="23">
        <v>272269</v>
      </c>
      <c r="BJ62" s="23">
        <v>84165</v>
      </c>
      <c r="BK62" s="23">
        <v>17719</v>
      </c>
      <c r="BL62" s="23">
        <v>590000</v>
      </c>
    </row>
    <row r="63" spans="3:48" ht="15" customHeight="1">
      <c r="C63" s="28" t="s">
        <v>113</v>
      </c>
      <c r="D63" s="8"/>
      <c r="E63" s="22">
        <f>SUM(F63:K63,N63:U63,AA63:AF63)</f>
        <v>4431885</v>
      </c>
      <c r="F63" s="23">
        <v>452148</v>
      </c>
      <c r="G63" s="23">
        <v>59943</v>
      </c>
      <c r="H63" s="23">
        <v>4807</v>
      </c>
      <c r="I63" s="23">
        <v>15254</v>
      </c>
      <c r="J63" s="23">
        <v>25223</v>
      </c>
      <c r="K63" s="30" t="s">
        <v>138</v>
      </c>
      <c r="N63" s="23">
        <v>1836892</v>
      </c>
      <c r="O63" s="23">
        <v>1720</v>
      </c>
      <c r="P63" s="23">
        <v>100861</v>
      </c>
      <c r="Q63" s="23">
        <v>118358</v>
      </c>
      <c r="R63" s="23">
        <v>4635</v>
      </c>
      <c r="S63" s="23">
        <v>359637</v>
      </c>
      <c r="T63" s="30" t="s">
        <v>138</v>
      </c>
      <c r="U63" s="23">
        <v>443850</v>
      </c>
      <c r="Y63" s="28" t="s">
        <v>113</v>
      </c>
      <c r="Z63" s="8"/>
      <c r="AA63" s="22">
        <v>6532</v>
      </c>
      <c r="AB63" s="23">
        <v>1000</v>
      </c>
      <c r="AC63" s="23">
        <v>206937</v>
      </c>
      <c r="AD63" s="23">
        <v>106421</v>
      </c>
      <c r="AE63" s="23">
        <v>56667</v>
      </c>
      <c r="AF63" s="23">
        <v>631000</v>
      </c>
      <c r="AK63" s="8"/>
      <c r="AL63" s="6"/>
      <c r="AV63" s="8"/>
    </row>
    <row r="64" spans="4:48" ht="15" customHeight="1">
      <c r="D64" s="8"/>
      <c r="E64" s="6"/>
      <c r="N64" s="2"/>
      <c r="O64" s="2"/>
      <c r="P64" s="2"/>
      <c r="Q64" s="2"/>
      <c r="R64" s="2"/>
      <c r="S64" s="2"/>
      <c r="T64" s="30"/>
      <c r="U64" s="2"/>
      <c r="V64" s="2"/>
      <c r="Z64" s="8"/>
      <c r="AA64" s="6"/>
      <c r="AK64" s="8"/>
      <c r="AL64" s="6"/>
      <c r="AV64" s="8"/>
    </row>
    <row r="65" spans="3:65" ht="15" customHeight="1">
      <c r="C65" s="31" t="s">
        <v>114</v>
      </c>
      <c r="D65" s="8"/>
      <c r="E65" s="22">
        <f>SUM(E67:E73,AL10:AL20)</f>
        <v>65147921</v>
      </c>
      <c r="F65" s="22">
        <f>SUM(F67:F73,AM10:AM20)</f>
        <v>7899108</v>
      </c>
      <c r="G65" s="22">
        <f>SUM(G67:G73,AN10:AN20)</f>
        <v>874642</v>
      </c>
      <c r="H65" s="22">
        <f>SUM(H67:H73,AO10:AO20)</f>
        <v>77254</v>
      </c>
      <c r="I65" s="22">
        <f>SUM(I67:I73,AP10:AP20)</f>
        <v>66626</v>
      </c>
      <c r="J65" s="22">
        <f>SUM(J67:J73,AQ10:AQ20)</f>
        <v>351239</v>
      </c>
      <c r="K65" s="22">
        <f>SUM(K67:K73,AR10:AR20)</f>
        <v>87119</v>
      </c>
      <c r="L65" s="22"/>
      <c r="M65" s="22"/>
      <c r="N65" s="22">
        <f>SUM(N67:N74,AW10:AW20)</f>
        <v>28679461</v>
      </c>
      <c r="O65" s="22">
        <f aca="true" t="shared" si="28" ref="O65:V65">SUM(O67:O74,AX10:AX20)</f>
        <v>18354</v>
      </c>
      <c r="P65" s="22">
        <f t="shared" si="28"/>
        <v>1239616</v>
      </c>
      <c r="Q65" s="22">
        <f t="shared" si="28"/>
        <v>465612</v>
      </c>
      <c r="R65" s="22">
        <f t="shared" si="28"/>
        <v>122726</v>
      </c>
      <c r="S65" s="22">
        <f t="shared" si="28"/>
        <v>5131431</v>
      </c>
      <c r="T65" s="30" t="s">
        <v>138</v>
      </c>
      <c r="U65" s="22">
        <f t="shared" si="28"/>
        <v>6675865</v>
      </c>
      <c r="V65" s="22"/>
      <c r="W65" s="22"/>
      <c r="X65" s="22">
        <f>SUM(X67:X73,BE10:BE20)</f>
        <v>0</v>
      </c>
      <c r="Y65" s="58" t="s">
        <v>152</v>
      </c>
      <c r="Z65" s="22">
        <f>SUM(Z67:Z73,BG10:BG20)</f>
        <v>255256</v>
      </c>
      <c r="AA65" s="57">
        <f>SUM(AA67:AA73,BG10:BG20)</f>
        <v>344049</v>
      </c>
      <c r="AB65" s="22">
        <f>SUM(AB67:AB73,BH10:BH20)</f>
        <v>51673</v>
      </c>
      <c r="AC65" s="22">
        <f>SUM(AC67:AC73,BI10:BI20)</f>
        <v>2361706</v>
      </c>
      <c r="AD65" s="22">
        <f>SUM(AD67:AD73,BJ10:BJ20)</f>
        <v>1614097</v>
      </c>
      <c r="AE65" s="22">
        <f>SUM(AE67:AE73,BK10:BK20)</f>
        <v>898443</v>
      </c>
      <c r="AF65" s="22">
        <f>SUM(AF67:AF73,BL10:BL20)</f>
        <v>8188900</v>
      </c>
      <c r="AJ65" s="31" t="s">
        <v>115</v>
      </c>
      <c r="AK65" s="8"/>
      <c r="AL65" s="22">
        <f>SUM(AM65:BL65)</f>
        <v>35815691</v>
      </c>
      <c r="AM65" s="22">
        <f>SUM(AM67:AM73)</f>
        <v>3252499</v>
      </c>
      <c r="AN65" s="22">
        <f>SUM(AN67:AN73)</f>
        <v>300809</v>
      </c>
      <c r="AO65" s="22">
        <f>SUM(AO67:AO73)</f>
        <v>39968</v>
      </c>
      <c r="AP65" s="36" t="s">
        <v>138</v>
      </c>
      <c r="AQ65" s="22">
        <f>SUM(AQ67:AQ73)</f>
        <v>112780</v>
      </c>
      <c r="AR65" s="22">
        <f>SUM(AR67:AR73)</f>
        <v>8613</v>
      </c>
      <c r="AU65" s="31" t="s">
        <v>115</v>
      </c>
      <c r="AV65" s="8"/>
      <c r="AW65" s="22">
        <f aca="true" t="shared" si="29" ref="AW65:BD65">SUM(AW67:AW73)</f>
        <v>16277444</v>
      </c>
      <c r="AX65" s="22">
        <f t="shared" si="29"/>
        <v>3632</v>
      </c>
      <c r="AY65" s="22">
        <f t="shared" si="29"/>
        <v>400026</v>
      </c>
      <c r="AZ65" s="22">
        <f t="shared" si="29"/>
        <v>559577</v>
      </c>
      <c r="BA65" s="22">
        <f t="shared" si="29"/>
        <v>105561</v>
      </c>
      <c r="BB65" s="22">
        <f t="shared" si="29"/>
        <v>4390703</v>
      </c>
      <c r="BC65" s="22">
        <f t="shared" si="29"/>
        <v>5206</v>
      </c>
      <c r="BD65" s="22">
        <f t="shared" si="29"/>
        <v>3346089</v>
      </c>
      <c r="BG65" s="23">
        <f aca="true" t="shared" si="30" ref="BG65:BL65">SUM(BG67:BG73)</f>
        <v>245997</v>
      </c>
      <c r="BH65" s="23">
        <f t="shared" si="30"/>
        <v>45339</v>
      </c>
      <c r="BI65" s="23">
        <f t="shared" si="30"/>
        <v>1194497</v>
      </c>
      <c r="BJ65" s="23">
        <f t="shared" si="30"/>
        <v>386504</v>
      </c>
      <c r="BK65" s="23">
        <f t="shared" si="30"/>
        <v>69427</v>
      </c>
      <c r="BL65" s="23">
        <f t="shared" si="30"/>
        <v>5071020</v>
      </c>
      <c r="BM65" s="23"/>
    </row>
    <row r="66" spans="3:48" ht="15" customHeight="1">
      <c r="C66" s="26"/>
      <c r="D66" s="8"/>
      <c r="E66" s="6"/>
      <c r="N66" s="2"/>
      <c r="O66" s="2"/>
      <c r="P66" s="2"/>
      <c r="Q66" s="2"/>
      <c r="R66" s="2"/>
      <c r="S66" s="2"/>
      <c r="T66" s="34"/>
      <c r="U66" s="2"/>
      <c r="Y66" s="26"/>
      <c r="Z66" s="8"/>
      <c r="AA66" s="6"/>
      <c r="AJ66" s="26"/>
      <c r="AK66" s="8"/>
      <c r="AL66" s="6"/>
      <c r="AP66" s="30"/>
      <c r="AU66" s="26"/>
      <c r="AV66" s="8"/>
    </row>
    <row r="67" spans="3:64" ht="15" customHeight="1">
      <c r="C67" s="28" t="s">
        <v>116</v>
      </c>
      <c r="D67" s="8"/>
      <c r="E67" s="22">
        <f aca="true" t="shared" si="31" ref="E67:E73">SUM(F67:K67,N67:U67,AA67:AF67)</f>
        <v>5865818</v>
      </c>
      <c r="F67" s="23">
        <v>784224</v>
      </c>
      <c r="G67" s="23">
        <v>94575</v>
      </c>
      <c r="H67" s="23">
        <v>7681</v>
      </c>
      <c r="I67" s="30" t="s">
        <v>138</v>
      </c>
      <c r="J67" s="23">
        <v>38965</v>
      </c>
      <c r="K67" s="30" t="s">
        <v>138</v>
      </c>
      <c r="N67" s="23">
        <v>2090085</v>
      </c>
      <c r="O67" s="23">
        <v>1826</v>
      </c>
      <c r="P67" s="23">
        <v>124200</v>
      </c>
      <c r="Q67" s="23">
        <v>8738</v>
      </c>
      <c r="R67" s="23">
        <v>6711</v>
      </c>
      <c r="S67" s="23">
        <v>562362</v>
      </c>
      <c r="T67" s="30" t="s">
        <v>138</v>
      </c>
      <c r="U67" s="23">
        <v>747902</v>
      </c>
      <c r="Y67" s="28" t="s">
        <v>116</v>
      </c>
      <c r="Z67" s="8"/>
      <c r="AA67" s="22">
        <v>21338</v>
      </c>
      <c r="AB67" s="30" t="s">
        <v>138</v>
      </c>
      <c r="AC67" s="23">
        <v>415609</v>
      </c>
      <c r="AD67" s="23">
        <v>130959</v>
      </c>
      <c r="AE67" s="23">
        <v>33943</v>
      </c>
      <c r="AF67" s="23">
        <v>796700</v>
      </c>
      <c r="AJ67" s="28" t="s">
        <v>117</v>
      </c>
      <c r="AK67" s="8"/>
      <c r="AL67" s="22">
        <f aca="true" t="shared" si="32" ref="AL67:AL73">SUM(AM67:BL67)</f>
        <v>8920156</v>
      </c>
      <c r="AM67" s="23">
        <v>1317610</v>
      </c>
      <c r="AN67" s="23">
        <v>90937</v>
      </c>
      <c r="AO67" s="23">
        <v>17377</v>
      </c>
      <c r="AP67" s="30" t="s">
        <v>138</v>
      </c>
      <c r="AQ67" s="23">
        <v>30256</v>
      </c>
      <c r="AR67" s="23">
        <v>2818</v>
      </c>
      <c r="AU67" s="28" t="s">
        <v>117</v>
      </c>
      <c r="AV67" s="8"/>
      <c r="AW67" s="23">
        <v>3759193</v>
      </c>
      <c r="AX67" s="23">
        <v>2053</v>
      </c>
      <c r="AY67" s="23">
        <v>204475</v>
      </c>
      <c r="AZ67" s="23">
        <v>180134</v>
      </c>
      <c r="BA67" s="23">
        <v>48661</v>
      </c>
      <c r="BB67" s="23">
        <v>1042475</v>
      </c>
      <c r="BC67" s="23">
        <v>4396</v>
      </c>
      <c r="BD67" s="23">
        <v>965658</v>
      </c>
      <c r="BG67" s="23">
        <v>112944</v>
      </c>
      <c r="BH67" s="23">
        <v>6962</v>
      </c>
      <c r="BI67" s="23">
        <v>71061</v>
      </c>
      <c r="BJ67" s="23">
        <v>31408</v>
      </c>
      <c r="BK67" s="23">
        <v>18438</v>
      </c>
      <c r="BL67" s="23">
        <v>1013300</v>
      </c>
    </row>
    <row r="68" spans="3:64" ht="15" customHeight="1">
      <c r="C68" s="28" t="s">
        <v>118</v>
      </c>
      <c r="D68" s="8"/>
      <c r="E68" s="22">
        <f t="shared" si="31"/>
        <v>4494475</v>
      </c>
      <c r="F68" s="23">
        <v>708791</v>
      </c>
      <c r="G68" s="23">
        <v>79529</v>
      </c>
      <c r="H68" s="23">
        <v>7697</v>
      </c>
      <c r="I68" s="30" t="s">
        <v>138</v>
      </c>
      <c r="J68" s="23">
        <v>31995</v>
      </c>
      <c r="K68" s="1">
        <v>740</v>
      </c>
      <c r="N68" s="23">
        <v>2083964</v>
      </c>
      <c r="O68" s="23">
        <v>1940</v>
      </c>
      <c r="P68" s="23">
        <v>128107</v>
      </c>
      <c r="Q68" s="23">
        <v>30880</v>
      </c>
      <c r="R68" s="23">
        <v>8099</v>
      </c>
      <c r="S68" s="23">
        <v>317790</v>
      </c>
      <c r="T68" s="30" t="s">
        <v>138</v>
      </c>
      <c r="U68" s="23">
        <v>552097</v>
      </c>
      <c r="Y68" s="28" t="s">
        <v>118</v>
      </c>
      <c r="Z68" s="8"/>
      <c r="AA68" s="22">
        <v>28692</v>
      </c>
      <c r="AB68" s="30" t="s">
        <v>138</v>
      </c>
      <c r="AC68" s="23">
        <v>512</v>
      </c>
      <c r="AD68" s="23">
        <v>110373</v>
      </c>
      <c r="AE68" s="23">
        <v>33069</v>
      </c>
      <c r="AF68" s="23">
        <v>370200</v>
      </c>
      <c r="AJ68" s="28" t="s">
        <v>119</v>
      </c>
      <c r="AK68" s="8"/>
      <c r="AL68" s="22">
        <f t="shared" si="32"/>
        <v>6560100</v>
      </c>
      <c r="AM68" s="23">
        <v>627700</v>
      </c>
      <c r="AN68" s="23">
        <v>65032</v>
      </c>
      <c r="AO68" s="23">
        <v>7589</v>
      </c>
      <c r="AP68" s="30" t="s">
        <v>138</v>
      </c>
      <c r="AQ68" s="23">
        <v>22503</v>
      </c>
      <c r="AR68" s="26">
        <v>4602</v>
      </c>
      <c r="AU68" s="28" t="s">
        <v>119</v>
      </c>
      <c r="AV68" s="8"/>
      <c r="AW68" s="23">
        <v>2945928</v>
      </c>
      <c r="AX68" s="23">
        <v>946</v>
      </c>
      <c r="AY68" s="23">
        <v>110590</v>
      </c>
      <c r="AZ68" s="23">
        <v>108729</v>
      </c>
      <c r="BA68" s="23">
        <v>16711</v>
      </c>
      <c r="BB68" s="23">
        <v>669452</v>
      </c>
      <c r="BC68" s="23">
        <v>610</v>
      </c>
      <c r="BD68" s="23">
        <v>652103</v>
      </c>
      <c r="BG68" s="23">
        <v>33589</v>
      </c>
      <c r="BH68" s="23">
        <v>13100</v>
      </c>
      <c r="BI68" s="23">
        <v>233140</v>
      </c>
      <c r="BJ68" s="23">
        <v>80715</v>
      </c>
      <c r="BK68" s="23">
        <v>19141</v>
      </c>
      <c r="BL68" s="23">
        <v>947920</v>
      </c>
    </row>
    <row r="69" spans="3:64" ht="15" customHeight="1">
      <c r="C69" s="28" t="s">
        <v>120</v>
      </c>
      <c r="D69" s="8"/>
      <c r="E69" s="22">
        <f t="shared" si="31"/>
        <v>4335524</v>
      </c>
      <c r="F69" s="23">
        <v>333481</v>
      </c>
      <c r="G69" s="23">
        <v>52865</v>
      </c>
      <c r="H69" s="23">
        <v>3128</v>
      </c>
      <c r="I69" s="30" t="s">
        <v>138</v>
      </c>
      <c r="J69" s="23">
        <v>22119</v>
      </c>
      <c r="K69" s="23">
        <v>4446</v>
      </c>
      <c r="N69" s="23">
        <v>1625663</v>
      </c>
      <c r="O69" s="1">
        <v>890</v>
      </c>
      <c r="P69" s="23">
        <v>90037</v>
      </c>
      <c r="Q69" s="23">
        <v>25434</v>
      </c>
      <c r="R69" s="23">
        <v>3816</v>
      </c>
      <c r="S69" s="23">
        <v>217580</v>
      </c>
      <c r="T69" s="30" t="s">
        <v>138</v>
      </c>
      <c r="U69" s="23">
        <v>595130</v>
      </c>
      <c r="Y69" s="28" t="s">
        <v>120</v>
      </c>
      <c r="Z69" s="8"/>
      <c r="AA69" s="22">
        <v>9819</v>
      </c>
      <c r="AB69" s="30" t="s">
        <v>138</v>
      </c>
      <c r="AC69" s="23">
        <v>444162</v>
      </c>
      <c r="AD69" s="23">
        <v>196070</v>
      </c>
      <c r="AE69" s="23">
        <v>33284</v>
      </c>
      <c r="AF69" s="23">
        <v>677600</v>
      </c>
      <c r="AJ69" s="28" t="s">
        <v>121</v>
      </c>
      <c r="AK69" s="8"/>
      <c r="AL69" s="22">
        <f t="shared" si="32"/>
        <v>5274167</v>
      </c>
      <c r="AM69" s="23">
        <v>380631</v>
      </c>
      <c r="AN69" s="23">
        <v>44759</v>
      </c>
      <c r="AO69" s="23">
        <v>3985</v>
      </c>
      <c r="AP69" s="30" t="s">
        <v>138</v>
      </c>
      <c r="AQ69" s="23">
        <v>19452</v>
      </c>
      <c r="AR69" s="30">
        <v>588</v>
      </c>
      <c r="AU69" s="28" t="s">
        <v>121</v>
      </c>
      <c r="AV69" s="8"/>
      <c r="AW69" s="23">
        <v>2431057</v>
      </c>
      <c r="AX69" s="23">
        <v>633</v>
      </c>
      <c r="AY69" s="23">
        <v>18706</v>
      </c>
      <c r="AZ69" s="23">
        <v>120449</v>
      </c>
      <c r="BA69" s="23">
        <v>7884</v>
      </c>
      <c r="BB69" s="23">
        <v>452309</v>
      </c>
      <c r="BC69" s="25" t="s">
        <v>138</v>
      </c>
      <c r="BD69" s="23">
        <v>309669</v>
      </c>
      <c r="BG69" s="23">
        <v>19527</v>
      </c>
      <c r="BH69" s="23">
        <v>5078</v>
      </c>
      <c r="BI69" s="23">
        <v>457237</v>
      </c>
      <c r="BJ69" s="23">
        <v>24174</v>
      </c>
      <c r="BK69" s="23">
        <v>10029</v>
      </c>
      <c r="BL69" s="23">
        <v>968000</v>
      </c>
    </row>
    <row r="70" spans="3:64" ht="15" customHeight="1">
      <c r="C70" s="28" t="s">
        <v>122</v>
      </c>
      <c r="D70" s="8"/>
      <c r="E70" s="22">
        <f t="shared" si="31"/>
        <v>4074545</v>
      </c>
      <c r="F70" s="23">
        <v>437513</v>
      </c>
      <c r="G70" s="23">
        <v>66444</v>
      </c>
      <c r="H70" s="23">
        <v>4332</v>
      </c>
      <c r="I70" s="30" t="s">
        <v>138</v>
      </c>
      <c r="J70" s="23">
        <v>28995</v>
      </c>
      <c r="K70" s="30">
        <v>106</v>
      </c>
      <c r="N70" s="23">
        <v>1824678</v>
      </c>
      <c r="O70" s="23">
        <v>1970</v>
      </c>
      <c r="P70" s="23">
        <v>60828</v>
      </c>
      <c r="Q70" s="23">
        <v>14823</v>
      </c>
      <c r="R70" s="23">
        <v>7851</v>
      </c>
      <c r="S70" s="23">
        <v>218314</v>
      </c>
      <c r="T70" s="30" t="s">
        <v>138</v>
      </c>
      <c r="U70" s="23">
        <v>419120</v>
      </c>
      <c r="Y70" s="28" t="s">
        <v>122</v>
      </c>
      <c r="Z70" s="8"/>
      <c r="AA70" s="22">
        <v>5138</v>
      </c>
      <c r="AB70" s="26">
        <v>130</v>
      </c>
      <c r="AC70" s="23">
        <v>74356</v>
      </c>
      <c r="AD70" s="23">
        <v>88620</v>
      </c>
      <c r="AE70" s="23">
        <v>21627</v>
      </c>
      <c r="AF70" s="23">
        <v>799700</v>
      </c>
      <c r="AJ70" s="28" t="s">
        <v>123</v>
      </c>
      <c r="AK70" s="8"/>
      <c r="AL70" s="22">
        <f t="shared" si="32"/>
        <v>3647066</v>
      </c>
      <c r="AM70" s="23">
        <v>188379</v>
      </c>
      <c r="AN70" s="23">
        <v>26220</v>
      </c>
      <c r="AO70" s="23">
        <v>2213</v>
      </c>
      <c r="AP70" s="30" t="s">
        <v>138</v>
      </c>
      <c r="AQ70" s="23">
        <v>11024</v>
      </c>
      <c r="AR70" s="30" t="s">
        <v>138</v>
      </c>
      <c r="AU70" s="28" t="s">
        <v>123</v>
      </c>
      <c r="AV70" s="8"/>
      <c r="AW70" s="23">
        <v>1818556</v>
      </c>
      <c r="AX70" s="25" t="s">
        <v>138</v>
      </c>
      <c r="AY70" s="23">
        <v>21714</v>
      </c>
      <c r="AZ70" s="23">
        <v>35363</v>
      </c>
      <c r="BA70" s="23">
        <v>5535</v>
      </c>
      <c r="BB70" s="23">
        <v>492909</v>
      </c>
      <c r="BC70" s="25" t="s">
        <v>138</v>
      </c>
      <c r="BD70" s="23">
        <v>406843</v>
      </c>
      <c r="BG70" s="23">
        <v>16231</v>
      </c>
      <c r="BH70" s="28">
        <v>2982</v>
      </c>
      <c r="BI70" s="23">
        <v>91540</v>
      </c>
      <c r="BJ70" s="23">
        <v>33351</v>
      </c>
      <c r="BK70" s="23">
        <v>4706</v>
      </c>
      <c r="BL70" s="23">
        <v>489500</v>
      </c>
    </row>
    <row r="71" spans="3:64" ht="15" customHeight="1">
      <c r="C71" s="24" t="s">
        <v>124</v>
      </c>
      <c r="D71" s="8"/>
      <c r="E71" s="22">
        <f t="shared" si="31"/>
        <v>2500366</v>
      </c>
      <c r="F71" s="23">
        <v>472779</v>
      </c>
      <c r="G71" s="23">
        <v>40582</v>
      </c>
      <c r="H71" s="23">
        <v>3658</v>
      </c>
      <c r="I71" s="23">
        <v>38984</v>
      </c>
      <c r="J71" s="23">
        <v>16545</v>
      </c>
      <c r="K71" s="23">
        <v>1371</v>
      </c>
      <c r="N71" s="23">
        <v>1174600</v>
      </c>
      <c r="O71" s="1">
        <v>941</v>
      </c>
      <c r="P71" s="23">
        <v>33312</v>
      </c>
      <c r="Q71" s="23">
        <v>10439</v>
      </c>
      <c r="R71" s="23">
        <v>3058</v>
      </c>
      <c r="S71" s="23">
        <v>100996</v>
      </c>
      <c r="T71" s="30" t="s">
        <v>138</v>
      </c>
      <c r="U71" s="23">
        <v>265992</v>
      </c>
      <c r="Y71" s="24" t="s">
        <v>124</v>
      </c>
      <c r="Z71" s="8"/>
      <c r="AA71" s="22">
        <v>13848</v>
      </c>
      <c r="AB71" s="30" t="s">
        <v>138</v>
      </c>
      <c r="AC71" s="23">
        <v>45030</v>
      </c>
      <c r="AD71" s="23">
        <v>68626</v>
      </c>
      <c r="AE71" s="23">
        <v>28605</v>
      </c>
      <c r="AF71" s="23">
        <v>181000</v>
      </c>
      <c r="AJ71" s="28" t="s">
        <v>125</v>
      </c>
      <c r="AK71" s="8"/>
      <c r="AL71" s="22">
        <f t="shared" si="32"/>
        <v>5645804</v>
      </c>
      <c r="AM71" s="23">
        <v>323480</v>
      </c>
      <c r="AN71" s="23">
        <v>40142</v>
      </c>
      <c r="AO71" s="23">
        <v>3909</v>
      </c>
      <c r="AP71" s="30" t="s">
        <v>138</v>
      </c>
      <c r="AQ71" s="23">
        <v>16828</v>
      </c>
      <c r="AR71" s="30" t="s">
        <v>138</v>
      </c>
      <c r="AU71" s="28" t="s">
        <v>125</v>
      </c>
      <c r="AV71" s="8"/>
      <c r="AW71" s="23">
        <v>2571762</v>
      </c>
      <c r="AX71" s="25" t="s">
        <v>138</v>
      </c>
      <c r="AY71" s="23">
        <v>21961</v>
      </c>
      <c r="AZ71" s="23">
        <v>50653</v>
      </c>
      <c r="BA71" s="23">
        <v>14393</v>
      </c>
      <c r="BB71" s="23">
        <v>787618</v>
      </c>
      <c r="BC71" s="25" t="s">
        <v>138</v>
      </c>
      <c r="BD71" s="23">
        <v>526778</v>
      </c>
      <c r="BG71" s="23">
        <v>21657</v>
      </c>
      <c r="BH71" s="26">
        <v>6130</v>
      </c>
      <c r="BI71" s="23">
        <v>299139</v>
      </c>
      <c r="BJ71" s="23">
        <v>81799</v>
      </c>
      <c r="BK71" s="23">
        <v>12855</v>
      </c>
      <c r="BL71" s="23">
        <v>866700</v>
      </c>
    </row>
    <row r="72" spans="3:56" ht="15" customHeight="1">
      <c r="C72" s="6"/>
      <c r="D72" s="8"/>
      <c r="E72" s="6"/>
      <c r="T72" s="30"/>
      <c r="Y72" s="6"/>
      <c r="Z72" s="8"/>
      <c r="AA72" s="6"/>
      <c r="AK72" s="8"/>
      <c r="AL72" s="22"/>
      <c r="AP72" s="30"/>
      <c r="AV72" s="8"/>
      <c r="AW72" s="23"/>
      <c r="AX72" s="25"/>
      <c r="AY72" s="23"/>
      <c r="AZ72" s="23"/>
      <c r="BA72" s="23"/>
      <c r="BB72" s="23"/>
      <c r="BC72" s="23"/>
      <c r="BD72" s="23"/>
    </row>
    <row r="73" spans="3:64" ht="15" customHeight="1">
      <c r="C73" s="24" t="s">
        <v>126</v>
      </c>
      <c r="D73" s="8"/>
      <c r="E73" s="22">
        <f t="shared" si="31"/>
        <v>3421592</v>
      </c>
      <c r="F73" s="23">
        <v>341877</v>
      </c>
      <c r="G73" s="23">
        <v>37828</v>
      </c>
      <c r="H73" s="23">
        <v>3575</v>
      </c>
      <c r="I73" s="30" t="s">
        <v>138</v>
      </c>
      <c r="J73" s="23">
        <v>15070</v>
      </c>
      <c r="K73" s="1">
        <v>518</v>
      </c>
      <c r="N73" s="23">
        <v>1624369</v>
      </c>
      <c r="O73" s="26">
        <v>1047</v>
      </c>
      <c r="P73" s="23">
        <v>44422</v>
      </c>
      <c r="Q73" s="23">
        <v>23076</v>
      </c>
      <c r="R73" s="23">
        <v>3293</v>
      </c>
      <c r="S73" s="23">
        <v>343100</v>
      </c>
      <c r="T73" s="30" t="s">
        <v>138</v>
      </c>
      <c r="U73" s="23">
        <v>204288</v>
      </c>
      <c r="Y73" s="24" t="s">
        <v>126</v>
      </c>
      <c r="Z73" s="8"/>
      <c r="AA73" s="22">
        <v>9958</v>
      </c>
      <c r="AB73" s="23">
        <v>1587</v>
      </c>
      <c r="AC73" s="23">
        <v>10532</v>
      </c>
      <c r="AD73" s="23">
        <v>97432</v>
      </c>
      <c r="AE73" s="23">
        <v>15620</v>
      </c>
      <c r="AF73" s="23">
        <v>644000</v>
      </c>
      <c r="AJ73" s="24" t="s">
        <v>127</v>
      </c>
      <c r="AK73" s="8"/>
      <c r="AL73" s="22">
        <f t="shared" si="32"/>
        <v>5768398</v>
      </c>
      <c r="AM73" s="23">
        <v>414699</v>
      </c>
      <c r="AN73" s="23">
        <v>33719</v>
      </c>
      <c r="AO73" s="23">
        <v>4895</v>
      </c>
      <c r="AP73" s="30" t="s">
        <v>138</v>
      </c>
      <c r="AQ73" s="23">
        <v>12717</v>
      </c>
      <c r="AR73" s="1">
        <v>605</v>
      </c>
      <c r="AU73" s="24" t="s">
        <v>127</v>
      </c>
      <c r="AV73" s="8"/>
      <c r="AW73" s="23">
        <v>2750948</v>
      </c>
      <c r="AX73" s="25" t="s">
        <v>138</v>
      </c>
      <c r="AY73" s="23">
        <v>22580</v>
      </c>
      <c r="AZ73" s="23">
        <v>64249</v>
      </c>
      <c r="BA73" s="23">
        <v>12377</v>
      </c>
      <c r="BB73" s="23">
        <v>945940</v>
      </c>
      <c r="BC73" s="23">
        <v>200</v>
      </c>
      <c r="BD73" s="23">
        <v>485038</v>
      </c>
      <c r="BG73" s="23">
        <v>42049</v>
      </c>
      <c r="BH73" s="23">
        <v>11087</v>
      </c>
      <c r="BI73" s="23">
        <v>42380</v>
      </c>
      <c r="BJ73" s="23">
        <v>135057</v>
      </c>
      <c r="BK73" s="23">
        <v>4258</v>
      </c>
      <c r="BL73" s="23">
        <v>785600</v>
      </c>
    </row>
    <row r="74" spans="2:64" ht="15" customHeight="1" thickBot="1">
      <c r="B74" s="7"/>
      <c r="C74" s="7"/>
      <c r="D74" s="35"/>
      <c r="E74" s="7"/>
      <c r="F74" s="7"/>
      <c r="G74" s="7"/>
      <c r="H74" s="7"/>
      <c r="I74" s="7"/>
      <c r="J74" s="7"/>
      <c r="K74" s="7"/>
      <c r="N74" s="7" t="s">
        <v>151</v>
      </c>
      <c r="O74" s="7"/>
      <c r="P74" s="7"/>
      <c r="Q74" s="7"/>
      <c r="R74" s="7"/>
      <c r="S74" s="7"/>
      <c r="T74" s="7"/>
      <c r="U74" s="7"/>
      <c r="X74" s="7"/>
      <c r="Y74" s="7"/>
      <c r="Z74" s="35"/>
      <c r="AA74" s="7"/>
      <c r="AB74" s="7"/>
      <c r="AC74" s="7"/>
      <c r="AD74" s="7"/>
      <c r="AE74" s="7"/>
      <c r="AF74" s="7"/>
      <c r="AG74" s="6"/>
      <c r="AI74" s="7"/>
      <c r="AJ74" s="7"/>
      <c r="AK74" s="35"/>
      <c r="AL74" s="7"/>
      <c r="AM74" s="7"/>
      <c r="AN74" s="7"/>
      <c r="AO74" s="7"/>
      <c r="AP74" s="7"/>
      <c r="AQ74" s="7"/>
      <c r="AR74" s="7"/>
      <c r="AS74" s="6"/>
      <c r="AT74" s="7"/>
      <c r="AU74" s="7"/>
      <c r="AV74" s="35"/>
      <c r="AW74" s="7"/>
      <c r="AX74" s="7"/>
      <c r="AY74" s="7"/>
      <c r="AZ74" s="7"/>
      <c r="BA74" s="7"/>
      <c r="BB74" s="7"/>
      <c r="BC74" s="7"/>
      <c r="BD74" s="7"/>
      <c r="BG74" s="7"/>
      <c r="BH74" s="7"/>
      <c r="BI74" s="7"/>
      <c r="BJ74" s="7"/>
      <c r="BK74" s="7"/>
      <c r="BL74" s="7"/>
    </row>
    <row r="75" ht="15" customHeight="1">
      <c r="AU75" s="1" t="s">
        <v>128</v>
      </c>
    </row>
    <row r="76" ht="15.75" customHeight="1"/>
    <row r="78" spans="1:1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">
      <c r="A79" s="6"/>
      <c r="B79" s="6"/>
      <c r="C79" s="38"/>
      <c r="D79" s="6"/>
      <c r="E79" s="6"/>
      <c r="F79" s="6"/>
      <c r="G79" s="39"/>
      <c r="H79" s="9"/>
      <c r="I79" s="9"/>
      <c r="J79" s="6"/>
      <c r="K79" s="6"/>
    </row>
    <row r="80" spans="1:11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 customHeight="1">
      <c r="A81" s="6"/>
      <c r="B81" s="6"/>
      <c r="C81" s="40"/>
      <c r="D81" s="6"/>
      <c r="E81" s="41"/>
      <c r="F81" s="42"/>
      <c r="G81" s="42"/>
      <c r="H81" s="42"/>
      <c r="I81" s="42"/>
      <c r="J81" s="42"/>
      <c r="K81" s="42"/>
    </row>
    <row r="82" spans="1:11" ht="15" customHeight="1">
      <c r="A82" s="6"/>
      <c r="B82" s="6"/>
      <c r="C82" s="43"/>
      <c r="D82" s="6"/>
      <c r="E82" s="42"/>
      <c r="F82" s="42"/>
      <c r="G82" s="42"/>
      <c r="H82" s="42"/>
      <c r="I82" s="42"/>
      <c r="J82" s="42"/>
      <c r="K82" s="42"/>
    </row>
    <row r="83" spans="1:11" ht="15" customHeight="1">
      <c r="A83" s="6"/>
      <c r="B83" s="6"/>
      <c r="C83" s="43"/>
      <c r="D83" s="6"/>
      <c r="E83" s="6"/>
      <c r="F83" s="6"/>
      <c r="G83" s="14"/>
      <c r="H83" s="14"/>
      <c r="I83" s="14"/>
      <c r="J83" s="14"/>
      <c r="K83" s="14"/>
    </row>
    <row r="84" spans="1:11" ht="15" customHeight="1">
      <c r="A84" s="6"/>
      <c r="B84" s="6"/>
      <c r="C84" s="43"/>
      <c r="D84" s="6"/>
      <c r="E84" s="14"/>
      <c r="F84" s="14"/>
      <c r="G84" s="14"/>
      <c r="H84" s="14"/>
      <c r="I84" s="14"/>
      <c r="J84" s="14"/>
      <c r="K84" s="14"/>
    </row>
    <row r="85" spans="1:11" ht="15" customHeight="1">
      <c r="A85" s="6"/>
      <c r="B85" s="6"/>
      <c r="C85" s="43"/>
      <c r="D85" s="6"/>
      <c r="E85" s="6"/>
      <c r="F85" s="6"/>
      <c r="G85" s="14"/>
      <c r="H85" s="14"/>
      <c r="I85" s="14"/>
      <c r="J85" s="14"/>
      <c r="K85" s="14"/>
    </row>
    <row r="86" spans="1:11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 customHeight="1">
      <c r="A87" s="6"/>
      <c r="B87" s="6"/>
      <c r="C87" s="24"/>
      <c r="D87" s="6"/>
      <c r="E87" s="22"/>
      <c r="F87" s="22"/>
      <c r="G87" s="22"/>
      <c r="H87" s="22"/>
      <c r="I87" s="22"/>
      <c r="J87" s="22"/>
      <c r="K87" s="22"/>
    </row>
    <row r="88" spans="1:11" ht="15" customHeight="1">
      <c r="A88" s="6"/>
      <c r="B88" s="6"/>
      <c r="C88" s="24"/>
      <c r="D88" s="6"/>
      <c r="E88" s="22"/>
      <c r="F88" s="22"/>
      <c r="G88" s="22"/>
      <c r="H88" s="22"/>
      <c r="I88" s="44"/>
      <c r="J88" s="22"/>
      <c r="K88" s="44"/>
    </row>
    <row r="89" spans="1:11" ht="15" customHeight="1">
      <c r="A89" s="6"/>
      <c r="B89" s="6"/>
      <c r="C89" s="24"/>
      <c r="D89" s="6"/>
      <c r="E89" s="22"/>
      <c r="F89" s="22"/>
      <c r="G89" s="22"/>
      <c r="H89" s="22"/>
      <c r="I89" s="44"/>
      <c r="J89" s="22"/>
      <c r="K89" s="6"/>
    </row>
    <row r="90" spans="1:11" ht="15" customHeight="1">
      <c r="A90" s="6"/>
      <c r="B90" s="6"/>
      <c r="C90" s="24"/>
      <c r="D90" s="6"/>
      <c r="E90" s="22"/>
      <c r="F90" s="22"/>
      <c r="G90" s="22"/>
      <c r="H90" s="22"/>
      <c r="I90" s="44"/>
      <c r="J90" s="22"/>
      <c r="K90" s="6"/>
    </row>
    <row r="91" spans="1:11" ht="15" customHeight="1">
      <c r="A91" s="6"/>
      <c r="B91" s="6"/>
      <c r="C91" s="24"/>
      <c r="D91" s="6"/>
      <c r="E91" s="22"/>
      <c r="F91" s="22"/>
      <c r="G91" s="22"/>
      <c r="H91" s="22"/>
      <c r="I91" s="44"/>
      <c r="J91" s="22"/>
      <c r="K91" s="44"/>
    </row>
    <row r="92" spans="1:11" ht="15" customHeight="1">
      <c r="A92" s="6"/>
      <c r="B92" s="6"/>
      <c r="C92" s="6"/>
      <c r="D92" s="6"/>
      <c r="E92" s="6"/>
      <c r="F92" s="6"/>
      <c r="G92" s="6"/>
      <c r="H92" s="6"/>
      <c r="I92" s="44"/>
      <c r="J92" s="6"/>
      <c r="K92" s="6"/>
    </row>
    <row r="93" spans="1:11" ht="15" customHeight="1">
      <c r="A93" s="6"/>
      <c r="B93" s="6"/>
      <c r="C93" s="24"/>
      <c r="D93" s="6"/>
      <c r="E93" s="22"/>
      <c r="F93" s="22"/>
      <c r="G93" s="22"/>
      <c r="H93" s="22"/>
      <c r="I93" s="44"/>
      <c r="J93" s="22"/>
      <c r="K93" s="44"/>
    </row>
    <row r="94" spans="1:11" ht="15" customHeight="1">
      <c r="A94" s="6"/>
      <c r="B94" s="6"/>
      <c r="C94" s="24"/>
      <c r="D94" s="6"/>
      <c r="E94" s="22"/>
      <c r="F94" s="22"/>
      <c r="G94" s="22"/>
      <c r="H94" s="22"/>
      <c r="I94" s="44"/>
      <c r="J94" s="22"/>
      <c r="K94" s="6"/>
    </row>
    <row r="95" spans="1:11" ht="15" customHeight="1">
      <c r="A95" s="6"/>
      <c r="B95" s="6"/>
      <c r="C95" s="24"/>
      <c r="D95" s="6"/>
      <c r="E95" s="22"/>
      <c r="F95" s="22"/>
      <c r="G95" s="22"/>
      <c r="H95" s="22"/>
      <c r="I95" s="44"/>
      <c r="J95" s="22"/>
      <c r="K95" s="44"/>
    </row>
    <row r="96" spans="1:11" ht="15" customHeight="1">
      <c r="A96" s="6"/>
      <c r="B96" s="6"/>
      <c r="C96" s="24"/>
      <c r="D96" s="6"/>
      <c r="E96" s="22"/>
      <c r="F96" s="22"/>
      <c r="G96" s="22"/>
      <c r="H96" s="22"/>
      <c r="I96" s="44"/>
      <c r="J96" s="22"/>
      <c r="K96" s="6"/>
    </row>
    <row r="97" spans="1:11" ht="15" customHeight="1">
      <c r="A97" s="6"/>
      <c r="B97" s="6"/>
      <c r="C97" s="24"/>
      <c r="D97" s="6"/>
      <c r="E97" s="22"/>
      <c r="F97" s="22"/>
      <c r="G97" s="22"/>
      <c r="H97" s="22"/>
      <c r="I97" s="22"/>
      <c r="J97" s="22"/>
      <c r="K97" s="22"/>
    </row>
    <row r="98" spans="1:11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21" ht="15" customHeight="1">
      <c r="A100" s="6"/>
      <c r="B100" s="6"/>
      <c r="C100" s="29"/>
      <c r="D100" s="6"/>
      <c r="E100" s="22"/>
      <c r="F100" s="22"/>
      <c r="G100" s="22"/>
      <c r="H100" s="22"/>
      <c r="I100" s="22"/>
      <c r="J100" s="22"/>
      <c r="K100" s="22"/>
      <c r="L100" s="22"/>
      <c r="N100" s="22"/>
      <c r="O100" s="22"/>
      <c r="P100" s="22"/>
      <c r="Q100" s="22"/>
      <c r="R100" s="22"/>
      <c r="S100" s="22"/>
      <c r="T100" s="22"/>
      <c r="U100" s="22"/>
    </row>
    <row r="101" spans="1:11" ht="15" customHeight="1">
      <c r="A101" s="6"/>
      <c r="B101" s="6"/>
      <c r="C101" s="32"/>
      <c r="D101" s="6"/>
      <c r="E101" s="6"/>
      <c r="F101" s="6"/>
      <c r="G101" s="6"/>
      <c r="H101" s="6"/>
      <c r="I101" s="6"/>
      <c r="J101" s="6"/>
      <c r="K101" s="6"/>
    </row>
    <row r="102" spans="1:11" ht="15" customHeight="1">
      <c r="A102" s="6"/>
      <c r="B102" s="6"/>
      <c r="C102" s="24"/>
      <c r="D102" s="6"/>
      <c r="E102" s="22"/>
      <c r="F102" s="22"/>
      <c r="G102" s="22"/>
      <c r="H102" s="22"/>
      <c r="I102" s="44"/>
      <c r="J102" s="22"/>
      <c r="K102" s="44"/>
    </row>
    <row r="103" spans="1:11" ht="15" customHeight="1">
      <c r="A103" s="6"/>
      <c r="B103" s="6"/>
      <c r="C103" s="24"/>
      <c r="D103" s="6"/>
      <c r="E103" s="22"/>
      <c r="F103" s="22"/>
      <c r="G103" s="22"/>
      <c r="H103" s="22"/>
      <c r="I103" s="44"/>
      <c r="J103" s="22"/>
      <c r="K103" s="44"/>
    </row>
    <row r="104" spans="1:11" ht="15" customHeight="1">
      <c r="A104" s="6"/>
      <c r="B104" s="6"/>
      <c r="C104" s="24"/>
      <c r="D104" s="6"/>
      <c r="E104" s="22"/>
      <c r="F104" s="22"/>
      <c r="G104" s="22"/>
      <c r="H104" s="22"/>
      <c r="I104" s="44"/>
      <c r="J104" s="22"/>
      <c r="K104" s="44"/>
    </row>
    <row r="105" spans="1:11" ht="15" customHeight="1">
      <c r="A105" s="6"/>
      <c r="B105" s="6"/>
      <c r="C105" s="24"/>
      <c r="D105" s="6"/>
      <c r="E105" s="22"/>
      <c r="F105" s="22"/>
      <c r="G105" s="22"/>
      <c r="H105" s="22"/>
      <c r="I105" s="44"/>
      <c r="J105" s="22"/>
      <c r="K105" s="44"/>
    </row>
    <row r="106" spans="1:11" ht="15" customHeight="1">
      <c r="A106" s="6"/>
      <c r="B106" s="6"/>
      <c r="C106" s="24"/>
      <c r="D106" s="6"/>
      <c r="E106" s="22"/>
      <c r="F106" s="22"/>
      <c r="G106" s="22"/>
      <c r="H106" s="22"/>
      <c r="I106" s="44"/>
      <c r="J106" s="22"/>
      <c r="K106" s="6"/>
    </row>
    <row r="107" spans="1:11" ht="15" customHeight="1">
      <c r="A107" s="6"/>
      <c r="B107" s="6"/>
      <c r="C107" s="6"/>
      <c r="D107" s="6"/>
      <c r="E107" s="6"/>
      <c r="F107" s="6"/>
      <c r="G107" s="6"/>
      <c r="H107" s="6"/>
      <c r="I107" s="44"/>
      <c r="J107" s="6"/>
      <c r="K107" s="6"/>
    </row>
    <row r="108" spans="1:11" ht="15" customHeight="1">
      <c r="A108" s="6"/>
      <c r="B108" s="6"/>
      <c r="C108" s="24"/>
      <c r="D108" s="6"/>
      <c r="E108" s="22"/>
      <c r="F108" s="22"/>
      <c r="G108" s="22"/>
      <c r="H108" s="22"/>
      <c r="I108" s="44"/>
      <c r="J108" s="22"/>
      <c r="K108" s="44"/>
    </row>
    <row r="109" spans="1:11" ht="15" customHeight="1">
      <c r="A109" s="6"/>
      <c r="B109" s="6"/>
      <c r="C109" s="24"/>
      <c r="D109" s="6"/>
      <c r="E109" s="22"/>
      <c r="F109" s="22"/>
      <c r="G109" s="22"/>
      <c r="H109" s="22"/>
      <c r="I109" s="44"/>
      <c r="J109" s="22"/>
      <c r="K109" s="44"/>
    </row>
    <row r="110" spans="1:11" ht="15" customHeight="1">
      <c r="A110" s="6"/>
      <c r="B110" s="6"/>
      <c r="C110" s="24"/>
      <c r="D110" s="6"/>
      <c r="E110" s="22"/>
      <c r="F110" s="22"/>
      <c r="G110" s="22"/>
      <c r="H110" s="22"/>
      <c r="I110" s="22"/>
      <c r="J110" s="22"/>
      <c r="K110" s="44"/>
    </row>
    <row r="111" spans="1:11" ht="15" customHeight="1">
      <c r="A111" s="6"/>
      <c r="B111" s="6"/>
      <c r="C111" s="24"/>
      <c r="D111" s="6"/>
      <c r="E111" s="22"/>
      <c r="F111" s="22"/>
      <c r="G111" s="22"/>
      <c r="H111" s="22"/>
      <c r="I111" s="44"/>
      <c r="J111" s="22"/>
      <c r="K111" s="44"/>
    </row>
    <row r="112" spans="1:11" ht="15" customHeight="1">
      <c r="A112" s="6"/>
      <c r="B112" s="6"/>
      <c r="C112" s="24"/>
      <c r="D112" s="6"/>
      <c r="E112" s="22"/>
      <c r="F112" s="22"/>
      <c r="G112" s="22"/>
      <c r="H112" s="22"/>
      <c r="I112" s="44"/>
      <c r="J112" s="22"/>
      <c r="K112" s="44"/>
    </row>
    <row r="113" spans="1:11" ht="15" customHeight="1">
      <c r="A113" s="6"/>
      <c r="B113" s="6"/>
      <c r="C113" s="6"/>
      <c r="D113" s="6"/>
      <c r="E113" s="6"/>
      <c r="F113" s="6"/>
      <c r="G113" s="6"/>
      <c r="H113" s="6"/>
      <c r="I113" s="44"/>
      <c r="J113" s="6"/>
      <c r="K113" s="6"/>
    </row>
    <row r="114" spans="1:11" ht="15" customHeight="1">
      <c r="A114" s="6"/>
      <c r="B114" s="6"/>
      <c r="C114" s="24"/>
      <c r="D114" s="6"/>
      <c r="E114" s="22"/>
      <c r="F114" s="22"/>
      <c r="G114" s="22"/>
      <c r="H114" s="22"/>
      <c r="I114" s="44"/>
      <c r="J114" s="22"/>
      <c r="K114" s="6"/>
    </row>
    <row r="115" spans="1:11" ht="15" customHeight="1">
      <c r="A115" s="6"/>
      <c r="B115" s="6"/>
      <c r="C115" s="24"/>
      <c r="D115" s="6"/>
      <c r="E115" s="22"/>
      <c r="F115" s="22"/>
      <c r="G115" s="22"/>
      <c r="H115" s="22"/>
      <c r="I115" s="22"/>
      <c r="J115" s="22"/>
      <c r="K115" s="22"/>
    </row>
    <row r="116" spans="1:11" ht="15" customHeight="1">
      <c r="A116" s="6"/>
      <c r="B116" s="6"/>
      <c r="C116" s="24"/>
      <c r="D116" s="6"/>
      <c r="E116" s="22"/>
      <c r="F116" s="22"/>
      <c r="G116" s="22"/>
      <c r="H116" s="22"/>
      <c r="I116" s="44"/>
      <c r="J116" s="22"/>
      <c r="K116" s="44"/>
    </row>
    <row r="117" spans="1:11" ht="15" customHeight="1">
      <c r="A117" s="6"/>
      <c r="B117" s="6"/>
      <c r="C117" s="6"/>
      <c r="D117" s="6"/>
      <c r="E117" s="6"/>
      <c r="F117" s="6"/>
      <c r="G117" s="6"/>
      <c r="H117" s="6"/>
      <c r="I117" s="44"/>
      <c r="J117" s="6"/>
      <c r="K117" s="6"/>
    </row>
    <row r="118" spans="1:11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21" ht="15" customHeight="1">
      <c r="A119" s="6"/>
      <c r="B119" s="6"/>
      <c r="C119" s="29"/>
      <c r="D119" s="6"/>
      <c r="E119" s="22"/>
      <c r="F119" s="22"/>
      <c r="G119" s="22"/>
      <c r="H119" s="22"/>
      <c r="I119" s="36"/>
      <c r="J119" s="22"/>
      <c r="K119" s="22"/>
      <c r="N119" s="22"/>
      <c r="O119" s="22"/>
      <c r="P119" s="22"/>
      <c r="Q119" s="22"/>
      <c r="R119" s="22"/>
      <c r="S119" s="22"/>
      <c r="T119" s="22"/>
      <c r="U119" s="22"/>
    </row>
    <row r="120" spans="1:11" ht="15" customHeight="1">
      <c r="A120" s="6"/>
      <c r="B120" s="6"/>
      <c r="C120" s="32"/>
      <c r="D120" s="6"/>
      <c r="E120" s="6"/>
      <c r="F120" s="6"/>
      <c r="G120" s="6"/>
      <c r="H120" s="6"/>
      <c r="I120" s="44"/>
      <c r="J120" s="6"/>
      <c r="K120" s="6"/>
    </row>
    <row r="121" spans="1:11" ht="15" customHeight="1">
      <c r="A121" s="6"/>
      <c r="B121" s="6"/>
      <c r="C121" s="24"/>
      <c r="D121" s="6"/>
      <c r="E121" s="22"/>
      <c r="F121" s="22"/>
      <c r="G121" s="22"/>
      <c r="H121" s="22"/>
      <c r="I121" s="44"/>
      <c r="J121" s="22"/>
      <c r="K121" s="44"/>
    </row>
    <row r="122" spans="1:11" ht="15" customHeight="1">
      <c r="A122" s="6"/>
      <c r="B122" s="6"/>
      <c r="C122" s="24"/>
      <c r="D122" s="6"/>
      <c r="E122" s="22"/>
      <c r="F122" s="22"/>
      <c r="G122" s="22"/>
      <c r="H122" s="22"/>
      <c r="I122" s="44"/>
      <c r="J122" s="22"/>
      <c r="K122" s="45"/>
    </row>
    <row r="123" spans="1:11" ht="15" customHeight="1">
      <c r="A123" s="6"/>
      <c r="B123" s="6"/>
      <c r="C123" s="24"/>
      <c r="D123" s="6"/>
      <c r="E123" s="22"/>
      <c r="F123" s="22"/>
      <c r="G123" s="22"/>
      <c r="H123" s="22"/>
      <c r="I123" s="44"/>
      <c r="J123" s="22"/>
      <c r="K123" s="44"/>
    </row>
    <row r="124" spans="1:11" ht="15" customHeight="1">
      <c r="A124" s="6"/>
      <c r="B124" s="6"/>
      <c r="C124" s="24"/>
      <c r="D124" s="6"/>
      <c r="E124" s="22"/>
      <c r="F124" s="22"/>
      <c r="G124" s="22"/>
      <c r="H124" s="22"/>
      <c r="I124" s="44"/>
      <c r="J124" s="22"/>
      <c r="K124" s="44"/>
    </row>
    <row r="125" spans="1:11" ht="15" customHeight="1">
      <c r="A125" s="6"/>
      <c r="B125" s="6"/>
      <c r="C125" s="24"/>
      <c r="D125" s="6"/>
      <c r="E125" s="22"/>
      <c r="F125" s="22"/>
      <c r="G125" s="22"/>
      <c r="H125" s="22"/>
      <c r="I125" s="44"/>
      <c r="J125" s="22"/>
      <c r="K125" s="44"/>
    </row>
    <row r="126" spans="1:11" ht="15" customHeight="1">
      <c r="A126" s="6"/>
      <c r="B126" s="6"/>
      <c r="C126" s="32"/>
      <c r="D126" s="6"/>
      <c r="E126" s="6"/>
      <c r="F126" s="6"/>
      <c r="G126" s="6"/>
      <c r="H126" s="6"/>
      <c r="I126" s="44"/>
      <c r="J126" s="6"/>
      <c r="K126" s="44"/>
    </row>
    <row r="127" spans="1:11" ht="15" customHeight="1">
      <c r="A127" s="6"/>
      <c r="B127" s="6"/>
      <c r="C127" s="24"/>
      <c r="D127" s="6"/>
      <c r="E127" s="22"/>
      <c r="F127" s="22"/>
      <c r="G127" s="22"/>
      <c r="H127" s="22"/>
      <c r="I127" s="44"/>
      <c r="J127" s="22"/>
      <c r="K127" s="44"/>
    </row>
    <row r="128" spans="1:11" ht="15" customHeight="1">
      <c r="A128" s="6"/>
      <c r="B128" s="6"/>
      <c r="C128" s="24"/>
      <c r="D128" s="6"/>
      <c r="E128" s="22"/>
      <c r="F128" s="22"/>
      <c r="G128" s="22"/>
      <c r="H128" s="22"/>
      <c r="I128" s="44"/>
      <c r="J128" s="22"/>
      <c r="K128" s="22"/>
    </row>
    <row r="129" spans="1:11" ht="15" customHeight="1">
      <c r="A129" s="6"/>
      <c r="B129" s="6"/>
      <c r="C129" s="24"/>
      <c r="D129" s="6"/>
      <c r="E129" s="22"/>
      <c r="F129" s="22"/>
      <c r="G129" s="22"/>
      <c r="H129" s="22"/>
      <c r="I129" s="44"/>
      <c r="J129" s="22"/>
      <c r="K129" s="6"/>
    </row>
    <row r="130" spans="1:11" ht="15" customHeight="1">
      <c r="A130" s="6"/>
      <c r="B130" s="6"/>
      <c r="C130" s="24"/>
      <c r="D130" s="6"/>
      <c r="E130" s="22"/>
      <c r="F130" s="22"/>
      <c r="G130" s="22"/>
      <c r="H130" s="22"/>
      <c r="I130" s="44"/>
      <c r="J130" s="22"/>
      <c r="K130" s="6"/>
    </row>
    <row r="131" spans="1:11" ht="15" customHeight="1">
      <c r="A131" s="6"/>
      <c r="B131" s="6"/>
      <c r="C131" s="24"/>
      <c r="D131" s="6"/>
      <c r="E131" s="22"/>
      <c r="F131" s="22"/>
      <c r="G131" s="22"/>
      <c r="H131" s="22"/>
      <c r="I131" s="44"/>
      <c r="J131" s="22"/>
      <c r="K131" s="44"/>
    </row>
    <row r="132" spans="1:11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21" ht="15" customHeight="1">
      <c r="A134" s="6"/>
      <c r="B134" s="6"/>
      <c r="C134" s="29"/>
      <c r="D134" s="6"/>
      <c r="E134" s="22"/>
      <c r="F134" s="22"/>
      <c r="G134" s="22"/>
      <c r="H134" s="22"/>
      <c r="I134" s="22"/>
      <c r="J134" s="22"/>
      <c r="K134" s="22"/>
      <c r="N134" s="22"/>
      <c r="O134" s="22"/>
      <c r="P134" s="22"/>
      <c r="Q134" s="22"/>
      <c r="R134" s="22"/>
      <c r="S134" s="22"/>
      <c r="T134" s="22"/>
      <c r="U134" s="22"/>
    </row>
    <row r="135" spans="1:11" ht="15" customHeight="1">
      <c r="A135" s="6"/>
      <c r="B135" s="6"/>
      <c r="C135" s="32"/>
      <c r="D135" s="6"/>
      <c r="E135" s="6"/>
      <c r="F135" s="6"/>
      <c r="G135" s="6"/>
      <c r="H135" s="6"/>
      <c r="I135" s="6"/>
      <c r="J135" s="6"/>
      <c r="K135" s="6"/>
    </row>
    <row r="136" spans="1:11" ht="15" customHeight="1">
      <c r="A136" s="6"/>
      <c r="B136" s="6"/>
      <c r="C136" s="24"/>
      <c r="D136" s="6"/>
      <c r="E136" s="22"/>
      <c r="F136" s="22"/>
      <c r="G136" s="22"/>
      <c r="H136" s="22"/>
      <c r="I136" s="44"/>
      <c r="J136" s="22"/>
      <c r="K136" s="22"/>
    </row>
    <row r="137" spans="1:11" ht="15" customHeight="1">
      <c r="A137" s="6"/>
      <c r="B137" s="6"/>
      <c r="C137" s="24"/>
      <c r="D137" s="6"/>
      <c r="E137" s="22"/>
      <c r="F137" s="22"/>
      <c r="G137" s="22"/>
      <c r="H137" s="22"/>
      <c r="I137" s="22"/>
      <c r="J137" s="22"/>
      <c r="K137" s="32"/>
    </row>
    <row r="138" spans="1:11" ht="15" customHeight="1">
      <c r="A138" s="6"/>
      <c r="B138" s="6"/>
      <c r="C138" s="24"/>
      <c r="D138" s="6"/>
      <c r="E138" s="22"/>
      <c r="F138" s="22"/>
      <c r="G138" s="22"/>
      <c r="H138" s="22"/>
      <c r="I138" s="44"/>
      <c r="J138" s="22"/>
      <c r="K138" s="6"/>
    </row>
    <row r="139" spans="1:11" ht="15" customHeight="1">
      <c r="A139" s="6"/>
      <c r="B139" s="6"/>
      <c r="C139" s="24"/>
      <c r="D139" s="6"/>
      <c r="E139" s="22"/>
      <c r="F139" s="22"/>
      <c r="G139" s="22"/>
      <c r="H139" s="22"/>
      <c r="I139" s="44"/>
      <c r="J139" s="22"/>
      <c r="K139" s="6"/>
    </row>
    <row r="140" spans="1:11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21" ht="15" customHeight="1">
      <c r="A142" s="6"/>
      <c r="B142" s="6"/>
      <c r="C142" s="29"/>
      <c r="D142" s="6"/>
      <c r="E142" s="22"/>
      <c r="F142" s="22"/>
      <c r="G142" s="22"/>
      <c r="H142" s="22"/>
      <c r="I142" s="36"/>
      <c r="J142" s="22"/>
      <c r="K142" s="22"/>
      <c r="N142" s="22"/>
      <c r="O142" s="22"/>
      <c r="P142" s="22"/>
      <c r="Q142" s="22"/>
      <c r="R142" s="22"/>
      <c r="S142" s="22"/>
      <c r="T142" s="22"/>
      <c r="U142" s="22"/>
    </row>
    <row r="143" spans="1:11" ht="15" customHeight="1">
      <c r="A143" s="6"/>
      <c r="B143" s="6"/>
      <c r="C143" s="32"/>
      <c r="D143" s="6"/>
      <c r="E143" s="6"/>
      <c r="F143" s="6"/>
      <c r="G143" s="6"/>
      <c r="H143" s="6"/>
      <c r="I143" s="44"/>
      <c r="J143" s="6"/>
      <c r="K143" s="6"/>
    </row>
    <row r="144" spans="1:21" ht="15" customHeight="1">
      <c r="A144" s="6"/>
      <c r="B144" s="6"/>
      <c r="C144" s="24"/>
      <c r="D144" s="6"/>
      <c r="E144" s="22"/>
      <c r="F144" s="22"/>
      <c r="G144" s="22"/>
      <c r="H144" s="22"/>
      <c r="I144" s="44"/>
      <c r="J144" s="22"/>
      <c r="K144" s="22"/>
      <c r="N144" s="26"/>
      <c r="O144" s="26"/>
      <c r="P144" s="26"/>
      <c r="Q144" s="26"/>
      <c r="R144" s="26"/>
      <c r="S144" s="26"/>
      <c r="T144" s="26"/>
      <c r="U144" s="26"/>
    </row>
    <row r="145" spans="1:21" ht="15" customHeight="1">
      <c r="A145" s="6"/>
      <c r="B145" s="6"/>
      <c r="C145" s="24"/>
      <c r="D145" s="6"/>
      <c r="E145" s="22"/>
      <c r="F145" s="22"/>
      <c r="G145" s="22"/>
      <c r="H145" s="22"/>
      <c r="I145" s="44"/>
      <c r="J145" s="22"/>
      <c r="K145" s="32"/>
      <c r="N145" s="26"/>
      <c r="O145" s="26"/>
      <c r="P145" s="26"/>
      <c r="Q145" s="26"/>
      <c r="R145" s="26"/>
      <c r="S145" s="26"/>
      <c r="U145" s="26"/>
    </row>
    <row r="146" spans="1:21" ht="15" customHeight="1">
      <c r="A146" s="6"/>
      <c r="B146" s="6"/>
      <c r="C146" s="24"/>
      <c r="D146" s="6"/>
      <c r="E146" s="22"/>
      <c r="F146" s="22"/>
      <c r="G146" s="22"/>
      <c r="H146" s="22"/>
      <c r="I146" s="44"/>
      <c r="J146" s="22"/>
      <c r="K146" s="44"/>
      <c r="N146" s="26"/>
      <c r="P146" s="26"/>
      <c r="Q146" s="26"/>
      <c r="R146" s="26"/>
      <c r="S146" s="26"/>
      <c r="T146" s="30"/>
      <c r="U146" s="26"/>
    </row>
    <row r="147" spans="1:21" ht="15" customHeight="1">
      <c r="A147" s="6"/>
      <c r="B147" s="6"/>
      <c r="C147" s="24"/>
      <c r="D147" s="6"/>
      <c r="E147" s="22"/>
      <c r="F147" s="22"/>
      <c r="G147" s="22"/>
      <c r="H147" s="22"/>
      <c r="I147" s="44"/>
      <c r="J147" s="22"/>
      <c r="K147" s="44"/>
      <c r="N147" s="26"/>
      <c r="O147" s="30"/>
      <c r="P147" s="26"/>
      <c r="Q147" s="26"/>
      <c r="R147" s="26"/>
      <c r="S147" s="26"/>
      <c r="T147" s="30"/>
      <c r="U147" s="26"/>
    </row>
    <row r="148" spans="1:21" ht="15" customHeight="1">
      <c r="A148" s="6"/>
      <c r="B148" s="6"/>
      <c r="C148" s="24"/>
      <c r="D148" s="6"/>
      <c r="E148" s="22"/>
      <c r="F148" s="22"/>
      <c r="G148" s="22"/>
      <c r="H148" s="22"/>
      <c r="I148" s="44"/>
      <c r="J148" s="22"/>
      <c r="K148" s="44"/>
      <c r="N148" s="26"/>
      <c r="P148" s="26"/>
      <c r="Q148" s="26"/>
      <c r="R148" s="26"/>
      <c r="S148" s="26"/>
      <c r="T148" s="30"/>
      <c r="U148" s="26"/>
    </row>
    <row r="149" spans="1:21" ht="15" customHeight="1">
      <c r="A149" s="6"/>
      <c r="B149" s="6"/>
      <c r="C149" s="6"/>
      <c r="D149" s="6"/>
      <c r="E149" s="6"/>
      <c r="F149" s="6"/>
      <c r="G149" s="6"/>
      <c r="H149" s="6"/>
      <c r="I149" s="44"/>
      <c r="J149" s="6"/>
      <c r="K149" s="6"/>
      <c r="N149" s="26"/>
      <c r="P149" s="26"/>
      <c r="Q149" s="26"/>
      <c r="R149" s="26"/>
      <c r="S149" s="26"/>
      <c r="U149" s="26"/>
    </row>
    <row r="150" spans="1:21" ht="15" customHeight="1">
      <c r="A150" s="6"/>
      <c r="B150" s="6"/>
      <c r="C150" s="24"/>
      <c r="D150" s="6"/>
      <c r="E150" s="22"/>
      <c r="F150" s="22"/>
      <c r="G150" s="22"/>
      <c r="H150" s="22"/>
      <c r="I150" s="44"/>
      <c r="J150" s="22"/>
      <c r="K150" s="6"/>
      <c r="N150" s="26"/>
      <c r="O150" s="30"/>
      <c r="P150" s="26"/>
      <c r="Q150" s="26"/>
      <c r="R150" s="26"/>
      <c r="S150" s="26"/>
      <c r="U150" s="26"/>
    </row>
    <row r="151" spans="1:16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P151" s="26"/>
    </row>
    <row r="152" spans="1:11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</sheetData>
  <mergeCells count="7">
    <mergeCell ref="BG4:BL5"/>
    <mergeCell ref="E4:K5"/>
    <mergeCell ref="N4:U5"/>
    <mergeCell ref="AA4:AF5"/>
    <mergeCell ref="AW4:BD5"/>
    <mergeCell ref="AJ4:AJ8"/>
    <mergeCell ref="AL4:AR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rowBreaks count="1" manualBreakCount="1">
    <brk id="77" max="65" man="1"/>
  </rowBreaks>
  <colBreaks count="5" manualBreakCount="5">
    <brk id="12" max="65535" man="1"/>
    <brk id="21" max="65535" man="1"/>
    <brk id="33" max="76" man="1"/>
    <brk id="45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1999-12-24T08:13:37Z</cp:lastPrinted>
  <dcterms:modified xsi:type="dcterms:W3CDTF">2000-01-27T05:33:18Z</dcterms:modified>
  <cp:category/>
  <cp:version/>
  <cp:contentType/>
  <cp:contentStatus/>
</cp:coreProperties>
</file>