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50" activeTab="0"/>
  </bookViews>
  <sheets>
    <sheet name="123" sheetId="1" r:id="rId1"/>
  </sheets>
  <definedNames>
    <definedName name="_xlnm.Print_Area" localSheetId="0">'123'!$A$1:$U$58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<sst xmlns="http://schemas.openxmlformats.org/spreadsheetml/2006/main" count="68" uniqueCount="52">
  <si>
    <t>単位：両</t>
  </si>
  <si>
    <t>貨        物        車</t>
  </si>
  <si>
    <t>乗        用        車</t>
  </si>
  <si>
    <t>乗合車</t>
  </si>
  <si>
    <t>計</t>
  </si>
  <si>
    <t>普通</t>
  </si>
  <si>
    <t>小型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</si>
  <si>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</si>
  <si>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</si>
  <si>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</si>
  <si>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</si>
  <si>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</si>
  <si>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</si>
  <si>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</si>
  <si>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</si>
  <si>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</si>
  <si>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</si>
  <si>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</si>
  <si>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</si>
  <si>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</si>
  <si>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不明</t>
  </si>
  <si>
    <t>米軍</t>
  </si>
  <si>
    <t>（各年3月31日現在）</t>
  </si>
  <si>
    <t>対馬市</t>
  </si>
  <si>
    <t>壱岐市</t>
  </si>
  <si>
    <t>五島市</t>
  </si>
  <si>
    <t>西海市</t>
  </si>
  <si>
    <t>雲仙市</t>
  </si>
  <si>
    <t>南島原市</t>
  </si>
  <si>
    <t>市町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</si>
  <si>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</si>
  <si>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</si>
  <si>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</si>
  <si>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</si>
  <si>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</si>
  <si>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</si>
  <si>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</si>
  <si>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</si>
  <si>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</si>
  <si>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特種(殊)用途車</t>
  </si>
  <si>
    <t>被牽引</t>
  </si>
  <si>
    <t>小値賀町</t>
  </si>
  <si>
    <t>　</t>
  </si>
  <si>
    <t>小型二輪</t>
  </si>
  <si>
    <t>大型特殊車</t>
  </si>
  <si>
    <t>1)
総数</t>
  </si>
  <si>
    <t>2)
軽自動車</t>
  </si>
  <si>
    <t>2）軽二輪を除く。また、米軍車両は住所地による。</t>
  </si>
  <si>
    <t>1) 車両別の総数には米軍用車両および不明を含む。</t>
  </si>
  <si>
    <t>-</t>
  </si>
  <si>
    <t>資料  九州運輸局長崎運輸支局「市町村別車両数」
　　　長崎県軽自動車協会「軽自動車市区町村別保有車両数」</t>
  </si>
  <si>
    <r>
      <t xml:space="preserve">１２３      　自  　　　動  　　　車  　　　保  　　　有  　　　車  　　　両  　　　数　　　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</si>
</sst>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2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0" fontId="5" fillId="0" borderId="0" xfId="16" applyNumberFormat="1" applyFont="1" applyFill="1" applyBorder="1" applyAlignment="1" quotePrefix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 quotePrefix="1">
      <alignment horizontal="center" vertical="center"/>
    </xf>
    <xf numFmtId="0" fontId="5" fillId="0" borderId="2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left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 wrapText="1"/>
    </xf>
    <xf numFmtId="181" fontId="5" fillId="0" borderId="19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 wrapText="1"/>
    </xf>
    <xf numFmtId="181" fontId="5" fillId="0" borderId="12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0" fontId="5" fillId="0" borderId="0" xfId="16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view="pageBreakPreview" zoomScale="70" zoomScaleNormal="70" zoomScaleSheetLayoutView="7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2" sqref="C2"/>
    </sheetView>
  </sheetViews>
  <sheetFormatPr defaultColWidth="8.625" defaultRowHeight="12.75"/>
  <cols>
    <col min="1" max="1" width="1.25" style="1" customWidth="1"/>
    <col min="2" max="2" width="2.75390625" style="1" customWidth="1"/>
    <col min="3" max="5" width="4.75390625" style="1" customWidth="1"/>
    <col min="6" max="6" width="1.25" style="1" customWidth="1"/>
    <col min="7" max="13" width="16.375" style="1" customWidth="1"/>
    <col min="14" max="21" width="16.875" style="1" customWidth="1"/>
    <col min="22" max="25" width="10.75390625" style="1" customWidth="1"/>
    <col min="26" max="16384" width="8.625" style="1" customWidth="1"/>
  </cols>
  <sheetData>
    <row r="1" spans="1:21" ht="34.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27" customHeight="1" thickBot="1">
      <c r="A2" s="3"/>
      <c r="B2" s="3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3" t="s">
        <v>0</v>
      </c>
    </row>
    <row r="3" spans="1:21" ht="21.75" customHeight="1">
      <c r="A3" s="42" t="s">
        <v>29</v>
      </c>
      <c r="B3" s="42"/>
      <c r="C3" s="42"/>
      <c r="D3" s="42"/>
      <c r="E3" s="42"/>
      <c r="F3" s="32"/>
      <c r="G3" s="50" t="s">
        <v>45</v>
      </c>
      <c r="H3" s="36" t="s">
        <v>1</v>
      </c>
      <c r="I3" s="37"/>
      <c r="J3" s="37"/>
      <c r="K3" s="38"/>
      <c r="L3" s="48" t="s">
        <v>3</v>
      </c>
      <c r="M3" s="36" t="s">
        <v>2</v>
      </c>
      <c r="N3" s="37"/>
      <c r="O3" s="38"/>
      <c r="P3" s="62" t="s">
        <v>39</v>
      </c>
      <c r="Q3" s="63"/>
      <c r="R3" s="63"/>
      <c r="S3" s="64"/>
      <c r="T3" s="56" t="s">
        <v>43</v>
      </c>
      <c r="U3" s="53" t="s">
        <v>46</v>
      </c>
    </row>
    <row r="4" spans="1:21" ht="16.5" customHeight="1">
      <c r="A4" s="33"/>
      <c r="B4" s="33"/>
      <c r="C4" s="33"/>
      <c r="D4" s="33"/>
      <c r="E4" s="33"/>
      <c r="F4" s="43"/>
      <c r="G4" s="51"/>
      <c r="H4" s="39" t="s">
        <v>4</v>
      </c>
      <c r="I4" s="39" t="s">
        <v>5</v>
      </c>
      <c r="J4" s="39" t="s">
        <v>6</v>
      </c>
      <c r="K4" s="39" t="s">
        <v>40</v>
      </c>
      <c r="L4" s="49"/>
      <c r="M4" s="46" t="s">
        <v>4</v>
      </c>
      <c r="N4" s="34" t="s">
        <v>5</v>
      </c>
      <c r="O4" s="39" t="s">
        <v>6</v>
      </c>
      <c r="P4" s="34" t="s">
        <v>4</v>
      </c>
      <c r="Q4" s="39" t="s">
        <v>5</v>
      </c>
      <c r="R4" s="39" t="s">
        <v>6</v>
      </c>
      <c r="S4" s="60" t="s">
        <v>44</v>
      </c>
      <c r="T4" s="57"/>
      <c r="U4" s="54"/>
    </row>
    <row r="5" spans="1:21" ht="16.5" customHeight="1">
      <c r="A5" s="44"/>
      <c r="B5" s="44"/>
      <c r="C5" s="44"/>
      <c r="D5" s="44"/>
      <c r="E5" s="44"/>
      <c r="F5" s="45"/>
      <c r="G5" s="35"/>
      <c r="H5" s="52"/>
      <c r="I5" s="40"/>
      <c r="J5" s="40"/>
      <c r="K5" s="40"/>
      <c r="L5" s="40"/>
      <c r="M5" s="47"/>
      <c r="N5" s="35"/>
      <c r="O5" s="40"/>
      <c r="P5" s="59"/>
      <c r="Q5" s="40"/>
      <c r="R5" s="40"/>
      <c r="S5" s="61"/>
      <c r="T5" s="58"/>
      <c r="U5" s="55"/>
    </row>
    <row r="6" spans="1:21" ht="10.5" customHeight="1">
      <c r="A6" s="5"/>
      <c r="B6" s="5"/>
      <c r="C6" s="5"/>
      <c r="D6" s="5"/>
      <c r="E6" s="5"/>
      <c r="F6" s="16"/>
      <c r="G6" s="4"/>
      <c r="H6" s="18"/>
      <c r="I6" s="4"/>
      <c r="J6" s="4"/>
      <c r="K6" s="4"/>
      <c r="L6" s="4"/>
      <c r="M6" s="18"/>
      <c r="N6" s="4"/>
      <c r="O6" s="4"/>
      <c r="P6" s="18"/>
      <c r="Q6" s="4"/>
      <c r="R6" s="4"/>
      <c r="S6" s="19"/>
      <c r="T6" s="19"/>
      <c r="U6" s="19"/>
    </row>
    <row r="7" spans="1:21" s="23" customFormat="1" ht="21.75" customHeight="1">
      <c r="A7" s="28"/>
      <c r="B7" s="67" t="s">
        <v>30</v>
      </c>
      <c r="C7" s="67"/>
      <c r="D7" s="29">
        <v>22</v>
      </c>
      <c r="E7" s="31" t="s">
        <v>31</v>
      </c>
      <c r="F7" s="30"/>
      <c r="G7" s="25">
        <v>889623</v>
      </c>
      <c r="H7" s="25">
        <v>53010</v>
      </c>
      <c r="I7" s="25">
        <v>18844</v>
      </c>
      <c r="J7" s="25">
        <v>33606</v>
      </c>
      <c r="K7" s="25">
        <v>560</v>
      </c>
      <c r="L7" s="25">
        <v>4228</v>
      </c>
      <c r="M7" s="25">
        <v>350395</v>
      </c>
      <c r="N7" s="25">
        <v>122096</v>
      </c>
      <c r="O7" s="25">
        <v>228299</v>
      </c>
      <c r="P7" s="25">
        <v>16999</v>
      </c>
      <c r="Q7" s="25">
        <v>12518</v>
      </c>
      <c r="R7" s="25">
        <v>1814</v>
      </c>
      <c r="S7" s="24">
        <v>2667</v>
      </c>
      <c r="T7" s="24">
        <v>14473</v>
      </c>
      <c r="U7" s="24">
        <v>450518</v>
      </c>
    </row>
    <row r="8" spans="1:21" s="23" customFormat="1" ht="21.75" customHeight="1">
      <c r="A8" s="28"/>
      <c r="B8" s="28"/>
      <c r="D8" s="29">
        <v>23</v>
      </c>
      <c r="E8" s="28"/>
      <c r="F8" s="30"/>
      <c r="G8" s="25">
        <v>890551</v>
      </c>
      <c r="H8" s="25">
        <v>51567</v>
      </c>
      <c r="I8" s="25">
        <v>18547</v>
      </c>
      <c r="J8" s="25">
        <v>32475</v>
      </c>
      <c r="K8" s="25">
        <v>545</v>
      </c>
      <c r="L8" s="25">
        <v>4218</v>
      </c>
      <c r="M8" s="25">
        <f>SUM(N8:O8)</f>
        <v>347423</v>
      </c>
      <c r="N8" s="25">
        <v>123911</v>
      </c>
      <c r="O8" s="25">
        <v>223512</v>
      </c>
      <c r="P8" s="25">
        <f>SUM(Q8:S8)</f>
        <v>16710</v>
      </c>
      <c r="Q8" s="25">
        <v>12309</v>
      </c>
      <c r="R8" s="25">
        <v>1751</v>
      </c>
      <c r="S8" s="24">
        <v>2650</v>
      </c>
      <c r="T8" s="24">
        <v>14826</v>
      </c>
      <c r="U8" s="24">
        <v>455807</v>
      </c>
    </row>
    <row r="9" spans="1:21" ht="10.5" customHeight="1">
      <c r="A9" s="9"/>
      <c r="B9" s="9"/>
      <c r="D9" s="15"/>
      <c r="E9" s="9"/>
      <c r="F9" s="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24"/>
      <c r="U9" s="8"/>
    </row>
    <row r="10" spans="1:21" s="23" customFormat="1" ht="21.75" customHeight="1">
      <c r="A10" s="28"/>
      <c r="B10" s="28"/>
      <c r="D10" s="29">
        <v>24</v>
      </c>
      <c r="E10" s="28"/>
      <c r="F10" s="30"/>
      <c r="G10" s="25">
        <f aca="true" t="shared" si="0" ref="G10:U10">SUM(G12:G14,G52:G53)</f>
        <v>896602</v>
      </c>
      <c r="H10" s="25">
        <f t="shared" si="0"/>
        <v>50384</v>
      </c>
      <c r="I10" s="25">
        <f t="shared" si="0"/>
        <v>18305</v>
      </c>
      <c r="J10" s="25">
        <f t="shared" si="0"/>
        <v>31538</v>
      </c>
      <c r="K10" s="25">
        <f t="shared" si="0"/>
        <v>541</v>
      </c>
      <c r="L10" s="25">
        <f t="shared" si="0"/>
        <v>4231</v>
      </c>
      <c r="M10" s="25">
        <f t="shared" si="0"/>
        <v>346512</v>
      </c>
      <c r="N10" s="25">
        <f t="shared" si="0"/>
        <v>126034</v>
      </c>
      <c r="O10" s="25">
        <f t="shared" si="0"/>
        <v>220478</v>
      </c>
      <c r="P10" s="25">
        <f t="shared" si="0"/>
        <v>16607</v>
      </c>
      <c r="Q10" s="25">
        <f t="shared" si="0"/>
        <v>12250</v>
      </c>
      <c r="R10" s="25">
        <f t="shared" si="0"/>
        <v>1701</v>
      </c>
      <c r="S10" s="25">
        <f t="shared" si="0"/>
        <v>2656</v>
      </c>
      <c r="T10" s="25">
        <f t="shared" si="0"/>
        <v>15020</v>
      </c>
      <c r="U10" s="20">
        <f t="shared" si="0"/>
        <v>463848</v>
      </c>
    </row>
    <row r="11" spans="1:21" ht="10.5" customHeight="1">
      <c r="A11" s="9"/>
      <c r="B11" s="9"/>
      <c r="C11" s="15"/>
      <c r="D11" s="15"/>
      <c r="E11" s="9"/>
      <c r="F11" s="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"/>
    </row>
    <row r="12" spans="1:21" s="23" customFormat="1" ht="21.75" customHeight="1">
      <c r="A12" s="21"/>
      <c r="B12" s="65" t="s">
        <v>7</v>
      </c>
      <c r="C12" s="65"/>
      <c r="D12" s="65"/>
      <c r="E12" s="65"/>
      <c r="F12" s="27"/>
      <c r="G12" s="25">
        <f aca="true" t="shared" si="1" ref="G12:U12">SUM(G16:G30)</f>
        <v>794796</v>
      </c>
      <c r="H12" s="25">
        <f t="shared" si="1"/>
        <v>44701</v>
      </c>
      <c r="I12" s="25">
        <f t="shared" si="1"/>
        <v>16081</v>
      </c>
      <c r="J12" s="25">
        <f t="shared" si="1"/>
        <v>28124</v>
      </c>
      <c r="K12" s="25">
        <f t="shared" si="1"/>
        <v>496</v>
      </c>
      <c r="L12" s="25">
        <f t="shared" si="1"/>
        <v>3681</v>
      </c>
      <c r="M12" s="25">
        <f t="shared" si="1"/>
        <v>308311</v>
      </c>
      <c r="N12" s="25">
        <f t="shared" si="1"/>
        <v>112120</v>
      </c>
      <c r="O12" s="25">
        <f t="shared" si="1"/>
        <v>196191</v>
      </c>
      <c r="P12" s="25">
        <f t="shared" si="1"/>
        <v>14831</v>
      </c>
      <c r="Q12" s="25">
        <f t="shared" si="1"/>
        <v>10966</v>
      </c>
      <c r="R12" s="25">
        <f t="shared" si="1"/>
        <v>1575</v>
      </c>
      <c r="S12" s="25">
        <f t="shared" si="1"/>
        <v>2290</v>
      </c>
      <c r="T12" s="25">
        <f t="shared" si="1"/>
        <v>13617</v>
      </c>
      <c r="U12" s="20">
        <f t="shared" si="1"/>
        <v>409655</v>
      </c>
    </row>
    <row r="13" spans="1:21" ht="10.5" customHeight="1">
      <c r="A13" s="10"/>
      <c r="B13" s="10"/>
      <c r="C13" s="10"/>
      <c r="D13" s="10"/>
      <c r="E13" s="10"/>
      <c r="F13" s="1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"/>
    </row>
    <row r="14" spans="1:21" s="23" customFormat="1" ht="21.75" customHeight="1">
      <c r="A14" s="21"/>
      <c r="B14" s="65" t="s">
        <v>8</v>
      </c>
      <c r="C14" s="65"/>
      <c r="D14" s="65"/>
      <c r="E14" s="65"/>
      <c r="F14" s="27"/>
      <c r="G14" s="25">
        <f aca="true" t="shared" si="2" ref="G14:U14">SUM(G32,G37,G43,G48)</f>
        <v>98976</v>
      </c>
      <c r="H14" s="25">
        <f t="shared" si="2"/>
        <v>5665</v>
      </c>
      <c r="I14" s="25">
        <f t="shared" si="2"/>
        <v>2214</v>
      </c>
      <c r="J14" s="25">
        <f t="shared" si="2"/>
        <v>3406</v>
      </c>
      <c r="K14" s="25">
        <f t="shared" si="2"/>
        <v>45</v>
      </c>
      <c r="L14" s="25">
        <f t="shared" si="2"/>
        <v>550</v>
      </c>
      <c r="M14" s="25">
        <f t="shared" si="2"/>
        <v>36965</v>
      </c>
      <c r="N14" s="25">
        <f t="shared" si="2"/>
        <v>13539</v>
      </c>
      <c r="O14" s="25">
        <f t="shared" si="2"/>
        <v>23426</v>
      </c>
      <c r="P14" s="25">
        <f t="shared" si="2"/>
        <v>1721</v>
      </c>
      <c r="Q14" s="25">
        <f t="shared" si="2"/>
        <v>1280</v>
      </c>
      <c r="R14" s="25">
        <f t="shared" si="2"/>
        <v>126</v>
      </c>
      <c r="S14" s="25">
        <f t="shared" si="2"/>
        <v>315</v>
      </c>
      <c r="T14" s="25">
        <f t="shared" si="2"/>
        <v>1319</v>
      </c>
      <c r="U14" s="20">
        <f t="shared" si="2"/>
        <v>52756</v>
      </c>
    </row>
    <row r="15" spans="1:21" ht="10.5" customHeight="1">
      <c r="A15" s="10"/>
      <c r="B15" s="10"/>
      <c r="C15" s="10"/>
      <c r="D15" s="10"/>
      <c r="E15" s="10"/>
      <c r="F15" s="1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"/>
    </row>
    <row r="16" spans="1:21" s="23" customFormat="1" ht="21.75" customHeight="1">
      <c r="A16" s="21"/>
      <c r="B16" s="65" t="s">
        <v>9</v>
      </c>
      <c r="C16" s="65"/>
      <c r="D16" s="65"/>
      <c r="E16" s="65"/>
      <c r="F16" s="27"/>
      <c r="G16" s="25">
        <f aca="true" t="shared" si="3" ref="G16:G53">SUM(H16,L16,M16,P16,T16,U16)</f>
        <v>208647</v>
      </c>
      <c r="H16" s="24">
        <f>SUM(I16:K16)</f>
        <v>8965</v>
      </c>
      <c r="I16" s="24">
        <v>2972</v>
      </c>
      <c r="J16" s="24">
        <v>5911</v>
      </c>
      <c r="K16" s="24">
        <v>82</v>
      </c>
      <c r="L16" s="24">
        <v>1303</v>
      </c>
      <c r="M16" s="24">
        <f aca="true" t="shared" si="4" ref="M16:M53">SUM(N16:O16)</f>
        <v>97974</v>
      </c>
      <c r="N16" s="24">
        <v>36322</v>
      </c>
      <c r="O16" s="24">
        <v>61652</v>
      </c>
      <c r="P16" s="25">
        <f>SUM(Q16:S16)</f>
        <v>2759</v>
      </c>
      <c r="Q16" s="25">
        <v>2159</v>
      </c>
      <c r="R16" s="25">
        <v>327</v>
      </c>
      <c r="S16" s="24">
        <v>273</v>
      </c>
      <c r="T16" s="24">
        <v>4576</v>
      </c>
      <c r="U16" s="24">
        <v>93070</v>
      </c>
    </row>
    <row r="17" spans="1:21" s="23" customFormat="1" ht="21.75" customHeight="1">
      <c r="A17" s="21"/>
      <c r="B17" s="65" t="s">
        <v>10</v>
      </c>
      <c r="C17" s="65"/>
      <c r="D17" s="65"/>
      <c r="E17" s="65"/>
      <c r="F17" s="27"/>
      <c r="G17" s="25">
        <f t="shared" si="3"/>
        <v>163361</v>
      </c>
      <c r="H17" s="24">
        <f aca="true" t="shared" si="5" ref="H17:H53">SUM(I17:K17)</f>
        <v>8582</v>
      </c>
      <c r="I17" s="24">
        <v>3130</v>
      </c>
      <c r="J17" s="24">
        <v>5382</v>
      </c>
      <c r="K17" s="24">
        <v>70</v>
      </c>
      <c r="L17" s="24">
        <v>633</v>
      </c>
      <c r="M17" s="24">
        <f t="shared" si="4"/>
        <v>69371</v>
      </c>
      <c r="N17" s="24">
        <v>25987</v>
      </c>
      <c r="O17" s="24">
        <v>43384</v>
      </c>
      <c r="P17" s="25">
        <f aca="true" t="shared" si="6" ref="P17:P53">SUM(Q17:S17)</f>
        <v>2867</v>
      </c>
      <c r="Q17" s="25">
        <v>2162</v>
      </c>
      <c r="R17" s="25">
        <v>331</v>
      </c>
      <c r="S17" s="24">
        <v>374</v>
      </c>
      <c r="T17" s="24">
        <v>3180</v>
      </c>
      <c r="U17" s="24">
        <v>78728</v>
      </c>
    </row>
    <row r="18" spans="1:21" s="23" customFormat="1" ht="21.75" customHeight="1">
      <c r="A18" s="21"/>
      <c r="B18" s="65" t="s">
        <v>11</v>
      </c>
      <c r="C18" s="65"/>
      <c r="D18" s="65"/>
      <c r="E18" s="65"/>
      <c r="F18" s="27"/>
      <c r="G18" s="25">
        <f t="shared" si="3"/>
        <v>35396</v>
      </c>
      <c r="H18" s="24">
        <f t="shared" si="5"/>
        <v>2641</v>
      </c>
      <c r="I18" s="24">
        <v>777</v>
      </c>
      <c r="J18" s="24">
        <v>1832</v>
      </c>
      <c r="K18" s="24">
        <v>32</v>
      </c>
      <c r="L18" s="24">
        <v>225</v>
      </c>
      <c r="M18" s="24">
        <f t="shared" si="4"/>
        <v>12525</v>
      </c>
      <c r="N18" s="24">
        <v>4335</v>
      </c>
      <c r="O18" s="24">
        <v>8190</v>
      </c>
      <c r="P18" s="25">
        <f t="shared" si="6"/>
        <v>719</v>
      </c>
      <c r="Q18" s="25">
        <v>521</v>
      </c>
      <c r="R18" s="25">
        <v>97</v>
      </c>
      <c r="S18" s="24">
        <v>101</v>
      </c>
      <c r="T18" s="24">
        <v>643</v>
      </c>
      <c r="U18" s="24">
        <v>18643</v>
      </c>
    </row>
    <row r="19" spans="1:21" s="23" customFormat="1" ht="21.75" customHeight="1">
      <c r="A19" s="21"/>
      <c r="B19" s="65" t="s">
        <v>12</v>
      </c>
      <c r="C19" s="65"/>
      <c r="D19" s="65"/>
      <c r="E19" s="65"/>
      <c r="F19" s="27"/>
      <c r="G19" s="25">
        <f t="shared" si="3"/>
        <v>106156</v>
      </c>
      <c r="H19" s="24">
        <f t="shared" si="5"/>
        <v>7311</v>
      </c>
      <c r="I19" s="24">
        <v>3025</v>
      </c>
      <c r="J19" s="24">
        <v>4145</v>
      </c>
      <c r="K19" s="24">
        <v>141</v>
      </c>
      <c r="L19" s="24">
        <v>472</v>
      </c>
      <c r="M19" s="24">
        <f t="shared" si="4"/>
        <v>40578</v>
      </c>
      <c r="N19" s="24">
        <v>14978</v>
      </c>
      <c r="O19" s="24">
        <v>25600</v>
      </c>
      <c r="P19" s="25">
        <f t="shared" si="6"/>
        <v>2084</v>
      </c>
      <c r="Q19" s="25">
        <v>1579</v>
      </c>
      <c r="R19" s="25">
        <v>184</v>
      </c>
      <c r="S19" s="24">
        <v>321</v>
      </c>
      <c r="T19" s="24">
        <v>1506</v>
      </c>
      <c r="U19" s="24">
        <v>54205</v>
      </c>
    </row>
    <row r="20" spans="1:21" s="23" customFormat="1" ht="21.75" customHeight="1">
      <c r="A20" s="21"/>
      <c r="B20" s="65" t="s">
        <v>13</v>
      </c>
      <c r="C20" s="65"/>
      <c r="D20" s="65"/>
      <c r="E20" s="65"/>
      <c r="F20" s="27"/>
      <c r="G20" s="25">
        <f t="shared" si="3"/>
        <v>63213</v>
      </c>
      <c r="H20" s="24">
        <f t="shared" si="5"/>
        <v>3417</v>
      </c>
      <c r="I20" s="24">
        <v>1490</v>
      </c>
      <c r="J20" s="24">
        <v>1854</v>
      </c>
      <c r="K20" s="24">
        <v>73</v>
      </c>
      <c r="L20" s="24">
        <v>154</v>
      </c>
      <c r="M20" s="24">
        <f t="shared" si="4"/>
        <v>25653</v>
      </c>
      <c r="N20" s="24">
        <v>9419</v>
      </c>
      <c r="O20" s="24">
        <v>16234</v>
      </c>
      <c r="P20" s="25">
        <f t="shared" si="6"/>
        <v>1281</v>
      </c>
      <c r="Q20" s="25">
        <v>1063</v>
      </c>
      <c r="R20" s="25">
        <v>115</v>
      </c>
      <c r="S20" s="24">
        <v>103</v>
      </c>
      <c r="T20" s="24">
        <v>1102</v>
      </c>
      <c r="U20" s="23">
        <v>31606</v>
      </c>
    </row>
    <row r="21" spans="1:20" ht="10.5" customHeight="1">
      <c r="A21" s="10"/>
      <c r="B21" s="10"/>
      <c r="C21" s="10"/>
      <c r="D21" s="10"/>
      <c r="E21" s="10"/>
      <c r="F21" s="11"/>
      <c r="G21" s="25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4"/>
      <c r="T21" s="24"/>
    </row>
    <row r="22" spans="1:21" s="23" customFormat="1" ht="21.75" customHeight="1">
      <c r="A22" s="21"/>
      <c r="B22" s="65" t="s">
        <v>15</v>
      </c>
      <c r="C22" s="65"/>
      <c r="D22" s="65"/>
      <c r="E22" s="65"/>
      <c r="F22" s="27"/>
      <c r="G22" s="25">
        <f t="shared" si="3"/>
        <v>24520</v>
      </c>
      <c r="H22" s="24">
        <f t="shared" si="5"/>
        <v>1236</v>
      </c>
      <c r="I22" s="24">
        <v>471</v>
      </c>
      <c r="J22" s="24">
        <v>761</v>
      </c>
      <c r="K22" s="24">
        <v>4</v>
      </c>
      <c r="L22" s="24">
        <v>121</v>
      </c>
      <c r="M22" s="24">
        <f t="shared" si="4"/>
        <v>7721</v>
      </c>
      <c r="N22" s="24">
        <v>2807</v>
      </c>
      <c r="O22" s="24">
        <v>4914</v>
      </c>
      <c r="P22" s="25">
        <f t="shared" si="6"/>
        <v>576</v>
      </c>
      <c r="Q22" s="25">
        <v>391</v>
      </c>
      <c r="R22" s="25">
        <v>49</v>
      </c>
      <c r="S22" s="24">
        <v>136</v>
      </c>
      <c r="T22" s="24">
        <v>212</v>
      </c>
      <c r="U22" s="24">
        <v>14654</v>
      </c>
    </row>
    <row r="23" spans="1:21" s="23" customFormat="1" ht="21.75" customHeight="1">
      <c r="A23" s="21"/>
      <c r="B23" s="65" t="s">
        <v>16</v>
      </c>
      <c r="C23" s="65"/>
      <c r="D23" s="65"/>
      <c r="E23" s="65"/>
      <c r="F23" s="27"/>
      <c r="G23" s="25">
        <f t="shared" si="3"/>
        <v>19061</v>
      </c>
      <c r="H23" s="24">
        <f t="shared" si="5"/>
        <v>1033</v>
      </c>
      <c r="I23" s="24">
        <v>437</v>
      </c>
      <c r="J23" s="24">
        <v>585</v>
      </c>
      <c r="K23" s="24">
        <v>11</v>
      </c>
      <c r="L23" s="24">
        <v>53</v>
      </c>
      <c r="M23" s="24">
        <f t="shared" si="4"/>
        <v>6545</v>
      </c>
      <c r="N23" s="24">
        <v>2495</v>
      </c>
      <c r="O23" s="24">
        <v>4050</v>
      </c>
      <c r="P23" s="25">
        <f t="shared" si="6"/>
        <v>411</v>
      </c>
      <c r="Q23" s="25">
        <v>345</v>
      </c>
      <c r="R23" s="25">
        <v>47</v>
      </c>
      <c r="S23" s="24">
        <v>19</v>
      </c>
      <c r="T23" s="24">
        <v>223</v>
      </c>
      <c r="U23" s="23">
        <v>10796</v>
      </c>
    </row>
    <row r="24" spans="1:21" s="23" customFormat="1" ht="21.75" customHeight="1">
      <c r="A24" s="21"/>
      <c r="B24" s="65" t="s">
        <v>23</v>
      </c>
      <c r="C24" s="65"/>
      <c r="D24" s="65"/>
      <c r="E24" s="65"/>
      <c r="F24" s="27"/>
      <c r="G24" s="25">
        <f t="shared" si="3"/>
        <v>24099</v>
      </c>
      <c r="H24" s="24">
        <f t="shared" si="5"/>
        <v>1823</v>
      </c>
      <c r="I24" s="24">
        <v>696</v>
      </c>
      <c r="J24" s="24">
        <v>1112</v>
      </c>
      <c r="K24" s="24">
        <v>15</v>
      </c>
      <c r="L24" s="24">
        <v>154</v>
      </c>
      <c r="M24" s="24">
        <f t="shared" si="4"/>
        <v>6017</v>
      </c>
      <c r="N24" s="24">
        <v>1728</v>
      </c>
      <c r="O24" s="24">
        <v>4289</v>
      </c>
      <c r="P24" s="25">
        <f t="shared" si="6"/>
        <v>853</v>
      </c>
      <c r="Q24" s="25">
        <v>584</v>
      </c>
      <c r="R24" s="25">
        <v>78</v>
      </c>
      <c r="S24" s="24">
        <v>191</v>
      </c>
      <c r="T24" s="24">
        <v>215</v>
      </c>
      <c r="U24" s="23">
        <v>15037</v>
      </c>
    </row>
    <row r="25" spans="1:21" s="23" customFormat="1" ht="21.75" customHeight="1">
      <c r="A25" s="21"/>
      <c r="B25" s="65" t="s">
        <v>24</v>
      </c>
      <c r="C25" s="65"/>
      <c r="D25" s="65"/>
      <c r="E25" s="65"/>
      <c r="F25" s="27"/>
      <c r="G25" s="25">
        <f t="shared" si="3"/>
        <v>23312</v>
      </c>
      <c r="H25" s="24">
        <f t="shared" si="5"/>
        <v>1553</v>
      </c>
      <c r="I25" s="24">
        <v>638</v>
      </c>
      <c r="J25" s="24">
        <v>905</v>
      </c>
      <c r="K25" s="24">
        <v>10</v>
      </c>
      <c r="L25" s="24">
        <v>97</v>
      </c>
      <c r="M25" s="24">
        <f t="shared" si="4"/>
        <v>4492</v>
      </c>
      <c r="N25" s="24">
        <v>1365</v>
      </c>
      <c r="O25" s="24">
        <v>3127</v>
      </c>
      <c r="P25" s="25">
        <f t="shared" si="6"/>
        <v>681</v>
      </c>
      <c r="Q25" s="25">
        <v>431</v>
      </c>
      <c r="R25" s="25">
        <v>69</v>
      </c>
      <c r="S25" s="24">
        <v>181</v>
      </c>
      <c r="T25" s="24">
        <v>204</v>
      </c>
      <c r="U25" s="24">
        <v>16285</v>
      </c>
    </row>
    <row r="26" spans="1:21" s="23" customFormat="1" ht="21.75" customHeight="1">
      <c r="A26" s="21"/>
      <c r="B26" s="65" t="s">
        <v>25</v>
      </c>
      <c r="C26" s="65"/>
      <c r="D26" s="65"/>
      <c r="E26" s="65"/>
      <c r="F26" s="27"/>
      <c r="G26" s="25">
        <f t="shared" si="3"/>
        <v>26625</v>
      </c>
      <c r="H26" s="24">
        <f t="shared" si="5"/>
        <v>1549</v>
      </c>
      <c r="I26" s="24">
        <v>559</v>
      </c>
      <c r="J26" s="24">
        <v>987</v>
      </c>
      <c r="K26" s="24">
        <v>3</v>
      </c>
      <c r="L26" s="24">
        <v>71</v>
      </c>
      <c r="M26" s="24">
        <f t="shared" si="4"/>
        <v>5452</v>
      </c>
      <c r="N26" s="24">
        <v>1346</v>
      </c>
      <c r="O26" s="24">
        <v>4106</v>
      </c>
      <c r="P26" s="25">
        <f t="shared" si="6"/>
        <v>803</v>
      </c>
      <c r="Q26" s="25">
        <v>446</v>
      </c>
      <c r="R26" s="25">
        <v>81</v>
      </c>
      <c r="S26" s="24">
        <v>276</v>
      </c>
      <c r="T26" s="24">
        <v>285</v>
      </c>
      <c r="U26" s="24">
        <v>18465</v>
      </c>
    </row>
    <row r="27" spans="1:21" ht="10.5" customHeight="1">
      <c r="A27" s="10"/>
      <c r="B27" s="10"/>
      <c r="C27" s="10"/>
      <c r="D27" s="10"/>
      <c r="E27" s="10"/>
      <c r="F27" s="11"/>
      <c r="G27" s="25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4"/>
      <c r="T27" s="24"/>
      <c r="U27" s="8"/>
    </row>
    <row r="28" spans="1:21" s="23" customFormat="1" ht="21.75" customHeight="1">
      <c r="A28" s="21"/>
      <c r="B28" s="65" t="s">
        <v>26</v>
      </c>
      <c r="C28" s="65"/>
      <c r="D28" s="65"/>
      <c r="E28" s="65"/>
      <c r="F28" s="27"/>
      <c r="G28" s="25">
        <f t="shared" si="3"/>
        <v>23292</v>
      </c>
      <c r="H28" s="24">
        <f t="shared" si="5"/>
        <v>1391</v>
      </c>
      <c r="I28" s="24">
        <v>526</v>
      </c>
      <c r="J28" s="24">
        <v>853</v>
      </c>
      <c r="K28" s="24">
        <v>12</v>
      </c>
      <c r="L28" s="24">
        <v>116</v>
      </c>
      <c r="M28" s="24">
        <f t="shared" si="4"/>
        <v>7397</v>
      </c>
      <c r="N28" s="24">
        <v>2730</v>
      </c>
      <c r="O28" s="24">
        <v>4667</v>
      </c>
      <c r="P28" s="25">
        <f t="shared" si="6"/>
        <v>468</v>
      </c>
      <c r="Q28" s="25">
        <v>337</v>
      </c>
      <c r="R28" s="25">
        <v>50</v>
      </c>
      <c r="S28" s="24">
        <v>81</v>
      </c>
      <c r="T28" s="24">
        <v>307</v>
      </c>
      <c r="U28" s="24">
        <v>13613</v>
      </c>
    </row>
    <row r="29" spans="1:21" s="23" customFormat="1" ht="21.75" customHeight="1">
      <c r="A29" s="21"/>
      <c r="B29" s="65" t="s">
        <v>27</v>
      </c>
      <c r="C29" s="65"/>
      <c r="D29" s="65"/>
      <c r="E29" s="65"/>
      <c r="F29" s="27"/>
      <c r="G29" s="25">
        <f t="shared" si="3"/>
        <v>37225</v>
      </c>
      <c r="H29" s="24">
        <f t="shared" si="5"/>
        <v>2622</v>
      </c>
      <c r="I29" s="24">
        <v>715</v>
      </c>
      <c r="J29" s="24">
        <v>1879</v>
      </c>
      <c r="K29" s="24">
        <v>28</v>
      </c>
      <c r="L29" s="24">
        <v>161</v>
      </c>
      <c r="M29" s="24">
        <f t="shared" si="4"/>
        <v>11763</v>
      </c>
      <c r="N29" s="24">
        <v>4217</v>
      </c>
      <c r="O29" s="24">
        <v>7546</v>
      </c>
      <c r="P29" s="25">
        <f t="shared" si="6"/>
        <v>746</v>
      </c>
      <c r="Q29" s="25">
        <v>558</v>
      </c>
      <c r="R29" s="25">
        <v>67</v>
      </c>
      <c r="S29" s="24">
        <v>121</v>
      </c>
      <c r="T29" s="24">
        <v>544</v>
      </c>
      <c r="U29" s="24">
        <v>21389</v>
      </c>
    </row>
    <row r="30" spans="1:21" s="23" customFormat="1" ht="21.75" customHeight="1">
      <c r="A30" s="21"/>
      <c r="B30" s="65" t="s">
        <v>28</v>
      </c>
      <c r="C30" s="65"/>
      <c r="D30" s="65"/>
      <c r="E30" s="65"/>
      <c r="F30" s="27"/>
      <c r="G30" s="25">
        <f t="shared" si="3"/>
        <v>39889</v>
      </c>
      <c r="H30" s="24">
        <f t="shared" si="5"/>
        <v>2578</v>
      </c>
      <c r="I30" s="24">
        <v>645</v>
      </c>
      <c r="J30" s="24">
        <v>1918</v>
      </c>
      <c r="K30" s="24">
        <v>15</v>
      </c>
      <c r="L30" s="24">
        <v>121</v>
      </c>
      <c r="M30" s="24">
        <f t="shared" si="4"/>
        <v>12823</v>
      </c>
      <c r="N30" s="24">
        <v>4391</v>
      </c>
      <c r="O30" s="24">
        <v>8432</v>
      </c>
      <c r="P30" s="25">
        <f t="shared" si="6"/>
        <v>583</v>
      </c>
      <c r="Q30" s="25">
        <v>390</v>
      </c>
      <c r="R30" s="25">
        <v>80</v>
      </c>
      <c r="S30" s="24">
        <v>113</v>
      </c>
      <c r="T30" s="24">
        <v>620</v>
      </c>
      <c r="U30" s="24">
        <v>23164</v>
      </c>
    </row>
    <row r="31" spans="1:21" ht="10.5" customHeight="1">
      <c r="A31" s="10"/>
      <c r="B31" s="10"/>
      <c r="C31" s="10"/>
      <c r="D31" s="10"/>
      <c r="E31" s="10"/>
      <c r="F31" s="11"/>
      <c r="G31" s="25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4"/>
      <c r="T31" s="24"/>
      <c r="U31" s="8"/>
    </row>
    <row r="32" spans="1:21" s="23" customFormat="1" ht="21.75" customHeight="1">
      <c r="A32" s="21"/>
      <c r="B32" s="65" t="s">
        <v>17</v>
      </c>
      <c r="C32" s="65"/>
      <c r="D32" s="65"/>
      <c r="E32" s="65"/>
      <c r="F32" s="27"/>
      <c r="G32" s="25">
        <f>SUM(G34:G35)</f>
        <v>46244</v>
      </c>
      <c r="H32" s="24">
        <f t="shared" si="5"/>
        <v>2773</v>
      </c>
      <c r="I32" s="24">
        <f>SUM(I34:I35)</f>
        <v>1075</v>
      </c>
      <c r="J32" s="24">
        <f>SUM(J34:J35)</f>
        <v>1683</v>
      </c>
      <c r="K32" s="24">
        <f>SUM(K34:K35)</f>
        <v>15</v>
      </c>
      <c r="L32" s="24">
        <f>SUM(L34:L35)</f>
        <v>229</v>
      </c>
      <c r="M32" s="24">
        <f t="shared" si="4"/>
        <v>20178</v>
      </c>
      <c r="N32" s="24">
        <f>SUM(N34:N35)</f>
        <v>7734</v>
      </c>
      <c r="O32" s="24">
        <f>SUM(O34:O35)</f>
        <v>12444</v>
      </c>
      <c r="P32" s="25">
        <f t="shared" si="6"/>
        <v>655</v>
      </c>
      <c r="Q32" s="24">
        <f>SUM(Q34:Q35)</f>
        <v>507</v>
      </c>
      <c r="R32" s="24">
        <f>SUM(R34:R35)</f>
        <v>45</v>
      </c>
      <c r="S32" s="24">
        <f>SUM(S34:S35)</f>
        <v>103</v>
      </c>
      <c r="T32" s="24">
        <f>SUM(T34:T35)</f>
        <v>682</v>
      </c>
      <c r="U32" s="23">
        <f>SUM(U34:U35)</f>
        <v>21727</v>
      </c>
    </row>
    <row r="33" spans="1:20" s="23" customFormat="1" ht="10.5" customHeight="1">
      <c r="A33" s="21"/>
      <c r="B33" s="21"/>
      <c r="C33" s="21"/>
      <c r="D33" s="21"/>
      <c r="E33" s="21"/>
      <c r="F33" s="27"/>
      <c r="G33" s="25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</row>
    <row r="34" spans="1:21" s="23" customFormat="1" ht="21.75" customHeight="1">
      <c r="A34" s="21"/>
      <c r="C34" s="65" t="s">
        <v>38</v>
      </c>
      <c r="D34" s="65"/>
      <c r="E34" s="65"/>
      <c r="F34" s="27"/>
      <c r="G34" s="25">
        <f t="shared" si="3"/>
        <v>25237</v>
      </c>
      <c r="H34" s="24">
        <f t="shared" si="5"/>
        <v>1174</v>
      </c>
      <c r="I34" s="24">
        <v>383</v>
      </c>
      <c r="J34" s="24">
        <v>787</v>
      </c>
      <c r="K34" s="24">
        <v>4</v>
      </c>
      <c r="L34" s="24">
        <v>144</v>
      </c>
      <c r="M34" s="24">
        <f t="shared" si="4"/>
        <v>11832</v>
      </c>
      <c r="N34" s="24">
        <v>4632</v>
      </c>
      <c r="O34" s="24">
        <v>7200</v>
      </c>
      <c r="P34" s="25">
        <f t="shared" si="6"/>
        <v>278</v>
      </c>
      <c r="Q34" s="25">
        <v>241</v>
      </c>
      <c r="R34" s="25">
        <v>23</v>
      </c>
      <c r="S34" s="24">
        <v>14</v>
      </c>
      <c r="T34" s="24">
        <v>398</v>
      </c>
      <c r="U34" s="23">
        <v>11411</v>
      </c>
    </row>
    <row r="35" spans="1:21" s="23" customFormat="1" ht="21.75" customHeight="1">
      <c r="A35" s="21"/>
      <c r="C35" s="65" t="s">
        <v>37</v>
      </c>
      <c r="D35" s="65"/>
      <c r="E35" s="65"/>
      <c r="F35" s="27"/>
      <c r="G35" s="25">
        <v>21007</v>
      </c>
      <c r="H35" s="24">
        <f t="shared" si="5"/>
        <v>1599</v>
      </c>
      <c r="I35" s="24">
        <v>692</v>
      </c>
      <c r="J35" s="24">
        <v>896</v>
      </c>
      <c r="K35" s="24">
        <v>11</v>
      </c>
      <c r="L35" s="24">
        <v>85</v>
      </c>
      <c r="M35" s="24">
        <f t="shared" si="4"/>
        <v>8346</v>
      </c>
      <c r="N35" s="24">
        <v>3102</v>
      </c>
      <c r="O35" s="24">
        <v>5244</v>
      </c>
      <c r="P35" s="25">
        <f t="shared" si="6"/>
        <v>377</v>
      </c>
      <c r="Q35" s="25">
        <v>266</v>
      </c>
      <c r="R35" s="25">
        <v>22</v>
      </c>
      <c r="S35" s="24">
        <v>89</v>
      </c>
      <c r="T35" s="24">
        <v>284</v>
      </c>
      <c r="U35" s="24">
        <v>10316</v>
      </c>
    </row>
    <row r="36" spans="1:21" ht="10.5" customHeight="1">
      <c r="A36" s="10"/>
      <c r="B36" s="10"/>
      <c r="C36" s="10"/>
      <c r="D36" s="10"/>
      <c r="E36" s="10"/>
      <c r="F36" s="11"/>
      <c r="G36" s="25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4"/>
      <c r="T36" s="24"/>
      <c r="U36" s="8"/>
    </row>
    <row r="37" spans="1:21" s="23" customFormat="1" ht="21.75" customHeight="1">
      <c r="A37" s="21"/>
      <c r="B37" s="65" t="s">
        <v>19</v>
      </c>
      <c r="C37" s="65"/>
      <c r="D37" s="65"/>
      <c r="E37" s="65"/>
      <c r="F37" s="27"/>
      <c r="G37" s="25">
        <f t="shared" si="3"/>
        <v>29079</v>
      </c>
      <c r="H37" s="24">
        <f t="shared" si="5"/>
        <v>1682</v>
      </c>
      <c r="I37" s="24">
        <f>SUM(I39:I41)</f>
        <v>648</v>
      </c>
      <c r="J37" s="24">
        <f>SUM(J39:J41)</f>
        <v>1019</v>
      </c>
      <c r="K37" s="24">
        <f>SUM(K39:K41)</f>
        <v>15</v>
      </c>
      <c r="L37" s="24">
        <f>SUM(L39:L41)</f>
        <v>101</v>
      </c>
      <c r="M37" s="24">
        <f t="shared" si="4"/>
        <v>10235</v>
      </c>
      <c r="N37" s="24">
        <f>SUM(N39:N41)</f>
        <v>3722</v>
      </c>
      <c r="O37" s="24">
        <f>SUM(O39:O41)</f>
        <v>6513</v>
      </c>
      <c r="P37" s="25">
        <f t="shared" si="6"/>
        <v>442</v>
      </c>
      <c r="Q37" s="24">
        <f>SUM(Q39:Q41)</f>
        <v>365</v>
      </c>
      <c r="R37" s="24">
        <f>SUM(R39:R41)</f>
        <v>30</v>
      </c>
      <c r="S37" s="24">
        <f>SUM(S39:S41)</f>
        <v>47</v>
      </c>
      <c r="T37" s="24">
        <f>SUM(T39:T41)</f>
        <v>399</v>
      </c>
      <c r="U37" s="23">
        <f>SUM(U39:U41)</f>
        <v>16220</v>
      </c>
    </row>
    <row r="38" spans="1:20" ht="10.5" customHeight="1">
      <c r="A38" s="10"/>
      <c r="B38" s="10"/>
      <c r="C38" s="10"/>
      <c r="D38" s="10"/>
      <c r="E38" s="10"/>
      <c r="F38" s="11"/>
      <c r="G38" s="25"/>
      <c r="H38" s="24"/>
      <c r="I38" s="24"/>
      <c r="J38" s="24"/>
      <c r="K38" s="24"/>
      <c r="L38" s="24"/>
      <c r="M38" s="24"/>
      <c r="N38" s="24"/>
      <c r="O38" s="24"/>
      <c r="P38" s="25"/>
      <c r="Q38" s="24"/>
      <c r="R38" s="24"/>
      <c r="S38" s="24"/>
      <c r="T38" s="24"/>
    </row>
    <row r="39" spans="1:21" s="23" customFormat="1" ht="21.75" customHeight="1">
      <c r="A39" s="21"/>
      <c r="C39" s="65" t="s">
        <v>36</v>
      </c>
      <c r="D39" s="65"/>
      <c r="E39" s="65"/>
      <c r="F39" s="27"/>
      <c r="G39" s="25">
        <f t="shared" si="3"/>
        <v>7261</v>
      </c>
      <c r="H39" s="24">
        <f t="shared" si="5"/>
        <v>560</v>
      </c>
      <c r="I39" s="24">
        <v>195</v>
      </c>
      <c r="J39" s="24">
        <v>356</v>
      </c>
      <c r="K39" s="24">
        <v>9</v>
      </c>
      <c r="L39" s="24">
        <v>22</v>
      </c>
      <c r="M39" s="24">
        <f t="shared" si="4"/>
        <v>2213</v>
      </c>
      <c r="N39" s="25">
        <v>774</v>
      </c>
      <c r="O39" s="25">
        <v>1439</v>
      </c>
      <c r="P39" s="25">
        <f t="shared" si="6"/>
        <v>178</v>
      </c>
      <c r="Q39" s="25">
        <v>130</v>
      </c>
      <c r="R39" s="25">
        <v>14</v>
      </c>
      <c r="S39" s="24">
        <v>34</v>
      </c>
      <c r="T39" s="24">
        <v>91</v>
      </c>
      <c r="U39" s="24">
        <v>4197</v>
      </c>
    </row>
    <row r="40" spans="1:21" s="23" customFormat="1" ht="21.75" customHeight="1">
      <c r="A40" s="25"/>
      <c r="C40" s="65" t="s">
        <v>35</v>
      </c>
      <c r="D40" s="65"/>
      <c r="E40" s="65"/>
      <c r="F40" s="26"/>
      <c r="G40" s="25">
        <f t="shared" si="3"/>
        <v>10459</v>
      </c>
      <c r="H40" s="24">
        <f t="shared" si="5"/>
        <v>508</v>
      </c>
      <c r="I40" s="24">
        <v>247</v>
      </c>
      <c r="J40" s="24">
        <v>258</v>
      </c>
      <c r="K40" s="24">
        <v>3</v>
      </c>
      <c r="L40" s="24">
        <v>48</v>
      </c>
      <c r="M40" s="24">
        <f t="shared" si="4"/>
        <v>3924</v>
      </c>
      <c r="N40" s="24">
        <v>1434</v>
      </c>
      <c r="O40" s="24">
        <v>2490</v>
      </c>
      <c r="P40" s="25">
        <f t="shared" si="6"/>
        <v>184</v>
      </c>
      <c r="Q40" s="25">
        <v>169</v>
      </c>
      <c r="R40" s="25">
        <v>6</v>
      </c>
      <c r="S40" s="24">
        <v>9</v>
      </c>
      <c r="T40" s="24">
        <v>150</v>
      </c>
      <c r="U40" s="23">
        <v>5645</v>
      </c>
    </row>
    <row r="41" spans="1:21" s="23" customFormat="1" ht="21.75" customHeight="1">
      <c r="A41" s="25"/>
      <c r="C41" s="65" t="s">
        <v>34</v>
      </c>
      <c r="D41" s="65"/>
      <c r="E41" s="65"/>
      <c r="F41" s="26"/>
      <c r="G41" s="25">
        <f t="shared" si="3"/>
        <v>11359</v>
      </c>
      <c r="H41" s="24">
        <f t="shared" si="5"/>
        <v>614</v>
      </c>
      <c r="I41" s="24">
        <v>206</v>
      </c>
      <c r="J41" s="24">
        <v>405</v>
      </c>
      <c r="K41" s="24">
        <v>3</v>
      </c>
      <c r="L41" s="24">
        <v>31</v>
      </c>
      <c r="M41" s="24">
        <f t="shared" si="4"/>
        <v>4098</v>
      </c>
      <c r="N41" s="24">
        <v>1514</v>
      </c>
      <c r="O41" s="24">
        <v>2584</v>
      </c>
      <c r="P41" s="25">
        <f t="shared" si="6"/>
        <v>80</v>
      </c>
      <c r="Q41" s="25">
        <v>66</v>
      </c>
      <c r="R41" s="25">
        <v>10</v>
      </c>
      <c r="S41" s="24">
        <v>4</v>
      </c>
      <c r="T41" s="24">
        <v>158</v>
      </c>
      <c r="U41" s="23">
        <v>6378</v>
      </c>
    </row>
    <row r="42" spans="1:20" ht="10.5" customHeight="1">
      <c r="A42" s="7"/>
      <c r="B42" s="10"/>
      <c r="C42" s="10"/>
      <c r="D42" s="10"/>
      <c r="E42" s="10"/>
      <c r="F42" s="12"/>
      <c r="G42" s="25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5"/>
      <c r="S42" s="24"/>
      <c r="T42" s="24"/>
    </row>
    <row r="43" spans="1:21" s="23" customFormat="1" ht="21.75" customHeight="1">
      <c r="A43" s="25"/>
      <c r="B43" s="65" t="s">
        <v>14</v>
      </c>
      <c r="C43" s="65"/>
      <c r="D43" s="65"/>
      <c r="E43" s="65"/>
      <c r="F43" s="26"/>
      <c r="G43" s="25">
        <f>SUM(H43,L43,M43,P43,T43,U43)</f>
        <v>11203</v>
      </c>
      <c r="H43" s="24">
        <f>SUM(I43:K43)</f>
        <v>537</v>
      </c>
      <c r="I43" s="24">
        <f>SUM(I45:I46)</f>
        <v>220</v>
      </c>
      <c r="J43" s="24">
        <f>SUM(J45:J46)</f>
        <v>305</v>
      </c>
      <c r="K43" s="24">
        <f>SUM(K45:K46)</f>
        <v>12</v>
      </c>
      <c r="L43" s="24">
        <f>SUM(L45:L46)</f>
        <v>156</v>
      </c>
      <c r="M43" s="24">
        <f t="shared" si="4"/>
        <v>3669</v>
      </c>
      <c r="N43" s="24">
        <f>SUM(N45:N46)</f>
        <v>1355</v>
      </c>
      <c r="O43" s="24">
        <f>SUM(O45:O46)</f>
        <v>2314</v>
      </c>
      <c r="P43" s="25">
        <f t="shared" si="6"/>
        <v>193</v>
      </c>
      <c r="Q43" s="24">
        <f>SUM(Q45:Q46)</f>
        <v>131</v>
      </c>
      <c r="R43" s="24">
        <f>SUM(R45:R46)</f>
        <v>15</v>
      </c>
      <c r="S43" s="24">
        <f>SUM(S45:S46)</f>
        <v>47</v>
      </c>
      <c r="T43" s="24">
        <f>SUM(T45:T46)</f>
        <v>169</v>
      </c>
      <c r="U43" s="23">
        <f>SUM(U45:U46)</f>
        <v>6479</v>
      </c>
    </row>
    <row r="44" spans="1:20" ht="10.5" customHeight="1">
      <c r="A44" s="7"/>
      <c r="B44" s="10"/>
      <c r="C44" s="10"/>
      <c r="D44" s="10"/>
      <c r="E44" s="10"/>
      <c r="F44" s="12"/>
      <c r="G44" s="25"/>
      <c r="H44" s="24"/>
      <c r="I44" s="24"/>
      <c r="J44" s="24"/>
      <c r="K44" s="24"/>
      <c r="L44" s="24"/>
      <c r="M44" s="24"/>
      <c r="N44" s="24"/>
      <c r="O44" s="24"/>
      <c r="P44" s="25"/>
      <c r="Q44" s="24"/>
      <c r="R44" s="24"/>
      <c r="S44" s="24"/>
      <c r="T44" s="24"/>
    </row>
    <row r="45" spans="1:21" s="23" customFormat="1" ht="21.75" customHeight="1">
      <c r="A45" s="25"/>
      <c r="C45" s="65" t="s">
        <v>41</v>
      </c>
      <c r="D45" s="65"/>
      <c r="E45" s="65"/>
      <c r="F45" s="26"/>
      <c r="G45" s="25">
        <f t="shared" si="3"/>
        <v>1492</v>
      </c>
      <c r="H45" s="24">
        <f t="shared" si="5"/>
        <v>52</v>
      </c>
      <c r="I45" s="24">
        <v>24</v>
      </c>
      <c r="J45" s="24">
        <v>28</v>
      </c>
      <c r="K45" s="24" t="s">
        <v>49</v>
      </c>
      <c r="L45" s="24">
        <v>2</v>
      </c>
      <c r="M45" s="24">
        <f t="shared" si="4"/>
        <v>144</v>
      </c>
      <c r="N45" s="24">
        <v>34</v>
      </c>
      <c r="O45" s="24">
        <v>110</v>
      </c>
      <c r="P45" s="25">
        <f t="shared" si="6"/>
        <v>67</v>
      </c>
      <c r="Q45" s="25">
        <v>29</v>
      </c>
      <c r="R45" s="25">
        <v>5</v>
      </c>
      <c r="S45" s="24">
        <v>33</v>
      </c>
      <c r="T45" s="24">
        <v>10</v>
      </c>
      <c r="U45" s="23">
        <v>1217</v>
      </c>
    </row>
    <row r="46" spans="1:21" s="23" customFormat="1" ht="21.75" customHeight="1">
      <c r="A46" s="25"/>
      <c r="C46" s="65" t="s">
        <v>33</v>
      </c>
      <c r="D46" s="65"/>
      <c r="E46" s="65"/>
      <c r="F46" s="26"/>
      <c r="G46" s="25">
        <f t="shared" si="3"/>
        <v>9711</v>
      </c>
      <c r="H46" s="24">
        <f t="shared" si="5"/>
        <v>485</v>
      </c>
      <c r="I46" s="24">
        <v>196</v>
      </c>
      <c r="J46" s="24">
        <v>277</v>
      </c>
      <c r="K46" s="24">
        <v>12</v>
      </c>
      <c r="L46" s="24">
        <v>154</v>
      </c>
      <c r="M46" s="24">
        <f t="shared" si="4"/>
        <v>3525</v>
      </c>
      <c r="N46" s="24">
        <v>1321</v>
      </c>
      <c r="O46" s="24">
        <v>2204</v>
      </c>
      <c r="P46" s="25">
        <f t="shared" si="6"/>
        <v>126</v>
      </c>
      <c r="Q46" s="25">
        <v>102</v>
      </c>
      <c r="R46" s="25">
        <v>10</v>
      </c>
      <c r="S46" s="24">
        <v>14</v>
      </c>
      <c r="T46" s="24">
        <v>159</v>
      </c>
      <c r="U46" s="23">
        <v>5262</v>
      </c>
    </row>
    <row r="47" spans="1:20" ht="10.5" customHeight="1">
      <c r="A47" s="7"/>
      <c r="B47" s="10"/>
      <c r="C47" s="10"/>
      <c r="D47" s="10"/>
      <c r="E47" s="10"/>
      <c r="F47" s="12"/>
      <c r="G47" s="25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5"/>
      <c r="S47" s="24"/>
      <c r="T47" s="24"/>
    </row>
    <row r="48" spans="1:21" s="23" customFormat="1" ht="21.75" customHeight="1">
      <c r="A48" s="25"/>
      <c r="B48" s="65" t="s">
        <v>18</v>
      </c>
      <c r="C48" s="65"/>
      <c r="D48" s="65"/>
      <c r="E48" s="65"/>
      <c r="F48" s="26"/>
      <c r="G48" s="25">
        <f t="shared" si="3"/>
        <v>12450</v>
      </c>
      <c r="H48" s="24">
        <f t="shared" si="5"/>
        <v>673</v>
      </c>
      <c r="I48" s="24">
        <f>SUM(I50)</f>
        <v>271</v>
      </c>
      <c r="J48" s="24">
        <f>SUM(J50)</f>
        <v>399</v>
      </c>
      <c r="K48" s="24">
        <f>SUM(K50)</f>
        <v>3</v>
      </c>
      <c r="L48" s="24">
        <f>SUM(L50)</f>
        <v>64</v>
      </c>
      <c r="M48" s="24">
        <f t="shared" si="4"/>
        <v>2883</v>
      </c>
      <c r="N48" s="24">
        <f>SUM(N50)</f>
        <v>728</v>
      </c>
      <c r="O48" s="24">
        <f>SUM(O50)</f>
        <v>2155</v>
      </c>
      <c r="P48" s="25">
        <f t="shared" si="6"/>
        <v>431</v>
      </c>
      <c r="Q48" s="24">
        <f>SUM(Q50)</f>
        <v>277</v>
      </c>
      <c r="R48" s="24">
        <f>SUM(R50)</f>
        <v>36</v>
      </c>
      <c r="S48" s="24">
        <f>SUM(S50)</f>
        <v>118</v>
      </c>
      <c r="T48" s="24">
        <f>SUM(T50)</f>
        <v>69</v>
      </c>
      <c r="U48" s="23">
        <f>SUM(U50)</f>
        <v>8330</v>
      </c>
    </row>
    <row r="49" spans="1:20" ht="10.5" customHeight="1">
      <c r="A49" s="7"/>
      <c r="B49" s="10"/>
      <c r="C49" s="10"/>
      <c r="D49" s="10"/>
      <c r="E49" s="10"/>
      <c r="F49" s="12"/>
      <c r="G49" s="25"/>
      <c r="H49" s="24"/>
      <c r="I49" s="24"/>
      <c r="J49" s="24"/>
      <c r="K49" s="24"/>
      <c r="L49" s="24"/>
      <c r="M49" s="24"/>
      <c r="N49" s="24"/>
      <c r="O49" s="24"/>
      <c r="P49" s="25"/>
      <c r="Q49" s="24"/>
      <c r="R49" s="24"/>
      <c r="S49" s="24"/>
      <c r="T49" s="24"/>
    </row>
    <row r="50" spans="1:21" s="23" customFormat="1" ht="21.75" customHeight="1">
      <c r="A50" s="25"/>
      <c r="C50" s="65" t="s">
        <v>32</v>
      </c>
      <c r="D50" s="65"/>
      <c r="E50" s="65"/>
      <c r="F50" s="26"/>
      <c r="G50" s="25">
        <f t="shared" si="3"/>
        <v>12450</v>
      </c>
      <c r="H50" s="24">
        <f t="shared" si="5"/>
        <v>673</v>
      </c>
      <c r="I50" s="24">
        <v>271</v>
      </c>
      <c r="J50" s="24">
        <v>399</v>
      </c>
      <c r="K50" s="24">
        <v>3</v>
      </c>
      <c r="L50" s="24">
        <v>64</v>
      </c>
      <c r="M50" s="24">
        <f t="shared" si="4"/>
        <v>2883</v>
      </c>
      <c r="N50" s="24">
        <v>728</v>
      </c>
      <c r="O50" s="24">
        <v>2155</v>
      </c>
      <c r="P50" s="25">
        <f t="shared" si="6"/>
        <v>431</v>
      </c>
      <c r="Q50" s="25">
        <v>277</v>
      </c>
      <c r="R50" s="25">
        <v>36</v>
      </c>
      <c r="S50" s="24">
        <v>118</v>
      </c>
      <c r="T50" s="24">
        <v>69</v>
      </c>
      <c r="U50" s="24">
        <v>8330</v>
      </c>
    </row>
    <row r="51" spans="1:21" ht="10.5" customHeight="1">
      <c r="A51" s="7"/>
      <c r="B51" s="10"/>
      <c r="C51" s="10"/>
      <c r="D51" s="10"/>
      <c r="E51" s="10"/>
      <c r="F51" s="12"/>
      <c r="G51" s="25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5"/>
      <c r="S51" s="24"/>
      <c r="T51" s="24"/>
      <c r="U51" s="8"/>
    </row>
    <row r="52" spans="1:21" s="23" customFormat="1" ht="21.75" customHeight="1">
      <c r="A52" s="20"/>
      <c r="B52" s="65" t="s">
        <v>20</v>
      </c>
      <c r="C52" s="65"/>
      <c r="D52" s="65"/>
      <c r="E52" s="65"/>
      <c r="F52" s="22"/>
      <c r="G52" s="25">
        <f t="shared" si="3"/>
        <v>1512</v>
      </c>
      <c r="H52" s="24">
        <f t="shared" si="5"/>
        <v>11</v>
      </c>
      <c r="I52" s="24">
        <v>10</v>
      </c>
      <c r="J52" s="24">
        <v>1</v>
      </c>
      <c r="K52" s="24" t="s">
        <v>49</v>
      </c>
      <c r="L52" s="24" t="s">
        <v>49</v>
      </c>
      <c r="M52" s="24">
        <f t="shared" si="4"/>
        <v>10</v>
      </c>
      <c r="N52" s="24">
        <v>1</v>
      </c>
      <c r="O52" s="24">
        <v>9</v>
      </c>
      <c r="P52" s="25">
        <f t="shared" si="6"/>
        <v>54</v>
      </c>
      <c r="Q52" s="25">
        <v>3</v>
      </c>
      <c r="R52" s="25" t="s">
        <v>49</v>
      </c>
      <c r="S52" s="24">
        <v>51</v>
      </c>
      <c r="T52" s="24" t="s">
        <v>49</v>
      </c>
      <c r="U52" s="24">
        <v>1437</v>
      </c>
    </row>
    <row r="53" spans="1:21" s="23" customFormat="1" ht="21.75" customHeight="1">
      <c r="A53" s="20"/>
      <c r="B53" s="65" t="s">
        <v>21</v>
      </c>
      <c r="C53" s="65"/>
      <c r="D53" s="65"/>
      <c r="E53" s="65"/>
      <c r="F53" s="22"/>
      <c r="G53" s="25">
        <f t="shared" si="3"/>
        <v>1318</v>
      </c>
      <c r="H53" s="24">
        <f t="shared" si="5"/>
        <v>7</v>
      </c>
      <c r="I53" s="24" t="s">
        <v>49</v>
      </c>
      <c r="J53" s="24">
        <v>7</v>
      </c>
      <c r="K53" s="24" t="s">
        <v>49</v>
      </c>
      <c r="L53" s="24" t="s">
        <v>49</v>
      </c>
      <c r="M53" s="24">
        <f t="shared" si="4"/>
        <v>1226</v>
      </c>
      <c r="N53" s="24">
        <v>374</v>
      </c>
      <c r="O53" s="24">
        <v>852</v>
      </c>
      <c r="P53" s="25">
        <f t="shared" si="6"/>
        <v>1</v>
      </c>
      <c r="Q53" s="25">
        <v>1</v>
      </c>
      <c r="R53" s="25" t="s">
        <v>49</v>
      </c>
      <c r="S53" s="24" t="s">
        <v>49</v>
      </c>
      <c r="T53" s="24">
        <v>84</v>
      </c>
      <c r="U53" s="24" t="s">
        <v>49</v>
      </c>
    </row>
    <row r="54" spans="6:21" ht="10.5" customHeight="1" thickBot="1">
      <c r="F54" s="17"/>
      <c r="G54" s="3"/>
      <c r="K54" s="3"/>
      <c r="P54" s="3"/>
      <c r="Q54" s="3"/>
      <c r="R54" s="3"/>
      <c r="S54" s="3"/>
      <c r="T54" s="13"/>
      <c r="U54" s="13"/>
    </row>
    <row r="55" spans="1:15" ht="5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" t="s">
        <v>42</v>
      </c>
      <c r="L55" s="14"/>
      <c r="M55" s="14"/>
      <c r="N55" s="14"/>
      <c r="O55" s="14"/>
    </row>
    <row r="56" spans="1:15" ht="15.75" customHeight="1">
      <c r="A56" s="2"/>
      <c r="B56" s="1" t="s">
        <v>48</v>
      </c>
      <c r="C56" s="2"/>
      <c r="D56" s="2"/>
      <c r="E56" s="2"/>
      <c r="F56" s="2"/>
      <c r="G56" s="2"/>
      <c r="H56" s="2"/>
      <c r="I56" s="2"/>
      <c r="J56" s="2"/>
      <c r="L56" s="2"/>
      <c r="M56" s="2"/>
      <c r="N56" s="2"/>
      <c r="O56" s="2"/>
    </row>
    <row r="57" spans="1:18" ht="15.75" customHeight="1">
      <c r="A57" s="2"/>
      <c r="B57" s="1" t="s">
        <v>47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21" ht="30" customHeight="1">
      <c r="B58" s="41" t="s">
        <v>50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6:18" ht="15.75" customHeight="1">
      <c r="P59" s="2"/>
      <c r="Q59" s="2"/>
      <c r="R59" s="2"/>
    </row>
    <row r="60" spans="16:18" ht="15.75" customHeight="1">
      <c r="P60" s="2"/>
      <c r="Q60" s="2"/>
      <c r="R60" s="2"/>
    </row>
    <row r="61" spans="16:18" ht="15.75" customHeight="1">
      <c r="P61" s="2"/>
      <c r="Q61" s="2"/>
      <c r="R61" s="2"/>
    </row>
    <row r="62" ht="15.75" customHeight="1"/>
  </sheetData>
  <mergeCells count="51">
    <mergeCell ref="B7:C7"/>
    <mergeCell ref="C34:E34"/>
    <mergeCell ref="C45:E45"/>
    <mergeCell ref="C46:E46"/>
    <mergeCell ref="C35:E35"/>
    <mergeCell ref="B30:E30"/>
    <mergeCell ref="B29:E29"/>
    <mergeCell ref="B14:E14"/>
    <mergeCell ref="B12:E12"/>
    <mergeCell ref="B17:E17"/>
    <mergeCell ref="C50:E50"/>
    <mergeCell ref="C41:E41"/>
    <mergeCell ref="C40:E40"/>
    <mergeCell ref="C39:E39"/>
    <mergeCell ref="A1:U1"/>
    <mergeCell ref="B53:E53"/>
    <mergeCell ref="B52:E52"/>
    <mergeCell ref="B48:E48"/>
    <mergeCell ref="B20:E20"/>
    <mergeCell ref="B43:E43"/>
    <mergeCell ref="B25:E25"/>
    <mergeCell ref="B24:E24"/>
    <mergeCell ref="B37:E37"/>
    <mergeCell ref="B32:E32"/>
    <mergeCell ref="B16:E16"/>
    <mergeCell ref="B28:E28"/>
    <mergeCell ref="B26:E26"/>
    <mergeCell ref="B19:E19"/>
    <mergeCell ref="B18:E18"/>
    <mergeCell ref="B23:E23"/>
    <mergeCell ref="B22:E22"/>
    <mergeCell ref="I4:I5"/>
    <mergeCell ref="H3:K3"/>
    <mergeCell ref="J4:J5"/>
    <mergeCell ref="U3:U5"/>
    <mergeCell ref="T3:T5"/>
    <mergeCell ref="P4:P5"/>
    <mergeCell ref="Q4:Q5"/>
    <mergeCell ref="R4:R5"/>
    <mergeCell ref="S4:S5"/>
    <mergeCell ref="P3:S3"/>
    <mergeCell ref="N4:N5"/>
    <mergeCell ref="M3:O3"/>
    <mergeCell ref="O4:O5"/>
    <mergeCell ref="B58:U58"/>
    <mergeCell ref="A3:F5"/>
    <mergeCell ref="M4:M5"/>
    <mergeCell ref="K4:K5"/>
    <mergeCell ref="L3:L5"/>
    <mergeCell ref="G3:G5"/>
    <mergeCell ref="H4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4" r:id="rId1"/>
  <colBreaks count="1" manualBreakCount="1">
    <brk id="13" max="56" man="1"/>
  </colBreaks>
  <ignoredErrors>
    <ignoredError sqref="P8 H51:H53 P16:P31 P49:P50 H16:H31 H33:H50" formulaRange="1"/>
    <ignoredError sqref="P32:P48 H32" formula="1" formulaRange="1"/>
    <ignoredError sqref="M32:M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2012-11-09T07:03:32Z</cp:lastPrinted>
  <dcterms:modified xsi:type="dcterms:W3CDTF">2013-03-21T07:01:39Z</dcterms:modified>
  <cp:category/>
  <cp:version/>
  <cp:contentType/>
  <cp:contentStatus/>
</cp:coreProperties>
</file>