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冨田、鳥越\☆日中系用差し替えデータ\"/>
    </mc:Choice>
  </mc:AlternateContent>
  <xr:revisionPtr revIDLastSave="0" documentId="8_{596A7378-C3DF-4F4E-AEFD-BC070D995DFC}" xr6:coauthVersionLast="47" xr6:coauthVersionMax="47" xr10:uidLastSave="{00000000-0000-0000-0000-000000000000}"/>
  <bookViews>
    <workbookView xWindow="3630" yWindow="2760" windowWidth="23595" windowHeight="11295" xr2:uid="{590F90AF-29B4-473C-A0CB-C6BA6EC7DA26}"/>
  </bookViews>
  <sheets>
    <sheet name="変更届提出書類関係" sheetId="1" r:id="rId1"/>
    <sheet name="変更届出書(様式第二号）" sheetId="2" r:id="rId2"/>
    <sheet name="付表３" sheetId="11" r:id="rId3"/>
    <sheet name="付表６" sheetId="12" r:id="rId4"/>
    <sheet name="付表７" sheetId="13" r:id="rId5"/>
    <sheet name="付表８" sheetId="14" r:id="rId6"/>
    <sheet name="付表９" sheetId="15" r:id="rId7"/>
    <sheet name="付表１０" sheetId="16" r:id="rId8"/>
    <sheet name="（標準様式１）主たる障害特定理由" sheetId="3" r:id="rId9"/>
    <sheet name="（標準様式２）苦情解決措置の概要" sheetId="4" r:id="rId10"/>
    <sheet name="（標準様式３）誓約書（別紙②）" sheetId="5" r:id="rId11"/>
    <sheet name="（県様式１）平面図" sheetId="6" r:id="rId12"/>
    <sheet name="（県様式２）設備・備品一覧" sheetId="7" r:id="rId13"/>
    <sheet name="（県参考様式３）経歴書" sheetId="8" r:id="rId14"/>
    <sheet name="（県様式３－２）サビ管兼務調書" sheetId="9" r:id="rId15"/>
    <sheet name="（県様式４）実務経験証明書" sheetId="10" r:id="rId16"/>
    <sheet name="勤務形態一覧表（生活介護）" sheetId="17" r:id="rId17"/>
    <sheet name="勤務形態一覧表（機能訓練）" sheetId="18" r:id="rId18"/>
    <sheet name="勤務形態一覧表（生活訓練）" sheetId="19" r:id="rId19"/>
    <sheet name="勤務形態一覧表（就労選択支援）" sheetId="20" r:id="rId20"/>
    <sheet name="勤務形態一覧表（就労移行支援）" sheetId="21" r:id="rId21"/>
    <sheet name="勤務形態一覧表（認定指定就労移行支援）" sheetId="22" r:id="rId22"/>
    <sheet name="勤務形態一覧表（就労継続支援A型・B型）" sheetId="23" r:id="rId23"/>
    <sheet name="勤務形態一覧表（就労定着支援）" sheetId="2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0">#REF!</definedName>
    <definedName name="_________kk29" localSheetId="2">#REF!</definedName>
    <definedName name="_________kk29">#REF!</definedName>
    <definedName name="________kk06" localSheetId="10">#REF!</definedName>
    <definedName name="________kk06" localSheetId="2">#REF!</definedName>
    <definedName name="________kk06">#REF!</definedName>
    <definedName name="________kk29" localSheetId="10">#REF!</definedName>
    <definedName name="________kk29" localSheetId="2">#REF!</definedName>
    <definedName name="________kk29">#REF!</definedName>
    <definedName name="_______kk06" localSheetId="10">#REF!</definedName>
    <definedName name="_______kk06" localSheetId="2">#REF!</definedName>
    <definedName name="_______kk06">#REF!</definedName>
    <definedName name="_______kk29" localSheetId="10">#REF!</definedName>
    <definedName name="_______kk29" localSheetId="2">#REF!</definedName>
    <definedName name="_______kk29">#REF!</definedName>
    <definedName name="______kk06" localSheetId="10">#REF!</definedName>
    <definedName name="______kk06" localSheetId="2">#REF!</definedName>
    <definedName name="______kk06">#REF!</definedName>
    <definedName name="______kk29" localSheetId="10">#REF!</definedName>
    <definedName name="______kk29" localSheetId="2">#REF!</definedName>
    <definedName name="______kk29">#REF!</definedName>
    <definedName name="_____kk06" localSheetId="10">#REF!</definedName>
    <definedName name="_____kk06" localSheetId="2">#REF!</definedName>
    <definedName name="_____kk06">#REF!</definedName>
    <definedName name="_____kk29" localSheetId="10">#REF!</definedName>
    <definedName name="_____kk29" localSheetId="2">#REF!</definedName>
    <definedName name="_____kk29">#REF!</definedName>
    <definedName name="____kk06" localSheetId="10">#REF!</definedName>
    <definedName name="____kk06" localSheetId="2">#REF!</definedName>
    <definedName name="____kk06">#REF!</definedName>
    <definedName name="____kk29" localSheetId="10">#REF!</definedName>
    <definedName name="____kk29" localSheetId="2">#REF!</definedName>
    <definedName name="____kk29">#REF!</definedName>
    <definedName name="___kk06" localSheetId="10">#REF!</definedName>
    <definedName name="___kk06" localSheetId="2">#REF!</definedName>
    <definedName name="___kk06">#REF!</definedName>
    <definedName name="___kk29" localSheetId="10">#REF!</definedName>
    <definedName name="___kk29" localSheetId="2">#REF!</definedName>
    <definedName name="___kk29">#REF!</definedName>
    <definedName name="__08">#N/A</definedName>
    <definedName name="__kk06" localSheetId="10">#REF!</definedName>
    <definedName name="__kk06" localSheetId="2">#REF!</definedName>
    <definedName name="__kk06">#REF!</definedName>
    <definedName name="__kk29" localSheetId="10">#REF!</definedName>
    <definedName name="__kk29" localSheetId="2">#REF!</definedName>
    <definedName name="__kk29">#REF!</definedName>
    <definedName name="_kk06" localSheetId="10">#REF!</definedName>
    <definedName name="_kk06" localSheetId="2">#REF!</definedName>
    <definedName name="_kk06">#REF!</definedName>
    <definedName name="_kk1" localSheetId="10">#REF!</definedName>
    <definedName name="_kk1" localSheetId="2">#REF!</definedName>
    <definedName name="_kk1">#REF!</definedName>
    <definedName name="_kk29" localSheetId="10">#REF!</definedName>
    <definedName name="_kk29" localSheetId="2">#REF!</definedName>
    <definedName name="_kk29">#REF!</definedName>
    <definedName name="_new1">#REF!</definedName>
    <definedName name="▼選択してください。" localSheetId="10">#REF!</definedName>
    <definedName name="▼選択してください。" localSheetId="2">#REF!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0">#REF!</definedName>
    <definedName name="Avrg" localSheetId="2">#REF!</definedName>
    <definedName name="Avrg">#REF!</definedName>
    <definedName name="avrg1" localSheetId="10">#REF!</definedName>
    <definedName name="avrg1" localSheetId="2">#REF!</definedName>
    <definedName name="avrg1">#REF!</definedName>
    <definedName name="b">#REF!</definedName>
    <definedName name="chiba">#REF!</definedName>
    <definedName name="CSV_サービス情報" localSheetId="10">#REF!</definedName>
    <definedName name="CSV_サービス情報" localSheetId="2">#REF!</definedName>
    <definedName name="CSV_サービス情報">#REF!</definedName>
    <definedName name="CSV_口座振込依頼書" localSheetId="10">#REF!</definedName>
    <definedName name="CSV_口座振込依頼書" localSheetId="2">#REF!</definedName>
    <definedName name="CSV_口座振込依頼書">#REF!</definedName>
    <definedName name="CSV_追加情報" localSheetId="10">#REF!</definedName>
    <definedName name="CSV_追加情報" localSheetId="2">#REF!</definedName>
    <definedName name="CSV_追加情報">#REF!</definedName>
    <definedName name="CSV_付表１" localSheetId="10">#REF!</definedName>
    <definedName name="CSV_付表１" localSheetId="2">#REF!</definedName>
    <definedName name="CSV_付表１">#REF!</definedName>
    <definedName name="CSV_付表１＿２" localSheetId="10">#REF!</definedName>
    <definedName name="CSV_付表１＿２" localSheetId="2">#REF!</definedName>
    <definedName name="CSV_付表１＿２">#REF!</definedName>
    <definedName name="CSV_付表１０" localSheetId="10">#REF!</definedName>
    <definedName name="CSV_付表１０" localSheetId="2">#REF!</definedName>
    <definedName name="CSV_付表１０">#REF!</definedName>
    <definedName name="CSV_付表１０＿２" localSheetId="10">#REF!</definedName>
    <definedName name="CSV_付表１０＿２" localSheetId="2">#REF!</definedName>
    <definedName name="CSV_付表１０＿２">#REF!</definedName>
    <definedName name="CSV_付表１１" localSheetId="10">#REF!</definedName>
    <definedName name="CSV_付表１１" localSheetId="2">#REF!</definedName>
    <definedName name="CSV_付表１１">#REF!</definedName>
    <definedName name="CSV_付表１１＿２" localSheetId="10">#REF!</definedName>
    <definedName name="CSV_付表１１＿２" localSheetId="2">#REF!</definedName>
    <definedName name="CSV_付表１１＿２">#REF!</definedName>
    <definedName name="CSV_付表１２" localSheetId="10">#REF!</definedName>
    <definedName name="CSV_付表１２" localSheetId="2">#REF!</definedName>
    <definedName name="CSV_付表１２">#REF!</definedName>
    <definedName name="CSV_付表１２＿２" localSheetId="10">#REF!</definedName>
    <definedName name="CSV_付表１２＿２" localSheetId="2">#REF!</definedName>
    <definedName name="CSV_付表１２＿２">#REF!</definedName>
    <definedName name="CSV_付表１３その１" localSheetId="10">#REF!</definedName>
    <definedName name="CSV_付表１３その１" localSheetId="2">#REF!</definedName>
    <definedName name="CSV_付表１３その１">#REF!</definedName>
    <definedName name="CSV_付表１３その２" localSheetId="10">#REF!</definedName>
    <definedName name="CSV_付表１３その２" localSheetId="2">#REF!</definedName>
    <definedName name="CSV_付表１３その２">#REF!</definedName>
    <definedName name="CSV_付表１４" localSheetId="10">#REF!</definedName>
    <definedName name="CSV_付表１４" localSheetId="2">#REF!</definedName>
    <definedName name="CSV_付表１４">#REF!</definedName>
    <definedName name="CSV_付表２" localSheetId="10">#REF!</definedName>
    <definedName name="CSV_付表２" localSheetId="2">#REF!</definedName>
    <definedName name="CSV_付表２">#REF!</definedName>
    <definedName name="CSV_付表３" localSheetId="10">#REF!</definedName>
    <definedName name="CSV_付表３" localSheetId="2">#REF!</definedName>
    <definedName name="CSV_付表３">#REF!</definedName>
    <definedName name="CSV_付表３＿２" localSheetId="10">#REF!</definedName>
    <definedName name="CSV_付表３＿２" localSheetId="2">#REF!</definedName>
    <definedName name="CSV_付表３＿２">#REF!</definedName>
    <definedName name="CSV_付表４" localSheetId="10">#REF!</definedName>
    <definedName name="CSV_付表４" localSheetId="2">#REF!</definedName>
    <definedName name="CSV_付表４">#REF!</definedName>
    <definedName name="CSV_付表５" localSheetId="10">#REF!</definedName>
    <definedName name="CSV_付表５" localSheetId="2">#REF!</definedName>
    <definedName name="CSV_付表５">#REF!</definedName>
    <definedName name="CSV_付表６" localSheetId="10">#REF!</definedName>
    <definedName name="CSV_付表６" localSheetId="2">#REF!</definedName>
    <definedName name="CSV_付表６">#REF!</definedName>
    <definedName name="CSV_付表７" localSheetId="10">#REF!</definedName>
    <definedName name="CSV_付表７" localSheetId="2">#REF!</definedName>
    <definedName name="CSV_付表７">#REF!</definedName>
    <definedName name="CSV_付表８その１" localSheetId="10">#REF!</definedName>
    <definedName name="CSV_付表８その１" localSheetId="2">#REF!</definedName>
    <definedName name="CSV_付表８その１">#REF!</definedName>
    <definedName name="CSV_付表８その２" localSheetId="10">#REF!</definedName>
    <definedName name="CSV_付表８その２" localSheetId="2">#REF!</definedName>
    <definedName name="CSV_付表８その２">#REF!</definedName>
    <definedName name="CSV_付表８その３" localSheetId="10">#REF!</definedName>
    <definedName name="CSV_付表８その３" localSheetId="2">#REF!</definedName>
    <definedName name="CSV_付表８その３">#REF!</definedName>
    <definedName name="CSV_付表９" localSheetId="10">#REF!</definedName>
    <definedName name="CSV_付表９" localSheetId="2">#REF!</definedName>
    <definedName name="CSV_付表９">#REF!</definedName>
    <definedName name="CSV_付表９＿２" localSheetId="10">#REF!</definedName>
    <definedName name="CSV_付表９＿２" localSheetId="2">#REF!</definedName>
    <definedName name="CSV_付表９＿２">#REF!</definedName>
    <definedName name="CSV_様式第１号" localSheetId="10">#REF!</definedName>
    <definedName name="CSV_様式第１号" localSheetId="2">#REF!</definedName>
    <definedName name="CSV_様式第１号">#REF!</definedName>
    <definedName name="d">#REF!</definedName>
    <definedName name="DaihyoFurigana" localSheetId="10">#REF!</definedName>
    <definedName name="DaihyoFurigana" localSheetId="2">#REF!</definedName>
    <definedName name="DaihyoFurigana">#REF!</definedName>
    <definedName name="DaihyoJyusho" localSheetId="10">#REF!</definedName>
    <definedName name="DaihyoJyusho" localSheetId="2">#REF!</definedName>
    <definedName name="DaihyoJyusho">#REF!</definedName>
    <definedName name="DaihyoShimei" localSheetId="10">#REF!</definedName>
    <definedName name="DaihyoShimei" localSheetId="2">#REF!</definedName>
    <definedName name="DaihyoShimei">#REF!</definedName>
    <definedName name="DaihyoShokumei" localSheetId="10">#REF!</definedName>
    <definedName name="DaihyoShokumei" localSheetId="2">#REF!</definedName>
    <definedName name="DaihyoShokumei">#REF!</definedName>
    <definedName name="DaihyoYubin" localSheetId="10">#REF!</definedName>
    <definedName name="DaihyoYubin" localSheetId="2">#REF!</definedName>
    <definedName name="DaihyoYubin">#REF!</definedName>
    <definedName name="e">#REF!</definedName>
    <definedName name="erea">#REF!</definedName>
    <definedName name="houjin" localSheetId="10">#REF!</definedName>
    <definedName name="houjin" localSheetId="2">#REF!</definedName>
    <definedName name="houjin">#REF!</definedName>
    <definedName name="HoujinShokatsu" localSheetId="10">#REF!</definedName>
    <definedName name="HoujinShokatsu" localSheetId="2">#REF!</definedName>
    <definedName name="HoujinShokatsu">#REF!</definedName>
    <definedName name="HoujinSyubetsu" localSheetId="10">#REF!</definedName>
    <definedName name="HoujinSyubetsu" localSheetId="2">#REF!</definedName>
    <definedName name="HoujinSyubetsu">#REF!</definedName>
    <definedName name="HoujinSyubetu" localSheetId="10">#REF!</definedName>
    <definedName name="HoujinSyubetu" localSheetId="2">#REF!</definedName>
    <definedName name="HoujinSyubetu">#REF!</definedName>
    <definedName name="i">#REF!</definedName>
    <definedName name="JigyoFax" localSheetId="10">#REF!</definedName>
    <definedName name="JigyoFax" localSheetId="2">#REF!</definedName>
    <definedName name="JigyoFax">#REF!</definedName>
    <definedName name="jigyoFurigana" localSheetId="10">#REF!</definedName>
    <definedName name="jigyoFurigana" localSheetId="2">#REF!</definedName>
    <definedName name="jigyoFurigana">#REF!</definedName>
    <definedName name="JigyoMeisyo" localSheetId="10">#REF!</definedName>
    <definedName name="JigyoMeisyo" localSheetId="2">#REF!</definedName>
    <definedName name="JigyoMeisyo">#REF!</definedName>
    <definedName name="JigyoShozai" localSheetId="10">#REF!</definedName>
    <definedName name="JigyoShozai" localSheetId="2">#REF!</definedName>
    <definedName name="JigyoShozai">#REF!</definedName>
    <definedName name="JigyoShozaiKana" localSheetId="10">#REF!</definedName>
    <definedName name="JigyoShozaiKana" localSheetId="2">#REF!</definedName>
    <definedName name="JigyoShozaiKana">#REF!</definedName>
    <definedName name="JigyosyoFurigana" localSheetId="10">#REF!</definedName>
    <definedName name="JigyosyoFurigana" localSheetId="2">#REF!</definedName>
    <definedName name="JigyosyoFurigana">#REF!</definedName>
    <definedName name="JigyosyoMei" localSheetId="10">#REF!</definedName>
    <definedName name="JigyosyoMei" localSheetId="2">#REF!</definedName>
    <definedName name="JigyosyoMei">#REF!</definedName>
    <definedName name="JigyosyoSyozai" localSheetId="10">#REF!</definedName>
    <definedName name="JigyosyoSyozai" localSheetId="2">#REF!</definedName>
    <definedName name="JigyosyoSyozai">#REF!</definedName>
    <definedName name="JigyosyoYubin" localSheetId="10">#REF!</definedName>
    <definedName name="JigyosyoYubin" localSheetId="2">#REF!</definedName>
    <definedName name="JigyosyoYubin">#REF!</definedName>
    <definedName name="JigyoTel" localSheetId="10">#REF!</definedName>
    <definedName name="JigyoTel" localSheetId="2">#REF!</definedName>
    <definedName name="JigyoTel">#REF!</definedName>
    <definedName name="jigyoumeishou" localSheetId="10">#REF!</definedName>
    <definedName name="jigyoumeishou" localSheetId="2">#REF!</definedName>
    <definedName name="jigyoumeishou">#REF!</definedName>
    <definedName name="JigyoYubin" localSheetId="10">#REF!</definedName>
    <definedName name="JigyoYubin" localSheetId="2">#REF!</definedName>
    <definedName name="JigyoYubin">#REF!</definedName>
    <definedName name="jiritu" localSheetId="10">#REF!</definedName>
    <definedName name="jiritu" localSheetId="2">#REF!</definedName>
    <definedName name="jiritu">#REF!</definedName>
    <definedName name="ｋ">#N/A</definedName>
    <definedName name="kanagawaken" localSheetId="10">#REF!</definedName>
    <definedName name="kanagawaken" localSheetId="2">#REF!</definedName>
    <definedName name="kanagawaken">#REF!</definedName>
    <definedName name="KanriJyusyo" localSheetId="10">#REF!</definedName>
    <definedName name="KanriJyusyo" localSheetId="2">#REF!</definedName>
    <definedName name="KanriJyusyo">#REF!</definedName>
    <definedName name="KanriJyusyoKana" localSheetId="10">#REF!</definedName>
    <definedName name="KanriJyusyoKana" localSheetId="2">#REF!</definedName>
    <definedName name="KanriJyusyoKana">#REF!</definedName>
    <definedName name="KanriShimei" localSheetId="10">#REF!</definedName>
    <definedName name="KanriShimei" localSheetId="2">#REF!</definedName>
    <definedName name="KanriShimei">#REF!</definedName>
    <definedName name="KanriYubin" localSheetId="10">#REF!</definedName>
    <definedName name="KanriYubin" localSheetId="2">#REF!</definedName>
    <definedName name="KanriYubin">#REF!</definedName>
    <definedName name="kawasaki" localSheetId="10">#REF!</definedName>
    <definedName name="kawasaki" localSheetId="2">#REF!</definedName>
    <definedName name="kawasaki">#REF!</definedName>
    <definedName name="KenmuJigyoMei" localSheetId="10">#REF!</definedName>
    <definedName name="KenmuJigyoMei" localSheetId="2">#REF!</definedName>
    <definedName name="KenmuJigyoMei">#REF!</definedName>
    <definedName name="KenmuJikan" localSheetId="10">#REF!</definedName>
    <definedName name="KenmuJikan" localSheetId="2">#REF!</definedName>
    <definedName name="KenmuJikan">#REF!</definedName>
    <definedName name="KenmuShokushu" localSheetId="10">#REF!</definedName>
    <definedName name="KenmuShokushu" localSheetId="2">#REF!</definedName>
    <definedName name="KenmuShokushu">#REF!</definedName>
    <definedName name="KenmuUmu" localSheetId="10">#REF!</definedName>
    <definedName name="KenmuUmu" localSheetId="2">#REF!</definedName>
    <definedName name="KenmuUmu">#REF!</definedName>
    <definedName name="kk" localSheetId="10">#REF!</definedName>
    <definedName name="kk" localSheetId="2">#REF!</definedName>
    <definedName name="kk">#REF!</definedName>
    <definedName name="KK_03" localSheetId="10">#REF!</definedName>
    <definedName name="KK_03" localSheetId="2">#REF!</definedName>
    <definedName name="KK_03">#REF!</definedName>
    <definedName name="kk_04" localSheetId="10">#REF!</definedName>
    <definedName name="kk_04" localSheetId="2">#REF!</definedName>
    <definedName name="kk_04">#REF!</definedName>
    <definedName name="KK_06" localSheetId="10">#REF!</definedName>
    <definedName name="KK_06" localSheetId="2">#REF!</definedName>
    <definedName name="KK_06">#REF!</definedName>
    <definedName name="kk_07" localSheetId="10">#REF!</definedName>
    <definedName name="kk_07" localSheetId="2">#REF!</definedName>
    <definedName name="kk_07">#REF!</definedName>
    <definedName name="‐㏍08" localSheetId="10">#REF!</definedName>
    <definedName name="‐㏍08" localSheetId="2">#REF!</definedName>
    <definedName name="‐㏍08">#REF!</definedName>
    <definedName name="KK2_3" localSheetId="10">#REF!</definedName>
    <definedName name="KK2_3" localSheetId="2">#REF!</definedName>
    <definedName name="KK2_3">#REF!</definedName>
    <definedName name="ｋｋｋｋ" localSheetId="10">#REF!</definedName>
    <definedName name="ｋｋｋｋ" localSheetId="2">#REF!</definedName>
    <definedName name="ｋｋｋｋ">#REF!</definedName>
    <definedName name="new">#REF!</definedName>
    <definedName name="nn">#REF!</definedName>
    <definedName name="o">#REF!</definedName>
    <definedName name="_xlnm.Print_Area" localSheetId="13">'（県参考様式３）経歴書'!$A$1:$I$42</definedName>
    <definedName name="_xlnm.Print_Area" localSheetId="14">'（県様式３－２）サビ管兼務調書'!$A$1:$G$27</definedName>
    <definedName name="_xlnm.Print_Area" localSheetId="8">'（標準様式１）主たる障害特定理由'!$A$1:$C$18</definedName>
    <definedName name="_xlnm.Print_Area" localSheetId="9">'（標準様式２）苦情解決措置の概要'!$A$1:$B$17</definedName>
    <definedName name="_xlnm.Print_Area" localSheetId="10">'（標準様式３）誓約書（別紙②）'!$B$1:$O$43</definedName>
    <definedName name="_xlnm.Print_Area" localSheetId="17">'勤務形態一覧表（機能訓練）'!$A$1:$AN$82</definedName>
    <definedName name="_xlnm.Print_Area" localSheetId="20">'勤務形態一覧表（就労移行支援）'!$A$1:$AN$81</definedName>
    <definedName name="_xlnm.Print_Area" localSheetId="22">'勤務形態一覧表（就労継続支援A型・B型）'!$A$1:$AN$81</definedName>
    <definedName name="_xlnm.Print_Area" localSheetId="19">'勤務形態一覧表（就労選択支援）'!$A$1:$AN$81</definedName>
    <definedName name="_xlnm.Print_Area" localSheetId="23">'勤務形態一覧表（就労定着支援）'!$A$1:$AN$81</definedName>
    <definedName name="_xlnm.Print_Area" localSheetId="16">'勤務形態一覧表（生活介護）'!$A$1:$AN$87</definedName>
    <definedName name="_xlnm.Print_Area" localSheetId="18">'勤務形態一覧表（生活訓練）'!$A$1:$AN$84</definedName>
    <definedName name="_xlnm.Print_Area" localSheetId="21">'勤務形態一覧表（認定指定就労移行支援）'!$A$1:$AN$81</definedName>
    <definedName name="_xlnm.Print_Area" localSheetId="7">付表１０!$A$1:$M$79</definedName>
    <definedName name="_xlnm.Print_Area" localSheetId="2">付表３!$A$1:$M$122</definedName>
    <definedName name="_xlnm.Print_Area" localSheetId="3">付表６!$A$1:$M$124</definedName>
    <definedName name="_xlnm.Print_Area" localSheetId="4">付表７!$A$1:$M$46</definedName>
    <definedName name="_xlnm.Print_Area" localSheetId="5">付表８!$A$1:$M$105</definedName>
    <definedName name="_xlnm.Print_Area" localSheetId="6">付表９!$A$1:$M$103</definedName>
    <definedName name="_xlnm.Print_Area" localSheetId="1">'変更届出書(様式第二号）'!$A$1:$AK$54</definedName>
    <definedName name="_xlnm.Print_Area" localSheetId="0">変更届提出書類関係!$A$1:$X$44</definedName>
    <definedName name="_xlnm.Print_Titles" localSheetId="0">変更届提出書類関係!$1:$2</definedName>
    <definedName name="prtNo">[5]main!#REF!</definedName>
    <definedName name="q">#REF!</definedName>
    <definedName name="qq">#REF!</definedName>
    <definedName name="qwerty">#REF!</definedName>
    <definedName name="Roman_01" localSheetId="10">#REF!</definedName>
    <definedName name="Roman_01" localSheetId="2">#REF!</definedName>
    <definedName name="Roman_01">#REF!</definedName>
    <definedName name="Roman_02" localSheetId="10">#REF!</definedName>
    <definedName name="Roman_02" localSheetId="2">#REF!</definedName>
    <definedName name="Roman_02">#REF!</definedName>
    <definedName name="Roman_03" localSheetId="10">#REF!</definedName>
    <definedName name="Roman_03" localSheetId="2">#REF!</definedName>
    <definedName name="Roman_03">#REF!</definedName>
    <definedName name="Roman_04" localSheetId="10">#REF!</definedName>
    <definedName name="Roman_04" localSheetId="2">#REF!</definedName>
    <definedName name="Roman_04">#REF!</definedName>
    <definedName name="Roman_06" localSheetId="10">#REF!</definedName>
    <definedName name="Roman_06" localSheetId="2">#REF!</definedName>
    <definedName name="Roman_06">#REF!</definedName>
    <definedName name="roman_09" localSheetId="10">#REF!</definedName>
    <definedName name="roman_09" localSheetId="2">#REF!</definedName>
    <definedName name="roman_09">#REF!</definedName>
    <definedName name="roman_11" localSheetId="10">#REF!</definedName>
    <definedName name="roman_11" localSheetId="2">#REF!</definedName>
    <definedName name="roman_11">#REF!</definedName>
    <definedName name="roman11" localSheetId="10">#REF!</definedName>
    <definedName name="roman11" localSheetId="2">#REF!</definedName>
    <definedName name="roman11">#REF!</definedName>
    <definedName name="Roman2_1" localSheetId="10">#REF!</definedName>
    <definedName name="Roman2_1" localSheetId="2">#REF!</definedName>
    <definedName name="Roman2_1">#REF!</definedName>
    <definedName name="Roman2_3" localSheetId="10">#REF!</definedName>
    <definedName name="Roman2_3" localSheetId="2">#REF!</definedName>
    <definedName name="Roman2_3">#REF!</definedName>
    <definedName name="roman31" localSheetId="10">#REF!</definedName>
    <definedName name="roman31" localSheetId="2">#REF!</definedName>
    <definedName name="roman31">#REF!</definedName>
    <definedName name="roman33" localSheetId="10">#REF!</definedName>
    <definedName name="roman33" localSheetId="2">#REF!</definedName>
    <definedName name="roman33">#REF!</definedName>
    <definedName name="roman4_3" localSheetId="10">#REF!</definedName>
    <definedName name="roman4_3" localSheetId="2">#REF!</definedName>
    <definedName name="roman4_3">#REF!</definedName>
    <definedName name="roman43" localSheetId="10">#REF!</definedName>
    <definedName name="roman43" localSheetId="2">#REF!</definedName>
    <definedName name="roman43">#REF!</definedName>
    <definedName name="roman7_1" localSheetId="10">#REF!</definedName>
    <definedName name="roman7_1" localSheetId="2">#REF!</definedName>
    <definedName name="roman7_1">#REF!</definedName>
    <definedName name="roman77" localSheetId="10">#REF!</definedName>
    <definedName name="roman77" localSheetId="2">#REF!</definedName>
    <definedName name="roman77">#REF!</definedName>
    <definedName name="romann_12" localSheetId="10">#REF!</definedName>
    <definedName name="romann_12" localSheetId="2">#REF!</definedName>
    <definedName name="romann_12">#REF!</definedName>
    <definedName name="romann_66" localSheetId="10">#REF!</definedName>
    <definedName name="romann_66" localSheetId="2">#REF!</definedName>
    <definedName name="romann_66">#REF!</definedName>
    <definedName name="romann33" localSheetId="10">#REF!</definedName>
    <definedName name="romann33" localSheetId="2">#REF!</definedName>
    <definedName name="romann33">#REF!</definedName>
    <definedName name="s">#REF!</definedName>
    <definedName name="SasekiFuri" localSheetId="10">#REF!</definedName>
    <definedName name="SasekiFuri" localSheetId="2">#REF!</definedName>
    <definedName name="SasekiFuri">#REF!</definedName>
    <definedName name="SasekiJyusyo" localSheetId="10">#REF!</definedName>
    <definedName name="SasekiJyusyo" localSheetId="2">#REF!</definedName>
    <definedName name="SasekiJyusyo">#REF!</definedName>
    <definedName name="SasekiShimei" localSheetId="10">#REF!</definedName>
    <definedName name="SasekiShimei" localSheetId="2">#REF!</definedName>
    <definedName name="SasekiShimei">#REF!</definedName>
    <definedName name="SasekiYubin" localSheetId="10">#REF!</definedName>
    <definedName name="SasekiYubin" localSheetId="2">#REF!</definedName>
    <definedName name="SasekiYubin">#REF!</definedName>
    <definedName name="sdsgfsgfs">#REF!</definedName>
    <definedName name="serv" localSheetId="10">#REF!</definedName>
    <definedName name="serv" localSheetId="2">#REF!</definedName>
    <definedName name="serv">#REF!</definedName>
    <definedName name="serv_" localSheetId="10">#REF!</definedName>
    <definedName name="serv_" localSheetId="2">#REF!</definedName>
    <definedName name="serv_">#REF!</definedName>
    <definedName name="Serv_LIST" localSheetId="10">#REF!</definedName>
    <definedName name="Serv_LIST" localSheetId="2">#REF!</definedName>
    <definedName name="Serv_LIST">#REF!</definedName>
    <definedName name="servo1" localSheetId="10">#REF!</definedName>
    <definedName name="servo1" localSheetId="2">#REF!</definedName>
    <definedName name="servo1">#REF!</definedName>
    <definedName name="ShinseiFax" localSheetId="10">#REF!</definedName>
    <definedName name="ShinseiFax" localSheetId="2">#REF!</definedName>
    <definedName name="ShinseiFax">#REF!</definedName>
    <definedName name="ShinseiMeisyo" localSheetId="10">#REF!</definedName>
    <definedName name="ShinseiMeisyo" localSheetId="2">#REF!</definedName>
    <definedName name="ShinseiMeisyo">#REF!</definedName>
    <definedName name="ShinseiMeisyoKana" localSheetId="10">#REF!</definedName>
    <definedName name="ShinseiMeisyoKana" localSheetId="2">#REF!</definedName>
    <definedName name="ShinseiMeisyoKana">#REF!</definedName>
    <definedName name="ShinseiSyozai" localSheetId="10">#REF!</definedName>
    <definedName name="ShinseiSyozai" localSheetId="2">#REF!</definedName>
    <definedName name="ShinseiSyozai">#REF!</definedName>
    <definedName name="ShinseiTel" localSheetId="10">#REF!</definedName>
    <definedName name="ShinseiTel" localSheetId="2">#REF!</definedName>
    <definedName name="ShinseiTel">#REF!</definedName>
    <definedName name="ShinseiYubin" localSheetId="10">#REF!</definedName>
    <definedName name="ShinseiYubin" localSheetId="2">#REF!</definedName>
    <definedName name="ShinseiYubin">#REF!</definedName>
    <definedName name="siharai" localSheetId="10">#REF!</definedName>
    <definedName name="siharai" localSheetId="2">#REF!</definedName>
    <definedName name="siharai">#REF!</definedName>
    <definedName name="sikuchouson" localSheetId="10">#REF!</definedName>
    <definedName name="sikuchouson" localSheetId="2">#REF!</definedName>
    <definedName name="sikuchouson">#REF!</definedName>
    <definedName name="sinseisaki" localSheetId="10">#REF!</definedName>
    <definedName name="sinseisaki" localSheetId="2">#REF!</definedName>
    <definedName name="sinseisaki">#REF!</definedName>
    <definedName name="SS" localSheetId="10">#REF!</definedName>
    <definedName name="SS" localSheetId="2">#REF!</definedName>
    <definedName name="SS">#REF!</definedName>
    <definedName name="ssss">#REF!</definedName>
    <definedName name="sssss">#REF!</definedName>
    <definedName name="ssssssssss">#REF!</definedName>
    <definedName name="startNo" localSheetId="10">[2]main!#REF!</definedName>
    <definedName name="startNo">[2]main!#REF!</definedName>
    <definedName name="startNumber" localSheetId="10">[2]main!#REF!</definedName>
    <definedName name="startNumber">[2]main!#REF!</definedName>
    <definedName name="swwww">#REF!</definedName>
    <definedName name="t">#REF!</definedName>
    <definedName name="ｔａｂｉｅ＿04" localSheetId="10">#REF!</definedName>
    <definedName name="ｔａｂｉｅ＿04" localSheetId="2">#REF!</definedName>
    <definedName name="ｔａｂｉｅ＿04">#REF!</definedName>
    <definedName name="table_03" localSheetId="10">#REF!</definedName>
    <definedName name="table_03" localSheetId="2">#REF!</definedName>
    <definedName name="table_03">#REF!</definedName>
    <definedName name="table_06" localSheetId="10">#REF!</definedName>
    <definedName name="table_06" localSheetId="2">#REF!</definedName>
    <definedName name="table_06">#REF!</definedName>
    <definedName name="table2_3" localSheetId="10">#REF!</definedName>
    <definedName name="table2_3" localSheetId="2">#REF!</definedName>
    <definedName name="table2_3">#REF!</definedName>
    <definedName name="tanaka">#REF!</definedName>
    <definedName name="tanaka1">#REF!</definedName>
    <definedName name="tanaka2">#REF!</definedName>
    <definedName name="tapi2" localSheetId="10">#REF!</definedName>
    <definedName name="tapi2" localSheetId="2">#REF!</definedName>
    <definedName name="tapi2">#REF!</definedName>
    <definedName name="tebie_07" localSheetId="10">#REF!</definedName>
    <definedName name="tebie_07" localSheetId="2">#REF!</definedName>
    <definedName name="tebie_07">#REF!</definedName>
    <definedName name="tebie_o7" localSheetId="10">#REF!</definedName>
    <definedName name="tebie_o7" localSheetId="2">#REF!</definedName>
    <definedName name="tebie_o7">#REF!</definedName>
    <definedName name="tebie07" localSheetId="10">#REF!</definedName>
    <definedName name="tebie07" localSheetId="2">#REF!</definedName>
    <definedName name="tebie07">#REF!</definedName>
    <definedName name="tebie08" localSheetId="10">#REF!</definedName>
    <definedName name="tebie08" localSheetId="2">#REF!</definedName>
    <definedName name="tebie08">#REF!</definedName>
    <definedName name="tebie33" localSheetId="10">#REF!</definedName>
    <definedName name="tebie33" localSheetId="2">#REF!</definedName>
    <definedName name="tebie33">#REF!</definedName>
    <definedName name="tebiroo" localSheetId="10">#REF!</definedName>
    <definedName name="tebiroo" localSheetId="2">#REF!</definedName>
    <definedName name="tebiroo">#REF!</definedName>
    <definedName name="teble" localSheetId="10">#REF!</definedName>
    <definedName name="teble" localSheetId="2">#REF!</definedName>
    <definedName name="teble">#REF!</definedName>
    <definedName name="teble_09" localSheetId="10">#REF!</definedName>
    <definedName name="teble_09" localSheetId="2">#REF!</definedName>
    <definedName name="teble_09">#REF!</definedName>
    <definedName name="teble77" localSheetId="10">#REF!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0">#REF!</definedName>
    <definedName name="yokohama" localSheetId="2">#REF!</definedName>
    <definedName name="yokohama">#REF!</definedName>
    <definedName name="z">#REF!</definedName>
    <definedName name="ア">#REF!</definedName>
    <definedName name="あ" localSheetId="10">#REF!</definedName>
    <definedName name="あ" localSheetId="2">#REF!</definedName>
    <definedName name="あ">#REF!</definedName>
    <definedName name="アア" localSheetId="10">#REF!</definedName>
    <definedName name="アア" localSheetId="2">#REF!</definedName>
    <definedName name="アア">#REF!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 localSheetId="10">#REF!</definedName>
    <definedName name="こ" localSheetId="2">#REF!</definedName>
    <definedName name="こ">#REF!</definedName>
    <definedName name="サービス">#REF!</definedName>
    <definedName name="サービス２">#REF!</definedName>
    <definedName name="サービス種別">[6]サービス種類一覧!$B$4:$B$20</definedName>
    <definedName name="サービス種類" localSheetId="10">#REF!</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[7]加算率一覧!$A$4:$A$25</definedName>
    <definedName name="確認">#N/A</definedName>
    <definedName name="看護時間" localSheetId="10">#REF!</definedName>
    <definedName name="看護時間" localSheetId="2">#REF!</definedName>
    <definedName name="看護時間">#REF!</definedName>
    <definedName name="山口県">#REF!</definedName>
    <definedName name="自己評価">#REF!</definedName>
    <definedName name="種類">[6]サービス種類一覧!$A$4:$A$20</definedName>
    <definedName name="就労継続支援Ｂ型" localSheetId="10">[3]選択肢!#REF!</definedName>
    <definedName name="就労継続支援Ｂ型">[3]選択肢!#REF!</definedName>
    <definedName name="食事" localSheetId="10">#REF!</definedName>
    <definedName name="食事" localSheetId="2">#REF!</definedName>
    <definedName name="食事">#REF!</definedName>
    <definedName name="体制等状況一覧" localSheetId="10">#REF!</definedName>
    <definedName name="体制等状況一覧" localSheetId="2">#REF!</definedName>
    <definedName name="体制等状況一覧">#REF!</definedName>
    <definedName name="台帳">[8]D台帳!$A$6:$AF$3439</definedName>
    <definedName name="町っ油" localSheetId="10">#REF!</definedName>
    <definedName name="町っ油" localSheetId="2">#REF!</definedName>
    <definedName name="町っ油">#REF!</definedName>
    <definedName name="特定">#REF!</definedName>
    <definedName name="利用日数記入例" localSheetId="10">#REF!</definedName>
    <definedName name="利用日数記入例" localSheetId="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24" l="1"/>
  <c r="AL49" i="24" s="1"/>
  <c r="AG45" i="24"/>
  <c r="AG49" i="24" s="1"/>
  <c r="AA45" i="24"/>
  <c r="AA49" i="24" s="1"/>
  <c r="U45" i="24"/>
  <c r="U49" i="24" s="1"/>
  <c r="O45" i="24"/>
  <c r="R48" i="24" s="1"/>
  <c r="I45" i="24"/>
  <c r="L48" i="24" s="1"/>
  <c r="E45" i="24"/>
  <c r="F48" i="24" s="1"/>
  <c r="C45" i="24"/>
  <c r="D48" i="24" s="1"/>
  <c r="AJ38" i="24"/>
  <c r="AJ37" i="24"/>
  <c r="AL37"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AK31" i="24" s="1"/>
  <c r="AL31" i="24" s="1"/>
  <c r="G31" i="24"/>
  <c r="F31" i="24"/>
  <c r="AK30" i="24"/>
  <c r="AL30" i="24" s="1"/>
  <c r="AK29" i="24"/>
  <c r="AL29" i="24" s="1"/>
  <c r="AK28" i="24"/>
  <c r="AL28" i="24" s="1"/>
  <c r="AL27" i="24"/>
  <c r="AK27" i="24"/>
  <c r="AK26" i="24"/>
  <c r="AL26" i="24" s="1"/>
  <c r="AK25" i="24"/>
  <c r="AL25" i="24" s="1"/>
  <c r="AK24" i="24"/>
  <c r="AL24" i="24" s="1"/>
  <c r="AL23" i="24"/>
  <c r="AK23" i="24"/>
  <c r="AK22" i="24"/>
  <c r="AL22" i="24" s="1"/>
  <c r="AK21" i="24"/>
  <c r="AL21" i="24" s="1"/>
  <c r="AK20" i="24"/>
  <c r="AL20" i="24" s="1"/>
  <c r="AL19" i="24"/>
  <c r="AK19" i="24"/>
  <c r="AK18" i="24"/>
  <c r="AL18" i="24" s="1"/>
  <c r="AK17" i="24"/>
  <c r="AL17" i="24" s="1"/>
  <c r="AK16" i="24"/>
  <c r="AL16" i="24" s="1"/>
  <c r="AL15" i="24"/>
  <c r="AK15" i="24"/>
  <c r="AK14" i="24"/>
  <c r="AL14" i="24" s="1"/>
  <c r="AK13" i="24"/>
  <c r="AL13" i="24" s="1"/>
  <c r="AK12" i="24"/>
  <c r="AL12" i="24" s="1"/>
  <c r="AL11" i="24"/>
  <c r="AK11" i="24"/>
  <c r="AI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H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J9" i="24" s="1"/>
  <c r="AG48" i="23"/>
  <c r="U48" i="23"/>
  <c r="I48" i="23"/>
  <c r="AG47" i="23"/>
  <c r="U47" i="23"/>
  <c r="I47" i="23"/>
  <c r="AL45" i="23"/>
  <c r="AL49" i="23" s="1"/>
  <c r="AG45" i="23"/>
  <c r="AG49" i="23" s="1"/>
  <c r="AA45" i="23"/>
  <c r="AD48" i="23" s="1"/>
  <c r="U45" i="23"/>
  <c r="X48" i="23" s="1"/>
  <c r="O45" i="23"/>
  <c r="O49" i="23" s="1"/>
  <c r="I45" i="23"/>
  <c r="I49" i="23" s="1"/>
  <c r="E45" i="23"/>
  <c r="F48" i="23" s="1"/>
  <c r="C45" i="23"/>
  <c r="D48" i="23" s="1"/>
  <c r="AJ38" i="23"/>
  <c r="AL37" i="23"/>
  <c r="E42" i="23" s="1"/>
  <c r="AJ37"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AK31" i="23" s="1"/>
  <c r="AL31" i="23" s="1"/>
  <c r="G31" i="23"/>
  <c r="F31" i="23"/>
  <c r="AK30" i="23"/>
  <c r="AL30" i="23" s="1"/>
  <c r="AK29" i="23"/>
  <c r="AL29" i="23" s="1"/>
  <c r="AK28" i="23"/>
  <c r="AL28" i="23" s="1"/>
  <c r="AK27" i="23"/>
  <c r="AL27" i="23" s="1"/>
  <c r="AK26" i="23"/>
  <c r="AL26" i="23" s="1"/>
  <c r="AL25" i="23"/>
  <c r="AK25" i="23"/>
  <c r="AK24" i="23"/>
  <c r="AL24" i="23" s="1"/>
  <c r="AK23" i="23"/>
  <c r="AL23" i="23" s="1"/>
  <c r="AK22" i="23"/>
  <c r="AL22" i="23" s="1"/>
  <c r="AL21" i="23"/>
  <c r="AK21" i="23"/>
  <c r="AK20" i="23"/>
  <c r="AL20" i="23" s="1"/>
  <c r="AK19" i="23"/>
  <c r="AL19" i="23" s="1"/>
  <c r="AK18" i="23"/>
  <c r="AL18" i="23" s="1"/>
  <c r="AL17" i="23"/>
  <c r="AK17" i="23"/>
  <c r="AK16" i="23"/>
  <c r="AL16" i="23" s="1"/>
  <c r="AK15" i="23"/>
  <c r="AL15" i="23" s="1"/>
  <c r="AK14" i="23"/>
  <c r="AL14" i="23" s="1"/>
  <c r="AL13" i="23"/>
  <c r="AK13" i="23"/>
  <c r="AK12" i="23"/>
  <c r="AL12" i="23" s="1"/>
  <c r="AK11" i="23"/>
  <c r="AL11" i="23" s="1"/>
  <c r="AJ10" i="23"/>
  <c r="AI10"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H10" i="23" s="1"/>
  <c r="AH9" i="23"/>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J9" i="23" s="1"/>
  <c r="AJ48" i="22"/>
  <c r="AG48" i="22"/>
  <c r="L48" i="22"/>
  <c r="I48" i="22"/>
  <c r="AJ47" i="22"/>
  <c r="AG47" i="22"/>
  <c r="L47" i="22"/>
  <c r="I47" i="22"/>
  <c r="AL45" i="22"/>
  <c r="AL49" i="22" s="1"/>
  <c r="AG45" i="22"/>
  <c r="AG49" i="22" s="1"/>
  <c r="AA45" i="22"/>
  <c r="AA49" i="22" s="1"/>
  <c r="U45" i="22"/>
  <c r="U49" i="22" s="1"/>
  <c r="O45" i="22"/>
  <c r="R48" i="22" s="1"/>
  <c r="I45" i="22"/>
  <c r="I49" i="22" s="1"/>
  <c r="E45" i="22"/>
  <c r="F48" i="22" s="1"/>
  <c r="C45" i="22"/>
  <c r="D48" i="22" s="1"/>
  <c r="AJ38" i="22"/>
  <c r="AL37" i="22"/>
  <c r="E42" i="22" s="1"/>
  <c r="AJ37"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AK31" i="22" s="1"/>
  <c r="AL31" i="22" s="1"/>
  <c r="AK30" i="22"/>
  <c r="AL30" i="22" s="1"/>
  <c r="AK29" i="22"/>
  <c r="AK28" i="22"/>
  <c r="AL28" i="22" s="1"/>
  <c r="AK27" i="22"/>
  <c r="AK26" i="22"/>
  <c r="AL26" i="22" s="1"/>
  <c r="AK25" i="22"/>
  <c r="AK24" i="22"/>
  <c r="AL24" i="22" s="1"/>
  <c r="AK23" i="22"/>
  <c r="AK22" i="22"/>
  <c r="AL22" i="22" s="1"/>
  <c r="AK21" i="22"/>
  <c r="AK20" i="22"/>
  <c r="AL20" i="22" s="1"/>
  <c r="AK19" i="22"/>
  <c r="AK18" i="22"/>
  <c r="AL18" i="22" s="1"/>
  <c r="AK17" i="22"/>
  <c r="AK16" i="22"/>
  <c r="AL16" i="22" s="1"/>
  <c r="AK15" i="22"/>
  <c r="AK14" i="22"/>
  <c r="AL14" i="22" s="1"/>
  <c r="AK13" i="22"/>
  <c r="AK12" i="22"/>
  <c r="AL12" i="22" s="1"/>
  <c r="AK11" i="22"/>
  <c r="AI10"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L29" i="22" s="1"/>
  <c r="AG48" i="21"/>
  <c r="U48" i="21"/>
  <c r="I48" i="21"/>
  <c r="AG47" i="21"/>
  <c r="U47" i="21"/>
  <c r="I47" i="21"/>
  <c r="AL45" i="21"/>
  <c r="AL49" i="21" s="1"/>
  <c r="AG45" i="21"/>
  <c r="AG49" i="21" s="1"/>
  <c r="AA45" i="21"/>
  <c r="AD48" i="21" s="1"/>
  <c r="U45" i="21"/>
  <c r="X48" i="21" s="1"/>
  <c r="O45" i="21"/>
  <c r="O49" i="21" s="1"/>
  <c r="I45" i="21"/>
  <c r="I49" i="21" s="1"/>
  <c r="E45" i="21"/>
  <c r="F48" i="21" s="1"/>
  <c r="C45" i="21"/>
  <c r="C49" i="21" s="1"/>
  <c r="AJ38" i="21"/>
  <c r="AJ37" i="21"/>
  <c r="AL37" i="21"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AK31" i="21" s="1"/>
  <c r="AL31" i="21" s="1"/>
  <c r="L31" i="21"/>
  <c r="K31" i="21"/>
  <c r="J31" i="21"/>
  <c r="I31" i="21"/>
  <c r="H31" i="21"/>
  <c r="G31" i="21"/>
  <c r="F31" i="21"/>
  <c r="AL30" i="21"/>
  <c r="AK30" i="21"/>
  <c r="AL29" i="21"/>
  <c r="AK29" i="21"/>
  <c r="AL28" i="21"/>
  <c r="AK28" i="21"/>
  <c r="AK27" i="21"/>
  <c r="AL27" i="21" s="1"/>
  <c r="AL26" i="21"/>
  <c r="AK26" i="21"/>
  <c r="AL25" i="21"/>
  <c r="AK25" i="21"/>
  <c r="AL24" i="21"/>
  <c r="AK24" i="21"/>
  <c r="AK23" i="21"/>
  <c r="AL23" i="21" s="1"/>
  <c r="AL22" i="21"/>
  <c r="AK22" i="21"/>
  <c r="AL21" i="21"/>
  <c r="AK21" i="21"/>
  <c r="AL20" i="21"/>
  <c r="AK20" i="21"/>
  <c r="AK19" i="21"/>
  <c r="AL19" i="21" s="1"/>
  <c r="AL18" i="21"/>
  <c r="AK18" i="21"/>
  <c r="AL17" i="21"/>
  <c r="AK17" i="21"/>
  <c r="AL16" i="21"/>
  <c r="AK16" i="21"/>
  <c r="AK15" i="21"/>
  <c r="AL15" i="21" s="1"/>
  <c r="AL14" i="21"/>
  <c r="AK14" i="21"/>
  <c r="AL13" i="21"/>
  <c r="AK13" i="21"/>
  <c r="AL12" i="21"/>
  <c r="AK12" i="21"/>
  <c r="AK11" i="21"/>
  <c r="AL11" i="21" s="1"/>
  <c r="AJ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I10" i="21" s="1"/>
  <c r="AJ9" i="21"/>
  <c r="AI9" i="2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H9" i="21" s="1"/>
  <c r="AL48" i="20"/>
  <c r="AJ48" i="20"/>
  <c r="X48" i="20"/>
  <c r="O48" i="20"/>
  <c r="L48" i="20"/>
  <c r="D48" i="20"/>
  <c r="AL47" i="20"/>
  <c r="AJ47" i="20"/>
  <c r="X47" i="20"/>
  <c r="O47" i="20"/>
  <c r="L47" i="20"/>
  <c r="D47" i="20"/>
  <c r="AL45" i="20"/>
  <c r="AL49" i="20" s="1"/>
  <c r="AG45" i="20"/>
  <c r="AG49" i="20" s="1"/>
  <c r="AA45" i="20"/>
  <c r="AD48" i="20" s="1"/>
  <c r="U45" i="20"/>
  <c r="U48" i="20" s="1"/>
  <c r="O45" i="20"/>
  <c r="R48" i="20" s="1"/>
  <c r="I45" i="20"/>
  <c r="I48" i="20" s="1"/>
  <c r="E45" i="20"/>
  <c r="F48" i="20" s="1"/>
  <c r="C45" i="20"/>
  <c r="C49" i="20" s="1"/>
  <c r="AJ38" i="20"/>
  <c r="AJ37" i="20"/>
  <c r="AL37" i="20"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L30" i="20"/>
  <c r="AK30" i="20"/>
  <c r="AL29" i="20"/>
  <c r="AK29" i="20"/>
  <c r="AK28" i="20"/>
  <c r="AL28" i="20" s="1"/>
  <c r="AL27" i="20"/>
  <c r="AK27" i="20"/>
  <c r="AL26" i="20"/>
  <c r="AK26" i="20"/>
  <c r="AL25" i="20"/>
  <c r="AK25" i="20"/>
  <c r="AK24" i="20"/>
  <c r="AL24" i="20" s="1"/>
  <c r="AL23" i="20"/>
  <c r="AK23" i="20"/>
  <c r="AL22" i="20"/>
  <c r="AK22" i="20"/>
  <c r="AL21" i="20"/>
  <c r="AK21" i="20"/>
  <c r="AK20" i="20"/>
  <c r="AL20" i="20" s="1"/>
  <c r="AL19" i="20"/>
  <c r="AK19" i="20"/>
  <c r="AL18" i="20"/>
  <c r="AK18" i="20"/>
  <c r="AL17" i="20"/>
  <c r="AK17" i="20"/>
  <c r="AK16" i="20"/>
  <c r="AL16" i="20" s="1"/>
  <c r="AL15" i="20"/>
  <c r="AK15" i="20"/>
  <c r="AL14" i="20"/>
  <c r="AK14" i="20"/>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J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D51" i="19"/>
  <c r="U51" i="19"/>
  <c r="R51" i="19"/>
  <c r="F51" i="19"/>
  <c r="AD50" i="19"/>
  <c r="U50" i="19"/>
  <c r="R50" i="19"/>
  <c r="F50" i="19"/>
  <c r="AL48" i="19"/>
  <c r="AM51" i="19" s="1"/>
  <c r="AG48" i="19"/>
  <c r="AG52" i="19" s="1"/>
  <c r="AA48" i="19"/>
  <c r="AA51" i="19" s="1"/>
  <c r="U48" i="19"/>
  <c r="X51" i="19" s="1"/>
  <c r="O48" i="19"/>
  <c r="O51" i="19" s="1"/>
  <c r="I48" i="19"/>
  <c r="I52" i="19" s="1"/>
  <c r="E48" i="19"/>
  <c r="E51" i="19" s="1"/>
  <c r="C48" i="19"/>
  <c r="D51" i="19" s="1"/>
  <c r="AJ41" i="19"/>
  <c r="AJ40" i="19"/>
  <c r="AL40" i="19" s="1"/>
  <c r="E45" i="19" s="1"/>
  <c r="AL39" i="19"/>
  <c r="AJ39" i="19"/>
  <c r="AJ38" i="19"/>
  <c r="AL38" i="19" s="1"/>
  <c r="C45" i="19" s="1"/>
  <c r="AG38" i="19"/>
  <c r="AD38" i="19"/>
  <c r="AA38" i="19"/>
  <c r="X38" i="19"/>
  <c r="U38" i="19"/>
  <c r="R38" i="19"/>
  <c r="O38" i="19"/>
  <c r="L38" i="19"/>
  <c r="I38" i="19"/>
  <c r="F38" i="19"/>
  <c r="E38" i="19"/>
  <c r="D38" i="19"/>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K31" i="19" s="1"/>
  <c r="AL31" i="19" s="1"/>
  <c r="AK30" i="19"/>
  <c r="AL30" i="19" s="1"/>
  <c r="AL29" i="19"/>
  <c r="AK29" i="19"/>
  <c r="AL28" i="19"/>
  <c r="AK28" i="19"/>
  <c r="AL27" i="19"/>
  <c r="AK27" i="19"/>
  <c r="AK26" i="19"/>
  <c r="AL26" i="19" s="1"/>
  <c r="AL25" i="19"/>
  <c r="AK25" i="19"/>
  <c r="AL24" i="19"/>
  <c r="AK24" i="19"/>
  <c r="AL23" i="19"/>
  <c r="AK23" i="19"/>
  <c r="AK22" i="19"/>
  <c r="AL22" i="19" s="1"/>
  <c r="AL21" i="19"/>
  <c r="AK21" i="19"/>
  <c r="AL20" i="19"/>
  <c r="AK20" i="19"/>
  <c r="AL19" i="19"/>
  <c r="AK19" i="19"/>
  <c r="AK18" i="19"/>
  <c r="AL18" i="19" s="1"/>
  <c r="AL17" i="19"/>
  <c r="AK17" i="19"/>
  <c r="AL16" i="19"/>
  <c r="AK16" i="19"/>
  <c r="AL15" i="19"/>
  <c r="AK15" i="19"/>
  <c r="AK14" i="19"/>
  <c r="AL14" i="19" s="1"/>
  <c r="AL13" i="19"/>
  <c r="AK13" i="19"/>
  <c r="AL12" i="19"/>
  <c r="AK12" i="19"/>
  <c r="AL11" i="19"/>
  <c r="AK11"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J10" i="19" s="1"/>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G49" i="18"/>
  <c r="AD49" i="18"/>
  <c r="AA49" i="18"/>
  <c r="I49" i="18"/>
  <c r="F49" i="18"/>
  <c r="E49" i="18"/>
  <c r="AG48" i="18"/>
  <c r="AD48" i="18"/>
  <c r="AA48" i="18"/>
  <c r="I48" i="18"/>
  <c r="F48" i="18"/>
  <c r="E48" i="18"/>
  <c r="AL46" i="18"/>
  <c r="AL49" i="18" s="1"/>
  <c r="AG46" i="18"/>
  <c r="AG50" i="18" s="1"/>
  <c r="AA46" i="18"/>
  <c r="AA50" i="18" s="1"/>
  <c r="U46" i="18"/>
  <c r="U50" i="18" s="1"/>
  <c r="O46" i="18"/>
  <c r="O49" i="18" s="1"/>
  <c r="I46" i="18"/>
  <c r="L49" i="18" s="1"/>
  <c r="E46" i="18"/>
  <c r="E50" i="18" s="1"/>
  <c r="C46" i="18"/>
  <c r="D49" i="18" s="1"/>
  <c r="AJ39" i="18"/>
  <c r="AJ38" i="18"/>
  <c r="AL38"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L30" i="18"/>
  <c r="AK30" i="18"/>
  <c r="AL29" i="18"/>
  <c r="AK29" i="18"/>
  <c r="AK28" i="18"/>
  <c r="AL28" i="18" s="1"/>
  <c r="AL27" i="18"/>
  <c r="AK27" i="18"/>
  <c r="AL26" i="18"/>
  <c r="AK26" i="18"/>
  <c r="AL25" i="18"/>
  <c r="AK25" i="18"/>
  <c r="AK24" i="18"/>
  <c r="AL24" i="18" s="1"/>
  <c r="AL23" i="18"/>
  <c r="AK23" i="18"/>
  <c r="AL22" i="18"/>
  <c r="AK22" i="18"/>
  <c r="AL21" i="18"/>
  <c r="AK21" i="18"/>
  <c r="AK20" i="18"/>
  <c r="AL20" i="18" s="1"/>
  <c r="AL19" i="18"/>
  <c r="AK19" i="18"/>
  <c r="AL18" i="18"/>
  <c r="AK18" i="18"/>
  <c r="AL17" i="18"/>
  <c r="AK17" i="18"/>
  <c r="AK16" i="18"/>
  <c r="AL16" i="18" s="1"/>
  <c r="AL15" i="18"/>
  <c r="AK15" i="18"/>
  <c r="AL14" i="18"/>
  <c r="AK14" i="18"/>
  <c r="AL13" i="18"/>
  <c r="AK13" i="18"/>
  <c r="AK12" i="18"/>
  <c r="AL12" i="18" s="1"/>
  <c r="AL11"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J9" i="18" s="1"/>
  <c r="AD54" i="17"/>
  <c r="AA54" i="17"/>
  <c r="U54" i="17"/>
  <c r="R54" i="17"/>
  <c r="F54" i="17"/>
  <c r="E54" i="17"/>
  <c r="AD53" i="17"/>
  <c r="AA53" i="17"/>
  <c r="U53" i="17"/>
  <c r="R53" i="17"/>
  <c r="F53" i="17"/>
  <c r="E53" i="17"/>
  <c r="AL51" i="17"/>
  <c r="AM53" i="17" s="1"/>
  <c r="AG51" i="17"/>
  <c r="AG55" i="17" s="1"/>
  <c r="AA51" i="17"/>
  <c r="AA55" i="17" s="1"/>
  <c r="U51" i="17"/>
  <c r="X54" i="17" s="1"/>
  <c r="O51" i="17"/>
  <c r="O54" i="17" s="1"/>
  <c r="I51" i="17"/>
  <c r="I55" i="17" s="1"/>
  <c r="E51" i="17"/>
  <c r="E55" i="17" s="1"/>
  <c r="C51" i="17"/>
  <c r="D54" i="17" s="1"/>
  <c r="AJ44" i="17"/>
  <c r="AJ43" i="17"/>
  <c r="AJ42" i="17"/>
  <c r="AJ41" i="17"/>
  <c r="AJ40" i="17"/>
  <c r="AJ39" i="17"/>
  <c r="AJ38" i="17"/>
  <c r="AJ37" i="17"/>
  <c r="AG36" i="17"/>
  <c r="AD36" i="17"/>
  <c r="AA36" i="17"/>
  <c r="X36" i="17"/>
  <c r="U36" i="17"/>
  <c r="R36" i="17"/>
  <c r="O36" i="17"/>
  <c r="L36" i="17"/>
  <c r="I36" i="17"/>
  <c r="F36" i="17"/>
  <c r="E36" i="17"/>
  <c r="D36" i="17"/>
  <c r="AJ36" i="17" s="1"/>
  <c r="AL36" i="17" s="1"/>
  <c r="C49" i="17" s="1"/>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AK31" i="17" s="1"/>
  <c r="AL31" i="17" s="1"/>
  <c r="AL30" i="17"/>
  <c r="AK30" i="17"/>
  <c r="AL29" i="17"/>
  <c r="AK29" i="17"/>
  <c r="AK28" i="17"/>
  <c r="AL28" i="17" s="1"/>
  <c r="AL27" i="17"/>
  <c r="AK27" i="17"/>
  <c r="AL26" i="17"/>
  <c r="AK26" i="17"/>
  <c r="AL25" i="17"/>
  <c r="AK25" i="17"/>
  <c r="AK24" i="17"/>
  <c r="AL24" i="17" s="1"/>
  <c r="AL23" i="17"/>
  <c r="AK23" i="17"/>
  <c r="AL22" i="17"/>
  <c r="AK22" i="17"/>
  <c r="AL21" i="17"/>
  <c r="AK21" i="17"/>
  <c r="AK20" i="17"/>
  <c r="AL20" i="17" s="1"/>
  <c r="AL19" i="17"/>
  <c r="AK19" i="17"/>
  <c r="AL18" i="17"/>
  <c r="AK18" i="17"/>
  <c r="AL17" i="17"/>
  <c r="AK17" i="17"/>
  <c r="AK16" i="17"/>
  <c r="AL16" i="17" s="1"/>
  <c r="AL15" i="17"/>
  <c r="AK15" i="17"/>
  <c r="AL14" i="17"/>
  <c r="AK14" i="17"/>
  <c r="AL13" i="17"/>
  <c r="AK13" i="17"/>
  <c r="AK12" i="17"/>
  <c r="AL12" i="17" s="1"/>
  <c r="AL11" i="17"/>
  <c r="AK11"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J10" i="17" s="1"/>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AJ9" i="17" s="1"/>
  <c r="C43" i="18" l="1"/>
  <c r="E43" i="18"/>
  <c r="I42" i="21"/>
  <c r="E42" i="21"/>
  <c r="C42" i="21"/>
  <c r="AM36" i="17"/>
  <c r="E49" i="17" s="1"/>
  <c r="E42" i="24"/>
  <c r="C42" i="24"/>
  <c r="AM54" i="17"/>
  <c r="AL52" i="19"/>
  <c r="AH10" i="20"/>
  <c r="C47" i="22"/>
  <c r="U47" i="22"/>
  <c r="C48" i="22"/>
  <c r="U48" i="22"/>
  <c r="C49" i="22"/>
  <c r="U49" i="23"/>
  <c r="AH9" i="24"/>
  <c r="C47" i="24"/>
  <c r="U47" i="24"/>
  <c r="C48" i="24"/>
  <c r="U48" i="24"/>
  <c r="C49" i="24"/>
  <c r="AL55" i="17"/>
  <c r="AM50" i="19"/>
  <c r="AA49" i="20"/>
  <c r="O55" i="17"/>
  <c r="AH10" i="18"/>
  <c r="O52" i="19"/>
  <c r="E49" i="20"/>
  <c r="AH9" i="22"/>
  <c r="AH9" i="17"/>
  <c r="AI10" i="17"/>
  <c r="I53" i="17"/>
  <c r="AG53" i="17"/>
  <c r="I54" i="17"/>
  <c r="AG54" i="17"/>
  <c r="U55" i="17"/>
  <c r="AH9" i="18"/>
  <c r="AI10" i="18"/>
  <c r="C48" i="18"/>
  <c r="U48" i="18"/>
  <c r="C49" i="18"/>
  <c r="U49" i="18"/>
  <c r="C50" i="18"/>
  <c r="I50" i="19"/>
  <c r="AG50" i="19"/>
  <c r="I51" i="19"/>
  <c r="AG51" i="19"/>
  <c r="U52" i="19"/>
  <c r="AH9" i="20"/>
  <c r="AI10" i="20"/>
  <c r="E47" i="20"/>
  <c r="AA47" i="20"/>
  <c r="E48" i="20"/>
  <c r="AA48" i="20"/>
  <c r="I49" i="20"/>
  <c r="L47" i="21"/>
  <c r="AJ47" i="21"/>
  <c r="L48" i="21"/>
  <c r="AJ48" i="21"/>
  <c r="AA49" i="21"/>
  <c r="AI9" i="22"/>
  <c r="AJ10" i="22"/>
  <c r="D47" i="22"/>
  <c r="X47" i="22"/>
  <c r="X48" i="22"/>
  <c r="E49" i="22"/>
  <c r="L47" i="23"/>
  <c r="AJ47" i="23"/>
  <c r="L48" i="23"/>
  <c r="AJ48" i="23"/>
  <c r="AA49" i="23"/>
  <c r="AI9" i="24"/>
  <c r="AJ10" i="24"/>
  <c r="D47" i="24"/>
  <c r="X47" i="24"/>
  <c r="X48" i="24"/>
  <c r="E49" i="24"/>
  <c r="C47" i="21"/>
  <c r="C48" i="23"/>
  <c r="AH10" i="17"/>
  <c r="AL50" i="18"/>
  <c r="U49" i="21"/>
  <c r="AI9" i="17"/>
  <c r="L53" i="17"/>
  <c r="AJ53" i="17"/>
  <c r="L54" i="17"/>
  <c r="AJ54" i="17"/>
  <c r="AI9" i="18"/>
  <c r="D48" i="18"/>
  <c r="X48" i="18"/>
  <c r="X49" i="18"/>
  <c r="L50" i="19"/>
  <c r="AJ50" i="19"/>
  <c r="L51" i="19"/>
  <c r="AJ51" i="19"/>
  <c r="AA52" i="19"/>
  <c r="AI9" i="20"/>
  <c r="F47" i="20"/>
  <c r="AD47" i="20"/>
  <c r="O49" i="20"/>
  <c r="AH10" i="21"/>
  <c r="O47" i="21"/>
  <c r="AL47" i="21"/>
  <c r="O48" i="21"/>
  <c r="AL48" i="21"/>
  <c r="AJ9" i="22"/>
  <c r="E47" i="22"/>
  <c r="AA47" i="22"/>
  <c r="E48" i="22"/>
  <c r="AA48" i="22"/>
  <c r="C42" i="23"/>
  <c r="O47" i="23"/>
  <c r="AL47" i="23"/>
  <c r="O48" i="23"/>
  <c r="AL48" i="23"/>
  <c r="E47" i="24"/>
  <c r="AA47" i="24"/>
  <c r="E48" i="24"/>
  <c r="AA48" i="24"/>
  <c r="I49" i="24"/>
  <c r="R48" i="18"/>
  <c r="AM48" i="18"/>
  <c r="R49" i="18"/>
  <c r="AM49" i="18"/>
  <c r="O53" i="17"/>
  <c r="AL53" i="17"/>
  <c r="AL54" i="17"/>
  <c r="I50" i="18"/>
  <c r="O50" i="19"/>
  <c r="AL50" i="19"/>
  <c r="AL51" i="19"/>
  <c r="I47" i="20"/>
  <c r="AG47" i="20"/>
  <c r="AG48" i="20"/>
  <c r="U49" i="20"/>
  <c r="R47" i="21"/>
  <c r="AM47" i="21"/>
  <c r="R48" i="21"/>
  <c r="AM48" i="21"/>
  <c r="AL11" i="22"/>
  <c r="AL15" i="22"/>
  <c r="AL19" i="22"/>
  <c r="AL23" i="22"/>
  <c r="AL27" i="22"/>
  <c r="F47" i="22"/>
  <c r="AD47" i="22"/>
  <c r="AD48" i="22"/>
  <c r="O49" i="22"/>
  <c r="R47" i="23"/>
  <c r="AM47" i="23"/>
  <c r="R48" i="23"/>
  <c r="AM48" i="23"/>
  <c r="F47" i="24"/>
  <c r="AD47" i="24"/>
  <c r="AD48" i="24"/>
  <c r="O49" i="24"/>
  <c r="I47" i="24"/>
  <c r="AG47" i="24"/>
  <c r="I48" i="24"/>
  <c r="AG48" i="24"/>
  <c r="C48" i="21"/>
  <c r="C47" i="23"/>
  <c r="C49" i="23"/>
  <c r="C53" i="17"/>
  <c r="C54" i="17"/>
  <c r="AI10" i="19"/>
  <c r="C50" i="19"/>
  <c r="C51" i="19"/>
  <c r="C52" i="19"/>
  <c r="X47" i="21"/>
  <c r="D48" i="21"/>
  <c r="E49" i="21"/>
  <c r="AI9" i="23"/>
  <c r="D47" i="23"/>
  <c r="X47" i="23"/>
  <c r="E49" i="23"/>
  <c r="L47" i="24"/>
  <c r="AJ47" i="24"/>
  <c r="AJ48" i="24"/>
  <c r="O50" i="18"/>
  <c r="C55" i="17"/>
  <c r="D47" i="21"/>
  <c r="D53" i="17"/>
  <c r="X53" i="17"/>
  <c r="L48" i="18"/>
  <c r="AJ48" i="18"/>
  <c r="AJ49" i="18"/>
  <c r="D50" i="19"/>
  <c r="X50" i="19"/>
  <c r="E52" i="19"/>
  <c r="R47" i="20"/>
  <c r="AM47" i="20"/>
  <c r="AM48" i="20"/>
  <c r="E47" i="21"/>
  <c r="AA47" i="21"/>
  <c r="E48" i="21"/>
  <c r="AA48" i="21"/>
  <c r="C42" i="22"/>
  <c r="O47" i="22"/>
  <c r="AL47" i="22"/>
  <c r="O48" i="22"/>
  <c r="AL48" i="22"/>
  <c r="E47" i="23"/>
  <c r="AA47" i="23"/>
  <c r="E48" i="23"/>
  <c r="AA48" i="23"/>
  <c r="O47" i="24"/>
  <c r="AL47" i="24"/>
  <c r="O48" i="24"/>
  <c r="AL48" i="24"/>
  <c r="O48" i="18"/>
  <c r="AL48" i="18"/>
  <c r="E50" i="19"/>
  <c r="AA50" i="19"/>
  <c r="C47" i="20"/>
  <c r="U47" i="20"/>
  <c r="C48" i="20"/>
  <c r="F47" i="21"/>
  <c r="AD47" i="21"/>
  <c r="AL13" i="22"/>
  <c r="AL17" i="22"/>
  <c r="AL21" i="22"/>
  <c r="AL25" i="22"/>
  <c r="R47" i="22"/>
  <c r="AM47" i="22"/>
  <c r="AM48" i="22"/>
  <c r="F47" i="23"/>
  <c r="AD47" i="23"/>
  <c r="R47" i="24"/>
  <c r="AM47" i="24"/>
  <c r="AM48" i="24"/>
</calcChain>
</file>

<file path=xl/sharedStrings.xml><?xml version="1.0" encoding="utf-8"?>
<sst xmlns="http://schemas.openxmlformats.org/spreadsheetml/2006/main" count="2433" uniqueCount="526">
  <si>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</si>
  <si>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</si>
  <si>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事業所（施設）の連絡先（電話番号）</t>
    <phoneticPr fontId="2"/>
  </si>
  <si>
    <t>申請者の名称</t>
    <rPh sb="0" eb="3">
      <t>シンセイシャ</t>
    </rPh>
    <rPh sb="4" eb="6">
      <t>メイショウ</t>
    </rPh>
    <phoneticPr fontId="2"/>
  </si>
  <si>
    <t>申請者の主たる事務所の所在地</t>
    <rPh sb="0" eb="3">
      <t>シンセイシャ</t>
    </rPh>
    <rPh sb="4" eb="5">
      <t>シュ</t>
    </rPh>
    <rPh sb="7" eb="9">
      <t>ジム</t>
    </rPh>
    <rPh sb="9" eb="10">
      <t>ショ</t>
    </rPh>
    <rPh sb="11" eb="14">
      <t>ショザイチ</t>
    </rPh>
    <phoneticPr fontId="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</si>
  <si>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
  </si>
  <si>
    <t>法人等の種類</t>
    <phoneticPr fontId="2"/>
  </si>
  <si>
    <t>登記事項証明書又は条例等（当該事業に関するものに限る。）</t>
    <rPh sb="0" eb="2">
      <t>トウキ</t>
    </rPh>
    <rPh sb="2" eb="4">
      <t>ジコウ</t>
    </rPh>
    <rPh sb="4" eb="7">
      <t>ショウメイショ</t>
    </rPh>
    <rPh sb="7" eb="8">
      <t>マタ</t>
    </rPh>
    <rPh sb="9" eb="11">
      <t>ジョウレイ</t>
    </rPh>
    <rPh sb="11" eb="12">
      <t>トウ</t>
    </rPh>
    <rPh sb="13" eb="15">
      <t>トウガイ</t>
    </rPh>
    <rPh sb="15" eb="17">
      <t>ジギョウ</t>
    </rPh>
    <rPh sb="18" eb="19">
      <t>カン</t>
    </rPh>
    <rPh sb="24" eb="25">
      <t>カギ</t>
    </rPh>
    <phoneticPr fontId="2"/>
  </si>
  <si>
    <t>共生型サービスの該当有無</t>
    <phoneticPr fontId="2"/>
  </si>
  <si>
    <t>事業所（施設）の構造概要・平面図・設備の概要</t>
    <rPh sb="0" eb="3">
      <t>ジギョウショ</t>
    </rPh>
    <rPh sb="4" eb="6">
      <t>シセツ</t>
    </rPh>
    <rPh sb="8" eb="10">
      <t>コウゾウ</t>
    </rPh>
    <rPh sb="10" eb="12">
      <t>ガイヨウ</t>
    </rPh>
    <rPh sb="13" eb="16">
      <t>ヘイメンズ</t>
    </rPh>
    <rPh sb="17" eb="19">
      <t>セツビ</t>
    </rPh>
    <rPh sb="20" eb="22">
      <t>ガイヨウ</t>
    </rPh>
    <phoneticPr fontId="2"/>
  </si>
  <si>
    <t>利用者又は入所者の定員</t>
    <phoneticPr fontId="2"/>
  </si>
  <si>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</si>
  <si>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5">
      <t>セキニン</t>
    </rPh>
    <rPh sb="25" eb="26">
      <t>シャ</t>
    </rPh>
    <rPh sb="27" eb="29">
      <t>シメイ</t>
    </rPh>
    <rPh sb="30" eb="32">
      <t>セイネン</t>
    </rPh>
    <rPh sb="32" eb="34">
      <t>ガッピ</t>
    </rPh>
    <rPh sb="35" eb="37">
      <t>ジュウショ</t>
    </rPh>
    <rPh sb="37" eb="38">
      <t>オヨ</t>
    </rPh>
    <rPh sb="39" eb="41">
      <t>ケイレキ</t>
    </rPh>
    <phoneticPr fontId="2"/>
  </si>
  <si>
    <t>指定地域相談支援の提供に当たる者又は相談支援専門員の氏名、生年月日、住所及び経歴</t>
    <phoneticPr fontId="2"/>
  </si>
  <si>
    <t>運営規程</t>
    <rPh sb="0" eb="2">
      <t>ウンエイ</t>
    </rPh>
    <rPh sb="2" eb="4">
      <t>キテイ</t>
    </rPh>
    <phoneticPr fontId="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</si>
  <si>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
  </si>
  <si>
    <t>提携就労支援機関の名称</t>
    <phoneticPr fontId="2"/>
  </si>
  <si>
    <t>提供する障害福祉サービス等の種類</t>
    <phoneticPr fontId="2"/>
  </si>
  <si>
    <t>第三者委託により提供する障害福祉サービス等の種類等</t>
    <phoneticPr fontId="2"/>
  </si>
  <si>
    <t>事業実施形態（事業所の種別等）</t>
    <phoneticPr fontId="2"/>
  </si>
  <si>
    <t>従業者の勤務の体制及び勤務形態</t>
    <phoneticPr fontId="2"/>
  </si>
  <si>
    <t>その他</t>
    <rPh sb="2" eb="3">
      <t>タ</t>
    </rPh>
    <phoneticPr fontId="2"/>
  </si>
  <si>
    <t>別紙様式第２号</t>
    <rPh sb="0" eb="2">
      <t>ベッシ</t>
    </rPh>
    <rPh sb="2" eb="4">
      <t>ヨウシキ</t>
    </rPh>
    <rPh sb="4" eb="5">
      <t>ダイ</t>
    </rPh>
    <rPh sb="6" eb="7">
      <t>ゴウ</t>
    </rPh>
    <phoneticPr fontId="3"/>
  </si>
  <si>
    <t>指定内容変更届出書</t>
    <rPh sb="0" eb="2">
      <t>シテイ</t>
    </rPh>
    <rPh sb="2" eb="4">
      <t>ナイヨウ</t>
    </rPh>
    <rPh sb="4" eb="6">
      <t>ヘンコウ</t>
    </rPh>
    <rPh sb="6" eb="8">
      <t>トドケデ</t>
    </rPh>
    <rPh sb="8" eb="9">
      <t>ショ</t>
    </rPh>
    <phoneticPr fontId="3"/>
  </si>
  <si>
    <t>○</t>
    <phoneticPr fontId="3"/>
  </si>
  <si>
    <t>※指定地域相談支援のみ</t>
    <rPh sb="1" eb="5">
      <t>シテイチイキ</t>
    </rPh>
    <rPh sb="5" eb="9">
      <t>ソウダンシエン</t>
    </rPh>
    <phoneticPr fontId="2"/>
  </si>
  <si>
    <t>※重度障害者等包括支援のみ</t>
    <rPh sb="1" eb="6">
      <t>ジュウドショウガイシャ</t>
    </rPh>
    <rPh sb="6" eb="7">
      <t>トウ</t>
    </rPh>
    <rPh sb="7" eb="11">
      <t>ホウカツシエン</t>
    </rPh>
    <phoneticPr fontId="2"/>
  </si>
  <si>
    <t>※短期入所のみ（空床型、併設型などの変更）</t>
    <rPh sb="1" eb="5">
      <t>タンキニュウショ</t>
    </rPh>
    <rPh sb="8" eb="11">
      <t>クウショウガタ</t>
    </rPh>
    <rPh sb="12" eb="15">
      <t>ヘイセツガタ</t>
    </rPh>
    <rPh sb="18" eb="20">
      <t>ヘンコウ</t>
    </rPh>
    <phoneticPr fontId="2"/>
  </si>
  <si>
    <t>その都度相談</t>
    <rPh sb="2" eb="4">
      <t>ツド</t>
    </rPh>
    <rPh sb="4" eb="6">
      <t>ソウダン</t>
    </rPh>
    <phoneticPr fontId="2"/>
  </si>
  <si>
    <t>付表１</t>
    <rPh sb="0" eb="2">
      <t>フヒョウ</t>
    </rPh>
    <phoneticPr fontId="3"/>
  </si>
  <si>
    <t>居宅介護・重度訪問介護・同行援護・行動援護事業所の指定等に係る記載事項</t>
    <phoneticPr fontId="2"/>
  </si>
  <si>
    <t>△</t>
    <phoneticPr fontId="3"/>
  </si>
  <si>
    <t>付表２</t>
    <rPh sb="0" eb="2">
      <t>フヒョウ</t>
    </rPh>
    <phoneticPr fontId="3"/>
  </si>
  <si>
    <t>療養介護事業所の指定等に係る記載事項</t>
    <phoneticPr fontId="2"/>
  </si>
  <si>
    <t>付表３</t>
    <rPh sb="0" eb="2">
      <t>フヒョウ</t>
    </rPh>
    <phoneticPr fontId="3"/>
  </si>
  <si>
    <t>生活介護事業所の指定等に係る記載事項</t>
    <phoneticPr fontId="2"/>
  </si>
  <si>
    <t>付表４</t>
    <rPh sb="0" eb="2">
      <t>フヒョウ</t>
    </rPh>
    <phoneticPr fontId="3"/>
  </si>
  <si>
    <t>短期入所事業所の指定等に係る記載事項</t>
    <phoneticPr fontId="2"/>
  </si>
  <si>
    <t>付表５</t>
    <rPh sb="0" eb="2">
      <t>フヒョウ</t>
    </rPh>
    <phoneticPr fontId="3"/>
  </si>
  <si>
    <t>重度障害者等包括支援事業所の指定等に係る記載事項</t>
    <phoneticPr fontId="2"/>
  </si>
  <si>
    <t>付表６</t>
    <rPh sb="0" eb="2">
      <t>フヒョウ</t>
    </rPh>
    <phoneticPr fontId="3"/>
  </si>
  <si>
    <t>自立訓練(機能訓練・生活訓練)事業所の指定等に係る記載事項</t>
    <phoneticPr fontId="2"/>
  </si>
  <si>
    <t>付表７</t>
    <rPh sb="0" eb="2">
      <t>フヒョウ</t>
    </rPh>
    <phoneticPr fontId="3"/>
  </si>
  <si>
    <t>就労選択支援事業所の指定等に係る記載事項</t>
    <phoneticPr fontId="2"/>
  </si>
  <si>
    <t>付表８</t>
    <rPh sb="0" eb="2">
      <t>フヒョウ</t>
    </rPh>
    <phoneticPr fontId="3"/>
  </si>
  <si>
    <t>就労移行支援事業所の指定等に係る記載事項</t>
    <phoneticPr fontId="2"/>
  </si>
  <si>
    <t>付表９</t>
    <rPh sb="0" eb="2">
      <t>フヒョウ</t>
    </rPh>
    <phoneticPr fontId="3"/>
  </si>
  <si>
    <t>就労継続支援事業所の指定等に係る記載事項</t>
    <phoneticPr fontId="2"/>
  </si>
  <si>
    <t>付表１０</t>
    <rPh sb="0" eb="2">
      <t>フヒョウ</t>
    </rPh>
    <phoneticPr fontId="3"/>
  </si>
  <si>
    <t>就労定着支援事業所の指定等に係る記載事項</t>
    <phoneticPr fontId="2"/>
  </si>
  <si>
    <t>付表１１</t>
    <rPh sb="0" eb="2">
      <t>フヒョウ</t>
    </rPh>
    <phoneticPr fontId="3"/>
  </si>
  <si>
    <t>自立生活援助事業所の指定等に係る記載事項</t>
    <phoneticPr fontId="2"/>
  </si>
  <si>
    <t>付表１２</t>
    <rPh sb="0" eb="2">
      <t>フヒョウ</t>
    </rPh>
    <phoneticPr fontId="3"/>
  </si>
  <si>
    <t>共同生活援助事業所の指定等に係る記載事項</t>
    <phoneticPr fontId="2"/>
  </si>
  <si>
    <t>付表１３</t>
    <rPh sb="0" eb="2">
      <t>フヒョウ</t>
    </rPh>
    <phoneticPr fontId="3"/>
  </si>
  <si>
    <t>障害者支援施設の指定等に係る記載事項</t>
    <phoneticPr fontId="2"/>
  </si>
  <si>
    <t>付表１９</t>
    <rPh sb="0" eb="2">
      <t>フヒョウ</t>
    </rPh>
    <phoneticPr fontId="3"/>
  </si>
  <si>
    <t>障害児入所支援(福祉型障害児入所施設)の指定等に係る記載事項</t>
    <phoneticPr fontId="2"/>
  </si>
  <si>
    <t>付表２０</t>
    <rPh sb="0" eb="2">
      <t>フヒョウ</t>
    </rPh>
    <phoneticPr fontId="3"/>
  </si>
  <si>
    <t>障害児入所支援(医療型障害児入所施設)の指定等に係る記載事項</t>
    <phoneticPr fontId="2"/>
  </si>
  <si>
    <t>（様式なし）</t>
    <rPh sb="1" eb="3">
      <t>ヨウシキ</t>
    </rPh>
    <phoneticPr fontId="3"/>
  </si>
  <si>
    <t>定款</t>
    <rPh sb="0" eb="2">
      <t>テイカン</t>
    </rPh>
    <phoneticPr fontId="3"/>
  </si>
  <si>
    <t>■（A型）</t>
    <rPh sb="3" eb="4">
      <t>ガタ</t>
    </rPh>
    <phoneticPr fontId="2"/>
  </si>
  <si>
    <t>登記簿謄本（登記事項証明書）</t>
    <phoneticPr fontId="2"/>
  </si>
  <si>
    <t>県様式１</t>
    <rPh sb="0" eb="1">
      <t>ケン</t>
    </rPh>
    <rPh sb="1" eb="3">
      <t>ヨウシキ</t>
    </rPh>
    <phoneticPr fontId="2"/>
  </si>
  <si>
    <t>建物の平面図</t>
    <rPh sb="0" eb="2">
      <t>タテモノ</t>
    </rPh>
    <rPh sb="3" eb="6">
      <t>ヘイメンズ</t>
    </rPh>
    <phoneticPr fontId="3"/>
  </si>
  <si>
    <t>位置図</t>
    <rPh sb="0" eb="3">
      <t>イチズ</t>
    </rPh>
    <phoneticPr fontId="2"/>
  </si>
  <si>
    <t>写真（建物外観及び設備を写したもの）</t>
    <rPh sb="0" eb="2">
      <t>シャシン</t>
    </rPh>
    <phoneticPr fontId="2"/>
  </si>
  <si>
    <t>県様式２</t>
    <rPh sb="0" eb="1">
      <t>ケン</t>
    </rPh>
    <rPh sb="1" eb="3">
      <t>ヨウシキ</t>
    </rPh>
    <phoneticPr fontId="2"/>
  </si>
  <si>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3"/>
  </si>
  <si>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3"/>
  </si>
  <si>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3"/>
  </si>
  <si>
    <t>県様式３</t>
    <rPh sb="0" eb="1">
      <t>ケン</t>
    </rPh>
    <rPh sb="1" eb="3">
      <t>ヨウシキ</t>
    </rPh>
    <phoneticPr fontId="2"/>
  </si>
  <si>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3"/>
  </si>
  <si>
    <t>県様式３－２</t>
    <rPh sb="0" eb="1">
      <t>ケン</t>
    </rPh>
    <rPh sb="1" eb="3">
      <t>ヨウシキ</t>
    </rPh>
    <phoneticPr fontId="2"/>
  </si>
  <si>
    <t>サービス管理責任者の兼務に関する調書　</t>
    <rPh sb="4" eb="6">
      <t>カンリ</t>
    </rPh>
    <rPh sb="6" eb="8">
      <t>セキニン</t>
    </rPh>
    <rPh sb="8" eb="9">
      <t>シャ</t>
    </rPh>
    <rPh sb="10" eb="12">
      <t>ケンム</t>
    </rPh>
    <rPh sb="13" eb="14">
      <t>カン</t>
    </rPh>
    <rPh sb="16" eb="18">
      <t>チョウショ</t>
    </rPh>
    <phoneticPr fontId="3"/>
  </si>
  <si>
    <t>県様式４</t>
    <rPh sb="0" eb="1">
      <t>ケン</t>
    </rPh>
    <rPh sb="1" eb="3">
      <t>ヨウシキ</t>
    </rPh>
    <phoneticPr fontId="2"/>
  </si>
  <si>
    <t>実務経験証明書（管理者、サービス管理責任者）</t>
    <rPh sb="0" eb="2">
      <t>ジツム</t>
    </rPh>
    <rPh sb="2" eb="4">
      <t>ケイケン</t>
    </rPh>
    <rPh sb="4" eb="7">
      <t>ショウメイショ</t>
    </rPh>
    <phoneticPr fontId="3"/>
  </si>
  <si>
    <t>資格証、研修修了証の写し</t>
    <rPh sb="0" eb="2">
      <t>シカク</t>
    </rPh>
    <rPh sb="2" eb="3">
      <t>アカシ</t>
    </rPh>
    <rPh sb="4" eb="6">
      <t>ケンシュウ</t>
    </rPh>
    <rPh sb="6" eb="8">
      <t>シュウリョウ</t>
    </rPh>
    <rPh sb="8" eb="9">
      <t>アカシ</t>
    </rPh>
    <rPh sb="10" eb="11">
      <t>ウツ</t>
    </rPh>
    <phoneticPr fontId="3"/>
  </si>
  <si>
    <t>△</t>
    <phoneticPr fontId="2"/>
  </si>
  <si>
    <t>○</t>
  </si>
  <si>
    <t>参考様式１</t>
    <rPh sb="0" eb="2">
      <t>サンコウ</t>
    </rPh>
    <rPh sb="2" eb="4">
      <t>ヨウシキ</t>
    </rPh>
    <phoneticPr fontId="3"/>
  </si>
  <si>
    <t>主たる対象者特定の理由　※６</t>
    <rPh sb="0" eb="1">
      <t>シュ</t>
    </rPh>
    <rPh sb="3" eb="6">
      <t>タイショウシャ</t>
    </rPh>
    <rPh sb="6" eb="8">
      <t>トクテイ</t>
    </rPh>
    <rPh sb="9" eb="11">
      <t>リユウ</t>
    </rPh>
    <phoneticPr fontId="3"/>
  </si>
  <si>
    <t>参考様式３</t>
    <rPh sb="0" eb="2">
      <t>サンコウ</t>
    </rPh>
    <rPh sb="2" eb="4">
      <t>ヨウシキ</t>
    </rPh>
    <phoneticPr fontId="2"/>
  </si>
  <si>
    <t>誓約書</t>
    <rPh sb="0" eb="3">
      <t>セイヤクショ</t>
    </rPh>
    <phoneticPr fontId="2"/>
  </si>
  <si>
    <t>○</t>
    <phoneticPr fontId="2"/>
  </si>
  <si>
    <t>参考様式４</t>
    <rPh sb="0" eb="2">
      <t>サンコウ</t>
    </rPh>
    <rPh sb="2" eb="4">
      <t>ヨウシキ</t>
    </rPh>
    <phoneticPr fontId="3"/>
  </si>
  <si>
    <t>従業者の勤務の体制及び勤務形態一覧表（主たる対象者を特定する場合のみ）</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</si>
  <si>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協力医療機関との契約書の写し　</t>
    <rPh sb="0" eb="2">
      <t>キョウリョク</t>
    </rPh>
    <rPh sb="2" eb="4">
      <t>イリョウ</t>
    </rPh>
    <rPh sb="4" eb="6">
      <t>キカン</t>
    </rPh>
    <rPh sb="8" eb="11">
      <t>ケイヤクショ</t>
    </rPh>
    <rPh sb="12" eb="13">
      <t>ウツ</t>
    </rPh>
    <phoneticPr fontId="3"/>
  </si>
  <si>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3"/>
  </si>
  <si>
    <t>組織体制図</t>
    <phoneticPr fontId="2"/>
  </si>
  <si>
    <t>△</t>
  </si>
  <si>
    <t>指定通知書の写し</t>
    <rPh sb="0" eb="2">
      <t>シテイ</t>
    </rPh>
    <rPh sb="2" eb="5">
      <t>ツウチショ</t>
    </rPh>
    <rPh sb="6" eb="7">
      <t>ウツ</t>
    </rPh>
    <phoneticPr fontId="3"/>
  </si>
  <si>
    <t>〇</t>
    <phoneticPr fontId="2"/>
  </si>
  <si>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3"/>
  </si>
  <si>
    <r>
      <t>障害福祉サービスの</t>
    </r>
    <r>
      <rPr>
        <b/>
        <u/>
        <sz val="9"/>
        <rFont val="UD デジタル 教科書体 NK-R"/>
        <family val="1"/>
        <charset val="128"/>
      </rPr>
      <t>主な</t>
    </r>
    <r>
      <rPr>
        <sz val="9"/>
        <rFont val="UD デジタル 教科書体 NK-R"/>
        <family val="1"/>
        <charset val="128"/>
      </rPr>
      <t>変更に係る提出書類一覧（日中系・就労系）　</t>
    </r>
    <rPh sb="0" eb="2">
      <t>ショウガイ</t>
    </rPh>
    <rPh sb="2" eb="4">
      <t>フクシ</t>
    </rPh>
    <rPh sb="9" eb="10">
      <t>オモ</t>
    </rPh>
    <rPh sb="11" eb="13">
      <t>ヘンコウ</t>
    </rPh>
    <rPh sb="23" eb="25">
      <t>ニッチュウ</t>
    </rPh>
    <rPh sb="25" eb="26">
      <t>ケイ</t>
    </rPh>
    <rPh sb="27" eb="29">
      <t>シュウロウ</t>
    </rPh>
    <rPh sb="29" eb="30">
      <t>ケイ</t>
    </rPh>
    <phoneticPr fontId="3"/>
  </si>
  <si>
    <r>
      <rPr>
        <sz val="14"/>
        <rFont val="UD デジタル 教科書体 NK-R"/>
        <family val="1"/>
        <charset val="128"/>
      </rPr>
      <t>提出書類</t>
    </r>
    <r>
      <rPr>
        <sz val="9"/>
        <rFont val="UD デジタル 教科書体 NK-R"/>
        <family val="1"/>
        <charset val="128"/>
      </rPr>
      <t xml:space="preserve">
○は必須、△は必要に応じて提出
■は該当サービスのみ等の指定あり
（下段※の表記も併せてよくご確認ください）</t>
    </r>
    <rPh sb="0" eb="2">
      <t>テイシュツ</t>
    </rPh>
    <rPh sb="2" eb="4">
      <t>ショルイ</t>
    </rPh>
    <rPh sb="23" eb="25">
      <t>ガイトウ</t>
    </rPh>
    <rPh sb="31" eb="32">
      <t>トウ</t>
    </rPh>
    <rPh sb="33" eb="35">
      <t>シテイ</t>
    </rPh>
    <rPh sb="39" eb="41">
      <t>カダン</t>
    </rPh>
    <rPh sb="43" eb="45">
      <t>ヒョウキ</t>
    </rPh>
    <rPh sb="46" eb="47">
      <t>アワ</t>
    </rPh>
    <rPh sb="52" eb="54">
      <t>カクニン</t>
    </rPh>
    <phoneticPr fontId="3"/>
  </si>
  <si>
    <r>
      <t>運営規程</t>
    </r>
    <r>
      <rPr>
        <b/>
        <u/>
        <sz val="9"/>
        <rFont val="UD デジタル 教科書体 NK-R"/>
        <family val="1"/>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3"/>
  </si>
  <si>
    <t>別紙様式第二号</t>
    <rPh sb="0" eb="2">
      <t>ベッシ</t>
    </rPh>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</si>
  <si>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</si>
  <si>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</si>
  <si>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</si>
  <si>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3"/>
  </si>
  <si>
    <t>年</t>
  </si>
  <si>
    <t>月</t>
  </si>
  <si>
    <t>日</t>
  </si>
  <si>
    <t>知事（市区村長）　殿</t>
    <rPh sb="0" eb="2">
      <t>チジ</t>
    </rPh>
    <rPh sb="3" eb="5">
      <t>シク</t>
    </rPh>
    <rPh sb="5" eb="7">
      <t>ソンチョウ</t>
    </rPh>
    <rPh sb="9" eb="10">
      <t>ドノ</t>
    </rPh>
    <phoneticPr fontId="19"/>
  </si>
  <si>
    <t>所在地</t>
    <rPh sb="0" eb="3">
      <t>ショザイチ</t>
    </rPh>
    <phoneticPr fontId="3"/>
  </si>
  <si>
    <t>申請者</t>
    <rPh sb="0" eb="3">
      <t>シンセイシャ</t>
    </rPh>
    <phoneticPr fontId="3"/>
  </si>
  <si>
    <t>名称</t>
    <rPh sb="0" eb="2">
      <t>メイショウ</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</si>
  <si>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</si>
  <si>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</si>
  <si>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</si>
  <si>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</si>
  <si>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</si>
  <si>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</si>
  <si>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</si>
  <si>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</si>
  <si>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</si>
  <si>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</si>
  <si>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</si>
  <si>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変更年月日</t>
    <rPh sb="0" eb="2">
      <t>ヘンコウ</t>
    </rPh>
    <rPh sb="2" eb="5">
      <t>ネンガッピ</t>
    </rPh>
    <phoneticPr fontId="3"/>
  </si>
  <si>
    <t>年</t>
    <rPh sb="0" eb="1">
      <t>ネン</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</si>
  <si>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</si>
  <si>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</si>
  <si>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</si>
  <si>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</si>
  <si>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</si>
  <si>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</si>
  <si>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</si>
  <si>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</si>
  <si>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</si>
  <si>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</si>
  <si>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</si>
  <si>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</si>
  <si>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</si>
  <si>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</si>
  <si>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</si>
  <si>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</si>
  <si>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</si>
  <si>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</si>
  <si>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</si>
  <si>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</si>
  <si>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</si>
  <si>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</si>
  <si>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</si>
  <si>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</si>
  <si>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</si>
  <si>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</si>
  <si>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</si>
  <si>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</si>
  <si>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</si>
  <si>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</si>
  <si>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</si>
  <si>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
  </si>
  <si>
    <t>2</t>
    <phoneticPr fontId="2"/>
  </si>
  <si>
    <t>「変更があった事項」の「変更の内容」は、変更前と変更後の内容が具体的に分かるように記入してください。</t>
  </si>
  <si>
    <t>(標準様式１)</t>
    <rPh sb="1" eb="3">
      <t>ヒョウジュン</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</si>
  <si>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</si>
  <si>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事業所名</t>
    <rPh sb="0" eb="3">
      <t>ジギョウショ</t>
    </rPh>
    <rPh sb="3" eb="4">
      <t>メイ</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</si>
  <si>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</si>
  <si>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</si>
  <si>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</si>
  <si>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</si>
  <si>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</si>
  <si>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　　有り　　・　　無し　　)</t>
    <rPh sb="3" eb="4">
      <t>ア</t>
    </rPh>
    <rPh sb="10" eb="11">
      <t>ナ</t>
    </rPh>
    <phoneticPr fontId="2"/>
  </si>
  <si>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</si>
  <si>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</si>
  <si>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(標準様式２)</t>
    <rPh sb="1" eb="3">
      <t>ヒョウジュン</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</si>
  <si>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</si>
  <si>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</si>
  <si>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</si>
  <si>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</si>
  <si>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</si>
  <si>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</si>
  <si>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(参考様式３)</t>
    <phoneticPr fontId="3"/>
  </si>
  <si>
    <t>誓　約　書</t>
    <phoneticPr fontId="3"/>
  </si>
  <si>
    <t>月</t>
    <rPh sb="0" eb="1">
      <t>ゲツ</t>
    </rPh>
    <phoneticPr fontId="3"/>
  </si>
  <si>
    <t>日</t>
    <rPh sb="0" eb="1">
      <t>ニチ</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</si>
  <si>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</si>
  <si>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</si>
  <si>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</si>
  <si>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</si>
  <si>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</si>
  <si>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</si>
  <si>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</si>
  <si>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</si>
  <si>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</si>
  <si>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</si>
  <si>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</si>
  <si>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</si>
  <si>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</si>
  <si>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（別紙②：障害者支援施設向け）</t>
  </si>
  <si>
    <t>障害者の日常生活及び社会生活を総合的に支援するための法律第３８条第３項において準用する
同法第３６条第３項</t>
    <phoneticPr fontId="3"/>
  </si>
  <si>
    <t>一</t>
    <rPh sb="0" eb="1">
      <t>イチ</t>
    </rPh>
    <phoneticPr fontId="3"/>
  </si>
  <si>
    <t>申請者が都道府県の条例で定める者でないとき。</t>
    <phoneticPr fontId="3"/>
  </si>
  <si>
    <t>二</t>
  </si>
  <si>
    <t>当該申請に係る障害者支援施設の従業者の知識及び技能並びに人員が、第四十四条第一項の都道府県の条例で定める基準を満たしていないとき。</t>
    <phoneticPr fontId="3"/>
  </si>
  <si>
    <t>三</t>
    <phoneticPr fontId="3"/>
  </si>
  <si>
    <t>申請者が、第四十四条第二項の都道府県の条例で定める指定障害者支援施設等の設備及び運営に関する基準に従って適正な障害者支援施設の運営をすることができないと認められるとき。</t>
    <phoneticPr fontId="3"/>
  </si>
  <si>
    <t>四</t>
    <phoneticPr fontId="3"/>
  </si>
  <si>
    <t>申請者が、禁錮以上の刑に処せられ、その執行を終わり、又は執行を受けることがなくなるまでの者であるとき。</t>
    <phoneticPr fontId="3"/>
  </si>
  <si>
    <t>五</t>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</si>
  <si>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</si>
  <si>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phoneticPr fontId="3"/>
  </si>
  <si>
    <t>申請者が、労働に関する法律の規定であって政令で定めるものにより罰金の刑に処せられ、その執行を終わり、又は執行を受けることがなくなるまでの者であるとき。</t>
    <phoneticPr fontId="3"/>
  </si>
  <si>
    <t>六</t>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</si>
  <si>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3"/>
  </si>
  <si>
    <t>八</t>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</si>
  <si>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3"/>
  </si>
  <si>
    <t>九</t>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</si>
  <si>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3"/>
  </si>
  <si>
    <t>十</t>
    <phoneticPr fontId="3"/>
  </si>
  <si>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3"/>
  </si>
  <si>
    <t>十一</t>
    <phoneticPr fontId="3"/>
  </si>
  <si>
    <t>申請者が、指定の申請前五年以内に障害福祉サービスに関し不正又は著しく不当な行為をした者であるとき。</t>
    <phoneticPr fontId="3"/>
  </si>
  <si>
    <t>十二</t>
    <phoneticPr fontId="3"/>
  </si>
  <si>
    <t>申請者が、法人で、その役員等のうちに第四号から第六号まで又は第八号から前号までのいずれかに該当する者のあるものであるとき。</t>
    <phoneticPr fontId="3"/>
  </si>
  <si>
    <t>十三</t>
    <phoneticPr fontId="3"/>
  </si>
  <si>
    <t>申請者が、法人でない者で、その管理者が第四号から第六号まで又は第八号から第十一号までのいずれかに該当する者であるとき。</t>
    <phoneticPr fontId="3"/>
  </si>
  <si>
    <t>（県様式１）</t>
    <rPh sb="1" eb="2">
      <t>ケン</t>
    </rPh>
    <rPh sb="2" eb="4">
      <t>ヨウシキ</t>
    </rPh>
    <phoneticPr fontId="3"/>
  </si>
  <si>
    <t>平面図</t>
    <rPh sb="0" eb="3">
      <t>ヘイメンズ</t>
    </rPh>
    <phoneticPr fontId="3"/>
  </si>
  <si>
    <t>事業所の名称</t>
    <rPh sb="0" eb="3">
      <t>ジギョウショ</t>
    </rPh>
    <rPh sb="4" eb="6">
      <t>メイショウ</t>
    </rPh>
    <phoneticPr fontId="3"/>
  </si>
  <si>
    <t>備考１．各室の用途及び面積を記載してください。</t>
    <rPh sb="0" eb="2">
      <t>ビコウ</t>
    </rPh>
    <rPh sb="4" eb="6">
      <t>カクシツ</t>
    </rPh>
    <rPh sb="7" eb="9">
      <t>ヨウト</t>
    </rPh>
    <rPh sb="9" eb="10">
      <t>オヨ</t>
    </rPh>
    <rPh sb="11" eb="13">
      <t>メンセキ</t>
    </rPh>
    <rPh sb="14" eb="16">
      <t>キサイ</t>
    </rPh>
    <phoneticPr fontId="3"/>
  </si>
  <si>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</si>
  <si>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（県様式２）</t>
    <rPh sb="1" eb="2">
      <t>ケン</t>
    </rPh>
    <rPh sb="2" eb="4">
      <t>ヨウシキ</t>
    </rPh>
    <phoneticPr fontId="3"/>
  </si>
  <si>
    <t>設備･備品等一覧表</t>
  </si>
  <si>
    <t>サービスの種類</t>
    <phoneticPr fontId="3"/>
  </si>
  <si>
    <t>事業所名</t>
  </si>
  <si>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</si>
  <si>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</si>
  <si>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</si>
  <si>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</si>
  <si>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</si>
  <si>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</si>
  <si>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</si>
  <si>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備考１．申請するサービスの種類に関して、基準省令で定められた設備基準上適合すべき項目について
　　　記載してください。</t>
    <phoneticPr fontId="3"/>
  </si>
  <si>
    <t>　　２．必要に応じて写真等を添付し、あわせてその旨を記載してください。</t>
    <phoneticPr fontId="3"/>
  </si>
  <si>
    <t>　　３． ｢適合の可否｣欄には、何も記載しないでください。</t>
    <phoneticPr fontId="3"/>
  </si>
  <si>
    <t>　　</t>
  </si>
  <si>
    <t>（県様式３）</t>
    <rPh sb="1" eb="2">
      <t>ケン</t>
    </rPh>
    <rPh sb="2" eb="4">
      <t>ヨウシキ</t>
    </rPh>
    <phoneticPr fontId="3"/>
  </si>
  <si>
    <t>○　○　○　経　歴　書</t>
    <rPh sb="6" eb="7">
      <t>キョウ</t>
    </rPh>
    <rPh sb="8" eb="9">
      <t>レキ</t>
    </rPh>
    <rPh sb="10" eb="11">
      <t>ショ</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</si>
  <si>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</si>
  <si>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</si>
  <si>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</si>
  <si>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</si>
  <si>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</si>
  <si>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</si>
  <si>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電話番号</t>
    <rPh sb="0" eb="2">
      <t>デンワ</t>
    </rPh>
    <rPh sb="2" eb="4">
      <t>バンゴウ</t>
    </rPh>
    <phoneticPr fontId="3"/>
  </si>
  <si>
    <t>主　な　職　歴　等</t>
    <rPh sb="0" eb="1">
      <t>オモ</t>
    </rPh>
    <rPh sb="4" eb="5">
      <t>ショク</t>
    </rPh>
    <rPh sb="6" eb="7">
      <t>レキ</t>
    </rPh>
    <rPh sb="8" eb="9">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</si>
  <si>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</si>
  <si>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</si>
  <si>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</si>
  <si>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</si>
  <si>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</si>
  <si>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</si>
  <si>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備考（研修の受講の状況等）</t>
    <rPh sb="0" eb="2">
      <t>ビコウ</t>
    </rPh>
    <rPh sb="3" eb="5">
      <t>ケンシュウ</t>
    </rPh>
    <rPh sb="6" eb="8">
      <t>ジュコウ</t>
    </rPh>
    <rPh sb="9" eb="11">
      <t>ジョウキョウ</t>
    </rPh>
    <rPh sb="11" eb="12">
      <t>トウ</t>
    </rPh>
    <phoneticPr fontId="3"/>
  </si>
  <si>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3"/>
  </si>
  <si>
    <t>　　　「相談支援専門員」等と記載してください。</t>
    <rPh sb="12" eb="13">
      <t>トウ</t>
    </rPh>
    <phoneticPr fontId="3"/>
  </si>
  <si>
    <t>　　２．住所・電話番号は、自宅のものを記載してください。</t>
    <rPh sb="4" eb="6">
      <t>ジュウショ</t>
    </rPh>
    <rPh sb="7" eb="9">
      <t>デンワ</t>
    </rPh>
    <rPh sb="9" eb="11">
      <t>バンゴウ</t>
    </rPh>
    <rPh sb="13" eb="15">
      <t>ジタク</t>
    </rPh>
    <rPh sb="19" eb="21">
      <t>キサイ</t>
    </rPh>
    <phoneticPr fontId="3"/>
  </si>
  <si>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</si>
  <si>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</si>
  <si>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（県様式３－２）</t>
    <rPh sb="1" eb="2">
      <t>ケン</t>
    </rPh>
    <rPh sb="2" eb="4">
      <t>ヨウシキ</t>
    </rPh>
    <phoneticPr fontId="3"/>
  </si>
  <si>
    <t>サービス管理責任者の兼務に関する調書</t>
    <phoneticPr fontId="3"/>
  </si>
  <si>
    <t>長崎県障害福祉課長　様</t>
    <rPh sb="0" eb="3">
      <t>ナガサキケン</t>
    </rPh>
    <rPh sb="3" eb="5">
      <t>ショウガイ</t>
    </rPh>
    <rPh sb="5" eb="7">
      <t>フクシ</t>
    </rPh>
    <rPh sb="7" eb="9">
      <t>カチョウ</t>
    </rPh>
    <rPh sb="10" eb="11">
      <t>サマ</t>
    </rPh>
    <phoneticPr fontId="3"/>
  </si>
  <si>
    <t>　年　月　日</t>
    <rPh sb="1" eb="2">
      <t>ネン</t>
    </rPh>
    <rPh sb="3" eb="4">
      <t>ツキ</t>
    </rPh>
    <rPh sb="5" eb="6">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</si>
  <si>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</si>
  <si>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</si>
  <si>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</si>
  <si>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3"/>
  </si>
  <si>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3"/>
  </si>
  <si>
    <t>氏  名</t>
    <rPh sb="0" eb="1">
      <t>シ</t>
    </rPh>
    <phoneticPr fontId="3"/>
  </si>
  <si>
    <t>（生年月日　　年　月　日）</t>
    <rPh sb="1" eb="3">
      <t>セイネン</t>
    </rPh>
    <rPh sb="3" eb="5">
      <t>ガッピ</t>
    </rPh>
    <rPh sb="7" eb="8">
      <t>ネン</t>
    </rPh>
    <rPh sb="9" eb="10">
      <t>ツキ</t>
    </rPh>
    <rPh sb="11" eb="12">
      <t>ニチ</t>
    </rPh>
    <phoneticPr fontId="3"/>
  </si>
  <si>
    <t>現住所</t>
    <rPh sb="0" eb="3">
      <t>ゲンジュウショ</t>
    </rPh>
    <phoneticPr fontId="3"/>
  </si>
  <si>
    <t>事業所名</t>
    <rPh sb="0" eb="2">
      <t>ジギョウ</t>
    </rPh>
    <rPh sb="2" eb="3">
      <t>ショ</t>
    </rPh>
    <rPh sb="3" eb="4">
      <t>メイ</t>
    </rPh>
    <phoneticPr fontId="3"/>
  </si>
  <si>
    <t>２）１）の者の兼務の状況</t>
    <rPh sb="5" eb="6">
      <t>モノ</t>
    </rPh>
    <rPh sb="7" eb="9">
      <t>ケンム</t>
    </rPh>
    <rPh sb="10" eb="12">
      <t>ジョウキョウ</t>
    </rPh>
    <phoneticPr fontId="3"/>
  </si>
  <si>
    <t>区分</t>
    <rPh sb="0" eb="2">
      <t>クブン</t>
    </rPh>
    <phoneticPr fontId="3"/>
  </si>
  <si>
    <t>職種名</t>
    <rPh sb="0" eb="2">
      <t>ショクシュ</t>
    </rPh>
    <rPh sb="2" eb="3">
      <t>メイ</t>
    </rPh>
    <phoneticPr fontId="3"/>
  </si>
  <si>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3"/>
  </si>
  <si>
    <t xml:space="preserve">
就労継続支援Ｂ型</t>
    <rPh sb="1" eb="3">
      <t>シュウロウ</t>
    </rPh>
    <rPh sb="3" eb="5">
      <t>ケイゾク</t>
    </rPh>
    <rPh sb="5" eb="7">
      <t>シエン</t>
    </rPh>
    <rPh sb="8" eb="9">
      <t>カタ</t>
    </rPh>
    <phoneticPr fontId="3"/>
  </si>
  <si>
    <t>サービス管理責任者</t>
    <rPh sb="4" eb="6">
      <t>カンリ</t>
    </rPh>
    <rPh sb="6" eb="8">
      <t>セキニン</t>
    </rPh>
    <rPh sb="8" eb="9">
      <t>シャ</t>
    </rPh>
    <phoneticPr fontId="3"/>
  </si>
  <si>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3"/>
  </si>
  <si>
    <t>多機能型</t>
    <rPh sb="0" eb="4">
      <t>タキノウガタ</t>
    </rPh>
    <phoneticPr fontId="3"/>
  </si>
  <si>
    <t xml:space="preserve">
就労継続支援Ｂ型
生活介護</t>
    <rPh sb="1" eb="3">
      <t>シュウロウ</t>
    </rPh>
    <rPh sb="3" eb="5">
      <t>ケイゾク</t>
    </rPh>
    <rPh sb="5" eb="7">
      <t>シエン</t>
    </rPh>
    <rPh sb="8" eb="9">
      <t>カタ</t>
    </rPh>
    <rPh sb="10" eb="12">
      <t>セイカツ</t>
    </rPh>
    <rPh sb="12" eb="14">
      <t>カイゴ</t>
    </rPh>
    <phoneticPr fontId="3"/>
  </si>
  <si>
    <t>職業指導員</t>
    <rPh sb="0" eb="2">
      <t>ショクギョウ</t>
    </rPh>
    <rPh sb="2" eb="5">
      <t>シドウイン</t>
    </rPh>
    <phoneticPr fontId="3"/>
  </si>
  <si>
    <t>【記載要領】</t>
    <rPh sb="1" eb="3">
      <t>キサイ</t>
    </rPh>
    <rPh sb="3" eb="5">
      <t>ヨウリョウ</t>
    </rPh>
    <phoneticPr fontId="3"/>
  </si>
  <si>
    <t>・兼務していない場合は「該当無し」と記載してください。</t>
    <rPh sb="1" eb="3">
      <t>ケンム</t>
    </rPh>
    <rPh sb="8" eb="10">
      <t>バアイ</t>
    </rPh>
    <rPh sb="12" eb="14">
      <t>ガイトウ</t>
    </rPh>
    <rPh sb="14" eb="15">
      <t>ナ</t>
    </rPh>
    <rPh sb="18" eb="20">
      <t>キサイ</t>
    </rPh>
    <phoneticPr fontId="3"/>
  </si>
  <si>
    <t>（県様式４）</t>
    <rPh sb="1" eb="2">
      <t>ケン</t>
    </rPh>
    <rPh sb="2" eb="4">
      <t>ヨウシキ</t>
    </rPh>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</si>
  <si>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</si>
  <si>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</si>
  <si>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様</t>
    <rPh sb="0" eb="1">
      <t>サマ</t>
    </rPh>
    <phoneticPr fontId="3"/>
  </si>
  <si>
    <t>　　　　年　　　　月　　　　日</t>
    <rPh sb="4" eb="5">
      <t>ネン</t>
    </rPh>
    <rPh sb="9" eb="10">
      <t>ガツ</t>
    </rPh>
    <rPh sb="14" eb="15">
      <t>ニチ</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</si>
  <si>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</si>
  <si>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</si>
  <si>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</si>
  <si>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</si>
  <si>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</si>
  <si>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</si>
  <si>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</si>
  <si>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</si>
  <si>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3"/>
  </si>
  <si>
    <t>（　　　　　日間）</t>
    <rPh sb="6" eb="7">
      <t>ニチ</t>
    </rPh>
    <rPh sb="7" eb="8">
      <t>カン</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</si>
  <si>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</si>
  <si>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</si>
  <si>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</si>
  <si>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</si>
  <si>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3"/>
  </si>
  <si>
    <t>２．</t>
    <phoneticPr fontId="3"/>
  </si>
  <si>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3"/>
  </si>
  <si>
    <t>３．</t>
    <phoneticPr fontId="3"/>
  </si>
  <si>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</si>
  <si>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</si>
  <si>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</si>
  <si>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付表３　生活介護事業所の指定等に係る記載事項</t>
    <rPh sb="0" eb="2">
      <t>フヒョウ</t>
    </rPh>
    <rPh sb="4" eb="6">
      <t>セイカツ</t>
    </rPh>
    <rPh sb="6" eb="8">
      <t>カイゴ</t>
    </rPh>
    <rPh sb="8" eb="11">
      <t>ジギョウショ</t>
    </rPh>
    <phoneticPr fontId="3"/>
  </si>
  <si>
    <t>事業所</t>
    <rPh sb="0" eb="3">
      <t>ジギョウショ</t>
    </rPh>
    <phoneticPr fontId="3"/>
  </si>
  <si>
    <t>名　　称</t>
    <rPh sb="0" eb="1">
      <t>メイ</t>
    </rPh>
    <rPh sb="3" eb="4">
      <t>ショウ</t>
    </rPh>
    <phoneticPr fontId="3"/>
  </si>
  <si>
    <t>(郵便番号</t>
    <phoneticPr fontId="2"/>
  </si>
  <si>
    <t>-</t>
    <phoneticPr fontId="2"/>
  </si>
  <si>
    <t>)</t>
    <phoneticPr fontId="19"/>
  </si>
  <si>
    <t>E-Mail</t>
    <phoneticPr fontId="2"/>
  </si>
  <si>
    <t>管理者</t>
    <rPh sb="0" eb="1">
      <t>カン</t>
    </rPh>
    <rPh sb="1" eb="2">
      <t>リ</t>
    </rPh>
    <rPh sb="2" eb="3">
      <t>モノ</t>
    </rPh>
    <phoneticPr fontId="3"/>
  </si>
  <si>
    <t>生年月日</t>
    <rPh sb="0" eb="4">
      <t>セイネンガッピ</t>
    </rPh>
    <phoneticPr fontId="2"/>
  </si>
  <si>
    <t>氏　名</t>
    <rPh sb="0" eb="1">
      <t>シ</t>
    </rPh>
    <rPh sb="2" eb="3">
      <t>メイ</t>
    </rPh>
    <phoneticPr fontId="3"/>
  </si>
  <si>
    <t>年</t>
    <rPh sb="0" eb="1">
      <t>ネン</t>
    </rPh>
    <phoneticPr fontId="2"/>
  </si>
  <si>
    <t>月</t>
    <rPh sb="0" eb="1">
      <t>ツキ</t>
    </rPh>
    <phoneticPr fontId="2"/>
  </si>
  <si>
    <t>日</t>
    <rPh sb="0" eb="1">
      <t>ニチ</t>
    </rPh>
    <phoneticPr fontId="2"/>
  </si>
  <si>
    <t>住　所</t>
    <rPh sb="0" eb="1">
      <t>ジュウ</t>
    </rPh>
    <rPh sb="2" eb="3">
      <t>トコロ</t>
    </rPh>
    <phoneticPr fontId="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</si>
  <si>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</si>
  <si>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</si>
  <si>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</si>
  <si>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</si>
  <si>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サービス管理責任者</t>
    <rPh sb="4" eb="6">
      <t>カンリ</t>
    </rPh>
    <rPh sb="6" eb="9">
      <t>セキニンシャ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</si>
  <si>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</si>
  <si>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</si>
  <si>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</si>
  <si>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</si>
  <si>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</si>
  <si>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</si>
  <si>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</si>
  <si>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</si>
  <si>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</si>
  <si>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</si>
  <si>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</si>
  <si>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</si>
  <si>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</si>
  <si>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利用定員(人)</t>
    <rPh sb="0" eb="2">
      <t>リヨウ</t>
    </rPh>
    <rPh sb="2" eb="4">
      <t>テイイン</t>
    </rPh>
    <rPh sb="5" eb="6">
      <t>ニン</t>
    </rPh>
    <phoneticPr fontId="3"/>
  </si>
  <si>
    <t>利用者の推定数(人)</t>
    <rPh sb="0" eb="3">
      <t>リヨウシャ</t>
    </rPh>
    <rPh sb="4" eb="7">
      <t>スイテイスウ</t>
    </rPh>
    <phoneticPr fontId="3"/>
  </si>
  <si>
    <t>事業所が申告する障害支援区分の平均値</t>
    <rPh sb="0" eb="3">
      <t>ジギョウショ</t>
    </rPh>
    <rPh sb="6" eb="8">
      <t>ショウガイ</t>
    </rPh>
    <rPh sb="8" eb="10">
      <t>テイド</t>
    </rPh>
    <rPh sb="10" eb="12">
      <t>シエン</t>
    </rPh>
    <rPh sb="12" eb="14">
      <t>クブン</t>
    </rPh>
    <rPh sb="13" eb="16">
      <t>ヘイキンチ</t>
    </rPh>
    <phoneticPr fontId="3"/>
  </si>
  <si>
    <t>サービス単位</t>
    <rPh sb="4" eb="6">
      <t>タンイ</t>
    </rPh>
    <phoneticPr fontId="3"/>
  </si>
  <si>
    <t>４未満</t>
    <rPh sb="1" eb="3">
      <t>ミマン</t>
    </rPh>
    <phoneticPr fontId="3"/>
  </si>
  <si>
    <t>４以上５未満</t>
    <rPh sb="1" eb="3">
      <t>イジョウ</t>
    </rPh>
    <rPh sb="4" eb="6">
      <t>ミマン</t>
    </rPh>
    <phoneticPr fontId="3"/>
  </si>
  <si>
    <t>５以上</t>
    <rPh sb="1" eb="3">
      <t>イジョウ</t>
    </rPh>
    <phoneticPr fontId="3"/>
  </si>
  <si>
    <t>サービス単位１</t>
    <rPh sb="4" eb="6">
      <t>タンイ</t>
    </rPh>
    <phoneticPr fontId="3"/>
  </si>
  <si>
    <t>サービス単位２</t>
    <rPh sb="4" eb="6">
      <t>タンイ</t>
    </rPh>
    <phoneticPr fontId="3"/>
  </si>
  <si>
    <t>サービス単位３</t>
    <rPh sb="4" eb="6">
      <t>タンイ</t>
    </rPh>
    <phoneticPr fontId="3"/>
  </si>
  <si>
    <t>営業日(該当する日に○)</t>
    <rPh sb="0" eb="3">
      <t>エイギョウビ</t>
    </rPh>
    <rPh sb="4" eb="6">
      <t>ガイトウ</t>
    </rPh>
    <rPh sb="8" eb="9">
      <t>ヒ</t>
    </rPh>
    <phoneticPr fontId="3"/>
  </si>
  <si>
    <t>日</t>
    <rPh sb="0" eb="1">
      <t>ニチ</t>
    </rPh>
    <phoneticPr fontId="19"/>
  </si>
  <si>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</si>
  <si>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</si>
  <si>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</si>
  <si>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</si>
  <si>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</si>
  <si>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</si>
  <si>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</si>
  <si>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</si>
  <si>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3"/>
  </si>
  <si>
    <t>平日</t>
    <rPh sb="0" eb="2">
      <t>ヘイジツ</t>
    </rPh>
    <phoneticPr fontId="19"/>
  </si>
  <si>
    <t>：</t>
    <phoneticPr fontId="2"/>
  </si>
  <si>
    <t>～</t>
    <phoneticPr fontId="2"/>
  </si>
  <si>
    <t>土曜</t>
    <rPh sb="0" eb="2">
      <t>ドヨウ</t>
    </rPh>
    <phoneticPr fontId="19"/>
  </si>
  <si>
    <t>日・祝</t>
    <rPh sb="0" eb="1">
      <t>ニチ</t>
    </rPh>
    <rPh sb="2" eb="3">
      <t>シュク</t>
    </rPh>
    <phoneticPr fontId="19"/>
  </si>
  <si>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</si>
  <si>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</si>
  <si>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</si>
  <si>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協力医療機関</t>
    <rPh sb="0" eb="2">
      <t>キョウリョク</t>
    </rPh>
    <rPh sb="2" eb="6">
      <t>イリョウキカン</t>
    </rPh>
    <phoneticPr fontId="2"/>
  </si>
  <si>
    <t>名称</t>
    <rPh sb="0" eb="2">
      <t>メイショウ</t>
    </rPh>
    <phoneticPr fontId="2"/>
  </si>
  <si>
    <t>診療科名</t>
    <rPh sb="0" eb="3">
      <t>シンリョウカ</t>
    </rPh>
    <rPh sb="3" eb="4">
      <t>メイ</t>
    </rPh>
    <phoneticPr fontId="2"/>
  </si>
  <si>
    <t>○一体的に実施する従たる事業所の指定等に係る記載事項</t>
  </si>
  <si>
    <t>１．記入欄が不足する場合は、次頁の「記入欄不足時の資料」に記載して添付してください。</t>
    <phoneticPr fontId="2"/>
  </si>
  <si>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</si>
  <si>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</si>
  <si>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</si>
  <si>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記入欄不足時の資料</t>
  </si>
  <si>
    <t>■サービス管理責任者</t>
    <rPh sb="5" eb="7">
      <t>カンリ</t>
    </rPh>
    <rPh sb="7" eb="9">
      <t>セキニン</t>
    </rPh>
    <rPh sb="9" eb="10">
      <t>シャ</t>
    </rPh>
    <phoneticPr fontId="19"/>
  </si>
  <si>
    <t>■協力医療機関</t>
    <rPh sb="1" eb="3">
      <t>キョウリョク</t>
    </rPh>
    <rPh sb="3" eb="5">
      <t>イリョウ</t>
    </rPh>
    <rPh sb="5" eb="7">
      <t>キカン</t>
    </rPh>
    <phoneticPr fontId="19"/>
  </si>
  <si>
    <t>付表６　自立訓練(機能訓練・生活訓練)事業所の指定等に係る記載事項</t>
  </si>
  <si>
    <t>サービス種別(申請するものに○)</t>
    <rPh sb="4" eb="6">
      <t>シュベツ</t>
    </rPh>
    <rPh sb="7" eb="9">
      <t>シンセイ</t>
    </rPh>
    <phoneticPr fontId="2"/>
  </si>
  <si>
    <t>機能訓練</t>
    <rPh sb="0" eb="4">
      <t>キノウクンレン</t>
    </rPh>
    <phoneticPr fontId="2"/>
  </si>
  <si>
    <t>生活訓練</t>
    <rPh sb="0" eb="2">
      <t>セイカツ</t>
    </rPh>
    <rPh sb="2" eb="4">
      <t>クンレン</t>
    </rPh>
    <phoneticPr fontId="2"/>
  </si>
  <si>
    <t>宿泊型自立訓練を実施する場合は○</t>
    <rPh sb="0" eb="3">
      <t>シュクハクガタ</t>
    </rPh>
    <rPh sb="3" eb="5">
      <t>ジリツ</t>
    </rPh>
    <rPh sb="5" eb="7">
      <t>クンレン</t>
    </rPh>
    <rPh sb="8" eb="10">
      <t>ジッシ</t>
    </rPh>
    <rPh sb="12" eb="14">
      <t>バアイ</t>
    </rPh>
    <phoneticPr fontId="2"/>
  </si>
  <si>
    <t>訪問事業の実施</t>
    <rPh sb="0" eb="4">
      <t>ホウモンジギョウ</t>
    </rPh>
    <rPh sb="5" eb="7">
      <t>ジッシ</t>
    </rPh>
    <phoneticPr fontId="2"/>
  </si>
  <si>
    <t>有</t>
    <rPh sb="0" eb="1">
      <t>アリ</t>
    </rPh>
    <phoneticPr fontId="2"/>
  </si>
  <si>
    <t>無</t>
    <rPh sb="0" eb="1">
      <t>ム</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</si>
  <si>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</si>
  <si>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サービス管理責任者</t>
    <rPh sb="4" eb="9">
      <t>カンリセキニンシャ</t>
    </rPh>
    <phoneticPr fontId="3"/>
  </si>
  <si>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61"/>
  </si>
  <si>
    <t>提携就労支援機関</t>
    <rPh sb="0" eb="2">
      <t>テイケイ</t>
    </rPh>
    <rPh sb="2" eb="4">
      <t>シュウロウ</t>
    </rPh>
    <rPh sb="4" eb="6">
      <t>シエン</t>
    </rPh>
    <rPh sb="6" eb="8">
      <t>キカン</t>
    </rPh>
    <phoneticPr fontId="2"/>
  </si>
  <si>
    <t>付表８　就労移行支援事業所の指定等に係る記載事項</t>
  </si>
  <si>
    <t>一般型</t>
    <rPh sb="0" eb="3">
      <t>イッパンガタ</t>
    </rPh>
    <phoneticPr fontId="2"/>
  </si>
  <si>
    <t>資格取得型</t>
    <rPh sb="0" eb="5">
      <t>シカクシュトクガタ</t>
    </rPh>
    <phoneticPr fontId="2"/>
  </si>
  <si>
    <t>付表９　就労継続支援事業所の指定等に係る記載事項</t>
  </si>
  <si>
    <t>就労継続支援Ａ型</t>
    <rPh sb="0" eb="4">
      <t>シュウロウケイゾク</t>
    </rPh>
    <rPh sb="4" eb="6">
      <t>シエン</t>
    </rPh>
    <rPh sb="7" eb="8">
      <t>ガタ</t>
    </rPh>
    <phoneticPr fontId="2"/>
  </si>
  <si>
    <t>就労継続支援Ｂ型</t>
    <rPh sb="0" eb="4">
      <t>シュウロウケイゾク</t>
    </rPh>
    <rPh sb="4" eb="6">
      <t>シエン</t>
    </rPh>
    <rPh sb="7" eb="8">
      <t>ガタ</t>
    </rPh>
    <phoneticPr fontId="2"/>
  </si>
  <si>
    <t>(郵便番号</t>
  </si>
  <si>
    <t>)</t>
  </si>
  <si>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</si>
  <si>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</si>
  <si>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</si>
  <si>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</si>
  <si>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付表１０　就労定着支援事業所の指定等に係る記載事項</t>
  </si>
  <si>
    <t>一体的に運営する事業所の前年度の平均利用者数(人)</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</si>
  <si>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</si>
  <si>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66"/>
  </si>
  <si>
    <t>生活介護</t>
    <rPh sb="0" eb="2">
      <t>セイカツ</t>
    </rPh>
    <rPh sb="2" eb="4">
      <t>カイゴ</t>
    </rPh>
    <phoneticPr fontId="3"/>
  </si>
  <si>
    <t>事業所名</t>
    <rPh sb="0" eb="3">
      <t>ジギョウショ</t>
    </rPh>
    <rPh sb="3" eb="4">
      <t>メイ</t>
    </rPh>
    <phoneticPr fontId="66"/>
  </si>
  <si>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</si>
  <si>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</si>
  <si>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</si>
  <si>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6"/>
  </si>
  <si>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</si>
  <si>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</si>
  <si>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</si>
  <si>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</si>
  <si>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</si>
  <si>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</si>
  <si>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</si>
  <si>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</si>
  <si>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</si>
  <si>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</si>
  <si>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</si>
  <si>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</si>
  <si>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</si>
  <si>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</si>
  <si>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</si>
  <si>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</si>
  <si>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69"/>
  </si>
  <si>
    <t>管理者</t>
    <rPh sb="0" eb="3">
      <t>カンリシャ</t>
    </rPh>
    <phoneticPr fontId="69"/>
  </si>
  <si>
    <t>A</t>
  </si>
  <si>
    <t>サービス管理責任者</t>
    <rPh sb="4" eb="6">
      <t>カンリ</t>
    </rPh>
    <rPh sb="6" eb="9">
      <t>セキニンシャ</t>
    </rPh>
    <phoneticPr fontId="69"/>
  </si>
  <si>
    <t>D</t>
  </si>
  <si>
    <t>B</t>
  </si>
  <si>
    <t>医師</t>
    <rPh sb="0" eb="2">
      <t>イシ</t>
    </rPh>
    <phoneticPr fontId="69"/>
  </si>
  <si>
    <t>C</t>
  </si>
  <si>
    <t>看護職員</t>
    <rPh sb="0" eb="4">
      <t>カンゴショクイン</t>
    </rPh>
    <phoneticPr fontId="69"/>
  </si>
  <si>
    <t>合計</t>
    <rPh sb="0" eb="2">
      <t>ゴウケイ</t>
    </rPh>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</si>
  <si>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</si>
  <si>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</si>
  <si>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</si>
  <si>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</si>
  <si>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平均障害支援区分</t>
    <rPh sb="0" eb="2">
      <t>ヘイキン</t>
    </rPh>
    <rPh sb="2" eb="4">
      <t>ショウガイ</t>
    </rPh>
    <rPh sb="4" eb="6">
      <t>シエン</t>
    </rPh>
    <rPh sb="6" eb="8">
      <t>クブン</t>
    </rPh>
    <phoneticPr fontId="3"/>
  </si>
  <si>
    <t>利用者延べ数計</t>
    <rPh sb="3" eb="4">
      <t>ノ</t>
    </rPh>
    <rPh sb="6" eb="7">
      <t>ケイ</t>
    </rPh>
    <phoneticPr fontId="3"/>
  </si>
  <si>
    <t>　区分２の延べ利用者数</t>
    <rPh sb="1" eb="3">
      <t>クブン</t>
    </rPh>
    <rPh sb="5" eb="6">
      <t>ノ</t>
    </rPh>
    <rPh sb="7" eb="11">
      <t>リヨウシャスウ</t>
    </rPh>
    <phoneticPr fontId="69"/>
  </si>
  <si>
    <t>　区分３の延べ利用者数</t>
    <rPh sb="1" eb="3">
      <t>クブン</t>
    </rPh>
    <rPh sb="5" eb="6">
      <t>ノ</t>
    </rPh>
    <rPh sb="7" eb="11">
      <t>リヨウシャスウ</t>
    </rPh>
    <phoneticPr fontId="69"/>
  </si>
  <si>
    <t>　区分４の延べ利用者数</t>
    <rPh sb="1" eb="3">
      <t>クブン</t>
    </rPh>
    <rPh sb="5" eb="6">
      <t>ノ</t>
    </rPh>
    <rPh sb="7" eb="11">
      <t>リヨウシャスウ</t>
    </rPh>
    <phoneticPr fontId="69"/>
  </si>
  <si>
    <t>　区分５の延べ利用者数</t>
    <rPh sb="1" eb="3">
      <t>クブン</t>
    </rPh>
    <rPh sb="5" eb="6">
      <t>ノ</t>
    </rPh>
    <rPh sb="7" eb="11">
      <t>リヨウシャスウ</t>
    </rPh>
    <phoneticPr fontId="69"/>
  </si>
  <si>
    <t>　区分６の延べ利用者数</t>
    <rPh sb="1" eb="3">
      <t>クブン</t>
    </rPh>
    <rPh sb="5" eb="6">
      <t>ノ</t>
    </rPh>
    <rPh sb="7" eb="11">
      <t>リヨウシャスウ</t>
    </rPh>
    <phoneticPr fontId="69"/>
  </si>
  <si>
    <t>所要時間５時間未満の利用者数</t>
    <rPh sb="0" eb="2">
      <t>ショヨウ</t>
    </rPh>
    <rPh sb="2" eb="4">
      <t>ジカン</t>
    </rPh>
    <rPh sb="5" eb="7">
      <t>ジカン</t>
    </rPh>
    <rPh sb="7" eb="9">
      <t>ミマン</t>
    </rPh>
    <rPh sb="10" eb="13">
      <t>リヨウシャ</t>
    </rPh>
    <rPh sb="13" eb="14">
      <t>スウ</t>
    </rPh>
    <phoneticPr fontId="69"/>
  </si>
  <si>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69"/>
  </si>
  <si>
    <t>開所日数</t>
    <rPh sb="0" eb="2">
      <t>カイショ</t>
    </rPh>
    <rPh sb="2" eb="4">
      <t>ニッスウ</t>
    </rPh>
    <phoneticPr fontId="19"/>
  </si>
  <si>
    <t>(※)利用者延べ数の内数を記載してください。所要時間は、送迎や障害特性等による配慮事項を含む、個別支援計画に位置付けられた標準的な時間を指します。</t>
    <phoneticPr fontId="69"/>
  </si>
  <si>
    <t>＜人員に関する基準＞</t>
    <rPh sb="1" eb="3">
      <t>ジンイン</t>
    </rPh>
    <rPh sb="4" eb="5">
      <t>カン</t>
    </rPh>
    <rPh sb="7" eb="9">
      <t>キジュン</t>
    </rPh>
    <phoneticPr fontId="3"/>
  </si>
  <si>
    <t>区分</t>
    <rPh sb="0" eb="2">
      <t>クブン</t>
    </rPh>
    <phoneticPr fontId="19"/>
  </si>
  <si>
    <t>看護職員、理学療法士、作業療法士又は言語聴覚士及び生活支援員</t>
    <rPh sb="0" eb="4">
      <t>カンゴショクイン</t>
    </rPh>
    <phoneticPr fontId="69"/>
  </si>
  <si>
    <t>必要な配置数</t>
    <rPh sb="0" eb="2">
      <t>ヒツヨウ</t>
    </rPh>
    <rPh sb="3" eb="6">
      <t>ハイチスウ</t>
    </rPh>
    <phoneticPr fontId="19"/>
  </si>
  <si>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</si>
  <si>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19"/>
  </si>
  <si>
    <t>兼務</t>
    <rPh sb="0" eb="2">
      <t>ケンム</t>
    </rPh>
    <phoneticPr fontId="19"/>
  </si>
  <si>
    <t>常勤</t>
    <rPh sb="0" eb="2">
      <t>ジョウキン</t>
    </rPh>
    <phoneticPr fontId="3"/>
  </si>
  <si>
    <t>非常勤</t>
    <rPh sb="0" eb="3">
      <t>ヒジョウキン</t>
    </rPh>
    <phoneticPr fontId="3"/>
  </si>
  <si>
    <t>常勤換算数</t>
    <rPh sb="0" eb="5">
      <t>ジョウキンカンサンスウ</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</si>
  <si>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6"/>
  </si>
  <si>
    <t>　(1) 「４週」・「暦月」のいずれかを選択してください。</t>
    <rPh sb="7" eb="8">
      <t>シュウ</t>
    </rPh>
    <rPh sb="11" eb="12">
      <t>レキ</t>
    </rPh>
    <rPh sb="12" eb="13">
      <t>ツキ</t>
    </rPh>
    <rPh sb="20" eb="22">
      <t>センタク</t>
    </rPh>
    <phoneticPr fontId="66"/>
  </si>
  <si>
    <t>　(2) 「予定」・「実績」のいずれかを選択してください。</t>
    <rPh sb="6" eb="8">
      <t>ヨテイ</t>
    </rPh>
    <rPh sb="11" eb="13">
      <t>ジッセキ</t>
    </rPh>
    <rPh sb="20" eb="22">
      <t>センタク</t>
    </rPh>
    <phoneticPr fontId="6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</si>
  <si>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6"/>
  </si>
  <si>
    <t>　(4) 従業者の職種を入力してください。</t>
    <rPh sb="5" eb="8">
      <t>ジュウギョウシャ</t>
    </rPh>
    <rPh sb="9" eb="11">
      <t>ショクシュ</t>
    </rPh>
    <rPh sb="12" eb="14">
      <t>ニュウリョク</t>
    </rPh>
    <phoneticPr fontId="66"/>
  </si>
  <si>
    <t xml:space="preserve"> 　　 記入の順序は、職種ごとにまとめてください。</t>
    <rPh sb="4" eb="6">
      <t>キニュウ</t>
    </rPh>
    <rPh sb="7" eb="9">
      <t>ジュンジョ</t>
    </rPh>
    <rPh sb="11" eb="13">
      <t>ショクシュ</t>
    </rPh>
    <phoneticPr fontId="6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</si>
  <si>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6"/>
  </si>
  <si>
    <t>記号</t>
    <rPh sb="0" eb="2">
      <t>キゴウ</t>
    </rPh>
    <phoneticPr fontId="66"/>
  </si>
  <si>
    <t>区分</t>
    <rPh sb="0" eb="2">
      <t>クブン</t>
    </rPh>
    <phoneticPr fontId="66"/>
  </si>
  <si>
    <t>常勤で専従</t>
    <rPh sb="0" eb="2">
      <t>ジョウキン</t>
    </rPh>
    <rPh sb="3" eb="5">
      <t>センジュウ</t>
    </rPh>
    <phoneticPr fontId="66"/>
  </si>
  <si>
    <t>常勤で兼務</t>
    <rPh sb="0" eb="2">
      <t>ジョウキン</t>
    </rPh>
    <rPh sb="3" eb="5">
      <t>ケンム</t>
    </rPh>
    <phoneticPr fontId="66"/>
  </si>
  <si>
    <t>非常勤で専従</t>
    <rPh sb="0" eb="3">
      <t>ヒジョウキン</t>
    </rPh>
    <rPh sb="4" eb="6">
      <t>センジュウ</t>
    </rPh>
    <phoneticPr fontId="66"/>
  </si>
  <si>
    <t>非常勤で兼務</t>
    <rPh sb="0" eb="3">
      <t>ヒジョウキン</t>
    </rPh>
    <rPh sb="4" eb="6">
      <t>ケンム</t>
    </rPh>
    <phoneticPr fontId="66"/>
  </si>
  <si>
    <t>（注）常勤・非常勤の区分について</t>
    <rPh sb="1" eb="2">
      <t>チュウ</t>
    </rPh>
    <rPh sb="3" eb="5">
      <t>ジョウキン</t>
    </rPh>
    <rPh sb="6" eb="9">
      <t>ヒジョウキン</t>
    </rPh>
    <rPh sb="10" eb="12">
      <t>クブン</t>
    </rPh>
    <phoneticPr fontId="6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</si>
  <si>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</si>
  <si>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6"/>
  </si>
  <si>
    <t>　(6) 従業者の保有する資格を入力してください。</t>
    <rPh sb="5" eb="8">
      <t>ジュウギョウシャ</t>
    </rPh>
    <rPh sb="9" eb="11">
      <t>ホユウ</t>
    </rPh>
    <rPh sb="13" eb="15">
      <t>シカク</t>
    </rPh>
    <rPh sb="16" eb="18">
      <t>ニュウリョク</t>
    </rPh>
    <phoneticPr fontId="6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</si>
  <si>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</si>
  <si>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6"/>
  </si>
  <si>
    <t>　(7) 従業者の氏名を記入してください。</t>
    <rPh sb="5" eb="8">
      <t>ジュウギョウシャ</t>
    </rPh>
    <rPh sb="9" eb="11">
      <t>シメイ</t>
    </rPh>
    <rPh sb="12" eb="14">
      <t>キニュウ</t>
    </rPh>
    <phoneticPr fontId="6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</si>
  <si>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</si>
  <si>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</si>
  <si>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</si>
  <si>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</si>
  <si>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6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</si>
  <si>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</si>
  <si>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</si>
  <si>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</si>
  <si>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6"/>
  </si>
  <si>
    <t>　　　 その他、特記事項欄としてもご活用ください。</t>
    <rPh sb="6" eb="7">
      <t>タ</t>
    </rPh>
    <rPh sb="8" eb="10">
      <t>トッキ</t>
    </rPh>
    <rPh sb="10" eb="12">
      <t>ジコウ</t>
    </rPh>
    <rPh sb="12" eb="13">
      <t>ラン</t>
    </rPh>
    <rPh sb="18" eb="20">
      <t>カツヨウ</t>
    </rPh>
    <phoneticPr fontId="2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</si>
  <si>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</si>
  <si>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</si>
  <si>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機能訓練</t>
    <rPh sb="0" eb="2">
      <t>キノウ</t>
    </rPh>
    <rPh sb="2" eb="4">
      <t>クンレン</t>
    </rPh>
    <phoneticPr fontId="3"/>
  </si>
  <si>
    <t>理学療法士</t>
    <rPh sb="0" eb="5">
      <t>リガクリョウホウシ</t>
    </rPh>
    <phoneticPr fontId="69"/>
  </si>
  <si>
    <t>利用者延べ数</t>
    <rPh sb="3" eb="4">
      <t>ノ</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</si>
  <si>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69"/>
  </si>
  <si>
    <t>生活訓練</t>
    <rPh sb="0" eb="2">
      <t>セイカツ</t>
    </rPh>
    <rPh sb="2" eb="4">
      <t>クンレン</t>
    </rPh>
    <phoneticPr fontId="3"/>
  </si>
  <si>
    <t>地域移行支援員</t>
    <rPh sb="0" eb="4">
      <t>チイキイコウ</t>
    </rPh>
    <rPh sb="4" eb="7">
      <t>シエンイン</t>
    </rPh>
    <phoneticPr fontId="69"/>
  </si>
  <si>
    <t>生活支援員</t>
    <rPh sb="0" eb="5">
      <t>セイカツシエンイン</t>
    </rPh>
    <phoneticPr fontId="69"/>
  </si>
  <si>
    <t xml:space="preserve"> 宿泊型自立訓練以外の
 利用者</t>
    <rPh sb="1" eb="4">
      <t>シュクハクガタ</t>
    </rPh>
    <rPh sb="4" eb="8">
      <t>ジリツクンレン</t>
    </rPh>
    <rPh sb="8" eb="10">
      <t>イガイ</t>
    </rPh>
    <rPh sb="13" eb="16">
      <t>リヨウシャ</t>
    </rPh>
    <phoneticPr fontId="3"/>
  </si>
  <si>
    <t xml:space="preserve"> 宿泊型自立訓練の利用者</t>
    <rPh sb="1" eb="4">
      <t>シュクハクガタ</t>
    </rPh>
    <rPh sb="4" eb="8">
      <t>ジリツクンレン</t>
    </rPh>
    <rPh sb="9" eb="12">
      <t>リヨウシャ</t>
    </rPh>
    <phoneticPr fontId="3"/>
  </si>
  <si>
    <t xml:space="preserve"> 　　 保有資格を全て記入するのではなく、人員基準・加配加算上、求められる資格等を入力してください。</t>
    <phoneticPr fontId="66"/>
  </si>
  <si>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</si>
  <si>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69"/>
  </si>
  <si>
    <t>就労移行支援</t>
    <rPh sb="0" eb="2">
      <t>シュウロウ</t>
    </rPh>
    <rPh sb="2" eb="4">
      <t>イコウ</t>
    </rPh>
    <rPh sb="4" eb="6">
      <t>シエン</t>
    </rPh>
    <phoneticPr fontId="3"/>
  </si>
  <si>
    <t>就労支援員</t>
    <rPh sb="0" eb="5">
      <t>シュウロウシエンイン</t>
    </rPh>
    <phoneticPr fontId="69"/>
  </si>
  <si>
    <t>職業指導員</t>
    <rPh sb="0" eb="4">
      <t>ショクギョウシドウ</t>
    </rPh>
    <rPh sb="4" eb="5">
      <t>イン</t>
    </rPh>
    <phoneticPr fontId="69"/>
  </si>
  <si>
    <t>職業指導員及び生活支援員</t>
    <rPh sb="0" eb="2">
      <t>ショクギョウ</t>
    </rPh>
    <rPh sb="2" eb="4">
      <t>シドウ</t>
    </rPh>
    <rPh sb="4" eb="5">
      <t>イン</t>
    </rPh>
    <rPh sb="5" eb="6">
      <t>オヨ</t>
    </rPh>
    <rPh sb="7" eb="9">
      <t>セイカツ</t>
    </rPh>
    <rPh sb="9" eb="11">
      <t>シエン</t>
    </rPh>
    <rPh sb="11" eb="12">
      <t>イン</t>
    </rPh>
    <phoneticPr fontId="69"/>
  </si>
  <si>
    <t>就労支援員</t>
  </si>
  <si>
    <t>認定指定就労移行支援</t>
    <rPh sb="0" eb="2">
      <t>ニンテイ</t>
    </rPh>
    <rPh sb="2" eb="4">
      <t>シテイ</t>
    </rPh>
    <rPh sb="4" eb="6">
      <t>シュウロウ</t>
    </rPh>
    <rPh sb="6" eb="8">
      <t>イコウ</t>
    </rPh>
    <rPh sb="8" eb="10">
      <t>シエン</t>
    </rPh>
    <phoneticPr fontId="3"/>
  </si>
  <si>
    <t>歴月</t>
  </si>
  <si>
    <t>生活支援員</t>
    <rPh sb="0" eb="2">
      <t>セイカツ</t>
    </rPh>
    <rPh sb="2" eb="5">
      <t>シエンイン</t>
    </rPh>
    <phoneticPr fontId="69"/>
  </si>
  <si>
    <t>就労継続支援Ａ型・Ｂ型</t>
    <rPh sb="0" eb="2">
      <t>シュウロウ</t>
    </rPh>
    <rPh sb="2" eb="4">
      <t>ケイゾク</t>
    </rPh>
    <rPh sb="4" eb="6">
      <t>シエン</t>
    </rPh>
    <rPh sb="7" eb="8">
      <t>ガタ</t>
    </rPh>
    <rPh sb="10" eb="11">
      <t>ガタ</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</si>
  <si>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</si>
  <si>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69"/>
  </si>
  <si>
    <t>就労定着支援員</t>
    <rPh sb="0" eb="4">
      <t>シュウロウテイチャク</t>
    </rPh>
    <rPh sb="4" eb="7">
      <t>シエンイン</t>
    </rPh>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</si>
</sst>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409]d;@"/>
    <numFmt numFmtId="179" formatCode="aaa"/>
    <numFmt numFmtId="180" formatCode="0.0_ "/>
    <numFmt numFmtId="181" formatCode="[$-409]d&quot;月&quot;"/>
  </numFmts>
  <fonts count="7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name val="UD デジタル 教科書体 NK-R"/>
      <family val="1"/>
      <charset val="128"/>
    </font>
    <font>
      <b/>
      <u/>
      <sz val="9"/>
      <name val="UD デジタル 教科書体 NK-R"/>
      <family val="1"/>
      <charset val="128"/>
    </font>
    <font>
      <sz val="11"/>
      <name val="UD デジタル 教科書体 NK-R"/>
      <family val="1"/>
      <charset val="128"/>
    </font>
    <font>
      <sz val="14"/>
      <name val="UD デジタル 教科書体 NK-R"/>
      <family val="1"/>
      <charset val="128"/>
    </font>
    <font>
      <b/>
      <sz val="9"/>
      <name val="UD デジタル 教科書体 NK-R"/>
      <family val="1"/>
      <charset val="128"/>
    </font>
    <font>
      <b/>
      <sz val="9"/>
      <color rgb="FFFF0000"/>
      <name val="UD デジタル 教科書体 NK-R"/>
      <family val="1"/>
      <charset val="128"/>
    </font>
    <font>
      <b/>
      <sz val="8"/>
      <name val="UD デジタル 教科書体 NK-R"/>
      <family val="1"/>
      <charset val="128"/>
    </font>
    <font>
      <b/>
      <sz val="8"/>
      <color rgb="FFFF0000"/>
      <name val="UD デジタル 教科書体 NK-R"/>
      <family val="1"/>
      <charset val="128"/>
    </font>
    <font>
      <sz val="9"/>
      <color rgb="FFFF0000"/>
      <name val="UD デジタル 教科書体 NK-R"/>
      <family val="1"/>
      <charset val="128"/>
    </font>
    <font>
      <sz val="8"/>
      <name val="UD デジタル 教科書体 NK-R"/>
      <family val="1"/>
      <charset val="128"/>
    </font>
    <font>
      <b/>
      <sz val="10"/>
      <name val="UD デジタル 教科書体 NK-R"/>
      <family val="1"/>
      <charset val="128"/>
    </font>
    <font>
      <sz val="10"/>
      <name val="UD デジタル 教科書体 NK-R"/>
      <family val="1"/>
      <charset val="128"/>
    </font>
    <font>
      <sz val="12"/>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9"/>
      <name val="游ゴシック"/>
      <family val="3"/>
      <charset val="128"/>
      <scheme val="minor"/>
    </font>
    <font>
      <sz val="9"/>
      <color rgb="FF000000"/>
      <name val="游ゴシック"/>
      <family val="3"/>
      <charset val="128"/>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0"/>
      <color rgb="FF000000"/>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10"/>
      <color rgb="FF000000"/>
      <name val="ＭＳ Ｐゴシック"/>
      <family val="3"/>
      <charset val="128"/>
    </font>
    <font>
      <sz val="10"/>
      <color indexed="8"/>
      <name val="ＭＳ Ｐゴシック"/>
      <family val="3"/>
      <charset val="128"/>
    </font>
    <font>
      <sz val="10"/>
      <color rgb="FFFF0000"/>
      <name val="ＭＳ ゴシック"/>
      <family val="3"/>
      <charset val="128"/>
    </font>
    <font>
      <sz val="8"/>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7"/>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游ゴシック"/>
      <family val="2"/>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5">
    <xf numFmtId="0" fontId="0" fillId="0" borderId="0">
      <alignment vertical="center"/>
    </xf>
    <xf numFmtId="0" fontId="1" fillId="0" borderId="0"/>
    <xf numFmtId="0" fontId="16" fillId="0" borderId="0" applyBorder="0"/>
    <xf numFmtId="0" fontId="1" fillId="0" borderId="0"/>
    <xf numFmtId="0" fontId="17" fillId="0" borderId="0">
      <alignment vertical="center"/>
    </xf>
    <xf numFmtId="0" fontId="16" fillId="0" borderId="0" applyBorder="0"/>
    <xf numFmtId="0" fontId="1" fillId="0" borderId="0"/>
    <xf numFmtId="0" fontId="30" fillId="0" borderId="0"/>
    <xf numFmtId="0" fontId="39" fillId="0" borderId="0"/>
    <xf numFmtId="0" fontId="1" fillId="0" borderId="0"/>
    <xf numFmtId="0" fontId="1" fillId="0" borderId="0"/>
    <xf numFmtId="0" fontId="1" fillId="0" borderId="0">
      <alignment vertical="center"/>
    </xf>
    <xf numFmtId="0" fontId="1" fillId="0" borderId="0">
      <alignment vertical="center"/>
    </xf>
    <xf numFmtId="0" fontId="64" fillId="0" borderId="0">
      <alignment vertical="center"/>
    </xf>
    <xf numFmtId="0" fontId="76" fillId="0" borderId="0" applyNumberFormat="0" applyFill="0" applyBorder="0" applyAlignment="0" applyProtection="0">
      <alignment vertical="center"/>
    </xf>
  </cellStyleXfs>
  <cellXfs count="748">
    <xf numFmtId="0" fontId="0" fillId="0" borderId="0" xfId="0">
      <alignment vertical="center"/>
    </xf>
    <xf numFmtId="0" fontId="4" fillId="0" borderId="0" xfId="1" applyFont="1" applyAlignment="1">
      <alignment horizontal="left" vertical="center"/>
    </xf>
    <xf numFmtId="0" fontId="6" fillId="0" borderId="0" xfId="1" applyFont="1"/>
    <xf numFmtId="0" fontId="4" fillId="0" borderId="0" xfId="1" applyFont="1"/>
    <xf numFmtId="0" fontId="8" fillId="2" borderId="3" xfId="1" applyFont="1" applyFill="1" applyBorder="1" applyAlignment="1">
      <alignment horizontal="left" vertical="center" wrapText="1"/>
    </xf>
    <xf numFmtId="0" fontId="9"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8" fillId="2" borderId="4" xfId="1" applyFont="1" applyFill="1" applyBorder="1" applyAlignment="1">
      <alignment horizontal="center" vertical="center" wrapText="1"/>
    </xf>
    <xf numFmtId="0" fontId="11" fillId="2" borderId="3"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4" fillId="0" borderId="0" xfId="1" applyFont="1" applyAlignment="1">
      <alignment vertical="center"/>
    </xf>
    <xf numFmtId="0" fontId="4" fillId="0" borderId="6" xfId="1" applyFont="1" applyBorder="1" applyAlignment="1">
      <alignment vertical="center"/>
    </xf>
    <xf numFmtId="0" fontId="4" fillId="0" borderId="7" xfId="1" applyFont="1" applyBorder="1" applyAlignment="1">
      <alignment horizontal="center" vertical="center"/>
    </xf>
    <xf numFmtId="0" fontId="4" fillId="2" borderId="9" xfId="1" applyFont="1" applyFill="1" applyBorder="1" applyAlignment="1">
      <alignment vertical="center"/>
    </xf>
    <xf numFmtId="0" fontId="4" fillId="2" borderId="10" xfId="1" applyFont="1" applyFill="1" applyBorder="1" applyAlignment="1">
      <alignment vertical="center" shrinkToFit="1"/>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0" borderId="9" xfId="1" applyFont="1" applyBorder="1" applyAlignment="1">
      <alignment vertical="center"/>
    </xf>
    <xf numFmtId="0" fontId="4" fillId="0" borderId="10" xfId="1" applyFont="1" applyBorder="1" applyAlignment="1">
      <alignment vertical="center" shrinkToFi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9" fillId="0" borderId="11" xfId="1" applyFont="1" applyBorder="1" applyAlignment="1">
      <alignment horizontal="center" vertical="center"/>
    </xf>
    <xf numFmtId="0" fontId="9" fillId="2" borderId="9" xfId="1" applyFont="1" applyFill="1" applyBorder="1" applyAlignment="1">
      <alignment vertical="center"/>
    </xf>
    <xf numFmtId="0" fontId="9" fillId="0" borderId="9" xfId="1" applyFont="1" applyBorder="1" applyAlignment="1">
      <alignment vertical="center"/>
    </xf>
    <xf numFmtId="0" fontId="4" fillId="0" borderId="15" xfId="1" applyFont="1" applyBorder="1" applyAlignment="1">
      <alignment horizontal="center" vertical="center"/>
    </xf>
    <xf numFmtId="0" fontId="4" fillId="2" borderId="16" xfId="1" applyFont="1" applyFill="1" applyBorder="1" applyAlignment="1">
      <alignment vertical="center"/>
    </xf>
    <xf numFmtId="0" fontId="4" fillId="2" borderId="17" xfId="1" applyFont="1" applyFill="1" applyBorder="1" applyAlignment="1">
      <alignment vertical="center" shrinkToFit="1"/>
    </xf>
    <xf numFmtId="0" fontId="4" fillId="2" borderId="16" xfId="1" applyFont="1" applyFill="1" applyBorder="1" applyAlignment="1">
      <alignment horizontal="center" vertical="center"/>
    </xf>
    <xf numFmtId="0" fontId="4" fillId="2" borderId="18" xfId="1" applyFont="1" applyFill="1" applyBorder="1" applyAlignment="1">
      <alignment horizontal="center" vertical="center"/>
    </xf>
    <xf numFmtId="0" fontId="12" fillId="0" borderId="10" xfId="1" applyFont="1" applyBorder="1" applyAlignment="1">
      <alignment vertical="center" shrinkToFit="1"/>
    </xf>
    <xf numFmtId="0" fontId="12" fillId="0" borderId="12" xfId="1" applyFont="1" applyBorder="1" applyAlignment="1">
      <alignment horizontal="center" vertical="center"/>
    </xf>
    <xf numFmtId="0" fontId="9" fillId="2" borderId="19" xfId="1" applyFont="1" applyFill="1" applyBorder="1" applyAlignment="1">
      <alignment vertical="center"/>
    </xf>
    <xf numFmtId="0" fontId="9" fillId="2" borderId="20" xfId="1" applyFont="1" applyFill="1" applyBorder="1" applyAlignment="1">
      <alignment vertical="center" shrinkToFit="1"/>
    </xf>
    <xf numFmtId="0" fontId="4" fillId="2" borderId="19" xfId="1" applyFont="1" applyFill="1" applyBorder="1" applyAlignment="1">
      <alignment horizontal="center" vertical="center"/>
    </xf>
    <xf numFmtId="0" fontId="4" fillId="2" borderId="21" xfId="1" applyFont="1" applyFill="1" applyBorder="1" applyAlignment="1">
      <alignment horizontal="center" vertical="center"/>
    </xf>
    <xf numFmtId="0" fontId="9"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4" fillId="0" borderId="8" xfId="1" applyFont="1" applyBorder="1" applyAlignment="1">
      <alignment horizontal="center" vertical="center" textRotation="255"/>
    </xf>
    <xf numFmtId="0" fontId="4" fillId="0" borderId="13" xfId="1" applyFont="1" applyBorder="1" applyAlignment="1">
      <alignment horizontal="center" vertical="center" textRotation="255"/>
    </xf>
    <xf numFmtId="0" fontId="4" fillId="0" borderId="21" xfId="1" applyFont="1" applyBorder="1" applyAlignment="1">
      <alignment horizontal="center" vertical="center" textRotation="255"/>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49" fontId="1" fillId="0" borderId="0" xfId="2" applyNumberFormat="1" applyFont="1" applyAlignment="1">
      <alignment vertical="center" wrapText="1"/>
    </xf>
    <xf numFmtId="49" fontId="1" fillId="0" borderId="0" xfId="2" applyNumberFormat="1" applyFont="1" applyAlignment="1">
      <alignment vertical="center"/>
    </xf>
    <xf numFmtId="49" fontId="1" fillId="0" borderId="0" xfId="2" applyNumberFormat="1" applyFont="1" applyAlignment="1">
      <alignment horizontal="center" vertical="center"/>
    </xf>
    <xf numFmtId="49" fontId="1" fillId="0" borderId="0" xfId="2" applyNumberFormat="1" applyFont="1" applyBorder="1" applyAlignment="1">
      <alignment vertical="center"/>
    </xf>
    <xf numFmtId="49" fontId="1" fillId="0" borderId="0" xfId="3" applyNumberFormat="1" applyAlignment="1">
      <alignment vertical="center"/>
    </xf>
    <xf numFmtId="49" fontId="1" fillId="0" borderId="0" xfId="2" applyNumberFormat="1" applyFont="1" applyAlignment="1">
      <alignment horizontal="right" vertical="center"/>
    </xf>
    <xf numFmtId="176" fontId="1" fillId="0" borderId="0" xfId="2" applyNumberFormat="1" applyFont="1" applyAlignment="1">
      <alignment horizontal="center" vertical="center"/>
    </xf>
    <xf numFmtId="49" fontId="1" fillId="0" borderId="0" xfId="2" applyNumberFormat="1" applyFont="1" applyAlignment="1">
      <alignment horizontal="center" vertical="center"/>
    </xf>
    <xf numFmtId="49" fontId="18" fillId="0" borderId="0" xfId="4" applyNumberFormat="1" applyFont="1">
      <alignment vertical="center"/>
    </xf>
    <xf numFmtId="49" fontId="1" fillId="0" borderId="0" xfId="2" applyNumberFormat="1" applyFont="1" applyBorder="1" applyAlignment="1">
      <alignment vertical="top"/>
    </xf>
    <xf numFmtId="49" fontId="1" fillId="0" borderId="0" xfId="2" applyNumberFormat="1" applyFont="1" applyAlignment="1">
      <alignment horizontal="left" vertical="top"/>
    </xf>
    <xf numFmtId="49" fontId="1" fillId="0" borderId="0" xfId="2" applyNumberFormat="1" applyFont="1" applyAlignment="1">
      <alignment vertical="top"/>
    </xf>
    <xf numFmtId="49" fontId="1" fillId="0" borderId="0" xfId="2" applyNumberFormat="1" applyFont="1" applyAlignment="1">
      <alignment horizontal="left" vertical="top"/>
    </xf>
    <xf numFmtId="49" fontId="1" fillId="0" borderId="0" xfId="2" applyNumberFormat="1" applyFont="1" applyAlignment="1">
      <alignment horizontal="left" vertical="top" wrapText="1"/>
    </xf>
    <xf numFmtId="49" fontId="18" fillId="0" borderId="0" xfId="2" applyNumberFormat="1" applyFont="1" applyAlignment="1">
      <alignment horizontal="left" vertical="top"/>
    </xf>
    <xf numFmtId="49" fontId="1" fillId="0" borderId="0" xfId="2" applyNumberFormat="1" applyFont="1" applyAlignment="1">
      <alignment horizontal="left" vertical="top" wrapText="1"/>
    </xf>
    <xf numFmtId="177" fontId="1" fillId="0" borderId="0" xfId="2" applyNumberFormat="1" applyFont="1" applyAlignment="1">
      <alignment vertical="center"/>
    </xf>
    <xf numFmtId="49" fontId="18" fillId="0" borderId="0" xfId="2" applyNumberFormat="1" applyFont="1" applyAlignment="1">
      <alignment vertical="center"/>
    </xf>
    <xf numFmtId="49" fontId="20" fillId="0" borderId="14" xfId="3" applyNumberFormat="1" applyFont="1" applyBorder="1" applyAlignment="1">
      <alignment horizontal="left" vertical="center"/>
    </xf>
    <xf numFmtId="49" fontId="20" fillId="0" borderId="15" xfId="3" applyNumberFormat="1" applyFont="1" applyBorder="1" applyAlignment="1">
      <alignment horizontal="left" vertical="center"/>
    </xf>
    <xf numFmtId="49" fontId="20" fillId="0" borderId="11" xfId="3" applyNumberFormat="1" applyFont="1" applyBorder="1" applyAlignment="1">
      <alignment horizontal="left" vertical="center"/>
    </xf>
    <xf numFmtId="49" fontId="1" fillId="0" borderId="14" xfId="3" applyNumberFormat="1" applyBorder="1" applyAlignment="1">
      <alignment horizontal="center" vertical="center"/>
    </xf>
    <xf numFmtId="49" fontId="1" fillId="0" borderId="24" xfId="3" applyNumberFormat="1" applyBorder="1" applyAlignment="1">
      <alignment horizontal="center" vertical="center"/>
    </xf>
    <xf numFmtId="49" fontId="1" fillId="0" borderId="25" xfId="3" applyNumberFormat="1" applyBorder="1" applyAlignment="1">
      <alignment horizontal="center" vertical="center"/>
    </xf>
    <xf numFmtId="49" fontId="1" fillId="0" borderId="15" xfId="3" applyNumberFormat="1" applyBorder="1" applyAlignment="1">
      <alignment horizontal="center" vertical="center"/>
    </xf>
    <xf numFmtId="49" fontId="1" fillId="0" borderId="26" xfId="3" applyNumberFormat="1" applyBorder="1" applyAlignment="1">
      <alignment horizontal="center" vertical="center"/>
    </xf>
    <xf numFmtId="49" fontId="1" fillId="0" borderId="0" xfId="2" applyNumberFormat="1" applyFont="1" applyBorder="1" applyAlignment="1">
      <alignment horizontal="center" vertical="center"/>
    </xf>
    <xf numFmtId="49" fontId="20" fillId="3" borderId="27" xfId="2" applyNumberFormat="1" applyFont="1" applyFill="1" applyBorder="1" applyAlignment="1">
      <alignment horizontal="center" vertical="center"/>
    </xf>
    <xf numFmtId="49" fontId="20" fillId="3" borderId="28" xfId="2" applyNumberFormat="1" applyFont="1" applyFill="1" applyBorder="1" applyAlignment="1">
      <alignment horizontal="center" vertical="center"/>
    </xf>
    <xf numFmtId="49" fontId="20" fillId="3" borderId="29" xfId="2" applyNumberFormat="1" applyFont="1" applyFill="1" applyBorder="1" applyAlignment="1">
      <alignment horizontal="center" vertical="center"/>
    </xf>
    <xf numFmtId="49" fontId="20" fillId="0" borderId="27" xfId="3" applyNumberFormat="1" applyFont="1" applyBorder="1" applyAlignment="1">
      <alignment horizontal="center" vertical="center"/>
    </xf>
    <xf numFmtId="49" fontId="20" fillId="0" borderId="28" xfId="3" applyNumberFormat="1" applyFont="1" applyBorder="1" applyAlignment="1">
      <alignment horizontal="center" vertical="center"/>
    </xf>
    <xf numFmtId="49" fontId="20" fillId="0" borderId="30" xfId="3" applyNumberFormat="1" applyFont="1" applyBorder="1" applyAlignment="1">
      <alignment horizontal="center" vertical="center"/>
    </xf>
    <xf numFmtId="49" fontId="20" fillId="0" borderId="28" xfId="2" applyNumberFormat="1" applyFont="1" applyBorder="1" applyAlignment="1">
      <alignment horizontal="left" vertical="center" wrapText="1"/>
    </xf>
    <xf numFmtId="49" fontId="20" fillId="0" borderId="29" xfId="2" applyNumberFormat="1" applyFont="1" applyBorder="1" applyAlignment="1">
      <alignment horizontal="left" vertical="center" wrapText="1"/>
    </xf>
    <xf numFmtId="49" fontId="1" fillId="0" borderId="0" xfId="3" applyNumberFormat="1" applyAlignment="1">
      <alignment horizontal="center" vertical="center"/>
    </xf>
    <xf numFmtId="49" fontId="20" fillId="3" borderId="31" xfId="2" applyNumberFormat="1" applyFont="1" applyFill="1" applyBorder="1" applyAlignment="1">
      <alignment horizontal="center" vertical="center"/>
    </xf>
    <xf numFmtId="49" fontId="20" fillId="3" borderId="0" xfId="2" applyNumberFormat="1" applyFont="1" applyFill="1" applyBorder="1" applyAlignment="1">
      <alignment horizontal="center" vertical="center"/>
    </xf>
    <xf numFmtId="49" fontId="20" fillId="3" borderId="32" xfId="2" applyNumberFormat="1" applyFont="1" applyFill="1" applyBorder="1" applyAlignment="1">
      <alignment horizontal="center" vertical="center"/>
    </xf>
    <xf numFmtId="49" fontId="20" fillId="0" borderId="33" xfId="3" applyNumberFormat="1" applyFont="1" applyBorder="1" applyAlignment="1">
      <alignment horizontal="center" vertical="center"/>
    </xf>
    <xf numFmtId="49" fontId="20" fillId="0" borderId="34" xfId="3" applyNumberFormat="1" applyFont="1" applyBorder="1" applyAlignment="1">
      <alignment horizontal="center" vertical="center"/>
    </xf>
    <xf numFmtId="49" fontId="20" fillId="0" borderId="35" xfId="3" applyNumberFormat="1" applyFont="1" applyBorder="1" applyAlignment="1">
      <alignment horizontal="center" vertical="center"/>
    </xf>
    <xf numFmtId="49" fontId="20" fillId="0" borderId="34" xfId="2" applyNumberFormat="1" applyFont="1" applyBorder="1" applyAlignment="1">
      <alignment horizontal="left" vertical="center" wrapText="1"/>
    </xf>
    <xf numFmtId="49" fontId="20" fillId="0" borderId="36" xfId="2" applyNumberFormat="1" applyFont="1" applyBorder="1" applyAlignment="1">
      <alignment horizontal="left" vertical="center" wrapText="1"/>
    </xf>
    <xf numFmtId="49" fontId="20" fillId="0" borderId="28" xfId="3" applyNumberFormat="1" applyFont="1" applyBorder="1" applyAlignment="1">
      <alignment horizontal="left" vertical="top"/>
    </xf>
    <xf numFmtId="49" fontId="20" fillId="0" borderId="29" xfId="3" applyNumberFormat="1" applyFont="1" applyBorder="1" applyAlignment="1">
      <alignment horizontal="left" vertical="top"/>
    </xf>
    <xf numFmtId="49" fontId="20" fillId="0" borderId="31" xfId="3" applyNumberFormat="1" applyFont="1" applyBorder="1" applyAlignment="1">
      <alignment horizontal="center" vertical="center"/>
    </xf>
    <xf numFmtId="49" fontId="20" fillId="0" borderId="0" xfId="3" applyNumberFormat="1" applyFont="1" applyAlignment="1">
      <alignment horizontal="center" vertical="center"/>
    </xf>
    <xf numFmtId="49" fontId="20" fillId="0" borderId="37" xfId="3" applyNumberFormat="1" applyFont="1" applyBorder="1" applyAlignment="1">
      <alignment horizontal="center" vertical="center"/>
    </xf>
    <xf numFmtId="49" fontId="20" fillId="0" borderId="0" xfId="3" applyNumberFormat="1" applyFont="1" applyAlignment="1">
      <alignment horizontal="left" vertical="top"/>
    </xf>
    <xf numFmtId="49" fontId="20" fillId="0" borderId="32" xfId="3" applyNumberFormat="1" applyFont="1" applyBorder="1" applyAlignment="1">
      <alignment horizontal="left" vertical="top"/>
    </xf>
    <xf numFmtId="49" fontId="20" fillId="3" borderId="33" xfId="2" applyNumberFormat="1" applyFont="1" applyFill="1" applyBorder="1" applyAlignment="1">
      <alignment horizontal="center" vertical="center"/>
    </xf>
    <xf numFmtId="49" fontId="20" fillId="3" borderId="34" xfId="2" applyNumberFormat="1" applyFont="1" applyFill="1" applyBorder="1" applyAlignment="1">
      <alignment horizontal="center" vertical="center"/>
    </xf>
    <xf numFmtId="49" fontId="20" fillId="3" borderId="36" xfId="2" applyNumberFormat="1" applyFont="1" applyFill="1" applyBorder="1" applyAlignment="1">
      <alignment horizontal="center" vertical="center"/>
    </xf>
    <xf numFmtId="49" fontId="20" fillId="0" borderId="34" xfId="3" applyNumberFormat="1" applyFont="1" applyBorder="1" applyAlignment="1">
      <alignment horizontal="left" vertical="top"/>
    </xf>
    <xf numFmtId="49" fontId="20" fillId="0" borderId="36" xfId="3" applyNumberFormat="1" applyFont="1" applyBorder="1" applyAlignment="1">
      <alignment horizontal="left" vertical="top"/>
    </xf>
    <xf numFmtId="49" fontId="20" fillId="3" borderId="14" xfId="2" applyNumberFormat="1" applyFont="1" applyFill="1" applyBorder="1" applyAlignment="1">
      <alignment horizontal="center" vertical="center"/>
    </xf>
    <xf numFmtId="49" fontId="20" fillId="3" borderId="15" xfId="2" applyNumberFormat="1" applyFont="1" applyFill="1" applyBorder="1" applyAlignment="1">
      <alignment horizontal="center" vertical="center"/>
    </xf>
    <xf numFmtId="49" fontId="20" fillId="3" borderId="11" xfId="2" applyNumberFormat="1" applyFont="1" applyFill="1" applyBorder="1" applyAlignment="1">
      <alignment horizontal="center" vertical="center"/>
    </xf>
    <xf numFmtId="49" fontId="20" fillId="0" borderId="14" xfId="2" applyNumberFormat="1" applyFont="1" applyBorder="1" applyAlignment="1">
      <alignment horizontal="left" vertical="center" wrapText="1"/>
    </xf>
    <xf numFmtId="49" fontId="20" fillId="0" borderId="15" xfId="2" applyNumberFormat="1" applyFont="1" applyBorder="1" applyAlignment="1">
      <alignment horizontal="left" vertical="center" wrapText="1"/>
    </xf>
    <xf numFmtId="49" fontId="20" fillId="0" borderId="11" xfId="2" applyNumberFormat="1" applyFont="1" applyBorder="1" applyAlignment="1">
      <alignment horizontal="left" vertical="center" wrapText="1"/>
    </xf>
    <xf numFmtId="49" fontId="20" fillId="0" borderId="14" xfId="2" applyNumberFormat="1" applyFont="1" applyBorder="1" applyAlignment="1">
      <alignment horizontal="center" vertical="center"/>
    </xf>
    <xf numFmtId="49" fontId="20" fillId="0" borderId="15" xfId="2" applyNumberFormat="1" applyFont="1" applyBorder="1" applyAlignment="1">
      <alignment horizontal="center" vertical="center"/>
    </xf>
    <xf numFmtId="49" fontId="20" fillId="0" borderId="15" xfId="2" applyNumberFormat="1" applyFont="1" applyBorder="1" applyAlignment="1">
      <alignment vertical="center"/>
    </xf>
    <xf numFmtId="49" fontId="20" fillId="0" borderId="11" xfId="2" applyNumberFormat="1" applyFont="1" applyBorder="1" applyAlignment="1">
      <alignment horizontal="center" vertical="center"/>
    </xf>
    <xf numFmtId="49" fontId="20" fillId="0" borderId="12" xfId="2" applyNumberFormat="1" applyFont="1" applyBorder="1" applyAlignment="1">
      <alignment horizontal="center" vertical="center"/>
    </xf>
    <xf numFmtId="49" fontId="20" fillId="0" borderId="12" xfId="2" applyNumberFormat="1" applyFont="1" applyBorder="1" applyAlignment="1">
      <alignment horizontal="left" vertical="center"/>
    </xf>
    <xf numFmtId="49" fontId="20" fillId="0" borderId="12" xfId="2" applyNumberFormat="1" applyFont="1" applyBorder="1" applyAlignment="1">
      <alignment horizontal="left" vertical="top"/>
    </xf>
    <xf numFmtId="49" fontId="20" fillId="4" borderId="12" xfId="2" applyNumberFormat="1" applyFont="1" applyFill="1" applyBorder="1" applyAlignment="1">
      <alignment horizontal="center" vertical="center"/>
    </xf>
    <xf numFmtId="49" fontId="20" fillId="4" borderId="12" xfId="2" applyNumberFormat="1" applyFont="1" applyFill="1" applyBorder="1" applyAlignment="1">
      <alignment horizontal="left" vertical="center"/>
    </xf>
    <xf numFmtId="49" fontId="20" fillId="0" borderId="31" xfId="2" applyNumberFormat="1" applyFont="1" applyBorder="1" applyAlignment="1">
      <alignment horizontal="left" vertical="top"/>
    </xf>
    <xf numFmtId="49" fontId="20" fillId="0" borderId="0" xfId="2" applyNumberFormat="1" applyFont="1" applyBorder="1" applyAlignment="1">
      <alignment horizontal="left" vertical="top"/>
    </xf>
    <xf numFmtId="49" fontId="20" fillId="0" borderId="32" xfId="2" applyNumberFormat="1" applyFont="1" applyBorder="1" applyAlignment="1">
      <alignment horizontal="left" vertical="top"/>
    </xf>
    <xf numFmtId="49" fontId="20" fillId="0" borderId="12" xfId="2" applyNumberFormat="1" applyFont="1" applyBorder="1" applyAlignment="1">
      <alignment horizontal="left" vertical="top" wrapText="1"/>
    </xf>
    <xf numFmtId="49" fontId="20" fillId="0" borderId="12" xfId="2" applyNumberFormat="1" applyFont="1" applyBorder="1" applyAlignment="1">
      <alignment horizontal="left" vertical="center" wrapText="1"/>
    </xf>
    <xf numFmtId="49" fontId="20" fillId="4" borderId="12" xfId="2" applyNumberFormat="1" applyFont="1" applyFill="1" applyBorder="1" applyAlignment="1">
      <alignment horizontal="left" vertical="center" wrapText="1"/>
    </xf>
    <xf numFmtId="49" fontId="21" fillId="0" borderId="0" xfId="2" applyNumberFormat="1" applyFont="1" applyBorder="1" applyAlignment="1">
      <alignment vertical="center" wrapText="1"/>
    </xf>
    <xf numFmtId="49" fontId="20" fillId="0" borderId="33" xfId="2" applyNumberFormat="1" applyFont="1" applyBorder="1" applyAlignment="1">
      <alignment horizontal="left" vertical="top"/>
    </xf>
    <xf numFmtId="49" fontId="20" fillId="0" borderId="34" xfId="2" applyNumberFormat="1" applyFont="1" applyBorder="1" applyAlignment="1">
      <alignment horizontal="left" vertical="top"/>
    </xf>
    <xf numFmtId="49" fontId="20" fillId="0" borderId="36" xfId="2" applyNumberFormat="1" applyFont="1" applyBorder="1" applyAlignment="1">
      <alignment horizontal="left" vertical="top"/>
    </xf>
    <xf numFmtId="49" fontId="20" fillId="0" borderId="0" xfId="2" applyNumberFormat="1" applyFont="1" applyBorder="1" applyAlignment="1">
      <alignment horizontal="center" vertical="center"/>
    </xf>
    <xf numFmtId="49" fontId="20" fillId="0" borderId="0" xfId="2" applyNumberFormat="1" applyFont="1" applyBorder="1" applyAlignment="1">
      <alignment vertical="center"/>
    </xf>
    <xf numFmtId="49" fontId="20" fillId="0" borderId="0" xfId="2" applyNumberFormat="1" applyFont="1" applyBorder="1" applyAlignment="1">
      <alignment vertical="center" wrapText="1"/>
    </xf>
    <xf numFmtId="49" fontId="20" fillId="0" borderId="0" xfId="5" applyNumberFormat="1" applyFont="1" applyBorder="1" applyAlignment="1">
      <alignment vertical="center"/>
    </xf>
    <xf numFmtId="49" fontId="20" fillId="0" borderId="0" xfId="2" applyNumberFormat="1" applyFont="1" applyBorder="1" applyAlignment="1">
      <alignment vertical="top" wrapText="1"/>
    </xf>
    <xf numFmtId="49" fontId="1" fillId="0" borderId="0" xfId="2" applyNumberFormat="1" applyFont="1" applyBorder="1" applyAlignment="1">
      <alignment horizontal="left" vertical="center"/>
    </xf>
    <xf numFmtId="49" fontId="1" fillId="0" borderId="0" xfId="5" applyNumberFormat="1" applyFont="1" applyBorder="1" applyAlignment="1">
      <alignment horizontal="left" vertical="center"/>
    </xf>
    <xf numFmtId="49" fontId="20" fillId="0" borderId="0" xfId="5" applyNumberFormat="1" applyFont="1" applyBorder="1" applyAlignment="1">
      <alignment horizontal="right" vertical="center"/>
    </xf>
    <xf numFmtId="49" fontId="1" fillId="0" borderId="0" xfId="5" applyNumberFormat="1" applyFont="1" applyBorder="1" applyAlignment="1">
      <alignment vertical="center"/>
    </xf>
    <xf numFmtId="0" fontId="22" fillId="0" borderId="0" xfId="6" applyFont="1"/>
    <xf numFmtId="0" fontId="23" fillId="0" borderId="0" xfId="6" applyFont="1"/>
    <xf numFmtId="0" fontId="24" fillId="0" borderId="0" xfId="6" applyFont="1" applyAlignment="1">
      <alignment horizontal="center"/>
    </xf>
    <xf numFmtId="0" fontId="23" fillId="0" borderId="0" xfId="6" applyFont="1" applyAlignment="1">
      <alignment horizontal="center"/>
    </xf>
    <xf numFmtId="0" fontId="25" fillId="0" borderId="12" xfId="6" applyFont="1" applyBorder="1" applyAlignment="1">
      <alignment horizontal="distributed" vertical="center" indent="1"/>
    </xf>
    <xf numFmtId="0" fontId="23" fillId="0" borderId="12" xfId="6" applyFont="1" applyBorder="1" applyAlignment="1">
      <alignment horizontal="left"/>
    </xf>
    <xf numFmtId="0" fontId="26" fillId="0" borderId="12" xfId="6" applyFont="1" applyBorder="1" applyAlignment="1">
      <alignment horizontal="distributed" vertical="center" indent="1"/>
    </xf>
    <xf numFmtId="0" fontId="23" fillId="0" borderId="27" xfId="6" applyFont="1" applyBorder="1"/>
    <xf numFmtId="0" fontId="23" fillId="0" borderId="28" xfId="6" applyFont="1" applyBorder="1"/>
    <xf numFmtId="0" fontId="23" fillId="0" borderId="29" xfId="6" applyFont="1" applyBorder="1"/>
    <xf numFmtId="0" fontId="23" fillId="0" borderId="31" xfId="6" applyFont="1" applyBorder="1"/>
    <xf numFmtId="0" fontId="23" fillId="0" borderId="32" xfId="6" applyFont="1" applyBorder="1"/>
    <xf numFmtId="0" fontId="23" fillId="0" borderId="31" xfId="6" applyFont="1" applyBorder="1" applyAlignment="1">
      <alignment horizontal="center"/>
    </xf>
    <xf numFmtId="0" fontId="23" fillId="0" borderId="0" xfId="6" applyFont="1" applyAlignment="1">
      <alignment horizontal="center"/>
    </xf>
    <xf numFmtId="0" fontId="23" fillId="0" borderId="32" xfId="6" applyFont="1" applyBorder="1" applyAlignment="1">
      <alignment horizontal="center"/>
    </xf>
    <xf numFmtId="0" fontId="23" fillId="0" borderId="0" xfId="6" applyFont="1" applyAlignment="1">
      <alignment vertical="center"/>
    </xf>
    <xf numFmtId="0" fontId="23" fillId="0" borderId="32" xfId="6" applyFont="1" applyBorder="1" applyAlignment="1">
      <alignment horizontal="center"/>
    </xf>
    <xf numFmtId="0" fontId="27" fillId="0" borderId="0" xfId="6" applyFont="1"/>
    <xf numFmtId="0" fontId="25" fillId="0" borderId="0" xfId="6" applyFont="1"/>
    <xf numFmtId="0" fontId="28" fillId="0" borderId="0" xfId="6" applyFont="1"/>
    <xf numFmtId="0" fontId="24" fillId="0" borderId="0" xfId="6" applyFont="1" applyAlignment="1">
      <alignment horizontal="center"/>
    </xf>
    <xf numFmtId="0" fontId="24" fillId="0" borderId="12" xfId="6" applyFont="1" applyBorder="1" applyAlignment="1">
      <alignment horizontal="center"/>
    </xf>
    <xf numFmtId="0" fontId="29" fillId="0" borderId="14" xfId="6" applyFont="1" applyBorder="1" applyAlignment="1">
      <alignment horizontal="center" vertical="center"/>
    </xf>
    <xf numFmtId="0" fontId="29" fillId="0" borderId="11" xfId="6" applyFont="1" applyBorder="1" applyAlignment="1">
      <alignment horizontal="center" vertical="center"/>
    </xf>
    <xf numFmtId="0" fontId="26" fillId="0" borderId="31" xfId="6" applyFont="1" applyBorder="1"/>
    <xf numFmtId="0" fontId="25" fillId="0" borderId="32" xfId="6" applyFont="1" applyBorder="1"/>
    <xf numFmtId="0" fontId="25" fillId="0" borderId="31" xfId="6" applyFont="1" applyBorder="1" applyAlignment="1">
      <alignment horizontal="left" vertical="top"/>
    </xf>
    <xf numFmtId="0" fontId="25" fillId="0" borderId="32" xfId="6" applyFont="1" applyBorder="1" applyAlignment="1">
      <alignment horizontal="left" vertical="top"/>
    </xf>
    <xf numFmtId="0" fontId="25" fillId="0" borderId="33" xfId="6" applyFont="1" applyBorder="1"/>
    <xf numFmtId="0" fontId="25" fillId="0" borderId="36" xfId="6" applyFont="1" applyBorder="1"/>
    <xf numFmtId="0" fontId="31" fillId="4" borderId="0" xfId="7" applyFont="1" applyFill="1" applyAlignment="1">
      <alignment horizontal="left" vertical="center"/>
    </xf>
    <xf numFmtId="0" fontId="31" fillId="4" borderId="0" xfId="7" applyFont="1" applyFill="1" applyAlignment="1">
      <alignment horizontal="left" vertical="top"/>
    </xf>
    <xf numFmtId="0" fontId="32" fillId="4" borderId="0" xfId="7" applyFont="1" applyFill="1" applyAlignment="1">
      <alignment horizontal="center" vertical="center"/>
    </xf>
    <xf numFmtId="0" fontId="33" fillId="4" borderId="0" xfId="7" applyFont="1" applyFill="1" applyAlignment="1">
      <alignment horizontal="center" vertical="center"/>
    </xf>
    <xf numFmtId="0" fontId="34" fillId="4" borderId="0" xfId="7" applyFont="1" applyFill="1" applyAlignment="1">
      <alignment vertical="center"/>
    </xf>
    <xf numFmtId="0" fontId="34" fillId="4" borderId="0" xfId="7" applyFont="1" applyFill="1" applyAlignment="1">
      <alignment horizontal="right" vertical="center"/>
    </xf>
    <xf numFmtId="0" fontId="34" fillId="4" borderId="0" xfId="7" applyFont="1" applyFill="1" applyAlignment="1">
      <alignment horizontal="center" vertical="center"/>
    </xf>
    <xf numFmtId="0" fontId="34" fillId="4" borderId="0" xfId="7" applyFont="1" applyFill="1" applyAlignment="1">
      <alignment horizontal="center" vertical="center"/>
    </xf>
    <xf numFmtId="0" fontId="34" fillId="4" borderId="0" xfId="7" applyFont="1" applyFill="1" applyAlignment="1">
      <alignment horizontal="left" vertical="center"/>
    </xf>
    <xf numFmtId="0" fontId="32" fillId="4" borderId="0" xfId="7" applyFont="1" applyFill="1" applyAlignment="1">
      <alignment horizontal="right"/>
    </xf>
    <xf numFmtId="0" fontId="35" fillId="4" borderId="0" xfId="7" applyFont="1" applyFill="1"/>
    <xf numFmtId="0" fontId="35" fillId="4" borderId="0" xfId="7" applyFont="1" applyFill="1" applyAlignment="1">
      <alignment horizontal="left" vertical="center"/>
    </xf>
    <xf numFmtId="0" fontId="31" fillId="4" borderId="0" xfId="7" applyFont="1" applyFill="1" applyAlignment="1">
      <alignment horizontal="left"/>
    </xf>
    <xf numFmtId="0" fontId="32" fillId="4" borderId="0" xfId="7" applyFont="1" applyFill="1" applyAlignment="1">
      <alignment horizontal="right" vertical="top"/>
    </xf>
    <xf numFmtId="0" fontId="31" fillId="4" borderId="34" xfId="7" applyFont="1" applyFill="1" applyBorder="1"/>
    <xf numFmtId="0" fontId="35" fillId="4" borderId="34" xfId="7" applyFont="1" applyFill="1" applyBorder="1" applyAlignment="1">
      <alignment horizontal="left" vertical="center"/>
    </xf>
    <xf numFmtId="0" fontId="35" fillId="4" borderId="28" xfId="7" applyFont="1" applyFill="1" applyBorder="1" applyAlignment="1">
      <alignment horizontal="left"/>
    </xf>
    <xf numFmtId="0" fontId="35" fillId="4" borderId="28" xfId="7" applyFont="1" applyFill="1" applyBorder="1" applyAlignment="1">
      <alignment horizontal="center" vertical="center"/>
    </xf>
    <xf numFmtId="0" fontId="31" fillId="4" borderId="34" xfId="7" applyFont="1" applyFill="1" applyBorder="1" applyAlignment="1">
      <alignment horizontal="center"/>
    </xf>
    <xf numFmtId="0" fontId="35" fillId="4" borderId="34" xfId="7" applyFont="1" applyFill="1" applyBorder="1" applyAlignment="1">
      <alignment horizontal="center" vertical="center"/>
    </xf>
    <xf numFmtId="0" fontId="34" fillId="4" borderId="0" xfId="7" applyFont="1" applyFill="1" applyAlignment="1">
      <alignment horizontal="center" vertical="top"/>
    </xf>
    <xf numFmtId="0" fontId="34" fillId="4" borderId="0" xfId="7" applyFont="1" applyFill="1" applyAlignment="1">
      <alignment horizontal="center" vertical="top"/>
    </xf>
    <xf numFmtId="0" fontId="36" fillId="4" borderId="0" xfId="7" applyFont="1" applyFill="1" applyAlignment="1">
      <alignment vertical="top"/>
    </xf>
    <xf numFmtId="0" fontId="36" fillId="4" borderId="0" xfId="7" applyFont="1" applyFill="1" applyAlignment="1">
      <alignment vertical="top" wrapText="1"/>
    </xf>
    <xf numFmtId="0" fontId="38" fillId="4" borderId="0" xfId="7" applyFont="1" applyFill="1" applyAlignment="1">
      <alignment horizontal="left" vertical="top"/>
    </xf>
    <xf numFmtId="0" fontId="31" fillId="4" borderId="12" xfId="7" applyFont="1" applyFill="1" applyBorder="1" applyAlignment="1">
      <alignment horizontal="center" vertical="center"/>
    </xf>
    <xf numFmtId="0" fontId="34" fillId="4" borderId="14" xfId="7" applyFont="1" applyFill="1" applyBorder="1" applyAlignment="1">
      <alignment horizontal="left" vertical="center"/>
    </xf>
    <xf numFmtId="0" fontId="34" fillId="4" borderId="15" xfId="7" applyFont="1" applyFill="1" applyBorder="1" applyAlignment="1">
      <alignment horizontal="left" vertical="center"/>
    </xf>
    <xf numFmtId="0" fontId="34" fillId="4" borderId="11" xfId="7" applyFont="1" applyFill="1" applyBorder="1" applyAlignment="1">
      <alignment horizontal="left" vertical="center"/>
    </xf>
    <xf numFmtId="0" fontId="34" fillId="4" borderId="12" xfId="7" applyFont="1" applyFill="1" applyBorder="1" applyAlignment="1">
      <alignment horizontal="left" vertical="center"/>
    </xf>
    <xf numFmtId="0" fontId="31" fillId="0" borderId="0" xfId="7" applyFont="1" applyAlignment="1">
      <alignment horizontal="left" vertical="top"/>
    </xf>
    <xf numFmtId="0" fontId="31" fillId="0" borderId="12" xfId="7" applyFont="1" applyBorder="1" applyAlignment="1">
      <alignment horizontal="center" vertical="center"/>
    </xf>
    <xf numFmtId="0" fontId="34" fillId="0" borderId="14" xfId="7" applyFont="1" applyBorder="1" applyAlignment="1">
      <alignment horizontal="left" vertical="center"/>
    </xf>
    <xf numFmtId="0" fontId="34" fillId="0" borderId="15" xfId="7" applyFont="1" applyBorder="1" applyAlignment="1">
      <alignment horizontal="left" vertical="center"/>
    </xf>
    <xf numFmtId="0" fontId="34" fillId="0" borderId="11" xfId="7" applyFont="1" applyBorder="1" applyAlignment="1">
      <alignment horizontal="left" vertical="center"/>
    </xf>
    <xf numFmtId="0" fontId="34" fillId="0" borderId="12" xfId="7" applyFont="1" applyBorder="1" applyAlignment="1">
      <alignment horizontal="left" vertical="center"/>
    </xf>
    <xf numFmtId="0" fontId="31" fillId="4" borderId="0" xfId="7" applyFont="1" applyFill="1" applyAlignment="1">
      <alignment vertical="top"/>
    </xf>
    <xf numFmtId="0" fontId="31" fillId="4" borderId="0" xfId="7" applyFont="1" applyFill="1" applyAlignment="1">
      <alignment horizontal="left" vertical="top" wrapText="1"/>
    </xf>
    <xf numFmtId="0" fontId="40" fillId="0" borderId="0" xfId="8" applyFont="1" applyAlignment="1">
      <alignment horizontal="left" vertical="center"/>
    </xf>
    <xf numFmtId="0" fontId="41" fillId="4" borderId="0" xfId="7" applyFont="1" applyFill="1" applyAlignment="1">
      <alignment vertical="top"/>
    </xf>
    <xf numFmtId="0" fontId="41" fillId="4" borderId="0" xfId="7" applyFont="1" applyFill="1" applyAlignment="1">
      <alignment horizontal="left" vertical="top" wrapText="1"/>
    </xf>
    <xf numFmtId="0" fontId="41" fillId="4" borderId="0" xfId="7" applyFont="1" applyFill="1" applyAlignment="1">
      <alignment horizontal="left" vertical="top"/>
    </xf>
    <xf numFmtId="0" fontId="41" fillId="4" borderId="0" xfId="7" applyFont="1" applyFill="1" applyAlignment="1">
      <alignment horizontal="left" vertical="top"/>
    </xf>
    <xf numFmtId="0" fontId="41" fillId="4" borderId="0" xfId="7" applyFont="1" applyFill="1" applyAlignment="1">
      <alignment horizontal="left" vertical="top" wrapText="1"/>
    </xf>
    <xf numFmtId="0" fontId="31" fillId="4" borderId="0" xfId="7" applyFont="1" applyFill="1" applyAlignment="1">
      <alignment horizontal="left" vertical="top"/>
    </xf>
    <xf numFmtId="0" fontId="25" fillId="0" borderId="14" xfId="6" applyFont="1" applyBorder="1" applyAlignment="1">
      <alignment horizontal="center" vertical="center"/>
    </xf>
    <xf numFmtId="0" fontId="25" fillId="0" borderId="15" xfId="6" applyFont="1" applyBorder="1" applyAlignment="1">
      <alignment horizontal="center" vertical="center"/>
    </xf>
    <xf numFmtId="0" fontId="25" fillId="0" borderId="11" xfId="6" applyFont="1" applyBorder="1" applyAlignment="1">
      <alignment horizontal="center" vertical="center"/>
    </xf>
    <xf numFmtId="0" fontId="23" fillId="0" borderId="14" xfId="6" applyFont="1" applyBorder="1" applyAlignment="1">
      <alignment horizontal="left" vertical="center"/>
    </xf>
    <xf numFmtId="0" fontId="23" fillId="0" borderId="15" xfId="6" applyFont="1" applyBorder="1" applyAlignment="1">
      <alignment horizontal="left" vertical="center"/>
    </xf>
    <xf numFmtId="0" fontId="23" fillId="0" borderId="11" xfId="6" applyFont="1" applyBorder="1" applyAlignment="1">
      <alignment horizontal="left" vertical="center"/>
    </xf>
    <xf numFmtId="0" fontId="23" fillId="0" borderId="33" xfId="6" applyFont="1" applyBorder="1"/>
    <xf numFmtId="0" fontId="23" fillId="0" borderId="34" xfId="6" applyFont="1" applyBorder="1"/>
    <xf numFmtId="0" fontId="23" fillId="0" borderId="36" xfId="6" applyFont="1" applyBorder="1"/>
    <xf numFmtId="0" fontId="26" fillId="0" borderId="0" xfId="6" applyFont="1"/>
    <xf numFmtId="0" fontId="42" fillId="0" borderId="0" xfId="6" applyFont="1" applyAlignment="1">
      <alignment horizontal="left"/>
    </xf>
    <xf numFmtId="0" fontId="43" fillId="0" borderId="0" xfId="6" applyFont="1"/>
    <xf numFmtId="0" fontId="28" fillId="0" borderId="0" xfId="6" applyFont="1" applyAlignment="1">
      <alignment horizontal="right"/>
    </xf>
    <xf numFmtId="0" fontId="28" fillId="0" borderId="14" xfId="6" applyFont="1" applyBorder="1" applyAlignment="1">
      <alignment horizontal="distributed" vertical="center"/>
    </xf>
    <xf numFmtId="0" fontId="28" fillId="0" borderId="14" xfId="6" applyFont="1" applyBorder="1" applyAlignment="1">
      <alignment horizontal="right"/>
    </xf>
    <xf numFmtId="0" fontId="28" fillId="0" borderId="11" xfId="6" applyFont="1" applyBorder="1" applyAlignment="1">
      <alignment horizontal="right"/>
    </xf>
    <xf numFmtId="0" fontId="28" fillId="0" borderId="38" xfId="6" applyFont="1" applyBorder="1" applyAlignment="1">
      <alignment horizontal="center" vertical="center"/>
    </xf>
    <xf numFmtId="0" fontId="28" fillId="0" borderId="4" xfId="6" applyFont="1" applyBorder="1" applyAlignment="1">
      <alignment horizontal="center" vertical="center"/>
    </xf>
    <xf numFmtId="0" fontId="1" fillId="0" borderId="39" xfId="6" applyBorder="1" applyAlignment="1">
      <alignment horizontal="center" vertical="center"/>
    </xf>
    <xf numFmtId="0" fontId="1" fillId="0" borderId="7" xfId="6" applyBorder="1" applyAlignment="1">
      <alignment horizontal="center" vertical="center"/>
    </xf>
    <xf numFmtId="0" fontId="28" fillId="0" borderId="5" xfId="6" applyFont="1" applyBorder="1" applyAlignment="1">
      <alignment horizontal="center" vertical="center"/>
    </xf>
    <xf numFmtId="0" fontId="28" fillId="0" borderId="0" xfId="6" applyFont="1" applyAlignment="1">
      <alignment horizontal="center"/>
    </xf>
    <xf numFmtId="176" fontId="44" fillId="0" borderId="40" xfId="6" applyNumberFormat="1" applyFont="1" applyBorder="1" applyAlignment="1">
      <alignment wrapText="1"/>
    </xf>
    <xf numFmtId="0" fontId="28" fillId="0" borderId="27" xfId="6" applyFont="1" applyBorder="1"/>
    <xf numFmtId="0" fontId="28" fillId="0" borderId="28" xfId="6" applyFont="1" applyBorder="1"/>
    <xf numFmtId="0" fontId="28" fillId="0" borderId="29" xfId="6" applyFont="1" applyBorder="1"/>
    <xf numFmtId="0" fontId="28" fillId="5" borderId="17" xfId="6" applyFont="1" applyFill="1" applyBorder="1" applyAlignment="1">
      <alignment horizontal="center"/>
    </xf>
    <xf numFmtId="0" fontId="28" fillId="0" borderId="40" xfId="6" applyFont="1" applyBorder="1"/>
    <xf numFmtId="0" fontId="28" fillId="0" borderId="31" xfId="6" applyFont="1" applyBorder="1"/>
    <xf numFmtId="0" fontId="28" fillId="0" borderId="32" xfId="6" applyFont="1" applyBorder="1"/>
    <xf numFmtId="0" fontId="28" fillId="5" borderId="41" xfId="6" applyFont="1" applyFill="1" applyBorder="1" applyAlignment="1">
      <alignment horizontal="center"/>
    </xf>
    <xf numFmtId="0" fontId="28" fillId="0" borderId="42" xfId="6" applyFont="1" applyBorder="1"/>
    <xf numFmtId="0" fontId="28" fillId="0" borderId="33" xfId="6" applyFont="1" applyBorder="1"/>
    <xf numFmtId="0" fontId="28" fillId="0" borderId="34" xfId="6" applyFont="1" applyBorder="1"/>
    <xf numFmtId="0" fontId="28" fillId="0" borderId="36" xfId="6" applyFont="1" applyBorder="1"/>
    <xf numFmtId="0" fontId="28" fillId="0" borderId="43" xfId="6" applyFont="1" applyBorder="1" applyAlignment="1">
      <alignment horizontal="center" vertical="center"/>
    </xf>
    <xf numFmtId="0" fontId="28" fillId="0" borderId="14" xfId="6" applyFont="1" applyBorder="1" applyAlignment="1">
      <alignment horizontal="center" vertical="center"/>
    </xf>
    <xf numFmtId="0" fontId="1" fillId="0" borderId="15" xfId="6" applyBorder="1" applyAlignment="1">
      <alignment horizontal="center" vertical="center"/>
    </xf>
    <xf numFmtId="0" fontId="1" fillId="0" borderId="11" xfId="6" applyBorder="1" applyAlignment="1">
      <alignment horizontal="center" vertical="center"/>
    </xf>
    <xf numFmtId="0" fontId="28" fillId="0" borderId="44" xfId="6" applyFont="1" applyBorder="1"/>
    <xf numFmtId="0" fontId="28" fillId="0" borderId="45" xfId="6" applyFont="1" applyBorder="1"/>
    <xf numFmtId="0" fontId="28" fillId="0" borderId="46" xfId="6" applyFont="1" applyBorder="1"/>
    <xf numFmtId="0" fontId="28" fillId="0" borderId="47" xfId="6" applyFont="1" applyBorder="1"/>
    <xf numFmtId="0" fontId="28" fillId="0" borderId="48" xfId="6" applyFont="1" applyBorder="1"/>
    <xf numFmtId="0" fontId="28" fillId="5" borderId="20" xfId="6" applyFont="1" applyFill="1" applyBorder="1" applyAlignment="1">
      <alignment horizontal="center"/>
    </xf>
    <xf numFmtId="0" fontId="45" fillId="0" borderId="49" xfId="6" applyFont="1" applyBorder="1" applyAlignment="1">
      <alignment wrapText="1"/>
    </xf>
    <xf numFmtId="0" fontId="45" fillId="0" borderId="49" xfId="6" applyFont="1" applyBorder="1"/>
    <xf numFmtId="0" fontId="45" fillId="0" borderId="0" xfId="6" applyFont="1"/>
    <xf numFmtId="0" fontId="46" fillId="0" borderId="0" xfId="6" applyFont="1" applyAlignment="1">
      <alignment horizontal="center"/>
    </xf>
    <xf numFmtId="0" fontId="28" fillId="0" borderId="12" xfId="6" applyFont="1" applyBorder="1" applyAlignment="1">
      <alignment horizontal="center" vertical="center"/>
    </xf>
    <xf numFmtId="0" fontId="28" fillId="0" borderId="15" xfId="6" applyFont="1" applyBorder="1" applyAlignment="1">
      <alignment horizontal="distributed" vertical="center"/>
    </xf>
    <xf numFmtId="0" fontId="1" fillId="0" borderId="15" xfId="6" applyBorder="1"/>
    <xf numFmtId="0" fontId="1" fillId="0" borderId="11" xfId="6" applyBorder="1"/>
    <xf numFmtId="0" fontId="28" fillId="0" borderId="50" xfId="6" applyFont="1" applyBorder="1" applyAlignment="1">
      <alignment horizontal="distributed" vertical="center" indent="1"/>
    </xf>
    <xf numFmtId="0" fontId="28" fillId="0" borderId="51" xfId="6" applyFont="1" applyBorder="1" applyAlignment="1">
      <alignment horizontal="center"/>
    </xf>
    <xf numFmtId="0" fontId="28" fillId="0" borderId="13" xfId="6" applyFont="1" applyBorder="1" applyAlignment="1">
      <alignment horizontal="distributed" vertical="center"/>
    </xf>
    <xf numFmtId="0" fontId="28" fillId="0" borderId="31" xfId="6" applyFont="1" applyBorder="1" applyAlignment="1">
      <alignment horizontal="center" vertical="center"/>
    </xf>
    <xf numFmtId="0" fontId="28" fillId="0" borderId="0" xfId="6" applyFont="1" applyAlignment="1">
      <alignment horizontal="center" vertical="center"/>
    </xf>
    <xf numFmtId="0" fontId="28" fillId="0" borderId="32" xfId="6" applyFont="1" applyBorder="1" applyAlignment="1">
      <alignment horizontal="center" vertical="center"/>
    </xf>
    <xf numFmtId="0" fontId="28" fillId="0" borderId="18" xfId="6" applyFont="1" applyBorder="1" applyAlignment="1">
      <alignment horizontal="distributed" vertical="center" indent="1"/>
    </xf>
    <xf numFmtId="0" fontId="28" fillId="0" borderId="0" xfId="6" applyFont="1" applyAlignment="1">
      <alignment horizontal="center"/>
    </xf>
    <xf numFmtId="0" fontId="28" fillId="0" borderId="18" xfId="6" applyFont="1" applyBorder="1" applyAlignment="1">
      <alignment horizontal="distributed" vertical="center" indent="1"/>
    </xf>
    <xf numFmtId="0" fontId="28" fillId="0" borderId="28" xfId="6" applyFont="1" applyBorder="1" applyAlignment="1">
      <alignment horizontal="left" vertical="top"/>
    </xf>
    <xf numFmtId="0" fontId="28" fillId="0" borderId="29" xfId="6" applyFont="1" applyBorder="1" applyAlignment="1">
      <alignment horizontal="left" vertical="top"/>
    </xf>
    <xf numFmtId="0" fontId="28" fillId="0" borderId="50" xfId="6" applyFont="1" applyBorder="1" applyAlignment="1">
      <alignment horizontal="distributed" vertical="center" indent="1"/>
    </xf>
    <xf numFmtId="0" fontId="28" fillId="0" borderId="34" xfId="6" applyFont="1" applyBorder="1" applyAlignment="1">
      <alignment horizontal="left" vertical="top"/>
    </xf>
    <xf numFmtId="0" fontId="28" fillId="0" borderId="36" xfId="6" applyFont="1" applyBorder="1" applyAlignment="1">
      <alignment horizontal="left" vertical="top"/>
    </xf>
    <xf numFmtId="0" fontId="28" fillId="0" borderId="12" xfId="6" applyFont="1" applyBorder="1" applyAlignment="1">
      <alignment horizontal="distributed" vertical="center" indent="1"/>
    </xf>
    <xf numFmtId="0" fontId="28" fillId="0" borderId="15" xfId="6" applyFont="1" applyBorder="1" applyAlignment="1">
      <alignment horizontal="center"/>
    </xf>
    <xf numFmtId="0" fontId="28" fillId="0" borderId="11" xfId="6" applyFont="1" applyBorder="1" applyAlignment="1">
      <alignment horizontal="center"/>
    </xf>
    <xf numFmtId="0" fontId="28" fillId="0" borderId="15" xfId="6" applyFont="1" applyBorder="1" applyAlignment="1">
      <alignment horizontal="center" vertical="center"/>
    </xf>
    <xf numFmtId="0" fontId="28" fillId="0" borderId="11" xfId="6" applyFont="1" applyBorder="1" applyAlignment="1">
      <alignment horizontal="center" vertical="center"/>
    </xf>
    <xf numFmtId="0" fontId="28" fillId="0" borderId="52" xfId="6" applyFont="1" applyBorder="1" applyAlignment="1">
      <alignment horizontal="center"/>
    </xf>
    <xf numFmtId="0" fontId="28" fillId="0" borderId="53" xfId="6" applyFont="1" applyBorder="1" applyAlignment="1">
      <alignment horizontal="center"/>
    </xf>
    <xf numFmtId="0" fontId="28" fillId="0" borderId="54" xfId="6" applyFont="1" applyBorder="1" applyAlignment="1">
      <alignment horizontal="center"/>
    </xf>
    <xf numFmtId="0" fontId="28" fillId="0" borderId="55" xfId="6" applyFont="1" applyBorder="1" applyAlignment="1">
      <alignment horizontal="center"/>
    </xf>
    <xf numFmtId="0" fontId="28" fillId="0" borderId="56" xfId="6" applyFont="1" applyBorder="1" applyAlignment="1">
      <alignment horizontal="center"/>
    </xf>
    <xf numFmtId="0" fontId="28" fillId="0" borderId="57" xfId="6" applyFont="1" applyBorder="1" applyAlignment="1">
      <alignment horizontal="center"/>
    </xf>
    <xf numFmtId="0" fontId="28" fillId="0" borderId="58" xfId="6" applyFont="1" applyBorder="1" applyAlignment="1">
      <alignment horizontal="center"/>
    </xf>
    <xf numFmtId="0" fontId="28" fillId="0" borderId="59" xfId="6" applyFont="1" applyBorder="1" applyAlignment="1">
      <alignment horizontal="center"/>
    </xf>
    <xf numFmtId="0" fontId="28" fillId="0" borderId="60" xfId="6" applyFont="1" applyBorder="1" applyAlignment="1">
      <alignment horizontal="center"/>
    </xf>
    <xf numFmtId="0" fontId="28" fillId="0" borderId="61" xfId="6" applyFont="1" applyBorder="1" applyAlignment="1">
      <alignment horizontal="center"/>
    </xf>
    <xf numFmtId="0" fontId="28" fillId="0" borderId="62" xfId="6" applyFont="1" applyBorder="1" applyAlignment="1">
      <alignment horizontal="center"/>
    </xf>
    <xf numFmtId="0" fontId="28" fillId="0" borderId="33" xfId="6" applyFont="1" applyBorder="1" applyAlignment="1">
      <alignment horizontal="center"/>
    </xf>
    <xf numFmtId="0" fontId="28" fillId="0" borderId="34" xfId="6" applyFont="1" applyBorder="1" applyAlignment="1">
      <alignment horizontal="center"/>
    </xf>
    <xf numFmtId="0" fontId="28" fillId="0" borderId="36" xfId="6" applyFont="1" applyBorder="1" applyAlignment="1">
      <alignment horizontal="center"/>
    </xf>
    <xf numFmtId="0" fontId="28" fillId="0" borderId="27" xfId="6" applyFont="1" applyBorder="1" applyAlignment="1">
      <alignment horizontal="center"/>
    </xf>
    <xf numFmtId="0" fontId="28" fillId="0" borderId="28" xfId="6" applyFont="1" applyBorder="1" applyAlignment="1">
      <alignment horizontal="center"/>
    </xf>
    <xf numFmtId="0" fontId="28" fillId="0" borderId="29" xfId="6" applyFont="1" applyBorder="1" applyAlignment="1">
      <alignment horizontal="center"/>
    </xf>
    <xf numFmtId="0" fontId="28" fillId="0" borderId="31" xfId="6" applyFont="1" applyBorder="1" applyAlignment="1">
      <alignment horizontal="center"/>
    </xf>
    <xf numFmtId="0" fontId="28" fillId="0" borderId="32" xfId="6" applyFont="1" applyBorder="1" applyAlignment="1">
      <alignment horizontal="center"/>
    </xf>
    <xf numFmtId="0" fontId="28" fillId="0" borderId="27" xfId="6" applyFont="1" applyBorder="1" applyAlignment="1">
      <alignment horizontal="left" vertical="top"/>
    </xf>
    <xf numFmtId="0" fontId="28" fillId="0" borderId="31" xfId="6" applyFont="1" applyBorder="1" applyAlignment="1">
      <alignment horizontal="left" vertical="top"/>
    </xf>
    <xf numFmtId="0" fontId="28" fillId="0" borderId="0" xfId="6" applyFont="1" applyAlignment="1">
      <alignment horizontal="left" vertical="top"/>
    </xf>
    <xf numFmtId="0" fontId="28" fillId="0" borderId="32" xfId="6" applyFont="1" applyBorder="1" applyAlignment="1">
      <alignment horizontal="left" vertical="top"/>
    </xf>
    <xf numFmtId="0" fontId="28" fillId="0" borderId="33" xfId="6" applyFont="1" applyBorder="1" applyAlignment="1">
      <alignment horizontal="left" vertical="top"/>
    </xf>
    <xf numFmtId="0" fontId="47" fillId="0" borderId="0" xfId="6" applyFont="1"/>
    <xf numFmtId="0" fontId="48" fillId="0" borderId="0" xfId="6" applyFont="1"/>
    <xf numFmtId="0" fontId="49" fillId="0" borderId="0" xfId="6" applyFont="1"/>
    <xf numFmtId="0" fontId="48" fillId="0" borderId="0" xfId="6" applyFont="1"/>
    <xf numFmtId="0" fontId="50" fillId="0" borderId="0" xfId="6" applyFont="1" applyAlignment="1">
      <alignment horizontal="center"/>
    </xf>
    <xf numFmtId="0" fontId="50" fillId="0" borderId="0" xfId="6" applyFont="1" applyAlignment="1">
      <alignment horizontal="center"/>
    </xf>
    <xf numFmtId="0" fontId="48" fillId="0" borderId="0" xfId="6" applyFont="1" applyAlignment="1">
      <alignment horizontal="right"/>
    </xf>
    <xf numFmtId="0" fontId="48" fillId="0" borderId="0" xfId="6" applyFont="1" applyAlignment="1">
      <alignment horizontal="center" vertical="center"/>
    </xf>
    <xf numFmtId="0" fontId="51" fillId="0" borderId="34" xfId="6" applyFont="1" applyBorder="1" applyAlignment="1">
      <alignment wrapText="1"/>
    </xf>
    <xf numFmtId="0" fontId="48" fillId="0" borderId="0" xfId="6" applyFont="1" applyAlignment="1">
      <alignment vertical="center"/>
    </xf>
    <xf numFmtId="0" fontId="48" fillId="0" borderId="12" xfId="6" applyFont="1" applyBorder="1" applyAlignment="1">
      <alignment horizontal="center" vertical="center"/>
    </xf>
    <xf numFmtId="0" fontId="48" fillId="0" borderId="14" xfId="6" applyFont="1" applyBorder="1" applyAlignment="1">
      <alignment horizontal="center" vertical="center"/>
    </xf>
    <xf numFmtId="0" fontId="48" fillId="0" borderId="15" xfId="6" applyFont="1" applyBorder="1" applyAlignment="1">
      <alignment horizontal="center" vertical="center"/>
    </xf>
    <xf numFmtId="0" fontId="48" fillId="0" borderId="11" xfId="6" applyFont="1" applyBorder="1" applyAlignment="1">
      <alignment horizontal="right" vertical="center"/>
    </xf>
    <xf numFmtId="0" fontId="48" fillId="0" borderId="11" xfId="6" applyFont="1" applyBorder="1" applyAlignment="1">
      <alignment horizontal="center" vertical="center"/>
    </xf>
    <xf numFmtId="0" fontId="48" fillId="0" borderId="14" xfId="6" applyFont="1" applyBorder="1" applyAlignment="1">
      <alignment horizontal="center" vertical="center" wrapText="1"/>
    </xf>
    <xf numFmtId="0" fontId="48" fillId="0" borderId="11" xfId="6" applyFont="1" applyBorder="1" applyAlignment="1">
      <alignment horizontal="center" vertical="center" wrapText="1"/>
    </xf>
    <xf numFmtId="0" fontId="51" fillId="0" borderId="15" xfId="6" applyFont="1" applyBorder="1" applyAlignment="1">
      <alignment wrapText="1"/>
    </xf>
    <xf numFmtId="0" fontId="48" fillId="0" borderId="11" xfId="6" applyFont="1" applyBorder="1" applyAlignment="1">
      <alignment horizontal="center" vertical="center"/>
    </xf>
    <xf numFmtId="0" fontId="48" fillId="0" borderId="12" xfId="6" applyFont="1" applyBorder="1" applyAlignment="1">
      <alignment horizontal="center" vertical="center"/>
    </xf>
    <xf numFmtId="0" fontId="52" fillId="0" borderId="14" xfId="6" applyFont="1" applyBorder="1" applyAlignment="1">
      <alignment horizontal="center" vertical="center" wrapText="1"/>
    </xf>
    <xf numFmtId="0" fontId="48" fillId="0" borderId="11" xfId="6" applyFont="1" applyBorder="1" applyAlignment="1">
      <alignment horizontal="center" vertical="center" wrapText="1"/>
    </xf>
    <xf numFmtId="0" fontId="48" fillId="0" borderId="12" xfId="6" applyFont="1" applyBorder="1" applyAlignment="1">
      <alignment vertical="center" wrapText="1"/>
    </xf>
    <xf numFmtId="0" fontId="48" fillId="0" borderId="0" xfId="6" applyFont="1" applyAlignment="1">
      <alignment horizontal="center" vertical="center" shrinkToFit="1"/>
    </xf>
    <xf numFmtId="0" fontId="48" fillId="0" borderId="0" xfId="6" applyFont="1" applyAlignment="1">
      <alignment horizontal="left" vertical="center" shrinkToFit="1"/>
    </xf>
    <xf numFmtId="49" fontId="23" fillId="0" borderId="0" xfId="6" applyNumberFormat="1" applyFont="1" applyAlignment="1">
      <alignment vertical="center"/>
    </xf>
    <xf numFmtId="49" fontId="53" fillId="0" borderId="0" xfId="6" applyNumberFormat="1" applyFont="1" applyAlignment="1">
      <alignment vertical="center"/>
    </xf>
    <xf numFmtId="49" fontId="49" fillId="0" borderId="0" xfId="6" applyNumberFormat="1" applyFont="1" applyAlignment="1">
      <alignment horizontal="center" vertical="center"/>
    </xf>
    <xf numFmtId="49" fontId="54" fillId="0" borderId="0" xfId="6" applyNumberFormat="1" applyFont="1" applyAlignment="1">
      <alignment vertical="center"/>
    </xf>
    <xf numFmtId="49" fontId="49" fillId="0" borderId="0" xfId="6" applyNumberFormat="1" applyFont="1" applyAlignment="1">
      <alignment horizontal="center" vertical="center"/>
    </xf>
    <xf numFmtId="49" fontId="54" fillId="0" borderId="0" xfId="6" applyNumberFormat="1" applyFont="1" applyAlignment="1">
      <alignment horizontal="center" vertical="center"/>
    </xf>
    <xf numFmtId="49" fontId="23" fillId="0" borderId="0" xfId="6" applyNumberFormat="1" applyFont="1" applyAlignment="1">
      <alignment horizontal="right" vertical="center"/>
    </xf>
    <xf numFmtId="49" fontId="23" fillId="0" borderId="0" xfId="6" applyNumberFormat="1" applyFont="1" applyAlignment="1">
      <alignment horizontal="center" vertical="center"/>
    </xf>
    <xf numFmtId="49" fontId="23" fillId="0" borderId="38" xfId="6" applyNumberFormat="1" applyFont="1" applyBorder="1" applyAlignment="1">
      <alignment horizontal="center" vertical="center"/>
    </xf>
    <xf numFmtId="49" fontId="23" fillId="0" borderId="39" xfId="6" applyNumberFormat="1" applyFont="1" applyBorder="1" applyAlignment="1">
      <alignment horizontal="center" vertical="center"/>
    </xf>
    <xf numFmtId="49" fontId="23" fillId="0" borderId="63" xfId="6" applyNumberFormat="1" applyFont="1" applyBorder="1" applyAlignment="1">
      <alignment horizontal="center" vertical="center"/>
    </xf>
    <xf numFmtId="49" fontId="23" fillId="0" borderId="49" xfId="6" applyNumberFormat="1" applyFont="1" applyBorder="1" applyAlignment="1">
      <alignment vertical="center"/>
    </xf>
    <xf numFmtId="49" fontId="23" fillId="0" borderId="39" xfId="6" applyNumberFormat="1" applyFont="1" applyBorder="1" applyAlignment="1">
      <alignment horizontal="right" vertical="center"/>
    </xf>
    <xf numFmtId="49" fontId="23" fillId="0" borderId="63" xfId="6" applyNumberFormat="1" applyFont="1" applyBorder="1" applyAlignment="1">
      <alignment horizontal="right" vertical="center"/>
    </xf>
    <xf numFmtId="49" fontId="23" fillId="0" borderId="64" xfId="6" applyNumberFormat="1" applyFont="1" applyBorder="1" applyAlignment="1">
      <alignment horizontal="center" vertical="center"/>
    </xf>
    <xf numFmtId="49" fontId="23" fillId="0" borderId="65" xfId="6" applyNumberFormat="1" applyFont="1" applyBorder="1" applyAlignment="1">
      <alignment horizontal="center" vertical="center"/>
    </xf>
    <xf numFmtId="49" fontId="23" fillId="0" borderId="66" xfId="6" applyNumberFormat="1" applyFont="1" applyBorder="1" applyAlignment="1">
      <alignment horizontal="center" vertical="center"/>
    </xf>
    <xf numFmtId="49" fontId="23" fillId="0" borderId="65" xfId="6" applyNumberFormat="1" applyFont="1" applyBorder="1" applyAlignment="1">
      <alignment vertical="center"/>
    </xf>
    <xf numFmtId="49" fontId="23" fillId="0" borderId="66" xfId="6" applyNumberFormat="1" applyFont="1" applyBorder="1" applyAlignment="1">
      <alignment vertical="center"/>
    </xf>
    <xf numFmtId="49" fontId="23" fillId="0" borderId="67" xfId="6" applyNumberFormat="1" applyFont="1" applyBorder="1" applyAlignment="1">
      <alignment horizontal="center" vertical="center" shrinkToFit="1"/>
    </xf>
    <xf numFmtId="49" fontId="23" fillId="0" borderId="68" xfId="6" applyNumberFormat="1" applyFont="1" applyBorder="1" applyAlignment="1">
      <alignment horizontal="center" vertical="center" shrinkToFit="1"/>
    </xf>
    <xf numFmtId="49" fontId="23" fillId="0" borderId="69" xfId="6" applyNumberFormat="1" applyFont="1" applyBorder="1" applyAlignment="1">
      <alignment horizontal="center" vertical="center" shrinkToFit="1"/>
    </xf>
    <xf numFmtId="49" fontId="23" fillId="0" borderId="70" xfId="6" applyNumberFormat="1" applyFont="1" applyBorder="1" applyAlignment="1">
      <alignment vertical="center"/>
    </xf>
    <xf numFmtId="49" fontId="23" fillId="0" borderId="42" xfId="6" applyNumberFormat="1" applyFont="1" applyBorder="1" applyAlignment="1">
      <alignment horizontal="center" vertical="center" shrinkToFit="1"/>
    </xf>
    <xf numFmtId="49" fontId="23" fillId="0" borderId="34" xfId="6" applyNumberFormat="1" applyFont="1" applyBorder="1" applyAlignment="1">
      <alignment horizontal="center" vertical="center" shrinkToFit="1"/>
    </xf>
    <xf numFmtId="49" fontId="23" fillId="0" borderId="71" xfId="6" applyNumberFormat="1" applyFont="1" applyBorder="1" applyAlignment="1">
      <alignment horizontal="center" vertical="center" shrinkToFit="1"/>
    </xf>
    <xf numFmtId="49" fontId="23" fillId="0" borderId="42" xfId="6" applyNumberFormat="1" applyFont="1" applyBorder="1" applyAlignment="1">
      <alignment horizontal="left" vertical="center" shrinkToFit="1"/>
    </xf>
    <xf numFmtId="49" fontId="23" fillId="0" borderId="34" xfId="6" applyNumberFormat="1" applyFont="1" applyBorder="1" applyAlignment="1">
      <alignment horizontal="left" vertical="center" shrinkToFit="1"/>
    </xf>
    <xf numFmtId="49" fontId="23" fillId="0" borderId="71" xfId="6" applyNumberFormat="1" applyFont="1" applyBorder="1" applyAlignment="1">
      <alignment horizontal="left" vertical="center" shrinkToFit="1"/>
    </xf>
    <xf numFmtId="49" fontId="23" fillId="0" borderId="44" xfId="6" applyNumberFormat="1" applyFont="1" applyBorder="1" applyAlignment="1">
      <alignment horizontal="center" vertical="center"/>
    </xf>
    <xf numFmtId="49" fontId="23" fillId="0" borderId="28" xfId="6" applyNumberFormat="1" applyFont="1" applyBorder="1" applyAlignment="1">
      <alignment horizontal="center" vertical="center"/>
    </xf>
    <xf numFmtId="49" fontId="23" fillId="0" borderId="72" xfId="6" applyNumberFormat="1" applyFont="1" applyBorder="1" applyAlignment="1">
      <alignment horizontal="center" vertical="center"/>
    </xf>
    <xf numFmtId="49" fontId="23" fillId="0" borderId="42" xfId="6" applyNumberFormat="1" applyFont="1" applyBorder="1" applyAlignment="1">
      <alignment horizontal="center" vertical="center"/>
    </xf>
    <xf numFmtId="49" fontId="23" fillId="0" borderId="34" xfId="6" applyNumberFormat="1" applyFont="1" applyBorder="1" applyAlignment="1">
      <alignment horizontal="center" vertical="center"/>
    </xf>
    <xf numFmtId="49" fontId="23" fillId="0" borderId="71" xfId="6" applyNumberFormat="1" applyFont="1" applyBorder="1" applyAlignment="1">
      <alignment horizontal="center" vertical="center"/>
    </xf>
    <xf numFmtId="49" fontId="23" fillId="0" borderId="43" xfId="6" applyNumberFormat="1" applyFont="1" applyBorder="1" applyAlignment="1">
      <alignment horizontal="left" vertical="center" shrinkToFit="1"/>
    </xf>
    <xf numFmtId="0" fontId="1" fillId="0" borderId="15" xfId="6" applyBorder="1" applyAlignment="1">
      <alignment horizontal="left" vertical="center" shrinkToFit="1"/>
    </xf>
    <xf numFmtId="49" fontId="23" fillId="0" borderId="15" xfId="6" applyNumberFormat="1" applyFont="1" applyBorder="1" applyAlignment="1">
      <alignment horizontal="left" vertical="center" shrinkToFit="1"/>
    </xf>
    <xf numFmtId="0" fontId="1" fillId="0" borderId="73" xfId="6" applyBorder="1" applyAlignment="1">
      <alignment horizontal="left" vertical="center" shrinkToFit="1"/>
    </xf>
    <xf numFmtId="49" fontId="23" fillId="0" borderId="44" xfId="6" applyNumberFormat="1" applyFont="1" applyBorder="1" applyAlignment="1">
      <alignment horizontal="left" vertical="center"/>
    </xf>
    <xf numFmtId="49" fontId="23" fillId="0" borderId="28" xfId="6" applyNumberFormat="1" applyFont="1" applyBorder="1" applyAlignment="1">
      <alignment horizontal="left" vertical="center"/>
    </xf>
    <xf numFmtId="49" fontId="23" fillId="0" borderId="72" xfId="6" applyNumberFormat="1" applyFont="1" applyBorder="1" applyAlignment="1">
      <alignment horizontal="left" vertical="center"/>
    </xf>
    <xf numFmtId="49" fontId="23" fillId="0" borderId="40" xfId="6" applyNumberFormat="1" applyFont="1" applyBorder="1" applyAlignment="1">
      <alignment horizontal="center" vertical="center"/>
    </xf>
    <xf numFmtId="49" fontId="23" fillId="0" borderId="0" xfId="6" applyNumberFormat="1" applyFont="1" applyAlignment="1">
      <alignment horizontal="center" vertical="center"/>
    </xf>
    <xf numFmtId="49" fontId="23" fillId="0" borderId="70" xfId="6" applyNumberFormat="1" applyFont="1" applyBorder="1" applyAlignment="1">
      <alignment horizontal="center" vertical="center"/>
    </xf>
    <xf numFmtId="49" fontId="23" fillId="0" borderId="45" xfId="6" applyNumberFormat="1" applyFont="1" applyBorder="1" applyAlignment="1">
      <alignment horizontal="center" vertical="center"/>
    </xf>
    <xf numFmtId="49" fontId="23" fillId="0" borderId="47" xfId="6" applyNumberFormat="1" applyFont="1" applyBorder="1" applyAlignment="1">
      <alignment horizontal="center" vertical="center"/>
    </xf>
    <xf numFmtId="49" fontId="23" fillId="0" borderId="74" xfId="6" applyNumberFormat="1" applyFont="1" applyBorder="1" applyAlignment="1">
      <alignment horizontal="center" vertical="center"/>
    </xf>
    <xf numFmtId="49" fontId="23" fillId="0" borderId="47" xfId="6" applyNumberFormat="1" applyFont="1" applyBorder="1" applyAlignment="1">
      <alignment vertical="center"/>
    </xf>
    <xf numFmtId="49" fontId="23" fillId="0" borderId="74" xfId="6" applyNumberFormat="1" applyFont="1" applyBorder="1" applyAlignment="1">
      <alignment vertical="center"/>
    </xf>
    <xf numFmtId="49" fontId="23" fillId="0" borderId="0" xfId="6" applyNumberFormat="1" applyFont="1" applyAlignment="1">
      <alignment horizontal="center" vertical="center" shrinkToFit="1"/>
    </xf>
    <xf numFmtId="49" fontId="23" fillId="0" borderId="0" xfId="6" applyNumberFormat="1" applyFont="1" applyAlignment="1">
      <alignment horizontal="center" vertical="center" shrinkToFit="1"/>
    </xf>
    <xf numFmtId="49" fontId="26" fillId="0" borderId="0" xfId="6" applyNumberFormat="1" applyFont="1" applyAlignment="1">
      <alignment horizontal="right" vertical="center"/>
    </xf>
    <xf numFmtId="49" fontId="26" fillId="0" borderId="0" xfId="6" applyNumberFormat="1" applyFont="1" applyAlignment="1">
      <alignment horizontal="center" vertical="top"/>
    </xf>
    <xf numFmtId="49" fontId="26" fillId="0" borderId="0" xfId="6" applyNumberFormat="1" applyFont="1" applyAlignment="1">
      <alignment horizontal="left" vertical="top" wrapText="1"/>
    </xf>
    <xf numFmtId="49" fontId="55" fillId="0" borderId="0" xfId="6" applyNumberFormat="1" applyFont="1" applyAlignment="1">
      <alignment vertical="center"/>
    </xf>
    <xf numFmtId="49" fontId="26" fillId="0" borderId="0" xfId="6" applyNumberFormat="1" applyFont="1" applyAlignment="1">
      <alignment vertical="center"/>
    </xf>
    <xf numFmtId="49" fontId="26" fillId="0" borderId="0" xfId="6" applyNumberFormat="1" applyFont="1" applyAlignment="1">
      <alignment vertical="top"/>
    </xf>
    <xf numFmtId="49" fontId="55" fillId="0" borderId="0" xfId="6" applyNumberFormat="1" applyFont="1" applyAlignment="1">
      <alignment horizontal="center" vertical="top"/>
    </xf>
    <xf numFmtId="49" fontId="55" fillId="0" borderId="0" xfId="6" applyNumberFormat="1" applyFont="1" applyAlignment="1">
      <alignment vertical="top" wrapText="1"/>
    </xf>
    <xf numFmtId="49" fontId="55" fillId="0" borderId="0" xfId="6" applyNumberFormat="1" applyFont="1" applyAlignment="1">
      <alignment horizontal="center" vertical="center"/>
    </xf>
    <xf numFmtId="0" fontId="56" fillId="0" borderId="0" xfId="9" applyFont="1" applyAlignment="1">
      <alignment horizontal="left" vertical="center"/>
    </xf>
    <xf numFmtId="0" fontId="26" fillId="0" borderId="0" xfId="9" applyFont="1" applyAlignment="1">
      <alignment horizontal="center" vertical="center"/>
    </xf>
    <xf numFmtId="0" fontId="1" fillId="0" borderId="0" xfId="9" applyAlignment="1">
      <alignment horizontal="center" vertical="center"/>
    </xf>
    <xf numFmtId="0" fontId="26" fillId="0" borderId="0" xfId="9" applyFont="1" applyAlignment="1">
      <alignment vertical="center"/>
    </xf>
    <xf numFmtId="0" fontId="26" fillId="0" borderId="0" xfId="9" applyFont="1" applyAlignment="1">
      <alignment vertical="center" wrapText="1"/>
    </xf>
    <xf numFmtId="0" fontId="26" fillId="0" borderId="18" xfId="9" applyFont="1" applyBorder="1" applyAlignment="1">
      <alignment horizontal="center" vertical="center" textRotation="255" wrapText="1"/>
    </xf>
    <xf numFmtId="0" fontId="26" fillId="0" borderId="18" xfId="9" applyFont="1" applyBorder="1" applyAlignment="1">
      <alignment horizontal="center" vertical="center"/>
    </xf>
    <xf numFmtId="0" fontId="26" fillId="0" borderId="75" xfId="9" applyFont="1" applyBorder="1" applyAlignment="1" applyProtection="1">
      <alignment horizontal="center" vertical="center"/>
      <protection locked="0"/>
    </xf>
    <xf numFmtId="0" fontId="26" fillId="0" borderId="76" xfId="9" applyFont="1" applyBorder="1" applyAlignment="1" applyProtection="1">
      <alignment horizontal="center" vertical="center"/>
      <protection locked="0"/>
    </xf>
    <xf numFmtId="0" fontId="26" fillId="0" borderId="77" xfId="9" applyFont="1" applyBorder="1" applyAlignment="1" applyProtection="1">
      <alignment horizontal="center" vertical="center"/>
      <protection locked="0"/>
    </xf>
    <xf numFmtId="0" fontId="26" fillId="0" borderId="13" xfId="9" applyFont="1" applyBorder="1" applyAlignment="1">
      <alignment horizontal="center" vertical="center" textRotation="255" wrapText="1"/>
    </xf>
    <xf numFmtId="0" fontId="26" fillId="0" borderId="78" xfId="9" applyFont="1" applyBorder="1" applyAlignment="1">
      <alignment horizontal="center" vertical="center"/>
    </xf>
    <xf numFmtId="0" fontId="26" fillId="0" borderId="78" xfId="9" applyFont="1" applyBorder="1" applyAlignment="1" applyProtection="1">
      <alignment horizontal="center" vertical="center"/>
      <protection locked="0"/>
    </xf>
    <xf numFmtId="0" fontId="26" fillId="0" borderId="79" xfId="9" applyFont="1" applyBorder="1" applyAlignment="1" applyProtection="1">
      <alignment horizontal="center" vertical="center"/>
      <protection locked="0"/>
    </xf>
    <xf numFmtId="0" fontId="26" fillId="0" borderId="80" xfId="9" applyFont="1" applyBorder="1" applyAlignment="1" applyProtection="1">
      <alignment horizontal="center" vertical="center"/>
      <protection locked="0"/>
    </xf>
    <xf numFmtId="0" fontId="26" fillId="0" borderId="28" xfId="9" applyFont="1" applyBorder="1" applyAlignment="1">
      <alignment horizontal="center" vertical="center"/>
    </xf>
    <xf numFmtId="0" fontId="26" fillId="0" borderId="27" xfId="9" applyFont="1" applyBorder="1" applyAlignment="1">
      <alignment horizontal="left" vertical="center"/>
    </xf>
    <xf numFmtId="49" fontId="26" fillId="0" borderId="28" xfId="9" applyNumberFormat="1" applyFont="1" applyBorder="1" applyAlignment="1" applyProtection="1">
      <alignment horizontal="center" vertical="center"/>
      <protection locked="0"/>
    </xf>
    <xf numFmtId="0" fontId="26" fillId="0" borderId="28" xfId="9" applyFont="1" applyBorder="1" applyAlignment="1">
      <alignment horizontal="center" vertical="center"/>
    </xf>
    <xf numFmtId="0" fontId="26" fillId="0" borderId="28" xfId="9" applyFont="1" applyBorder="1" applyAlignment="1">
      <alignment horizontal="left" vertical="center"/>
    </xf>
    <xf numFmtId="0" fontId="26" fillId="0" borderId="29" xfId="9" applyFont="1" applyBorder="1" applyAlignment="1">
      <alignment horizontal="left" vertical="center"/>
    </xf>
    <xf numFmtId="0" fontId="26" fillId="0" borderId="0" xfId="9" applyFont="1" applyAlignment="1">
      <alignment horizontal="center" vertical="center"/>
    </xf>
    <xf numFmtId="0" fontId="26" fillId="0" borderId="31" xfId="9" applyFont="1" applyBorder="1" applyAlignment="1" applyProtection="1">
      <alignment horizontal="center" vertical="center"/>
      <protection locked="0"/>
    </xf>
    <xf numFmtId="49" fontId="26" fillId="0" borderId="0" xfId="4" applyNumberFormat="1" applyFont="1" applyAlignment="1">
      <alignment horizontal="left" vertical="center"/>
    </xf>
    <xf numFmtId="0" fontId="1" fillId="0" borderId="51" xfId="9" applyBorder="1" applyAlignment="1" applyProtection="1">
      <alignment horizontal="center" vertical="center"/>
      <protection locked="0"/>
    </xf>
    <xf numFmtId="49" fontId="26" fillId="0" borderId="0" xfId="4" applyNumberFormat="1" applyFont="1" applyAlignment="1">
      <alignment horizontal="center" vertical="center" shrinkToFit="1"/>
    </xf>
    <xf numFmtId="0" fontId="26" fillId="0" borderId="51" xfId="9" applyFont="1" applyBorder="1" applyProtection="1">
      <protection locked="0"/>
    </xf>
    <xf numFmtId="0" fontId="26" fillId="0" borderId="62" xfId="9" applyFont="1" applyBorder="1" applyProtection="1">
      <protection locked="0"/>
    </xf>
    <xf numFmtId="0" fontId="26" fillId="0" borderId="34" xfId="9" applyFont="1" applyBorder="1" applyAlignment="1">
      <alignment horizontal="center" vertical="center"/>
    </xf>
    <xf numFmtId="0" fontId="26" fillId="0" borderId="81" xfId="9" applyFont="1" applyBorder="1" applyAlignment="1" applyProtection="1">
      <alignment horizontal="center" vertical="center"/>
      <protection locked="0"/>
    </xf>
    <xf numFmtId="0" fontId="26" fillId="0" borderId="82" xfId="9" applyFont="1" applyBorder="1" applyAlignment="1" applyProtection="1">
      <alignment horizontal="center" vertical="center"/>
      <protection locked="0"/>
    </xf>
    <xf numFmtId="0" fontId="26" fillId="0" borderId="83" xfId="9" applyFont="1" applyBorder="1" applyAlignment="1" applyProtection="1">
      <alignment horizontal="center" vertical="center"/>
      <protection locked="0"/>
    </xf>
    <xf numFmtId="0" fontId="56" fillId="4" borderId="11" xfId="9" applyFont="1" applyFill="1" applyBorder="1" applyAlignment="1">
      <alignment horizontal="center" vertical="center"/>
    </xf>
    <xf numFmtId="0" fontId="26" fillId="4" borderId="14" xfId="9" applyFont="1" applyFill="1" applyBorder="1" applyAlignment="1">
      <alignment horizontal="center" vertical="center"/>
    </xf>
    <xf numFmtId="0" fontId="26" fillId="4" borderId="15" xfId="9" applyFont="1" applyFill="1" applyBorder="1" applyAlignment="1">
      <alignment horizontal="center" vertical="center"/>
    </xf>
    <xf numFmtId="0" fontId="26" fillId="4" borderId="11" xfId="9" applyFont="1" applyFill="1" applyBorder="1" applyAlignment="1">
      <alignment horizontal="center" vertical="center"/>
    </xf>
    <xf numFmtId="0" fontId="26" fillId="0" borderId="50" xfId="9" applyFont="1" applyBorder="1" applyAlignment="1">
      <alignment horizontal="center" vertical="center" textRotation="255" wrapText="1"/>
    </xf>
    <xf numFmtId="0" fontId="26" fillId="0" borderId="14" xfId="9" applyFont="1" applyBorder="1" applyAlignment="1">
      <alignment horizontal="center" vertical="center"/>
    </xf>
    <xf numFmtId="0" fontId="26" fillId="0" borderId="14" xfId="9" applyFont="1" applyBorder="1" applyAlignment="1" applyProtection="1">
      <alignment horizontal="center" vertical="center"/>
      <protection locked="0"/>
    </xf>
    <xf numFmtId="0" fontId="26" fillId="0" borderId="15" xfId="9" applyFont="1" applyBorder="1" applyAlignment="1" applyProtection="1">
      <alignment horizontal="center" vertical="center"/>
      <protection locked="0"/>
    </xf>
    <xf numFmtId="0" fontId="26" fillId="0" borderId="11" xfId="9" applyFont="1" applyBorder="1" applyAlignment="1" applyProtection="1">
      <alignment horizontal="center" vertical="center"/>
      <protection locked="0"/>
    </xf>
    <xf numFmtId="0" fontId="26" fillId="0" borderId="31" xfId="9" applyFont="1" applyBorder="1" applyAlignment="1">
      <alignment horizontal="center" vertical="center"/>
    </xf>
    <xf numFmtId="0" fontId="26" fillId="0" borderId="52" xfId="9" applyFont="1" applyBorder="1" applyAlignment="1" applyProtection="1">
      <alignment horizontal="center" vertical="center"/>
      <protection locked="0"/>
    </xf>
    <xf numFmtId="0" fontId="26" fillId="0" borderId="53" xfId="9" applyFont="1" applyBorder="1" applyAlignment="1" applyProtection="1">
      <alignment horizontal="center" vertical="center"/>
      <protection locked="0"/>
    </xf>
    <xf numFmtId="0" fontId="26" fillId="0" borderId="54" xfId="9" applyFont="1" applyBorder="1" applyAlignment="1" applyProtection="1">
      <alignment horizontal="center" vertical="center"/>
      <protection locked="0"/>
    </xf>
    <xf numFmtId="0" fontId="26" fillId="0" borderId="12" xfId="9" applyFont="1" applyBorder="1" applyAlignment="1">
      <alignment horizontal="center" vertical="center"/>
    </xf>
    <xf numFmtId="0" fontId="26" fillId="0" borderId="28" xfId="9" applyFont="1" applyBorder="1" applyAlignment="1" applyProtection="1">
      <alignment horizontal="center"/>
      <protection locked="0"/>
    </xf>
    <xf numFmtId="0" fontId="26" fillId="0" borderId="28" xfId="9" applyFont="1" applyBorder="1" applyAlignment="1">
      <alignment horizontal="left"/>
    </xf>
    <xf numFmtId="0" fontId="26" fillId="0" borderId="29" xfId="9" applyFont="1" applyBorder="1" applyAlignment="1">
      <alignment horizontal="left"/>
    </xf>
    <xf numFmtId="0" fontId="26" fillId="0" borderId="81" xfId="9" applyFont="1" applyBorder="1" applyAlignment="1">
      <alignment horizontal="center" vertical="center"/>
    </xf>
    <xf numFmtId="0" fontId="26" fillId="0" borderId="34" xfId="9" applyFont="1" applyBorder="1" applyAlignment="1" applyProtection="1">
      <alignment horizontal="center"/>
      <protection locked="0"/>
    </xf>
    <xf numFmtId="0" fontId="26" fillId="0" borderId="0" xfId="9" applyFont="1"/>
    <xf numFmtId="0" fontId="26" fillId="0" borderId="34" xfId="9" applyFont="1" applyBorder="1" applyAlignment="1">
      <alignment horizontal="left"/>
    </xf>
    <xf numFmtId="0" fontId="26" fillId="0" borderId="32" xfId="9" applyFont="1" applyBorder="1"/>
    <xf numFmtId="0" fontId="26" fillId="0" borderId="27" xfId="9" applyFont="1" applyBorder="1" applyAlignment="1">
      <alignment horizontal="center" vertical="center"/>
    </xf>
    <xf numFmtId="0" fontId="26" fillId="0" borderId="31" xfId="9" applyFont="1" applyBorder="1" applyAlignment="1">
      <alignment horizontal="center" vertical="center"/>
    </xf>
    <xf numFmtId="0" fontId="26" fillId="0" borderId="33" xfId="9" applyFont="1" applyBorder="1" applyAlignment="1">
      <alignment horizontal="center" vertical="center"/>
    </xf>
    <xf numFmtId="0" fontId="26" fillId="0" borderId="14" xfId="9" applyFont="1" applyBorder="1" applyAlignment="1">
      <alignment horizontal="center" vertical="center"/>
    </xf>
    <xf numFmtId="0" fontId="26" fillId="0" borderId="15" xfId="9" applyFont="1" applyBorder="1" applyAlignment="1">
      <alignment horizontal="center" vertical="center"/>
    </xf>
    <xf numFmtId="0" fontId="26" fillId="0" borderId="11" xfId="9" applyFont="1" applyBorder="1" applyAlignment="1">
      <alignment horizontal="center" vertical="center"/>
    </xf>
    <xf numFmtId="0" fontId="57" fillId="0" borderId="27" xfId="9" applyFont="1" applyBorder="1" applyAlignment="1">
      <alignment horizontal="left" vertical="center" wrapText="1" shrinkToFit="1"/>
    </xf>
    <xf numFmtId="0" fontId="57" fillId="0" borderId="28" xfId="9" applyFont="1" applyBorder="1" applyAlignment="1">
      <alignment horizontal="left" vertical="center" wrapText="1" shrinkToFit="1"/>
    </xf>
    <xf numFmtId="0" fontId="26" fillId="0" borderId="14" xfId="9" applyFont="1" applyBorder="1" applyAlignment="1">
      <alignment horizontal="left" vertical="center"/>
    </xf>
    <xf numFmtId="0" fontId="26" fillId="0" borderId="11" xfId="9" applyFont="1" applyBorder="1" applyAlignment="1">
      <alignment horizontal="left" vertical="center"/>
    </xf>
    <xf numFmtId="0" fontId="26" fillId="0" borderId="34" xfId="9" applyFont="1" applyBorder="1" applyAlignment="1" applyProtection="1">
      <alignment horizontal="center" vertical="center"/>
      <protection locked="0"/>
    </xf>
    <xf numFmtId="0" fontId="57" fillId="0" borderId="31" xfId="9" applyFont="1" applyBorder="1" applyAlignment="1">
      <alignment horizontal="left" vertical="center" wrapText="1" shrinkToFit="1"/>
    </xf>
    <xf numFmtId="0" fontId="57" fillId="0" borderId="0" xfId="9" applyFont="1" applyAlignment="1">
      <alignment horizontal="left" vertical="center" wrapText="1" shrinkToFit="1"/>
    </xf>
    <xf numFmtId="0" fontId="26" fillId="0" borderId="27" xfId="9" applyFont="1" applyBorder="1" applyAlignment="1">
      <alignment horizontal="left" vertical="center" wrapText="1"/>
    </xf>
    <xf numFmtId="0" fontId="26" fillId="0" borderId="29" xfId="9" applyFont="1" applyBorder="1" applyAlignment="1">
      <alignment vertical="center"/>
    </xf>
    <xf numFmtId="0" fontId="26" fillId="0" borderId="76" xfId="9" applyFont="1" applyBorder="1" applyAlignment="1" applyProtection="1">
      <alignment horizontal="center" vertical="center"/>
      <protection locked="0"/>
    </xf>
    <xf numFmtId="0" fontId="26" fillId="0" borderId="77" xfId="9" applyFont="1" applyBorder="1" applyAlignment="1" applyProtection="1">
      <alignment horizontal="center" vertical="center"/>
      <protection locked="0"/>
    </xf>
    <xf numFmtId="0" fontId="57" fillId="0" borderId="33" xfId="9" applyFont="1" applyBorder="1" applyAlignment="1">
      <alignment horizontal="left" vertical="center" wrapText="1" shrinkToFit="1"/>
    </xf>
    <xf numFmtId="0" fontId="57" fillId="0" borderId="34" xfId="9" applyFont="1" applyBorder="1" applyAlignment="1">
      <alignment horizontal="left" vertical="center" wrapText="1" shrinkToFit="1"/>
    </xf>
    <xf numFmtId="0" fontId="26" fillId="0" borderId="33" xfId="9" applyFont="1" applyBorder="1" applyAlignment="1">
      <alignment vertical="center"/>
    </xf>
    <xf numFmtId="0" fontId="26" fillId="0" borderId="36" xfId="9" applyFont="1" applyBorder="1" applyAlignment="1">
      <alignment vertical="center"/>
    </xf>
    <xf numFmtId="0" fontId="26" fillId="0" borderId="34" xfId="9" applyFont="1" applyBorder="1" applyAlignment="1" applyProtection="1">
      <alignment horizontal="center" vertical="center"/>
      <protection locked="0"/>
    </xf>
    <xf numFmtId="0" fontId="26" fillId="0" borderId="36" xfId="9" applyFont="1" applyBorder="1" applyAlignment="1" applyProtection="1">
      <alignment horizontal="center" vertical="center"/>
      <protection locked="0"/>
    </xf>
    <xf numFmtId="0" fontId="26" fillId="0" borderId="28" xfId="9" applyFont="1" applyBorder="1" applyAlignment="1" applyProtection="1">
      <alignment horizontal="left" vertical="center"/>
      <protection locked="0"/>
    </xf>
    <xf numFmtId="0" fontId="26" fillId="0" borderId="14" xfId="10" applyFont="1" applyBorder="1" applyAlignment="1">
      <alignment horizontal="center" vertical="center" shrinkToFit="1"/>
    </xf>
    <xf numFmtId="0" fontId="26" fillId="0" borderId="15" xfId="10" applyFont="1" applyBorder="1" applyAlignment="1">
      <alignment horizontal="center" vertical="center" shrinkToFit="1"/>
    </xf>
    <xf numFmtId="0" fontId="26" fillId="0" borderId="28" xfId="10" applyFont="1" applyBorder="1" applyAlignment="1">
      <alignment horizontal="center" vertical="center" shrinkToFit="1"/>
    </xf>
    <xf numFmtId="0" fontId="26" fillId="0" borderId="15" xfId="10" applyFont="1" applyBorder="1" applyAlignment="1">
      <alignment horizontal="center" vertical="center"/>
    </xf>
    <xf numFmtId="0" fontId="26" fillId="0" borderId="11" xfId="10" applyFont="1" applyBorder="1" applyAlignment="1">
      <alignment horizontal="center" vertical="center"/>
    </xf>
    <xf numFmtId="0" fontId="26" fillId="0" borderId="14" xfId="10" applyFont="1" applyBorder="1" applyAlignment="1" applyProtection="1">
      <alignment horizontal="center" vertical="center"/>
      <protection locked="0"/>
    </xf>
    <xf numFmtId="0" fontId="26" fillId="0" borderId="15" xfId="10" applyFont="1" applyBorder="1" applyAlignment="1" applyProtection="1">
      <alignment horizontal="center" vertical="center"/>
      <protection locked="0"/>
    </xf>
    <xf numFmtId="0" fontId="26" fillId="0" borderId="11" xfId="10" applyFont="1" applyBorder="1" applyAlignment="1" applyProtection="1">
      <alignment horizontal="center" vertical="center"/>
      <protection locked="0"/>
    </xf>
    <xf numFmtId="0" fontId="26" fillId="0" borderId="0" xfId="9" applyFont="1" applyAlignment="1">
      <alignment horizontal="left" vertical="center"/>
    </xf>
    <xf numFmtId="0" fontId="58" fillId="0" borderId="14" xfId="10" applyFont="1" applyBorder="1" applyAlignment="1">
      <alignment horizontal="left" vertical="center" shrinkToFit="1"/>
    </xf>
    <xf numFmtId="0" fontId="58" fillId="0" borderId="15" xfId="10" applyFont="1" applyBorder="1" applyAlignment="1">
      <alignment horizontal="left" vertical="center" shrinkToFit="1"/>
    </xf>
    <xf numFmtId="0" fontId="58" fillId="0" borderId="11" xfId="10" applyFont="1" applyBorder="1" applyAlignment="1">
      <alignment horizontal="left" vertical="center" shrinkToFit="1"/>
    </xf>
    <xf numFmtId="0" fontId="26" fillId="0" borderId="29" xfId="9" applyFont="1" applyBorder="1" applyAlignment="1">
      <alignment horizontal="left" vertical="center" wrapText="1"/>
    </xf>
    <xf numFmtId="0" fontId="26" fillId="0" borderId="29" xfId="9" applyFont="1" applyBorder="1" applyAlignment="1">
      <alignment horizontal="center" vertical="center"/>
    </xf>
    <xf numFmtId="0" fontId="26" fillId="0" borderId="33" xfId="9" applyFont="1" applyBorder="1" applyAlignment="1">
      <alignment horizontal="left" vertical="center" wrapText="1"/>
    </xf>
    <xf numFmtId="0" fontId="26" fillId="0" borderId="36" xfId="9" applyFont="1" applyBorder="1" applyAlignment="1">
      <alignment horizontal="left" vertical="center" wrapText="1"/>
    </xf>
    <xf numFmtId="0" fontId="26" fillId="0" borderId="12" xfId="9" applyFont="1" applyBorder="1" applyAlignment="1">
      <alignment horizontal="center" vertical="center"/>
    </xf>
    <xf numFmtId="0" fontId="26" fillId="0" borderId="32" xfId="9" applyFont="1" applyBorder="1" applyAlignment="1">
      <alignment horizontal="center" vertical="center"/>
    </xf>
    <xf numFmtId="0" fontId="26" fillId="0" borderId="29" xfId="9" applyFont="1" applyBorder="1" applyAlignment="1">
      <alignment horizontal="center" vertical="center"/>
    </xf>
    <xf numFmtId="0" fontId="26" fillId="0" borderId="36" xfId="9" applyFont="1" applyBorder="1" applyAlignment="1">
      <alignment horizontal="center" vertical="center"/>
    </xf>
    <xf numFmtId="0" fontId="26" fillId="0" borderId="15" xfId="9" applyFont="1" applyBorder="1" applyAlignment="1">
      <alignment horizontal="center" vertical="center"/>
    </xf>
    <xf numFmtId="0" fontId="26" fillId="5" borderId="12" xfId="9" applyFont="1" applyFill="1" applyBorder="1" applyAlignment="1">
      <alignment horizontal="center" vertical="center"/>
    </xf>
    <xf numFmtId="0" fontId="26" fillId="0" borderId="34" xfId="9" applyFont="1" applyBorder="1" applyAlignment="1">
      <alignment horizontal="center" vertical="center"/>
    </xf>
    <xf numFmtId="0" fontId="26" fillId="0" borderId="36" xfId="9" applyFont="1" applyBorder="1" applyAlignment="1">
      <alignment horizontal="center" vertical="center"/>
    </xf>
    <xf numFmtId="0" fontId="26" fillId="0" borderId="14" xfId="9" applyFont="1" applyBorder="1" applyAlignment="1" applyProtection="1">
      <alignment horizontal="left" vertical="center"/>
      <protection locked="0"/>
    </xf>
    <xf numFmtId="0" fontId="26" fillId="0" borderId="15" xfId="9" applyFont="1" applyBorder="1" applyAlignment="1" applyProtection="1">
      <alignment horizontal="left" vertical="center"/>
      <protection locked="0"/>
    </xf>
    <xf numFmtId="0" fontId="26" fillId="0" borderId="11" xfId="9" applyFont="1" applyBorder="1" applyAlignment="1" applyProtection="1">
      <alignment horizontal="left" vertical="center"/>
      <protection locked="0"/>
    </xf>
    <xf numFmtId="0" fontId="26" fillId="0" borderId="27" xfId="11" applyFont="1" applyBorder="1" applyAlignment="1">
      <alignment horizontal="left" vertical="center" wrapText="1"/>
    </xf>
    <xf numFmtId="0" fontId="26" fillId="0" borderId="28" xfId="11" applyFont="1" applyBorder="1" applyAlignment="1">
      <alignment horizontal="left" vertical="center" wrapText="1"/>
    </xf>
    <xf numFmtId="0" fontId="26" fillId="0" borderId="14" xfId="11" applyFont="1" applyBorder="1" applyAlignment="1">
      <alignment horizontal="center" vertical="center"/>
    </xf>
    <xf numFmtId="0" fontId="26" fillId="0" borderId="15" xfId="11" applyFont="1" applyBorder="1" applyAlignment="1">
      <alignment horizontal="center" vertical="center"/>
    </xf>
    <xf numFmtId="0" fontId="26" fillId="0" borderId="11" xfId="11" applyFont="1" applyBorder="1" applyAlignment="1">
      <alignment horizontal="center" vertical="center"/>
    </xf>
    <xf numFmtId="0" fontId="26" fillId="0" borderId="31" xfId="11" applyFont="1" applyBorder="1" applyAlignment="1">
      <alignment horizontal="left" vertical="center" wrapText="1"/>
    </xf>
    <xf numFmtId="0" fontId="26" fillId="0" borderId="0" xfId="11" applyFont="1" applyAlignment="1">
      <alignment horizontal="left" vertical="center" wrapText="1"/>
    </xf>
    <xf numFmtId="0" fontId="26" fillId="0" borderId="12" xfId="11" applyFont="1" applyBorder="1">
      <alignment vertical="center"/>
    </xf>
    <xf numFmtId="0" fontId="26" fillId="0" borderId="12" xfId="11" applyFont="1" applyBorder="1" applyAlignment="1">
      <alignment horizontal="center" vertical="center" wrapText="1"/>
    </xf>
    <xf numFmtId="0" fontId="26" fillId="0" borderId="14" xfId="11" applyFont="1" applyBorder="1" applyAlignment="1">
      <alignment horizontal="center" vertical="center" wrapText="1"/>
    </xf>
    <xf numFmtId="0" fontId="26" fillId="0" borderId="15" xfId="11" applyFont="1" applyBorder="1" applyAlignment="1">
      <alignment horizontal="center" vertical="center" wrapText="1"/>
    </xf>
    <xf numFmtId="0" fontId="26" fillId="0" borderId="11" xfId="11" applyFont="1" applyBorder="1" applyAlignment="1">
      <alignment horizontal="center" vertical="center" wrapText="1"/>
    </xf>
    <xf numFmtId="0" fontId="26" fillId="0" borderId="14" xfId="11" applyFont="1" applyBorder="1" applyAlignment="1" applyProtection="1">
      <alignment horizontal="center" vertical="center"/>
      <protection locked="0"/>
    </xf>
    <xf numFmtId="0" fontId="26" fillId="0" borderId="11" xfId="11" applyFont="1" applyBorder="1" applyAlignment="1" applyProtection="1">
      <alignment horizontal="center" vertical="center"/>
      <protection locked="0"/>
    </xf>
    <xf numFmtId="0" fontId="26" fillId="0" borderId="15" xfId="11" applyFont="1" applyBorder="1" applyAlignment="1" applyProtection="1">
      <alignment horizontal="center" vertical="center"/>
      <protection locked="0"/>
    </xf>
    <xf numFmtId="0" fontId="26" fillId="0" borderId="33" xfId="11" applyFont="1" applyBorder="1" applyAlignment="1">
      <alignment horizontal="left" vertical="center" wrapText="1"/>
    </xf>
    <xf numFmtId="0" fontId="26" fillId="0" borderId="34" xfId="11" applyFont="1" applyBorder="1" applyAlignment="1">
      <alignment horizontal="left" vertical="center" wrapText="1"/>
    </xf>
    <xf numFmtId="0" fontId="26" fillId="0" borderId="31" xfId="9" applyFont="1" applyBorder="1" applyAlignment="1">
      <alignment horizontal="left" vertical="center" wrapText="1"/>
    </xf>
    <xf numFmtId="0" fontId="26" fillId="0" borderId="32" xfId="9" applyFont="1" applyBorder="1" applyAlignment="1">
      <alignment horizontal="left" vertical="center" wrapText="1"/>
    </xf>
    <xf numFmtId="0" fontId="26" fillId="0" borderId="12" xfId="9" applyFont="1" applyBorder="1" applyAlignment="1" applyProtection="1">
      <alignment horizontal="center" vertical="center"/>
      <protection locked="0"/>
    </xf>
    <xf numFmtId="0" fontId="26" fillId="0" borderId="15" xfId="9" applyFont="1" applyBorder="1" applyProtection="1">
      <protection locked="0"/>
    </xf>
    <xf numFmtId="0" fontId="26" fillId="0" borderId="11" xfId="9" applyFont="1" applyBorder="1" applyProtection="1">
      <protection locked="0"/>
    </xf>
    <xf numFmtId="0" fontId="26" fillId="0" borderId="27" xfId="9" applyFont="1" applyBorder="1" applyAlignment="1">
      <alignment horizontal="left" vertical="center"/>
    </xf>
    <xf numFmtId="0" fontId="26" fillId="0" borderId="28" xfId="9" applyFont="1" applyBorder="1" applyAlignment="1">
      <alignment horizontal="left" vertical="center"/>
    </xf>
    <xf numFmtId="49" fontId="17" fillId="0" borderId="14" xfId="4" applyNumberFormat="1" applyBorder="1" applyAlignment="1">
      <alignment horizontal="center" vertical="center"/>
    </xf>
    <xf numFmtId="0" fontId="1" fillId="0" borderId="14" xfId="9" applyBorder="1" applyAlignment="1" applyProtection="1">
      <alignment horizontal="center" vertical="center"/>
      <protection locked="0"/>
    </xf>
    <xf numFmtId="0" fontId="1" fillId="0" borderId="15" xfId="9" applyBorder="1" applyAlignment="1">
      <alignment horizontal="center" vertical="center"/>
    </xf>
    <xf numFmtId="0" fontId="1" fillId="0" borderId="15" xfId="9" applyBorder="1" applyAlignment="1" applyProtection="1">
      <alignment horizontal="center" vertical="center"/>
      <protection locked="0"/>
    </xf>
    <xf numFmtId="49" fontId="17" fillId="0" borderId="15" xfId="4" applyNumberFormat="1" applyBorder="1" applyAlignment="1">
      <alignment horizontal="center" vertical="center"/>
    </xf>
    <xf numFmtId="49" fontId="17" fillId="0" borderId="15" xfId="4" applyNumberFormat="1" applyBorder="1" applyAlignment="1" applyProtection="1">
      <alignment horizontal="center" vertical="center" shrinkToFit="1"/>
      <protection locked="0"/>
    </xf>
    <xf numFmtId="49" fontId="17" fillId="0" borderId="15" xfId="4" applyNumberFormat="1" applyBorder="1" applyAlignment="1">
      <alignment horizontal="center" vertical="center" shrinkToFit="1"/>
    </xf>
    <xf numFmtId="49" fontId="17" fillId="0" borderId="11" xfId="4" applyNumberFormat="1" applyBorder="1" applyAlignment="1" applyProtection="1">
      <alignment horizontal="center" vertical="center" shrinkToFit="1"/>
      <protection locked="0"/>
    </xf>
    <xf numFmtId="0" fontId="26" fillId="0" borderId="31" xfId="9" applyFont="1" applyBorder="1" applyAlignment="1">
      <alignment horizontal="left" vertical="center"/>
    </xf>
    <xf numFmtId="0" fontId="26" fillId="0" borderId="0" xfId="9" applyFont="1" applyAlignment="1">
      <alignment horizontal="left" vertical="center"/>
    </xf>
    <xf numFmtId="49" fontId="17" fillId="0" borderId="12" xfId="4" applyNumberFormat="1" applyBorder="1" applyAlignment="1">
      <alignment horizontal="center" vertical="center"/>
    </xf>
    <xf numFmtId="0" fontId="26" fillId="0" borderId="33" xfId="9" applyFont="1" applyBorder="1" applyAlignment="1">
      <alignment horizontal="left" vertical="center"/>
    </xf>
    <xf numFmtId="0" fontId="26" fillId="0" borderId="34" xfId="9" applyFont="1" applyBorder="1" applyAlignment="1">
      <alignment horizontal="left" vertical="center"/>
    </xf>
    <xf numFmtId="49" fontId="17" fillId="0" borderId="18" xfId="4" applyNumberFormat="1" applyBorder="1" applyAlignment="1">
      <alignment horizontal="center" vertical="center" shrinkToFit="1"/>
    </xf>
    <xf numFmtId="0" fontId="1" fillId="0" borderId="27" xfId="9" applyBorder="1" applyAlignment="1" applyProtection="1">
      <alignment horizontal="center" vertical="center"/>
      <protection locked="0"/>
    </xf>
    <xf numFmtId="0" fontId="1" fillId="0" borderId="28" xfId="9" applyBorder="1" applyAlignment="1">
      <alignment horizontal="center" vertical="center"/>
    </xf>
    <xf numFmtId="0" fontId="26" fillId="0" borderId="14" xfId="9" applyFont="1" applyBorder="1" applyAlignment="1">
      <alignment horizontal="left" vertical="center" wrapText="1"/>
    </xf>
    <xf numFmtId="0" fontId="26" fillId="0" borderId="11" xfId="9" applyFont="1" applyBorder="1" applyAlignment="1">
      <alignment horizontal="left" vertical="center" wrapText="1"/>
    </xf>
    <xf numFmtId="0" fontId="26" fillId="0" borderId="27" xfId="9" applyFont="1" applyBorder="1" applyAlignment="1" applyProtection="1">
      <alignment horizontal="left" vertical="center"/>
      <protection locked="0"/>
    </xf>
    <xf numFmtId="0" fontId="26" fillId="0" borderId="28" xfId="9" applyFont="1" applyBorder="1" applyAlignment="1" applyProtection="1">
      <alignment horizontal="left" vertical="center"/>
      <protection locked="0"/>
    </xf>
    <xf numFmtId="0" fontId="26" fillId="0" borderId="29" xfId="9" applyFont="1" applyBorder="1" applyAlignment="1" applyProtection="1">
      <alignment horizontal="left" vertical="center"/>
      <protection locked="0"/>
    </xf>
    <xf numFmtId="0" fontId="1" fillId="0" borderId="14" xfId="9" applyBorder="1" applyAlignment="1">
      <alignment horizontal="left" vertical="center"/>
    </xf>
    <xf numFmtId="0" fontId="1" fillId="0" borderId="11" xfId="9" applyBorder="1" applyAlignment="1">
      <alignment horizontal="left" vertical="center"/>
    </xf>
    <xf numFmtId="0" fontId="26" fillId="0" borderId="12" xfId="9" applyFont="1" applyBorder="1" applyAlignment="1">
      <alignment horizontal="center" vertical="center" wrapText="1"/>
    </xf>
    <xf numFmtId="0" fontId="26" fillId="0" borderId="12" xfId="9" applyFont="1" applyBorder="1" applyAlignment="1" applyProtection="1">
      <alignment horizontal="left" vertical="center" wrapText="1"/>
      <protection locked="0"/>
    </xf>
    <xf numFmtId="0" fontId="26" fillId="4" borderId="12" xfId="9" applyFont="1" applyFill="1" applyBorder="1" applyAlignment="1">
      <alignment horizontal="center" vertical="center" wrapText="1"/>
    </xf>
    <xf numFmtId="0" fontId="26" fillId="0" borderId="12" xfId="9" applyFont="1" applyBorder="1" applyProtection="1">
      <protection locked="0"/>
    </xf>
    <xf numFmtId="0" fontId="59" fillId="0" borderId="14" xfId="10" applyFont="1" applyBorder="1" applyAlignment="1">
      <alignment horizontal="left" vertical="center" shrinkToFit="1"/>
    </xf>
    <xf numFmtId="0" fontId="59" fillId="0" borderId="15" xfId="10" applyFont="1" applyBorder="1" applyAlignment="1">
      <alignment horizontal="left" vertical="center" shrinkToFit="1"/>
    </xf>
    <xf numFmtId="0" fontId="59" fillId="0" borderId="11" xfId="10" applyFont="1" applyBorder="1" applyAlignment="1">
      <alignment horizontal="left" vertical="center" shrinkToFit="1"/>
    </xf>
    <xf numFmtId="0" fontId="26" fillId="4" borderId="14" xfId="10" applyFont="1" applyFill="1" applyBorder="1" applyAlignment="1">
      <alignment horizontal="center" vertical="center" shrinkToFit="1"/>
    </xf>
    <xf numFmtId="0" fontId="26" fillId="4" borderId="15" xfId="10" applyFont="1" applyFill="1" applyBorder="1" applyAlignment="1">
      <alignment horizontal="center" vertical="center" shrinkToFit="1"/>
    </xf>
    <xf numFmtId="0" fontId="26" fillId="4" borderId="15" xfId="10" applyFont="1" applyFill="1" applyBorder="1" applyAlignment="1">
      <alignment horizontal="center" vertical="center"/>
    </xf>
    <xf numFmtId="0" fontId="26" fillId="4" borderId="11" xfId="10" applyFont="1" applyFill="1" applyBorder="1" applyAlignment="1">
      <alignment horizontal="center" vertical="center"/>
    </xf>
    <xf numFmtId="0" fontId="26" fillId="4" borderId="14" xfId="10" applyFont="1" applyFill="1" applyBorder="1" applyAlignment="1" applyProtection="1">
      <alignment horizontal="center" vertical="center"/>
      <protection locked="0"/>
    </xf>
    <xf numFmtId="0" fontId="26" fillId="4" borderId="15" xfId="10" applyFont="1" applyFill="1" applyBorder="1" applyAlignment="1" applyProtection="1">
      <alignment horizontal="center" vertical="center"/>
      <protection locked="0"/>
    </xf>
    <xf numFmtId="0" fontId="26" fillId="4" borderId="11" xfId="10" applyFont="1" applyFill="1" applyBorder="1" applyAlignment="1" applyProtection="1">
      <alignment horizontal="center" vertical="center"/>
      <protection locked="0"/>
    </xf>
    <xf numFmtId="49" fontId="26" fillId="0" borderId="14" xfId="4" applyNumberFormat="1" applyFont="1" applyBorder="1" applyAlignment="1">
      <alignment horizontal="center" vertical="center"/>
    </xf>
    <xf numFmtId="49" fontId="26" fillId="0" borderId="15" xfId="4" applyNumberFormat="1" applyFont="1" applyBorder="1" applyAlignment="1">
      <alignment horizontal="center" vertical="center"/>
    </xf>
    <xf numFmtId="49" fontId="26" fillId="0" borderId="15" xfId="4" applyNumberFormat="1" applyFont="1" applyBorder="1" applyAlignment="1" applyProtection="1">
      <alignment horizontal="center" vertical="center" shrinkToFit="1"/>
      <protection locked="0"/>
    </xf>
    <xf numFmtId="49" fontId="26" fillId="0" borderId="15" xfId="4" applyNumberFormat="1" applyFont="1" applyBorder="1" applyAlignment="1">
      <alignment horizontal="center" vertical="center" shrinkToFit="1"/>
    </xf>
    <xf numFmtId="49" fontId="26" fillId="0" borderId="11" xfId="4" applyNumberFormat="1" applyFont="1" applyBorder="1" applyAlignment="1" applyProtection="1">
      <alignment horizontal="center" vertical="center" shrinkToFit="1"/>
      <protection locked="0"/>
    </xf>
    <xf numFmtId="49" fontId="26" fillId="0" borderId="12" xfId="4" applyNumberFormat="1" applyFont="1" applyBorder="1" applyAlignment="1">
      <alignment horizontal="center" vertical="center"/>
    </xf>
    <xf numFmtId="49" fontId="26" fillId="0" borderId="18" xfId="4" applyNumberFormat="1" applyFont="1" applyBorder="1" applyAlignment="1">
      <alignment horizontal="center" vertical="center" shrinkToFit="1"/>
    </xf>
    <xf numFmtId="0" fontId="26" fillId="4" borderId="0" xfId="9" applyFont="1" applyFill="1" applyAlignment="1">
      <alignment horizontal="center" vertical="center"/>
    </xf>
    <xf numFmtId="0" fontId="1" fillId="4" borderId="0" xfId="9" applyFill="1" applyAlignment="1">
      <alignment horizontal="left" vertical="center"/>
    </xf>
    <xf numFmtId="0" fontId="26" fillId="4" borderId="0" xfId="9" applyFont="1" applyFill="1" applyAlignment="1">
      <alignment horizontal="center" vertical="center" wrapText="1"/>
    </xf>
    <xf numFmtId="0" fontId="26" fillId="4" borderId="0" xfId="9" applyFont="1" applyFill="1" applyAlignment="1" applyProtection="1">
      <alignment horizontal="left" vertical="center" wrapText="1"/>
      <protection locked="0"/>
    </xf>
    <xf numFmtId="0" fontId="26" fillId="4" borderId="0" xfId="9" applyFont="1" applyFill="1" applyProtection="1">
      <protection locked="0"/>
    </xf>
    <xf numFmtId="0" fontId="26" fillId="4" borderId="0" xfId="9" applyFont="1" applyFill="1" applyAlignment="1">
      <alignment horizontal="left" vertical="center" wrapText="1"/>
    </xf>
    <xf numFmtId="0" fontId="26" fillId="4" borderId="0" xfId="9" applyFont="1" applyFill="1" applyAlignment="1">
      <alignment vertical="center" wrapText="1"/>
    </xf>
    <xf numFmtId="0" fontId="1" fillId="0" borderId="0" xfId="9" applyAlignment="1">
      <alignment horizontal="left" vertical="center"/>
    </xf>
    <xf numFmtId="0" fontId="26" fillId="0" borderId="84" xfId="9" applyFont="1" applyBorder="1" applyAlignment="1">
      <alignment horizontal="center" vertical="center"/>
    </xf>
    <xf numFmtId="0" fontId="1" fillId="0" borderId="27" xfId="9" applyBorder="1" applyAlignment="1">
      <alignment horizontal="left" vertical="center"/>
    </xf>
    <xf numFmtId="0" fontId="1" fillId="0" borderId="29" xfId="9" applyBorder="1" applyAlignment="1">
      <alignment horizontal="left" vertical="center"/>
    </xf>
    <xf numFmtId="0" fontId="1" fillId="0" borderId="31" xfId="9" applyBorder="1" applyAlignment="1">
      <alignment horizontal="left" vertical="center"/>
    </xf>
    <xf numFmtId="0" fontId="1" fillId="0" borderId="32" xfId="9" applyBorder="1" applyAlignment="1">
      <alignment horizontal="left" vertical="center"/>
    </xf>
    <xf numFmtId="0" fontId="1" fillId="0" borderId="33" xfId="9" applyBorder="1" applyAlignment="1">
      <alignment horizontal="left" vertical="center"/>
    </xf>
    <xf numFmtId="0" fontId="1" fillId="0" borderId="36" xfId="9" applyBorder="1" applyAlignment="1">
      <alignment horizontal="left" vertical="center"/>
    </xf>
    <xf numFmtId="0" fontId="60" fillId="0" borderId="0" xfId="0" applyFont="1" applyAlignment="1">
      <alignment horizontal="left" vertical="center"/>
    </xf>
    <xf numFmtId="0" fontId="20" fillId="0" borderId="0" xfId="0" applyFont="1" applyAlignment="1">
      <alignment horizontal="left" vertical="center"/>
    </xf>
    <xf numFmtId="0" fontId="26" fillId="0" borderId="14" xfId="10" applyFont="1" applyBorder="1" applyAlignment="1">
      <alignment horizontal="left" vertical="center"/>
    </xf>
    <xf numFmtId="0" fontId="26" fillId="0" borderId="15" xfId="10" applyFont="1" applyBorder="1" applyAlignment="1">
      <alignment horizontal="left" vertical="center"/>
    </xf>
    <xf numFmtId="0" fontId="26" fillId="0" borderId="11" xfId="10" applyFont="1" applyBorder="1" applyAlignment="1">
      <alignment horizontal="left" vertical="center"/>
    </xf>
    <xf numFmtId="0" fontId="26" fillId="0" borderId="12" xfId="10" applyFont="1" applyBorder="1" applyAlignment="1">
      <alignment horizontal="center" vertical="center" shrinkToFit="1"/>
    </xf>
    <xf numFmtId="0" fontId="1" fillId="0" borderId="11" xfId="9" applyBorder="1" applyAlignment="1">
      <alignment horizontal="center" vertical="center"/>
    </xf>
    <xf numFmtId="0" fontId="1" fillId="0" borderId="14" xfId="9" applyBorder="1" applyAlignment="1">
      <alignment horizontal="center" vertical="center"/>
    </xf>
    <xf numFmtId="0" fontId="1" fillId="0" borderId="15" xfId="9" applyBorder="1" applyAlignment="1">
      <alignment horizontal="center" vertical="center"/>
    </xf>
    <xf numFmtId="0" fontId="19" fillId="0" borderId="85" xfId="10" applyFont="1" applyBorder="1" applyAlignment="1">
      <alignment horizontal="center" vertical="center" wrapText="1" shrinkToFit="1"/>
    </xf>
    <xf numFmtId="0" fontId="19" fillId="0" borderId="86" xfId="10" applyFont="1" applyBorder="1" applyAlignment="1">
      <alignment horizontal="center" vertical="center" wrapText="1" shrinkToFit="1"/>
    </xf>
    <xf numFmtId="0" fontId="26" fillId="0" borderId="11" xfId="10" applyFont="1" applyBorder="1" applyAlignment="1">
      <alignment horizontal="center" vertical="center" shrinkToFit="1"/>
    </xf>
    <xf numFmtId="0" fontId="26" fillId="0" borderId="87" xfId="9" applyFont="1" applyBorder="1" applyAlignment="1">
      <alignment horizontal="center" vertical="center" textRotation="255" wrapText="1"/>
    </xf>
    <xf numFmtId="0" fontId="26" fillId="0" borderId="33" xfId="10" applyFont="1" applyBorder="1" applyAlignment="1">
      <alignment horizontal="center" vertical="center" shrinkToFit="1"/>
    </xf>
    <xf numFmtId="0" fontId="26" fillId="0" borderId="14" xfId="10" applyFont="1" applyBorder="1" applyAlignment="1">
      <alignment horizontal="left" vertical="center" shrinkToFit="1"/>
    </xf>
    <xf numFmtId="0" fontId="26" fillId="0" borderId="11" xfId="10" applyFont="1" applyBorder="1" applyAlignment="1">
      <alignment horizontal="left" vertical="center" shrinkToFit="1"/>
    </xf>
    <xf numFmtId="0" fontId="58" fillId="0" borderId="15" xfId="10" applyFont="1" applyBorder="1" applyAlignment="1">
      <alignment horizontal="left" vertical="center" shrinkToFit="1"/>
    </xf>
    <xf numFmtId="0" fontId="58" fillId="0" borderId="11" xfId="10" applyFont="1" applyBorder="1" applyAlignment="1">
      <alignment horizontal="left" vertical="center" shrinkToFit="1"/>
    </xf>
    <xf numFmtId="0" fontId="26" fillId="0" borderId="27" xfId="9" applyFont="1" applyBorder="1" applyAlignment="1">
      <alignment horizontal="center" vertical="center"/>
    </xf>
    <xf numFmtId="0" fontId="26" fillId="0" borderId="0" xfId="9" applyFont="1" applyAlignment="1">
      <alignment horizontal="left" vertical="center" wrapText="1"/>
    </xf>
    <xf numFmtId="0" fontId="18" fillId="0" borderId="0" xfId="0" applyFont="1" applyAlignment="1">
      <alignment horizontal="left" vertical="center"/>
    </xf>
    <xf numFmtId="0" fontId="62" fillId="0" borderId="0" xfId="9" applyFont="1" applyAlignment="1">
      <alignment horizontal="center" vertical="center"/>
    </xf>
    <xf numFmtId="0" fontId="1" fillId="0" borderId="0" xfId="0" applyFont="1" applyAlignment="1">
      <alignment horizontal="left" vertical="center"/>
    </xf>
    <xf numFmtId="0" fontId="26" fillId="4" borderId="11" xfId="9" applyFont="1" applyFill="1" applyBorder="1" applyAlignment="1">
      <alignment horizontal="center" vertical="center"/>
    </xf>
    <xf numFmtId="0" fontId="26" fillId="0" borderId="12" xfId="9" applyFont="1" applyBorder="1" applyAlignment="1">
      <alignment horizontal="center" vertical="center" wrapText="1"/>
    </xf>
    <xf numFmtId="0" fontId="1" fillId="0" borderId="15" xfId="9" applyBorder="1" applyAlignment="1">
      <alignment horizontal="left" vertical="center"/>
    </xf>
    <xf numFmtId="0" fontId="26" fillId="0" borderId="14" xfId="9" applyFont="1" applyBorder="1" applyAlignment="1">
      <alignment horizontal="center" vertical="center" wrapText="1"/>
    </xf>
    <xf numFmtId="0" fontId="26" fillId="0" borderId="15" xfId="9" applyFont="1" applyBorder="1" applyAlignment="1">
      <alignment horizontal="center" vertical="center" wrapText="1"/>
    </xf>
    <xf numFmtId="0" fontId="26" fillId="0" borderId="11" xfId="9" applyFont="1" applyBorder="1" applyAlignment="1">
      <alignment horizontal="center" vertical="center" wrapText="1"/>
    </xf>
    <xf numFmtId="0" fontId="26" fillId="0" borderId="0" xfId="9" applyFont="1" applyAlignment="1">
      <alignment vertical="center" wrapText="1"/>
    </xf>
    <xf numFmtId="0" fontId="18" fillId="4" borderId="0" xfId="0" applyFont="1" applyFill="1" applyAlignment="1">
      <alignment horizontal="left" vertical="center"/>
    </xf>
    <xf numFmtId="0" fontId="58" fillId="0" borderId="0" xfId="10" applyFont="1" applyAlignment="1">
      <alignment horizontal="left" vertical="center" shrinkToFit="1"/>
    </xf>
    <xf numFmtId="0" fontId="26" fillId="0" borderId="14" xfId="10" applyFont="1" applyBorder="1" applyAlignment="1">
      <alignment horizontal="center" vertical="center"/>
    </xf>
    <xf numFmtId="0" fontId="58" fillId="0" borderId="15" xfId="10" applyFont="1" applyBorder="1" applyAlignment="1">
      <alignment horizontal="center" vertical="center" shrinkToFit="1"/>
    </xf>
    <xf numFmtId="0" fontId="58" fillId="0" borderId="11" xfId="10" applyFont="1" applyBorder="1" applyAlignment="1">
      <alignment horizontal="center" vertical="center" shrinkToFit="1"/>
    </xf>
    <xf numFmtId="0" fontId="26" fillId="0" borderId="88" xfId="9" applyFont="1" applyBorder="1" applyAlignment="1" applyProtection="1">
      <alignment horizontal="center" vertical="center"/>
      <protection locked="0"/>
    </xf>
    <xf numFmtId="0" fontId="26" fillId="0" borderId="0" xfId="10" applyFont="1" applyAlignment="1">
      <alignment horizontal="left" vertical="center"/>
    </xf>
    <xf numFmtId="0" fontId="26" fillId="0" borderId="0" xfId="10" applyFont="1" applyAlignment="1">
      <alignment horizontal="center" vertical="center"/>
    </xf>
    <xf numFmtId="0" fontId="26" fillId="0" borderId="0" xfId="10" applyFont="1" applyAlignment="1">
      <alignment horizontal="center" vertical="center" shrinkToFit="1"/>
    </xf>
    <xf numFmtId="0" fontId="26" fillId="0" borderId="0" xfId="10" applyFont="1" applyAlignment="1">
      <alignment horizontal="left" vertical="center" shrinkToFit="1"/>
    </xf>
    <xf numFmtId="0" fontId="58" fillId="0" borderId="0" xfId="10" applyFont="1" applyAlignment="1">
      <alignment horizontal="left" vertical="center" shrinkToFit="1"/>
    </xf>
    <xf numFmtId="0" fontId="63" fillId="0" borderId="14" xfId="11" applyFont="1" applyBorder="1" applyAlignment="1">
      <alignment horizontal="center" vertical="center" wrapText="1"/>
    </xf>
    <xf numFmtId="0" fontId="63" fillId="0" borderId="11" xfId="11" applyFont="1" applyBorder="1" applyAlignment="1">
      <alignment horizontal="center" vertical="center" wrapText="1"/>
    </xf>
    <xf numFmtId="0" fontId="26" fillId="0" borderId="14" xfId="11" applyFont="1" applyBorder="1" applyAlignment="1">
      <alignment horizontal="center" vertical="center"/>
    </xf>
    <xf numFmtId="0" fontId="26" fillId="0" borderId="15" xfId="11" applyFont="1" applyBorder="1" applyAlignment="1">
      <alignment horizontal="center" vertical="center"/>
    </xf>
    <xf numFmtId="0" fontId="26" fillId="0" borderId="11" xfId="11" applyFont="1" applyBorder="1" applyAlignment="1">
      <alignment horizontal="center" vertical="center"/>
    </xf>
    <xf numFmtId="0" fontId="29" fillId="0" borderId="0" xfId="12" applyFont="1" applyAlignment="1">
      <alignment horizontal="left" vertical="center"/>
    </xf>
    <xf numFmtId="0" fontId="23" fillId="0" borderId="0" xfId="12" applyFont="1" applyAlignment="1">
      <alignment vertical="center" textRotation="255" shrinkToFit="1"/>
    </xf>
    <xf numFmtId="0" fontId="25" fillId="0" borderId="0" xfId="12" applyFont="1" applyAlignment="1">
      <alignment horizontal="left" vertical="center"/>
    </xf>
    <xf numFmtId="0" fontId="26" fillId="0" borderId="0" xfId="12" applyFont="1" applyAlignment="1">
      <alignment horizontal="left" vertical="center"/>
    </xf>
    <xf numFmtId="0" fontId="26" fillId="0" borderId="0" xfId="12" applyFont="1">
      <alignment vertical="center"/>
    </xf>
    <xf numFmtId="0" fontId="65" fillId="0" borderId="0" xfId="13" applyFont="1">
      <alignment vertical="center"/>
    </xf>
    <xf numFmtId="0" fontId="26" fillId="0" borderId="0" xfId="12" applyFont="1" applyAlignment="1">
      <alignment horizontal="right" vertical="center"/>
    </xf>
    <xf numFmtId="0" fontId="26" fillId="6" borderId="12" xfId="12" applyFont="1" applyFill="1" applyBorder="1" applyAlignment="1">
      <alignment horizontal="center" vertical="center" wrapText="1"/>
    </xf>
    <xf numFmtId="0" fontId="23" fillId="0" borderId="0" xfId="12" applyFont="1">
      <alignment vertical="center"/>
    </xf>
    <xf numFmtId="0" fontId="26" fillId="0" borderId="0" xfId="12" applyFont="1" applyAlignment="1">
      <alignment horizontal="center" vertical="center"/>
    </xf>
    <xf numFmtId="0" fontId="26" fillId="7" borderId="34" xfId="12" applyFont="1" applyFill="1" applyBorder="1" applyAlignment="1">
      <alignment horizontal="center" vertical="center"/>
    </xf>
    <xf numFmtId="0" fontId="26" fillId="0" borderId="34" xfId="12" applyFont="1" applyBorder="1" applyAlignment="1">
      <alignment horizontal="center" vertical="center"/>
    </xf>
    <xf numFmtId="0" fontId="26" fillId="8" borderId="12" xfId="12" applyFont="1" applyFill="1" applyBorder="1" applyAlignment="1">
      <alignment horizontal="center" vertical="center"/>
    </xf>
    <xf numFmtId="0" fontId="67" fillId="0" borderId="0" xfId="13" applyFont="1">
      <alignment vertical="center"/>
    </xf>
    <xf numFmtId="0" fontId="17" fillId="0" borderId="0" xfId="13" applyFont="1">
      <alignment vertical="center"/>
    </xf>
    <xf numFmtId="0" fontId="17" fillId="0" borderId="0" xfId="13" applyFont="1" applyAlignment="1">
      <alignment horizontal="right" vertical="center"/>
    </xf>
    <xf numFmtId="0" fontId="26" fillId="6" borderId="12" xfId="12" applyFont="1" applyFill="1" applyBorder="1" applyAlignment="1">
      <alignment horizontal="center" vertical="center"/>
    </xf>
    <xf numFmtId="0" fontId="17" fillId="9" borderId="12" xfId="13" applyFont="1" applyFill="1" applyBorder="1">
      <alignment vertical="center"/>
    </xf>
    <xf numFmtId="0" fontId="17" fillId="9" borderId="12" xfId="13" applyFont="1" applyFill="1" applyBorder="1">
      <alignment vertical="center"/>
    </xf>
    <xf numFmtId="0" fontId="57" fillId="0" borderId="0" xfId="12" applyFont="1" applyAlignment="1">
      <alignment horizontal="center" vertical="center"/>
    </xf>
    <xf numFmtId="0" fontId="26" fillId="0" borderId="12" xfId="12" applyFont="1" applyBorder="1">
      <alignment vertical="center"/>
    </xf>
    <xf numFmtId="0" fontId="57" fillId="0" borderId="27" xfId="12" applyFont="1" applyBorder="1" applyAlignment="1">
      <alignment horizontal="center" vertical="center"/>
    </xf>
    <xf numFmtId="0" fontId="57" fillId="0" borderId="27" xfId="12" applyFont="1" applyBorder="1" applyAlignment="1">
      <alignment horizontal="center" vertical="center" wrapText="1"/>
    </xf>
    <xf numFmtId="0" fontId="57" fillId="0" borderId="12" xfId="12" applyFont="1" applyBorder="1" applyAlignment="1">
      <alignment horizontal="center" vertical="center"/>
    </xf>
    <xf numFmtId="0" fontId="57" fillId="0" borderId="14" xfId="12" applyFont="1" applyBorder="1" applyAlignment="1">
      <alignment horizontal="center" vertical="center"/>
    </xf>
    <xf numFmtId="49" fontId="57" fillId="0" borderId="12" xfId="12" applyNumberFormat="1" applyFont="1" applyBorder="1" applyAlignment="1">
      <alignment horizontal="center" vertical="center"/>
    </xf>
    <xf numFmtId="0" fontId="57" fillId="0" borderId="11" xfId="12" applyFont="1" applyBorder="1" applyAlignment="1">
      <alignment horizontal="center" vertical="center" wrapText="1"/>
    </xf>
    <xf numFmtId="0" fontId="57" fillId="0" borderId="12" xfId="12" applyFont="1" applyBorder="1" applyAlignment="1">
      <alignment horizontal="center" vertical="center" wrapText="1"/>
    </xf>
    <xf numFmtId="0" fontId="26" fillId="0" borderId="12" xfId="12" applyFont="1" applyBorder="1" applyAlignment="1">
      <alignment horizontal="center" vertical="center" wrapText="1"/>
    </xf>
    <xf numFmtId="0" fontId="57" fillId="0" borderId="31" xfId="12" applyFont="1" applyBorder="1" applyAlignment="1">
      <alignment horizontal="center" vertical="center"/>
    </xf>
    <xf numFmtId="0" fontId="57" fillId="0" borderId="31" xfId="12" applyFont="1" applyBorder="1" applyAlignment="1">
      <alignment horizontal="center" vertical="center" wrapText="1"/>
    </xf>
    <xf numFmtId="0" fontId="68" fillId="0" borderId="31" xfId="12" applyFont="1" applyBorder="1" applyAlignment="1">
      <alignment horizontal="center" vertical="center" wrapText="1"/>
    </xf>
    <xf numFmtId="178" fontId="57" fillId="0" borderId="12" xfId="12" applyNumberFormat="1" applyFont="1" applyBorder="1">
      <alignment vertical="center"/>
    </xf>
    <xf numFmtId="0" fontId="68" fillId="0" borderId="33" xfId="12" applyFont="1" applyBorder="1" applyAlignment="1">
      <alignment horizontal="center" vertical="center" wrapText="1"/>
    </xf>
    <xf numFmtId="0" fontId="57" fillId="0" borderId="33" xfId="12" applyFont="1" applyBorder="1" applyAlignment="1">
      <alignment horizontal="center" vertical="center" wrapText="1"/>
    </xf>
    <xf numFmtId="179" fontId="57" fillId="0" borderId="12" xfId="12" applyNumberFormat="1" applyFont="1" applyBorder="1">
      <alignment vertical="center"/>
    </xf>
    <xf numFmtId="0" fontId="26" fillId="0" borderId="12" xfId="12" applyFont="1" applyBorder="1">
      <alignment vertical="center"/>
    </xf>
    <xf numFmtId="0" fontId="57" fillId="6" borderId="12" xfId="12" applyFont="1" applyFill="1" applyBorder="1" applyAlignment="1">
      <alignment horizontal="left" vertical="center"/>
    </xf>
    <xf numFmtId="0" fontId="57" fillId="6" borderId="14" xfId="12" applyFont="1" applyFill="1" applyBorder="1" applyAlignment="1">
      <alignment horizontal="center" vertical="center"/>
    </xf>
    <xf numFmtId="0" fontId="57" fillId="8" borderId="12" xfId="12" applyFont="1" applyFill="1" applyBorder="1">
      <alignment vertical="center"/>
    </xf>
    <xf numFmtId="0" fontId="57" fillId="8" borderId="14" xfId="12" applyFont="1" applyFill="1" applyBorder="1">
      <alignment vertical="center"/>
    </xf>
    <xf numFmtId="0" fontId="57" fillId="7" borderId="12" xfId="12" applyFont="1" applyFill="1" applyBorder="1" applyAlignment="1">
      <alignment horizontal="right" vertical="center"/>
    </xf>
    <xf numFmtId="0" fontId="57" fillId="0" borderId="11" xfId="12" applyFont="1" applyBorder="1" applyAlignment="1">
      <alignment horizontal="right" vertical="center"/>
    </xf>
    <xf numFmtId="180" fontId="57" fillId="0" borderId="12" xfId="12" applyNumberFormat="1" applyFont="1" applyBorder="1" applyAlignment="1">
      <alignment horizontal="right" vertical="center"/>
    </xf>
    <xf numFmtId="0" fontId="26" fillId="8" borderId="12" xfId="12" applyFont="1" applyFill="1" applyBorder="1">
      <alignment vertical="center"/>
    </xf>
    <xf numFmtId="0" fontId="57" fillId="0" borderId="15" xfId="12" applyFont="1" applyBorder="1" applyAlignment="1">
      <alignment horizontal="center" vertical="center"/>
    </xf>
    <xf numFmtId="0" fontId="57" fillId="0" borderId="12" xfId="12" applyFont="1" applyBorder="1" applyAlignment="1">
      <alignment horizontal="right" vertical="center"/>
    </xf>
    <xf numFmtId="0" fontId="57" fillId="0" borderId="11" xfId="12" applyFont="1" applyBorder="1" applyAlignment="1">
      <alignment horizontal="center" vertical="center"/>
    </xf>
    <xf numFmtId="0" fontId="57" fillId="7" borderId="50" xfId="12" applyFont="1" applyFill="1" applyBorder="1" applyAlignment="1">
      <alignment horizontal="right" vertical="center"/>
    </xf>
    <xf numFmtId="0" fontId="57" fillId="0" borderId="89" xfId="12" applyFont="1" applyBorder="1" applyAlignment="1">
      <alignment horizontal="right" vertical="center"/>
    </xf>
    <xf numFmtId="0" fontId="57" fillId="0" borderId="0" xfId="12" applyFont="1">
      <alignment vertical="center"/>
    </xf>
    <xf numFmtId="181" fontId="57" fillId="0" borderId="12" xfId="12" applyNumberFormat="1" applyFont="1" applyBorder="1" applyAlignment="1">
      <alignment horizontal="center" vertical="center"/>
    </xf>
    <xf numFmtId="181" fontId="57" fillId="0" borderId="12" xfId="12" applyNumberFormat="1" applyFont="1" applyBorder="1" applyAlignment="1">
      <alignment horizontal="center" vertical="center"/>
    </xf>
    <xf numFmtId="0" fontId="57" fillId="0" borderId="12" xfId="12" applyFont="1" applyBorder="1" applyAlignment="1">
      <alignment horizontal="center" vertical="center" wrapText="1"/>
    </xf>
    <xf numFmtId="0" fontId="64" fillId="0" borderId="0" xfId="13">
      <alignment vertical="center"/>
    </xf>
    <xf numFmtId="0" fontId="57" fillId="0" borderId="12" xfId="12" applyFont="1" applyBorder="1" applyAlignment="1">
      <alignment horizontal="left" vertical="center"/>
    </xf>
    <xf numFmtId="0" fontId="57" fillId="0" borderId="12" xfId="12" applyFont="1" applyBorder="1" applyAlignment="1">
      <alignment horizontal="right" vertical="center"/>
    </xf>
    <xf numFmtId="0" fontId="57" fillId="0" borderId="12" xfId="12" applyFont="1" applyBorder="1">
      <alignment vertical="center"/>
    </xf>
    <xf numFmtId="180" fontId="57" fillId="0" borderId="18" xfId="12" applyNumberFormat="1" applyFont="1" applyBorder="1">
      <alignment vertical="center"/>
    </xf>
    <xf numFmtId="0" fontId="57" fillId="0" borderId="14" xfId="12" applyFont="1" applyBorder="1" applyAlignment="1">
      <alignment horizontal="left" vertical="center"/>
    </xf>
    <xf numFmtId="0" fontId="57" fillId="0" borderId="15" xfId="12" applyFont="1" applyBorder="1" applyAlignment="1">
      <alignment horizontal="left" vertical="center"/>
    </xf>
    <xf numFmtId="0" fontId="57" fillId="0" borderId="11" xfId="12" applyFont="1" applyBorder="1" applyAlignment="1">
      <alignment horizontal="left" vertical="center"/>
    </xf>
    <xf numFmtId="0" fontId="57" fillId="7" borderId="12" xfId="12" applyFont="1" applyFill="1" applyBorder="1" applyAlignment="1">
      <alignment horizontal="right" vertical="center"/>
    </xf>
    <xf numFmtId="180" fontId="57" fillId="0" borderId="13" xfId="12" applyNumberFormat="1" applyFont="1" applyBorder="1">
      <alignment vertical="center"/>
    </xf>
    <xf numFmtId="0" fontId="57" fillId="0" borderId="14" xfId="12" applyFont="1" applyBorder="1" applyAlignment="1">
      <alignment horizontal="left" vertical="center"/>
    </xf>
    <xf numFmtId="0" fontId="70" fillId="0" borderId="15" xfId="12" applyFont="1" applyBorder="1" applyAlignment="1">
      <alignment horizontal="left" vertical="center"/>
    </xf>
    <xf numFmtId="0" fontId="57" fillId="0" borderId="11" xfId="12" applyFont="1" applyBorder="1" applyAlignment="1">
      <alignment horizontal="left" vertical="center"/>
    </xf>
    <xf numFmtId="0" fontId="70" fillId="0" borderId="15" xfId="12" applyFont="1" applyBorder="1" applyAlignment="1">
      <alignment horizontal="left" vertical="center" wrapText="1"/>
    </xf>
    <xf numFmtId="0" fontId="70" fillId="0" borderId="11" xfId="12" applyFont="1" applyBorder="1" applyAlignment="1">
      <alignment horizontal="left" vertical="center" wrapText="1"/>
    </xf>
    <xf numFmtId="180" fontId="57" fillId="0" borderId="50" xfId="12" applyNumberFormat="1" applyFont="1" applyBorder="1">
      <alignment vertical="center"/>
    </xf>
    <xf numFmtId="0" fontId="57" fillId="0" borderId="0" xfId="12" applyFont="1" applyAlignment="1">
      <alignment horizontal="left" vertical="center"/>
    </xf>
    <xf numFmtId="0" fontId="63" fillId="0" borderId="0" xfId="12" applyFont="1">
      <alignment vertical="center"/>
    </xf>
    <xf numFmtId="0" fontId="57" fillId="0" borderId="14" xfId="4" applyFont="1" applyBorder="1" applyAlignment="1">
      <alignment horizontal="center" vertical="center" wrapText="1"/>
    </xf>
    <xf numFmtId="0" fontId="57" fillId="0" borderId="15" xfId="4" applyFont="1" applyBorder="1" applyAlignment="1">
      <alignment horizontal="center" vertical="center" wrapText="1"/>
    </xf>
    <xf numFmtId="0" fontId="57" fillId="0" borderId="12" xfId="4" applyFont="1" applyBorder="1" applyAlignment="1">
      <alignment horizontal="center" vertical="center" wrapText="1"/>
    </xf>
    <xf numFmtId="0" fontId="57" fillId="0" borderId="11" xfId="4" applyFont="1" applyBorder="1" applyAlignment="1">
      <alignment horizontal="center" vertical="center" wrapText="1"/>
    </xf>
    <xf numFmtId="0" fontId="57" fillId="0" borderId="14" xfId="4" applyFont="1" applyBorder="1" applyAlignment="1">
      <alignment horizontal="center" vertical="center"/>
    </xf>
    <xf numFmtId="0" fontId="57" fillId="0" borderId="12" xfId="4" applyFont="1" applyBorder="1" applyAlignment="1">
      <alignment horizontal="center" vertical="center"/>
    </xf>
    <xf numFmtId="0" fontId="57" fillId="0" borderId="12" xfId="4" applyFont="1" applyBorder="1" applyAlignment="1">
      <alignment horizontal="center" vertical="center"/>
    </xf>
    <xf numFmtId="0" fontId="57" fillId="0" borderId="14" xfId="4" applyFont="1" applyBorder="1" applyAlignment="1">
      <alignment horizontal="center" vertical="center"/>
    </xf>
    <xf numFmtId="0" fontId="57" fillId="0" borderId="15" xfId="4" applyFont="1" applyBorder="1" applyAlignment="1">
      <alignment horizontal="center" vertical="center"/>
    </xf>
    <xf numFmtId="0" fontId="57" fillId="0" borderId="11" xfId="4" applyFont="1" applyBorder="1" applyAlignment="1">
      <alignment horizontal="center" vertical="center"/>
    </xf>
    <xf numFmtId="0" fontId="57" fillId="0" borderId="12" xfId="12" applyFont="1" applyBorder="1" applyAlignment="1">
      <alignment horizontal="center" vertical="center"/>
    </xf>
    <xf numFmtId="0" fontId="71" fillId="0" borderId="0" xfId="4" applyFont="1" applyAlignment="1">
      <alignment horizontal="center" vertical="center"/>
    </xf>
    <xf numFmtId="0" fontId="26" fillId="0" borderId="0" xfId="4" applyFont="1" applyAlignment="1">
      <alignment horizontal="center" vertical="center"/>
    </xf>
    <xf numFmtId="0" fontId="57" fillId="0" borderId="0" xfId="12" applyFont="1" applyAlignment="1">
      <alignment vertical="top"/>
    </xf>
    <xf numFmtId="0" fontId="72" fillId="0" borderId="0" xfId="12" applyFont="1" applyAlignment="1">
      <alignment horizontal="center" vertical="top"/>
    </xf>
    <xf numFmtId="0" fontId="72" fillId="0" borderId="0" xfId="4" applyFont="1" applyAlignment="1">
      <alignment horizontal="center" vertical="top"/>
    </xf>
    <xf numFmtId="0" fontId="72" fillId="0" borderId="0" xfId="12" applyFont="1" applyAlignment="1">
      <alignment vertical="top"/>
    </xf>
    <xf numFmtId="0" fontId="71" fillId="0" borderId="0" xfId="4" applyFont="1" applyAlignment="1">
      <alignment horizontal="center" vertical="top"/>
    </xf>
    <xf numFmtId="0" fontId="71" fillId="0" borderId="0" xfId="12" applyFont="1" applyAlignment="1">
      <alignment vertical="top"/>
    </xf>
    <xf numFmtId="0" fontId="71" fillId="0" borderId="0" xfId="12" applyFont="1" applyAlignment="1">
      <alignment horizontal="center" vertical="top"/>
    </xf>
    <xf numFmtId="0" fontId="26" fillId="0" borderId="0" xfId="12" applyFont="1" applyAlignment="1">
      <alignment vertical="top"/>
    </xf>
    <xf numFmtId="0" fontId="23" fillId="0" borderId="0" xfId="12" applyFont="1" applyAlignment="1">
      <alignment vertical="top"/>
    </xf>
    <xf numFmtId="0" fontId="57" fillId="0" borderId="0" xfId="12" applyFont="1" applyAlignment="1">
      <alignment horizontal="left" vertical="top"/>
    </xf>
    <xf numFmtId="0" fontId="26" fillId="0" borderId="0" xfId="12" applyFont="1" applyAlignment="1">
      <alignment horizontal="left" vertical="top"/>
    </xf>
    <xf numFmtId="0" fontId="57" fillId="0" borderId="0" xfId="12" applyFont="1" applyAlignment="1">
      <alignment vertical="top" textRotation="255" shrinkToFit="1"/>
    </xf>
    <xf numFmtId="0" fontId="57" fillId="0" borderId="12" xfId="12" applyFont="1" applyBorder="1" applyAlignment="1">
      <alignment vertical="center" textRotation="255" shrinkToFit="1"/>
    </xf>
    <xf numFmtId="0" fontId="57" fillId="0" borderId="0" xfId="12" applyFont="1" applyAlignment="1">
      <alignment vertical="center" textRotation="255" shrinkToFit="1"/>
    </xf>
    <xf numFmtId="0" fontId="72" fillId="0" borderId="0" xfId="12" applyFont="1" applyAlignment="1">
      <alignment horizontal="center" vertical="center"/>
    </xf>
    <xf numFmtId="0" fontId="72" fillId="0" borderId="0" xfId="4" applyFont="1" applyAlignment="1">
      <alignment horizontal="center" vertical="center"/>
    </xf>
    <xf numFmtId="0" fontId="72" fillId="0" borderId="0" xfId="12" applyFont="1">
      <alignment vertical="center"/>
    </xf>
    <xf numFmtId="0" fontId="71" fillId="0" borderId="0" xfId="12" applyFont="1">
      <alignment vertical="center"/>
    </xf>
    <xf numFmtId="0" fontId="71" fillId="0" borderId="0" xfId="12" applyFont="1" applyAlignment="1">
      <alignment horizontal="center" vertical="center"/>
    </xf>
    <xf numFmtId="180" fontId="57" fillId="0" borderId="12" xfId="12" applyNumberFormat="1" applyFont="1" applyBorder="1">
      <alignment vertical="center"/>
    </xf>
    <xf numFmtId="0" fontId="57" fillId="0" borderId="12" xfId="12" applyFont="1" applyBorder="1" applyAlignment="1">
      <alignment horizontal="left" vertical="center" wrapText="1"/>
    </xf>
    <xf numFmtId="180" fontId="57" fillId="0" borderId="90" xfId="12" applyNumberFormat="1" applyFont="1" applyBorder="1">
      <alignment vertical="center"/>
    </xf>
    <xf numFmtId="0" fontId="57" fillId="0" borderId="13" xfId="12" applyFont="1" applyBorder="1" applyAlignment="1">
      <alignment horizontal="center" vertical="center" wrapText="1"/>
    </xf>
    <xf numFmtId="0" fontId="57" fillId="0" borderId="0" xfId="4" applyFont="1" applyAlignment="1">
      <alignment horizontal="center" vertical="center" wrapText="1"/>
    </xf>
    <xf numFmtId="0" fontId="57" fillId="0" borderId="14" xfId="12" applyFont="1" applyBorder="1" applyAlignment="1">
      <alignment horizontal="right" vertical="center"/>
    </xf>
    <xf numFmtId="0" fontId="57" fillId="0" borderId="11" xfId="12" applyFont="1" applyBorder="1" applyAlignment="1">
      <alignment horizontal="right" vertical="center"/>
    </xf>
    <xf numFmtId="0" fontId="57" fillId="0" borderId="13" xfId="12" applyFont="1" applyBorder="1" applyAlignment="1">
      <alignment horizontal="right" vertical="center"/>
    </xf>
    <xf numFmtId="0" fontId="57" fillId="0" borderId="31" xfId="12" applyFont="1" applyBorder="1" applyAlignment="1">
      <alignment horizontal="right" vertical="center"/>
    </xf>
    <xf numFmtId="0" fontId="57" fillId="0" borderId="32" xfId="12" applyFont="1" applyBorder="1" applyAlignment="1">
      <alignment horizontal="right" vertical="center"/>
    </xf>
    <xf numFmtId="0" fontId="57" fillId="0" borderId="0" xfId="12" applyFont="1" applyAlignment="1">
      <alignment horizontal="right" vertical="center"/>
    </xf>
    <xf numFmtId="0" fontId="76" fillId="0" borderId="5" xfId="14" applyBorder="1" applyAlignment="1">
      <alignment vertical="center" shrinkToFit="1"/>
    </xf>
    <xf numFmtId="0" fontId="76" fillId="2" borderId="10" xfId="14" applyFill="1" applyBorder="1" applyAlignment="1">
      <alignment vertical="center" shrinkToFit="1"/>
    </xf>
    <xf numFmtId="0" fontId="76" fillId="0" borderId="10" xfId="14" applyBorder="1" applyAlignment="1">
      <alignment vertical="center" shrinkToFit="1"/>
    </xf>
  </cellXfs>
  <cellStyles count="15">
    <cellStyle name="Normal 2" xfId="9" xr:uid="{CEFEBBE6-06DD-4F30-A5E0-06D974E183E1}"/>
    <cellStyle name="ハイパーリンク" xfId="14" builtinId="8"/>
    <cellStyle name="標準" xfId="0" builtinId="0"/>
    <cellStyle name="標準 2" xfId="1" xr:uid="{0D8AE256-F424-416B-A758-D603DBB030AE}"/>
    <cellStyle name="標準 2 2" xfId="4" xr:uid="{808C20FF-E720-405A-BD35-8BCF9D91DBD3}"/>
    <cellStyle name="標準 2 2 2" xfId="6" xr:uid="{4871EE91-31BE-4001-ADFF-58EED9052BEE}"/>
    <cellStyle name="標準 2 3" xfId="8" xr:uid="{9BC0E5ED-0712-4109-8064-8E66EAE1E40E}"/>
    <cellStyle name="標準 2 4" xfId="13" xr:uid="{48294D75-AF41-4FE0-9A75-F84205B58B14}"/>
    <cellStyle name="標準 3" xfId="10" xr:uid="{CE014586-ACB0-495D-BD3F-747643B420EC}"/>
    <cellStyle name="標準 4" xfId="7" xr:uid="{17C58B6F-7D4D-49A2-A094-9ED7EED473AF}"/>
    <cellStyle name="標準_③-２加算様式（就労）" xfId="12" xr:uid="{18B39816-5BA2-43D9-8365-0201AA474A07}"/>
    <cellStyle name="標準_kyotaku_shinnsei" xfId="5" xr:uid="{62FFF543-83AE-4F28-9E8B-53EFD555AED9}"/>
    <cellStyle name="標準_事業者指定様式（多機能用総括表）作業ファイル" xfId="11" xr:uid="{C1CB0C36-A865-4DD1-A726-A5F1AD2ECBBA}"/>
    <cellStyle name="標準_第１号様式・付表" xfId="2" xr:uid="{0395E803-3663-42F1-BFD0-13819B7CE347}"/>
    <cellStyle name="標準_付表　訪問介護　修正版_第一号様式 2" xfId="3" xr:uid="{804846CE-8439-4EBA-8DEB-36A7418B8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0.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4.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5.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2.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4517;&#35201;&#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78734F4-D64D-43D3-A623-38ACC3726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67</xdr:col>
      <xdr:colOff>53340</xdr:colOff>
      <xdr:row>5</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10B62B3-7777-4579-9915-55CFBA88179C}"/>
            </a:ext>
          </a:extLst>
        </xdr:cNvPr>
        <xdr:cNvSpPr/>
      </xdr:nvSpPr>
      <xdr:spPr>
        <a:xfrm>
          <a:off x="8534400" y="390525"/>
          <a:ext cx="56540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6D42AAB-9CC5-4C46-9908-D1E0AF157377}"/>
            </a:ext>
          </a:extLst>
        </xdr:cNvPr>
        <xdr:cNvSpPr/>
      </xdr:nvSpPr>
      <xdr:spPr>
        <a:xfrm>
          <a:off x="8843010" y="190500"/>
          <a:ext cx="5583555" cy="58293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9C78088-1249-4E4C-9E01-680FD6017E58}"/>
            </a:ext>
          </a:extLst>
        </xdr:cNvPr>
        <xdr:cNvSpPr/>
      </xdr:nvSpPr>
      <xdr:spPr>
        <a:xfrm>
          <a:off x="9782175" y="200025"/>
          <a:ext cx="5617845" cy="60007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D219F67-B7ED-4C4A-928A-9376D52B1BD0}"/>
            </a:ext>
          </a:extLst>
        </xdr:cNvPr>
        <xdr:cNvSpPr/>
      </xdr:nvSpPr>
      <xdr:spPr>
        <a:xfrm>
          <a:off x="6457950" y="352425"/>
          <a:ext cx="5617845" cy="61341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32E8418-99CB-4AC3-A410-4B862DC72FD3}"/>
            </a:ext>
          </a:extLst>
        </xdr:cNvPr>
        <xdr:cNvSpPr/>
      </xdr:nvSpPr>
      <xdr:spPr>
        <a:xfrm>
          <a:off x="6734175" y="219075"/>
          <a:ext cx="5617845" cy="61150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375CE9C-F95D-40D8-B72B-8C1A277B3E40}"/>
            </a:ext>
          </a:extLst>
        </xdr:cNvPr>
        <xdr:cNvSpPr/>
      </xdr:nvSpPr>
      <xdr:spPr>
        <a:xfrm>
          <a:off x="11498036" y="361950"/>
          <a:ext cx="5585732" cy="791937"/>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32C2942-C3E7-49F0-B975-DA9CED3A9237}"/>
            </a:ext>
          </a:extLst>
        </xdr:cNvPr>
        <xdr:cNvSpPr/>
      </xdr:nvSpPr>
      <xdr:spPr>
        <a:xfrm>
          <a:off x="7705725" y="247650"/>
          <a:ext cx="5617845"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054EBE3-7386-4A0A-836E-315BCE28E751}"/>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4</xdr:row>
      <xdr:rowOff>180975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5AEAE9D-E693-404F-A523-A6A203F06C61}"/>
            </a:ext>
          </a:extLst>
        </xdr:cNvPr>
        <xdr:cNvSpPr/>
      </xdr:nvSpPr>
      <xdr:spPr>
        <a:xfrm>
          <a:off x="678180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142875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93F6617-C2DE-4663-A602-D0D7E8AB88CC}"/>
            </a:ext>
          </a:extLst>
        </xdr:cNvPr>
        <xdr:cNvSpPr/>
      </xdr:nvSpPr>
      <xdr:spPr>
        <a:xfrm>
          <a:off x="68199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BCBEF81-8FB6-4AB1-93E0-6C155FB63095}"/>
            </a:ext>
          </a:extLst>
        </xdr:cNvPr>
        <xdr:cNvSpPr/>
      </xdr:nvSpPr>
      <xdr:spPr>
        <a:xfrm>
          <a:off x="68199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0157224-46B2-4F51-B9B4-1E4A55E24359}"/>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2EC52D-B4FA-4B1E-9807-AF88F3D9D774}"/>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003482A-CB3F-42C4-801E-35083F9363A4}"/>
            </a:ext>
          </a:extLst>
        </xdr:cNvPr>
        <xdr:cNvSpPr/>
      </xdr:nvSpPr>
      <xdr:spPr>
        <a:xfrm>
          <a:off x="7435215" y="213360"/>
          <a:ext cx="56159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CB2704D-7737-4AD0-8E33-BCFA681B0E91}"/>
            </a:ext>
          </a:extLst>
        </xdr:cNvPr>
        <xdr:cNvSpPr/>
      </xdr:nvSpPr>
      <xdr:spPr>
        <a:xfrm>
          <a:off x="7235190" y="249555"/>
          <a:ext cx="5570220" cy="60388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20&#25351;&#23450;&#20869;&#23481;&#22793;&#26356;&#38306;&#20418;&#26360;&#39006;&#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20&#25351;&#23450;&#20869;&#23481;&#22793;&#26356;&#38306;&#20418;&#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divfile\division\04100\&#33258;&#31435;&#25903;&#25588;&#29677;&#12288;&#20849;&#26377;\&#65288;&#12367;&#65289;&#22269;&#36890;&#30693;&#12539;&#20107;&#21209;&#36899;&#32097;\R7.3.31&#20816;&#31461;&#31119;&#31049;&#27861;&#26045;&#34892;&#35215;&#21063;&#12398;&#35215;&#23450;&#12395;&#22522;&#12389;&#12365;&#12371;&#12393;&#12418;&#23478;&#24237;&#24193;&#38263;&#23448;&#12364;&#23450;&#12417;&#12427;&#27096;&#24335;&#20006;&#12403;&#12395;&#38556;&#23475;&#32773;&#12398;&#26085;&#24120;&#29983;&#27963;&#21450;&#12403;&#31038;&#20250;&#29983;&#27963;&#12434;&#32207;&#21512;&#30340;&#12395;&#25903;&#25588;&#12377;&#12427;&#12383;&#12417;&#12398;&#27861;&#24459;&#26045;&#34892;&#35215;&#21063;&#12398;&#35215;&#23450;&#12395;&#22522;&#12389;&#12365;&#21402;&#29983;&#21172;&#20685;&#22823;&#33251;&#12364;&#23450;&#12417;&#12427;&#27096;&#24335;&#21450;&#12403;&#12371;&#12393;&#12418;&#23478;&#24237;&#24193;&#38263;&#23448;&#21450;&#12403;&#21402;&#29983;&#21172;&#20685;&#22823;&#33251;&#12364;&#23450;&#12417;&#12427;&#27096;&#24335;&#12398;&#20844;&#24067;&#12395;&#12388;&#12356;&#12390;\20250623&#12480;&#12454;&#12531;&#12525;&#12540;&#12489;\&#38556;&#23475;&#32773;&#32207;&#21512;&#25903;&#25588;&#27861;\&#21442;&#32771;&#36039;&#26009;&#65300;&#65288;&#21220;&#21209;&#20307;&#21046;&#19968;&#35239;&#34920;&#65289;.xlsx" TargetMode="External"/><Relationship Id="rId1" Type="http://schemas.openxmlformats.org/officeDocument/2006/relationships/externalLinkPath" Target="file:///\\divfile\division\04100\&#33258;&#31435;&#25903;&#25588;&#29677;&#12288;&#20849;&#26377;\&#65288;&#12367;&#65289;&#22269;&#36890;&#30693;&#12539;&#20107;&#21209;&#36899;&#32097;\R7.3.31&#20816;&#31461;&#31119;&#31049;&#27861;&#26045;&#34892;&#35215;&#21063;&#12398;&#35215;&#23450;&#12395;&#22522;&#12389;&#12365;&#12371;&#12393;&#12418;&#23478;&#24237;&#24193;&#38263;&#23448;&#12364;&#23450;&#12417;&#12427;&#27096;&#24335;&#20006;&#12403;&#12395;&#38556;&#23475;&#32773;&#12398;&#26085;&#24120;&#29983;&#27963;&#21450;&#12403;&#31038;&#20250;&#29983;&#27963;&#12434;&#32207;&#21512;&#30340;&#12395;&#25903;&#25588;&#12377;&#12427;&#12383;&#12417;&#12398;&#27861;&#24459;&#26045;&#34892;&#35215;&#21063;&#12398;&#35215;&#23450;&#12395;&#22522;&#12389;&#12365;&#21402;&#29983;&#21172;&#20685;&#22823;&#33251;&#12364;&#23450;&#12417;&#12427;&#27096;&#24335;&#21450;&#12403;&#12371;&#12393;&#12418;&#23478;&#24237;&#24193;&#38263;&#23448;&#21450;&#12403;&#21402;&#29983;&#21172;&#20685;&#22823;&#33251;&#12364;&#23450;&#12417;&#12427;&#27096;&#24335;&#12398;&#20844;&#24067;&#12395;&#12388;&#12356;&#12390;\20250623&#12480;&#12454;&#12531;&#12525;&#12540;&#12489;\&#38556;&#23475;&#32773;&#32207;&#21512;&#25903;&#25588;&#27861;\&#21442;&#32771;&#36039;&#26009;&#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指定（内容）変更届（必要書類一覧）"/>
      <sheetName val="指定（更新・変更）申請書(様式第一号）"/>
      <sheetName val="変更届出書(様式第二号）"/>
      <sheetName val="（標準様式１）主たる障害特定理由"/>
      <sheetName val="（標準様式２）苦情解決措置の概要"/>
      <sheetName val="付表３－２"/>
      <sheetName val="（標準様式３）誓約書（別紙②）"/>
      <sheetName val="（県様式１）平面図"/>
      <sheetName val="（県様式２）設備・備品一覧"/>
      <sheetName val="（県参考様式３）経歴書"/>
      <sheetName val="（県様式３－２）サビ管兼務調書"/>
      <sheetName val="（県様式４）実務経験証明書"/>
      <sheetName val="勤務形態一覧表（汎用）"/>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s>
    <sheetDataSet>
      <sheetData sheetId="0" refreshError="1"/>
      <sheetData sheetId="1" refreshError="1"/>
      <sheetData sheetId="2"/>
      <sheetData sheetId="3"/>
      <sheetData sheetId="4"/>
      <sheetData sheetId="5" refreshError="1"/>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4D4F-0F5D-4D09-ABDF-983A3018DC49}">
  <sheetPr>
    <tabColor theme="4" tint="0.59999389629810485"/>
  </sheetPr>
  <dimension ref="A1:X44"/>
  <sheetViews>
    <sheetView tabSelected="1" zoomScaleNormal="100" zoomScaleSheetLayoutView="100" workbookViewId="0">
      <pane ySplit="2" topLeftCell="A3" activePane="bottomLeft" state="frozen"/>
      <selection activeCell="K42" sqref="K42"/>
      <selection pane="bottomLeft" activeCell="B33" sqref="B33"/>
    </sheetView>
  </sheetViews>
  <sheetFormatPr defaultColWidth="9" defaultRowHeight="12"/>
  <cols>
    <col min="1" max="1" width="12.125" style="3" customWidth="1"/>
    <col min="2" max="2" width="49.375" style="3" customWidth="1"/>
    <col min="3" max="24" width="9.625" style="3" customWidth="1"/>
    <col min="25" max="25" width="2.25" style="3" customWidth="1"/>
    <col min="26" max="16384" width="9" style="3"/>
  </cols>
  <sheetData>
    <row r="1" spans="1:24" ht="17.45" customHeight="1" thickBot="1">
      <c r="A1" s="1" t="s">
        <v>95</v>
      </c>
      <c r="B1" s="2"/>
    </row>
    <row r="2" spans="1:24" s="11" customFormat="1" ht="93.75" customHeight="1" thickBot="1">
      <c r="A2" s="47" t="s">
        <v>96</v>
      </c>
      <c r="B2" s="48"/>
      <c r="C2" s="4" t="s">
        <v>0</v>
      </c>
      <c r="D2" s="4" t="s">
        <v>1</v>
      </c>
      <c r="E2" s="5" t="s">
        <v>2</v>
      </c>
      <c r="F2" s="4" t="s">
        <v>3</v>
      </c>
      <c r="G2" s="4" t="s">
        <v>4</v>
      </c>
      <c r="H2" s="4" t="s">
        <v>5</v>
      </c>
      <c r="I2" s="5" t="s">
        <v>6</v>
      </c>
      <c r="J2" s="4" t="s">
        <v>7</v>
      </c>
      <c r="K2" s="5" t="s">
        <v>8</v>
      </c>
      <c r="L2" s="4" t="s">
        <v>9</v>
      </c>
      <c r="M2" s="5" t="s">
        <v>10</v>
      </c>
      <c r="N2" s="4" t="s">
        <v>11</v>
      </c>
      <c r="O2" s="6" t="s">
        <v>12</v>
      </c>
      <c r="P2" s="7" t="s">
        <v>13</v>
      </c>
      <c r="Q2" s="7" t="s">
        <v>14</v>
      </c>
      <c r="R2" s="6" t="s">
        <v>15</v>
      </c>
      <c r="S2" s="8" t="s">
        <v>16</v>
      </c>
      <c r="T2" s="8" t="s">
        <v>17</v>
      </c>
      <c r="U2" s="8" t="s">
        <v>18</v>
      </c>
      <c r="V2" s="8" t="s">
        <v>19</v>
      </c>
      <c r="W2" s="9" t="s">
        <v>20</v>
      </c>
      <c r="X2" s="10" t="s">
        <v>21</v>
      </c>
    </row>
    <row r="3" spans="1:24" ht="24.95" customHeight="1">
      <c r="A3" s="12" t="s">
        <v>22</v>
      </c>
      <c r="B3" s="745" t="s">
        <v>23</v>
      </c>
      <c r="C3" s="13" t="s">
        <v>24</v>
      </c>
      <c r="D3" s="13" t="s">
        <v>24</v>
      </c>
      <c r="E3" s="13" t="s">
        <v>24</v>
      </c>
      <c r="F3" s="13" t="s">
        <v>24</v>
      </c>
      <c r="G3" s="13" t="s">
        <v>24</v>
      </c>
      <c r="H3" s="13" t="s">
        <v>24</v>
      </c>
      <c r="I3" s="13" t="s">
        <v>24</v>
      </c>
      <c r="J3" s="13" t="s">
        <v>24</v>
      </c>
      <c r="K3" s="13" t="s">
        <v>24</v>
      </c>
      <c r="L3" s="13" t="s">
        <v>24</v>
      </c>
      <c r="M3" s="13" t="s">
        <v>24</v>
      </c>
      <c r="N3" s="13" t="s">
        <v>24</v>
      </c>
      <c r="O3" s="13" t="s">
        <v>24</v>
      </c>
      <c r="P3" s="44" t="s">
        <v>25</v>
      </c>
      <c r="Q3" s="13" t="s">
        <v>24</v>
      </c>
      <c r="R3" s="13" t="s">
        <v>24</v>
      </c>
      <c r="S3" s="13" t="s">
        <v>24</v>
      </c>
      <c r="T3" s="44" t="s">
        <v>26</v>
      </c>
      <c r="U3" s="44" t="s">
        <v>26</v>
      </c>
      <c r="V3" s="44" t="s">
        <v>27</v>
      </c>
      <c r="W3" s="13" t="s">
        <v>24</v>
      </c>
      <c r="X3" s="44" t="s">
        <v>28</v>
      </c>
    </row>
    <row r="4" spans="1:24" ht="24.95" hidden="1" customHeight="1">
      <c r="A4" s="14" t="s">
        <v>29</v>
      </c>
      <c r="B4" s="15" t="s">
        <v>30</v>
      </c>
      <c r="C4" s="16" t="s">
        <v>24</v>
      </c>
      <c r="D4" s="16" t="s">
        <v>24</v>
      </c>
      <c r="E4" s="16"/>
      <c r="F4" s="17" t="s">
        <v>24</v>
      </c>
      <c r="G4" s="17" t="s">
        <v>24</v>
      </c>
      <c r="H4" s="17" t="s">
        <v>24</v>
      </c>
      <c r="I4" s="17"/>
      <c r="J4" s="17"/>
      <c r="K4" s="17"/>
      <c r="L4" s="17"/>
      <c r="M4" s="17"/>
      <c r="N4" s="17" t="s">
        <v>24</v>
      </c>
      <c r="O4" s="17" t="s">
        <v>24</v>
      </c>
      <c r="P4" s="45"/>
      <c r="Q4" s="17" t="s">
        <v>31</v>
      </c>
      <c r="R4" s="18" t="s">
        <v>24</v>
      </c>
      <c r="S4" s="17"/>
      <c r="T4" s="45"/>
      <c r="U4" s="45"/>
      <c r="V4" s="45"/>
      <c r="W4" s="18"/>
      <c r="X4" s="45"/>
    </row>
    <row r="5" spans="1:24" ht="24.95" hidden="1" customHeight="1">
      <c r="A5" s="14" t="s">
        <v>32</v>
      </c>
      <c r="B5" s="15" t="s">
        <v>33</v>
      </c>
      <c r="C5" s="16" t="s">
        <v>24</v>
      </c>
      <c r="D5" s="16" t="s">
        <v>24</v>
      </c>
      <c r="E5" s="16"/>
      <c r="F5" s="17" t="s">
        <v>24</v>
      </c>
      <c r="G5" s="17" t="s">
        <v>24</v>
      </c>
      <c r="H5" s="17" t="s">
        <v>24</v>
      </c>
      <c r="I5" s="17"/>
      <c r="J5" s="17"/>
      <c r="K5" s="17"/>
      <c r="L5" s="17"/>
      <c r="M5" s="17"/>
      <c r="N5" s="17" t="s">
        <v>24</v>
      </c>
      <c r="O5" s="17" t="s">
        <v>24</v>
      </c>
      <c r="P5" s="45"/>
      <c r="Q5" s="17" t="s">
        <v>31</v>
      </c>
      <c r="R5" s="18" t="s">
        <v>24</v>
      </c>
      <c r="S5" s="17"/>
      <c r="T5" s="45"/>
      <c r="U5" s="45"/>
      <c r="V5" s="45"/>
      <c r="W5" s="18"/>
      <c r="X5" s="45"/>
    </row>
    <row r="6" spans="1:24" ht="24.95" customHeight="1">
      <c r="A6" s="14" t="s">
        <v>34</v>
      </c>
      <c r="B6" s="746" t="s">
        <v>35</v>
      </c>
      <c r="C6" s="16" t="s">
        <v>24</v>
      </c>
      <c r="D6" s="16" t="s">
        <v>24</v>
      </c>
      <c r="E6" s="16"/>
      <c r="F6" s="17" t="s">
        <v>24</v>
      </c>
      <c r="G6" s="17" t="s">
        <v>24</v>
      </c>
      <c r="H6" s="17" t="s">
        <v>24</v>
      </c>
      <c r="I6" s="17"/>
      <c r="J6" s="17"/>
      <c r="K6" s="17"/>
      <c r="L6" s="17"/>
      <c r="M6" s="17"/>
      <c r="N6" s="17" t="s">
        <v>24</v>
      </c>
      <c r="O6" s="17" t="s">
        <v>24</v>
      </c>
      <c r="P6" s="45"/>
      <c r="Q6" s="17" t="s">
        <v>31</v>
      </c>
      <c r="R6" s="18" t="s">
        <v>24</v>
      </c>
      <c r="S6" s="17"/>
      <c r="T6" s="45"/>
      <c r="U6" s="45"/>
      <c r="V6" s="45"/>
      <c r="W6" s="18"/>
      <c r="X6" s="45"/>
    </row>
    <row r="7" spans="1:24" ht="24.95" hidden="1" customHeight="1">
      <c r="A7" s="14" t="s">
        <v>36</v>
      </c>
      <c r="B7" s="15" t="s">
        <v>37</v>
      </c>
      <c r="C7" s="16" t="s">
        <v>24</v>
      </c>
      <c r="D7" s="16" t="s">
        <v>24</v>
      </c>
      <c r="E7" s="16"/>
      <c r="F7" s="17" t="s">
        <v>24</v>
      </c>
      <c r="G7" s="17" t="s">
        <v>24</v>
      </c>
      <c r="H7" s="17" t="s">
        <v>24</v>
      </c>
      <c r="I7" s="17"/>
      <c r="J7" s="17"/>
      <c r="K7" s="17"/>
      <c r="L7" s="17"/>
      <c r="M7" s="17"/>
      <c r="N7" s="17" t="s">
        <v>24</v>
      </c>
      <c r="O7" s="17" t="s">
        <v>24</v>
      </c>
      <c r="P7" s="45"/>
      <c r="Q7" s="17" t="s">
        <v>31</v>
      </c>
      <c r="R7" s="18" t="s">
        <v>24</v>
      </c>
      <c r="S7" s="17"/>
      <c r="T7" s="45"/>
      <c r="U7" s="45"/>
      <c r="V7" s="45"/>
      <c r="W7" s="18"/>
      <c r="X7" s="45"/>
    </row>
    <row r="8" spans="1:24" ht="24.95" hidden="1" customHeight="1">
      <c r="A8" s="14" t="s">
        <v>38</v>
      </c>
      <c r="B8" s="15" t="s">
        <v>39</v>
      </c>
      <c r="C8" s="16" t="s">
        <v>24</v>
      </c>
      <c r="D8" s="16" t="s">
        <v>24</v>
      </c>
      <c r="E8" s="16"/>
      <c r="F8" s="17" t="s">
        <v>24</v>
      </c>
      <c r="G8" s="17" t="s">
        <v>24</v>
      </c>
      <c r="H8" s="17" t="s">
        <v>24</v>
      </c>
      <c r="I8" s="17"/>
      <c r="J8" s="17"/>
      <c r="K8" s="17"/>
      <c r="L8" s="17"/>
      <c r="M8" s="17"/>
      <c r="N8" s="17" t="s">
        <v>24</v>
      </c>
      <c r="O8" s="17" t="s">
        <v>24</v>
      </c>
      <c r="P8" s="45"/>
      <c r="Q8" s="17" t="s">
        <v>31</v>
      </c>
      <c r="R8" s="18" t="s">
        <v>24</v>
      </c>
      <c r="S8" s="17"/>
      <c r="T8" s="45"/>
      <c r="U8" s="45"/>
      <c r="V8" s="45"/>
      <c r="W8" s="18"/>
      <c r="X8" s="45"/>
    </row>
    <row r="9" spans="1:24" ht="24.95" customHeight="1">
      <c r="A9" s="14" t="s">
        <v>40</v>
      </c>
      <c r="B9" s="746" t="s">
        <v>41</v>
      </c>
      <c r="C9" s="16" t="s">
        <v>24</v>
      </c>
      <c r="D9" s="16" t="s">
        <v>24</v>
      </c>
      <c r="E9" s="16"/>
      <c r="F9" s="17" t="s">
        <v>24</v>
      </c>
      <c r="G9" s="17" t="s">
        <v>24</v>
      </c>
      <c r="H9" s="17" t="s">
        <v>24</v>
      </c>
      <c r="I9" s="17"/>
      <c r="J9" s="17"/>
      <c r="K9" s="17"/>
      <c r="L9" s="17"/>
      <c r="M9" s="17"/>
      <c r="N9" s="17" t="s">
        <v>24</v>
      </c>
      <c r="O9" s="17" t="s">
        <v>24</v>
      </c>
      <c r="P9" s="45"/>
      <c r="Q9" s="17" t="s">
        <v>31</v>
      </c>
      <c r="R9" s="18" t="s">
        <v>24</v>
      </c>
      <c r="S9" s="17"/>
      <c r="T9" s="45"/>
      <c r="U9" s="45"/>
      <c r="V9" s="45"/>
      <c r="W9" s="18"/>
      <c r="X9" s="45"/>
    </row>
    <row r="10" spans="1:24" ht="24.95" customHeight="1">
      <c r="A10" s="14" t="s">
        <v>42</v>
      </c>
      <c r="B10" s="746" t="s">
        <v>43</v>
      </c>
      <c r="C10" s="16" t="s">
        <v>24</v>
      </c>
      <c r="D10" s="16" t="s">
        <v>24</v>
      </c>
      <c r="E10" s="16"/>
      <c r="F10" s="17" t="s">
        <v>24</v>
      </c>
      <c r="G10" s="17" t="s">
        <v>24</v>
      </c>
      <c r="H10" s="17" t="s">
        <v>24</v>
      </c>
      <c r="I10" s="17"/>
      <c r="J10" s="17"/>
      <c r="K10" s="17"/>
      <c r="L10" s="17"/>
      <c r="M10" s="17"/>
      <c r="N10" s="17" t="s">
        <v>24</v>
      </c>
      <c r="O10" s="17" t="s">
        <v>24</v>
      </c>
      <c r="P10" s="45"/>
      <c r="Q10" s="17" t="s">
        <v>31</v>
      </c>
      <c r="R10" s="18" t="s">
        <v>24</v>
      </c>
      <c r="S10" s="17"/>
      <c r="T10" s="45"/>
      <c r="U10" s="45"/>
      <c r="V10" s="45"/>
      <c r="W10" s="18"/>
      <c r="X10" s="45"/>
    </row>
    <row r="11" spans="1:24" ht="24.95" customHeight="1">
      <c r="A11" s="14" t="s">
        <v>44</v>
      </c>
      <c r="B11" s="746" t="s">
        <v>45</v>
      </c>
      <c r="C11" s="16" t="s">
        <v>24</v>
      </c>
      <c r="D11" s="16" t="s">
        <v>24</v>
      </c>
      <c r="E11" s="16"/>
      <c r="F11" s="17" t="s">
        <v>24</v>
      </c>
      <c r="G11" s="17" t="s">
        <v>24</v>
      </c>
      <c r="H11" s="17" t="s">
        <v>24</v>
      </c>
      <c r="I11" s="17"/>
      <c r="J11" s="17"/>
      <c r="K11" s="17"/>
      <c r="L11" s="17"/>
      <c r="M11" s="17"/>
      <c r="N11" s="17" t="s">
        <v>24</v>
      </c>
      <c r="O11" s="17" t="s">
        <v>24</v>
      </c>
      <c r="P11" s="45"/>
      <c r="Q11" s="17" t="s">
        <v>31</v>
      </c>
      <c r="R11" s="18" t="s">
        <v>24</v>
      </c>
      <c r="S11" s="17"/>
      <c r="T11" s="45"/>
      <c r="U11" s="45"/>
      <c r="V11" s="45"/>
      <c r="W11" s="18"/>
      <c r="X11" s="45"/>
    </row>
    <row r="12" spans="1:24" ht="24.95" customHeight="1">
      <c r="A12" s="14" t="s">
        <v>46</v>
      </c>
      <c r="B12" s="746" t="s">
        <v>47</v>
      </c>
      <c r="C12" s="16" t="s">
        <v>24</v>
      </c>
      <c r="D12" s="16" t="s">
        <v>24</v>
      </c>
      <c r="E12" s="16"/>
      <c r="F12" s="17" t="s">
        <v>24</v>
      </c>
      <c r="G12" s="17" t="s">
        <v>24</v>
      </c>
      <c r="H12" s="17" t="s">
        <v>24</v>
      </c>
      <c r="I12" s="17"/>
      <c r="J12" s="17"/>
      <c r="K12" s="17"/>
      <c r="L12" s="17"/>
      <c r="M12" s="17"/>
      <c r="N12" s="17" t="s">
        <v>24</v>
      </c>
      <c r="O12" s="17" t="s">
        <v>24</v>
      </c>
      <c r="P12" s="45"/>
      <c r="Q12" s="17" t="s">
        <v>31</v>
      </c>
      <c r="R12" s="18" t="s">
        <v>24</v>
      </c>
      <c r="S12" s="17"/>
      <c r="T12" s="45"/>
      <c r="U12" s="45"/>
      <c r="V12" s="45"/>
      <c r="W12" s="18"/>
      <c r="X12" s="45"/>
    </row>
    <row r="13" spans="1:24" ht="24.95" customHeight="1">
      <c r="A13" s="14" t="s">
        <v>48</v>
      </c>
      <c r="B13" s="746" t="s">
        <v>49</v>
      </c>
      <c r="C13" s="16" t="s">
        <v>24</v>
      </c>
      <c r="D13" s="16" t="s">
        <v>24</v>
      </c>
      <c r="E13" s="16"/>
      <c r="F13" s="17" t="s">
        <v>24</v>
      </c>
      <c r="G13" s="17" t="s">
        <v>24</v>
      </c>
      <c r="H13" s="17" t="s">
        <v>24</v>
      </c>
      <c r="I13" s="17"/>
      <c r="J13" s="17"/>
      <c r="K13" s="17"/>
      <c r="L13" s="17"/>
      <c r="M13" s="17"/>
      <c r="N13" s="17" t="s">
        <v>24</v>
      </c>
      <c r="O13" s="17" t="s">
        <v>24</v>
      </c>
      <c r="P13" s="45"/>
      <c r="Q13" s="17" t="s">
        <v>31</v>
      </c>
      <c r="R13" s="18" t="s">
        <v>24</v>
      </c>
      <c r="S13" s="17"/>
      <c r="T13" s="45"/>
      <c r="U13" s="45"/>
      <c r="V13" s="45"/>
      <c r="W13" s="18"/>
      <c r="X13" s="45"/>
    </row>
    <row r="14" spans="1:24" ht="24.95" hidden="1" customHeight="1">
      <c r="A14" s="14" t="s">
        <v>50</v>
      </c>
      <c r="B14" s="15" t="s">
        <v>51</v>
      </c>
      <c r="C14" s="16" t="s">
        <v>24</v>
      </c>
      <c r="D14" s="16" t="s">
        <v>24</v>
      </c>
      <c r="E14" s="16"/>
      <c r="F14" s="17" t="s">
        <v>24</v>
      </c>
      <c r="G14" s="17" t="s">
        <v>24</v>
      </c>
      <c r="H14" s="17" t="s">
        <v>24</v>
      </c>
      <c r="I14" s="17"/>
      <c r="J14" s="17"/>
      <c r="K14" s="17"/>
      <c r="L14" s="17"/>
      <c r="M14" s="17"/>
      <c r="N14" s="17" t="s">
        <v>24</v>
      </c>
      <c r="O14" s="17" t="s">
        <v>24</v>
      </c>
      <c r="P14" s="45"/>
      <c r="Q14" s="17" t="s">
        <v>31</v>
      </c>
      <c r="R14" s="18" t="s">
        <v>24</v>
      </c>
      <c r="S14" s="17"/>
      <c r="T14" s="45"/>
      <c r="U14" s="45"/>
      <c r="V14" s="45"/>
      <c r="W14" s="18"/>
      <c r="X14" s="45"/>
    </row>
    <row r="15" spans="1:24" ht="24.95" hidden="1" customHeight="1">
      <c r="A15" s="14" t="s">
        <v>52</v>
      </c>
      <c r="B15" s="15" t="s">
        <v>53</v>
      </c>
      <c r="C15" s="16" t="s">
        <v>24</v>
      </c>
      <c r="D15" s="16" t="s">
        <v>24</v>
      </c>
      <c r="E15" s="16"/>
      <c r="F15" s="17" t="s">
        <v>24</v>
      </c>
      <c r="G15" s="17" t="s">
        <v>24</v>
      </c>
      <c r="H15" s="17" t="s">
        <v>24</v>
      </c>
      <c r="I15" s="17"/>
      <c r="J15" s="17"/>
      <c r="K15" s="17"/>
      <c r="L15" s="17"/>
      <c r="M15" s="17"/>
      <c r="N15" s="17" t="s">
        <v>24</v>
      </c>
      <c r="O15" s="17" t="s">
        <v>24</v>
      </c>
      <c r="P15" s="45"/>
      <c r="Q15" s="17" t="s">
        <v>31</v>
      </c>
      <c r="R15" s="18" t="s">
        <v>24</v>
      </c>
      <c r="S15" s="17"/>
      <c r="T15" s="45"/>
      <c r="U15" s="45"/>
      <c r="V15" s="45"/>
      <c r="W15" s="18"/>
      <c r="X15" s="45"/>
    </row>
    <row r="16" spans="1:24" ht="24.95" hidden="1" customHeight="1">
      <c r="A16" s="14" t="s">
        <v>54</v>
      </c>
      <c r="B16" s="15" t="s">
        <v>55</v>
      </c>
      <c r="C16" s="16" t="s">
        <v>24</v>
      </c>
      <c r="D16" s="16" t="s">
        <v>24</v>
      </c>
      <c r="E16" s="16"/>
      <c r="F16" s="17" t="s">
        <v>24</v>
      </c>
      <c r="G16" s="17" t="s">
        <v>24</v>
      </c>
      <c r="H16" s="17" t="s">
        <v>24</v>
      </c>
      <c r="I16" s="17"/>
      <c r="J16" s="17"/>
      <c r="K16" s="17"/>
      <c r="L16" s="17"/>
      <c r="M16" s="17"/>
      <c r="N16" s="17" t="s">
        <v>24</v>
      </c>
      <c r="O16" s="17" t="s">
        <v>24</v>
      </c>
      <c r="P16" s="45"/>
      <c r="Q16" s="17" t="s">
        <v>31</v>
      </c>
      <c r="R16" s="18" t="s">
        <v>24</v>
      </c>
      <c r="S16" s="17"/>
      <c r="T16" s="45"/>
      <c r="U16" s="45"/>
      <c r="V16" s="45"/>
      <c r="W16" s="18"/>
      <c r="X16" s="45"/>
    </row>
    <row r="17" spans="1:24" ht="24.95" hidden="1" customHeight="1">
      <c r="A17" s="14" t="s">
        <v>56</v>
      </c>
      <c r="B17" s="15" t="s">
        <v>57</v>
      </c>
      <c r="C17" s="16" t="s">
        <v>24</v>
      </c>
      <c r="D17" s="16" t="s">
        <v>24</v>
      </c>
      <c r="E17" s="16"/>
      <c r="F17" s="17" t="s">
        <v>24</v>
      </c>
      <c r="G17" s="17" t="s">
        <v>24</v>
      </c>
      <c r="H17" s="17" t="s">
        <v>24</v>
      </c>
      <c r="I17" s="17"/>
      <c r="J17" s="17"/>
      <c r="K17" s="17"/>
      <c r="L17" s="17"/>
      <c r="M17" s="17"/>
      <c r="N17" s="17" t="s">
        <v>24</v>
      </c>
      <c r="O17" s="17" t="s">
        <v>24</v>
      </c>
      <c r="P17" s="45"/>
      <c r="Q17" s="17" t="s">
        <v>31</v>
      </c>
      <c r="R17" s="18" t="s">
        <v>24</v>
      </c>
      <c r="S17" s="17"/>
      <c r="T17" s="45"/>
      <c r="U17" s="45"/>
      <c r="V17" s="45"/>
      <c r="W17" s="18"/>
      <c r="X17" s="45"/>
    </row>
    <row r="18" spans="1:24" ht="24.95" hidden="1" customHeight="1">
      <c r="A18" s="14" t="s">
        <v>58</v>
      </c>
      <c r="B18" s="15" t="s">
        <v>59</v>
      </c>
      <c r="C18" s="16" t="s">
        <v>24</v>
      </c>
      <c r="D18" s="16" t="s">
        <v>24</v>
      </c>
      <c r="E18" s="16"/>
      <c r="F18" s="17" t="s">
        <v>24</v>
      </c>
      <c r="G18" s="17" t="s">
        <v>24</v>
      </c>
      <c r="H18" s="17" t="s">
        <v>24</v>
      </c>
      <c r="I18" s="17"/>
      <c r="J18" s="17"/>
      <c r="K18" s="17"/>
      <c r="L18" s="17"/>
      <c r="M18" s="17"/>
      <c r="N18" s="17" t="s">
        <v>24</v>
      </c>
      <c r="O18" s="17" t="s">
        <v>24</v>
      </c>
      <c r="P18" s="45"/>
      <c r="Q18" s="17" t="s">
        <v>31</v>
      </c>
      <c r="R18" s="18" t="s">
        <v>24</v>
      </c>
      <c r="S18" s="17"/>
      <c r="T18" s="45"/>
      <c r="U18" s="45"/>
      <c r="V18" s="45"/>
      <c r="W18" s="18"/>
      <c r="X18" s="45"/>
    </row>
    <row r="19" spans="1:24" ht="24.95" customHeight="1">
      <c r="A19" s="19" t="s">
        <v>60</v>
      </c>
      <c r="B19" s="20" t="s">
        <v>61</v>
      </c>
      <c r="C19" s="21" t="s">
        <v>62</v>
      </c>
      <c r="D19" s="21"/>
      <c r="E19" s="21"/>
      <c r="F19" s="21" t="s">
        <v>62</v>
      </c>
      <c r="G19" s="21" t="s">
        <v>62</v>
      </c>
      <c r="H19" s="21" t="s">
        <v>62</v>
      </c>
      <c r="I19" s="22"/>
      <c r="J19" s="21" t="s">
        <v>62</v>
      </c>
      <c r="K19" s="22"/>
      <c r="L19" s="22"/>
      <c r="M19" s="22"/>
      <c r="N19" s="22"/>
      <c r="O19" s="22"/>
      <c r="P19" s="45"/>
      <c r="Q19" s="22"/>
      <c r="R19" s="23"/>
      <c r="S19" s="22"/>
      <c r="T19" s="45"/>
      <c r="U19" s="45"/>
      <c r="V19" s="45"/>
      <c r="W19" s="23"/>
      <c r="X19" s="45"/>
    </row>
    <row r="20" spans="1:24" ht="24.95" customHeight="1">
      <c r="A20" s="19" t="s">
        <v>60</v>
      </c>
      <c r="B20" s="20" t="s">
        <v>63</v>
      </c>
      <c r="C20" s="21" t="s">
        <v>24</v>
      </c>
      <c r="D20" s="21"/>
      <c r="E20" s="21"/>
      <c r="F20" s="21" t="s">
        <v>24</v>
      </c>
      <c r="G20" s="21" t="s">
        <v>24</v>
      </c>
      <c r="H20" s="21" t="s">
        <v>24</v>
      </c>
      <c r="I20" s="24" t="s">
        <v>24</v>
      </c>
      <c r="J20" s="21" t="s">
        <v>24</v>
      </c>
      <c r="K20" s="21"/>
      <c r="L20" s="22"/>
      <c r="M20" s="22"/>
      <c r="N20" s="22"/>
      <c r="O20" s="22"/>
      <c r="P20" s="45"/>
      <c r="Q20" s="22"/>
      <c r="R20" s="23"/>
      <c r="S20" s="22"/>
      <c r="T20" s="45"/>
      <c r="U20" s="45"/>
      <c r="V20" s="45"/>
      <c r="W20" s="23"/>
      <c r="X20" s="45"/>
    </row>
    <row r="21" spans="1:24" ht="24.95" customHeight="1">
      <c r="A21" s="25" t="s">
        <v>64</v>
      </c>
      <c r="B21" s="746" t="s">
        <v>65</v>
      </c>
      <c r="C21" s="16"/>
      <c r="D21" s="16" t="s">
        <v>24</v>
      </c>
      <c r="E21" s="16"/>
      <c r="F21" s="17"/>
      <c r="G21" s="17"/>
      <c r="H21" s="17"/>
      <c r="I21" s="17"/>
      <c r="J21" s="17"/>
      <c r="K21" s="17"/>
      <c r="L21" s="17" t="s">
        <v>24</v>
      </c>
      <c r="M21" s="17"/>
      <c r="N21" s="17"/>
      <c r="O21" s="17"/>
      <c r="P21" s="45"/>
      <c r="Q21" s="17"/>
      <c r="R21" s="18"/>
      <c r="S21" s="17"/>
      <c r="T21" s="45"/>
      <c r="U21" s="45"/>
      <c r="V21" s="45"/>
      <c r="W21" s="18"/>
      <c r="X21" s="45"/>
    </row>
    <row r="22" spans="1:24" ht="24.95" customHeight="1">
      <c r="A22" s="25" t="s">
        <v>60</v>
      </c>
      <c r="B22" s="15" t="s">
        <v>66</v>
      </c>
      <c r="C22" s="16"/>
      <c r="D22" s="16" t="s">
        <v>24</v>
      </c>
      <c r="E22" s="16"/>
      <c r="F22" s="17"/>
      <c r="G22" s="17"/>
      <c r="H22" s="17"/>
      <c r="I22" s="17"/>
      <c r="J22" s="17"/>
      <c r="K22" s="17"/>
      <c r="L22" s="17" t="s">
        <v>24</v>
      </c>
      <c r="M22" s="17"/>
      <c r="N22" s="17"/>
      <c r="O22" s="17"/>
      <c r="P22" s="45"/>
      <c r="Q22" s="17"/>
      <c r="R22" s="18"/>
      <c r="S22" s="17"/>
      <c r="T22" s="45"/>
      <c r="U22" s="45"/>
      <c r="V22" s="45"/>
      <c r="W22" s="18"/>
      <c r="X22" s="45"/>
    </row>
    <row r="23" spans="1:24" ht="24.95" customHeight="1">
      <c r="A23" s="25" t="s">
        <v>60</v>
      </c>
      <c r="B23" s="15" t="s">
        <v>67</v>
      </c>
      <c r="C23" s="16"/>
      <c r="D23" s="16" t="s">
        <v>24</v>
      </c>
      <c r="E23" s="16"/>
      <c r="F23" s="17"/>
      <c r="G23" s="17"/>
      <c r="H23" s="17"/>
      <c r="I23" s="17"/>
      <c r="J23" s="17"/>
      <c r="K23" s="17"/>
      <c r="L23" s="17" t="s">
        <v>24</v>
      </c>
      <c r="M23" s="17"/>
      <c r="N23" s="17"/>
      <c r="O23" s="17"/>
      <c r="P23" s="45"/>
      <c r="Q23" s="17"/>
      <c r="R23" s="18"/>
      <c r="S23" s="17"/>
      <c r="T23" s="45"/>
      <c r="U23" s="45"/>
      <c r="V23" s="45"/>
      <c r="W23" s="18"/>
      <c r="X23" s="45"/>
    </row>
    <row r="24" spans="1:24" ht="24.95" customHeight="1">
      <c r="A24" s="26" t="s">
        <v>68</v>
      </c>
      <c r="B24" s="747" t="s">
        <v>69</v>
      </c>
      <c r="C24" s="21"/>
      <c r="D24" s="21" t="s">
        <v>24</v>
      </c>
      <c r="E24" s="21"/>
      <c r="F24" s="22"/>
      <c r="G24" s="22"/>
      <c r="H24" s="22"/>
      <c r="I24" s="22"/>
      <c r="J24" s="22"/>
      <c r="K24" s="22"/>
      <c r="L24" s="22" t="s">
        <v>24</v>
      </c>
      <c r="M24" s="22"/>
      <c r="N24" s="22"/>
      <c r="O24" s="22"/>
      <c r="P24" s="45"/>
      <c r="Q24" s="22"/>
      <c r="R24" s="23"/>
      <c r="S24" s="22"/>
      <c r="T24" s="45"/>
      <c r="U24" s="45"/>
      <c r="V24" s="45"/>
      <c r="W24" s="23"/>
      <c r="X24" s="45"/>
    </row>
    <row r="25" spans="1:24" ht="24.95" customHeight="1">
      <c r="A25" s="14" t="s">
        <v>60</v>
      </c>
      <c r="B25" s="15" t="s">
        <v>70</v>
      </c>
      <c r="C25" s="16"/>
      <c r="D25" s="16" t="s">
        <v>24</v>
      </c>
      <c r="E25" s="16"/>
      <c r="F25" s="17"/>
      <c r="G25" s="17"/>
      <c r="H25" s="17"/>
      <c r="I25" s="17"/>
      <c r="J25" s="17"/>
      <c r="K25" s="17"/>
      <c r="L25" s="17" t="s">
        <v>31</v>
      </c>
      <c r="M25" s="17"/>
      <c r="N25" s="17"/>
      <c r="O25" s="17"/>
      <c r="P25" s="45"/>
      <c r="Q25" s="17"/>
      <c r="R25" s="18"/>
      <c r="S25" s="17"/>
      <c r="T25" s="45"/>
      <c r="U25" s="45"/>
      <c r="V25" s="45"/>
      <c r="W25" s="18"/>
      <c r="X25" s="45"/>
    </row>
    <row r="26" spans="1:24" ht="24.75" customHeight="1">
      <c r="A26" s="19" t="s">
        <v>60</v>
      </c>
      <c r="B26" s="20" t="s">
        <v>71</v>
      </c>
      <c r="C26" s="21"/>
      <c r="D26" s="21" t="s">
        <v>31</v>
      </c>
      <c r="E26" s="21"/>
      <c r="F26" s="21"/>
      <c r="G26" s="21"/>
      <c r="H26" s="21"/>
      <c r="I26" s="21"/>
      <c r="J26" s="21"/>
      <c r="K26" s="21"/>
      <c r="L26" s="21"/>
      <c r="M26" s="21"/>
      <c r="N26" s="21"/>
      <c r="O26" s="21"/>
      <c r="P26" s="45"/>
      <c r="Q26" s="21"/>
      <c r="R26" s="27"/>
      <c r="S26" s="22"/>
      <c r="T26" s="45"/>
      <c r="U26" s="45"/>
      <c r="V26" s="45"/>
      <c r="W26" s="23"/>
      <c r="X26" s="45"/>
    </row>
    <row r="27" spans="1:24" ht="24.95" customHeight="1">
      <c r="A27" s="25" t="s">
        <v>72</v>
      </c>
      <c r="B27" s="746" t="s">
        <v>73</v>
      </c>
      <c r="C27" s="16"/>
      <c r="D27" s="16"/>
      <c r="E27" s="16"/>
      <c r="F27" s="17"/>
      <c r="G27" s="17"/>
      <c r="H27" s="17"/>
      <c r="I27" s="17"/>
      <c r="J27" s="17"/>
      <c r="K27" s="17"/>
      <c r="L27" s="17"/>
      <c r="M27" s="17"/>
      <c r="N27" s="17" t="s">
        <v>24</v>
      </c>
      <c r="O27" s="17" t="s">
        <v>24</v>
      </c>
      <c r="P27" s="45"/>
      <c r="Q27" s="17"/>
      <c r="R27" s="18"/>
      <c r="S27" s="17"/>
      <c r="T27" s="45"/>
      <c r="U27" s="45"/>
      <c r="V27" s="45"/>
      <c r="W27" s="18"/>
      <c r="X27" s="45"/>
    </row>
    <row r="28" spans="1:24" ht="24.95" customHeight="1">
      <c r="A28" s="26" t="s">
        <v>74</v>
      </c>
      <c r="B28" s="747" t="s">
        <v>75</v>
      </c>
      <c r="C28" s="21"/>
      <c r="D28" s="21"/>
      <c r="E28" s="21"/>
      <c r="F28" s="22"/>
      <c r="G28" s="22"/>
      <c r="H28" s="22"/>
      <c r="I28" s="22"/>
      <c r="J28" s="22"/>
      <c r="K28" s="22"/>
      <c r="L28" s="22"/>
      <c r="M28" s="22"/>
      <c r="N28" s="22"/>
      <c r="O28" s="22" t="s">
        <v>24</v>
      </c>
      <c r="P28" s="45"/>
      <c r="Q28" s="22"/>
      <c r="R28" s="23"/>
      <c r="S28" s="22"/>
      <c r="T28" s="45"/>
      <c r="U28" s="45"/>
      <c r="V28" s="45"/>
      <c r="W28" s="23"/>
      <c r="X28" s="45"/>
    </row>
    <row r="29" spans="1:24" ht="24.95" customHeight="1">
      <c r="A29" s="25" t="s">
        <v>76</v>
      </c>
      <c r="B29" s="746" t="s">
        <v>77</v>
      </c>
      <c r="C29" s="16"/>
      <c r="D29" s="16"/>
      <c r="E29" s="16"/>
      <c r="F29" s="17"/>
      <c r="G29" s="17"/>
      <c r="H29" s="17"/>
      <c r="I29" s="17"/>
      <c r="J29" s="17"/>
      <c r="K29" s="17"/>
      <c r="L29" s="17"/>
      <c r="M29" s="17"/>
      <c r="N29" s="17" t="s">
        <v>24</v>
      </c>
      <c r="O29" s="17" t="s">
        <v>24</v>
      </c>
      <c r="P29" s="45"/>
      <c r="Q29" s="17"/>
      <c r="R29" s="18"/>
      <c r="S29" s="17"/>
      <c r="T29" s="45"/>
      <c r="U29" s="45"/>
      <c r="V29" s="45"/>
      <c r="W29" s="18"/>
      <c r="X29" s="45"/>
    </row>
    <row r="30" spans="1:24" ht="24.95" customHeight="1">
      <c r="A30" s="19" t="s">
        <v>60</v>
      </c>
      <c r="B30" s="20" t="s">
        <v>78</v>
      </c>
      <c r="C30" s="21"/>
      <c r="D30" s="21"/>
      <c r="E30" s="21"/>
      <c r="F30" s="22"/>
      <c r="G30" s="22"/>
      <c r="H30" s="22"/>
      <c r="I30" s="22"/>
      <c r="J30" s="22"/>
      <c r="K30" s="22"/>
      <c r="L30" s="22"/>
      <c r="M30" s="22"/>
      <c r="N30" s="22" t="s">
        <v>79</v>
      </c>
      <c r="O30" s="22" t="s">
        <v>24</v>
      </c>
      <c r="P30" s="45"/>
      <c r="Q30" s="22"/>
      <c r="R30" s="23"/>
      <c r="S30" s="22"/>
      <c r="T30" s="45"/>
      <c r="U30" s="45"/>
      <c r="V30" s="45"/>
      <c r="W30" s="23" t="s">
        <v>80</v>
      </c>
      <c r="X30" s="45"/>
    </row>
    <row r="31" spans="1:24" ht="24.95" customHeight="1">
      <c r="A31" s="25" t="s">
        <v>81</v>
      </c>
      <c r="B31" s="746" t="s">
        <v>82</v>
      </c>
      <c r="C31" s="16"/>
      <c r="D31" s="16"/>
      <c r="E31" s="16"/>
      <c r="F31" s="16"/>
      <c r="G31" s="16"/>
      <c r="H31" s="16"/>
      <c r="I31" s="16"/>
      <c r="J31" s="16"/>
      <c r="K31" s="16"/>
      <c r="L31" s="16"/>
      <c r="M31" s="16" t="s">
        <v>31</v>
      </c>
      <c r="N31" s="16"/>
      <c r="O31" s="16"/>
      <c r="P31" s="45"/>
      <c r="Q31" s="16"/>
      <c r="R31" s="18"/>
      <c r="S31" s="17"/>
      <c r="T31" s="45"/>
      <c r="U31" s="45"/>
      <c r="V31" s="45"/>
      <c r="W31" s="18"/>
      <c r="X31" s="45"/>
    </row>
    <row r="32" spans="1:24" ht="24.95" customHeight="1">
      <c r="A32" s="26" t="s">
        <v>83</v>
      </c>
      <c r="B32" s="747" t="s">
        <v>84</v>
      </c>
      <c r="C32" s="21"/>
      <c r="D32" s="21"/>
      <c r="E32" s="21"/>
      <c r="F32" s="21" t="s">
        <v>85</v>
      </c>
      <c r="G32" s="21"/>
      <c r="H32" s="21"/>
      <c r="I32" s="21"/>
      <c r="J32" s="21"/>
      <c r="K32" s="21"/>
      <c r="L32" s="21"/>
      <c r="M32" s="21"/>
      <c r="N32" s="21"/>
      <c r="O32" s="21"/>
      <c r="P32" s="45"/>
      <c r="Q32" s="21"/>
      <c r="R32" s="23"/>
      <c r="S32" s="22"/>
      <c r="T32" s="45"/>
      <c r="U32" s="45"/>
      <c r="V32" s="45"/>
      <c r="W32" s="23"/>
      <c r="X32" s="45"/>
    </row>
    <row r="33" spans="1:24" ht="24.95" customHeight="1">
      <c r="A33" s="25" t="s">
        <v>86</v>
      </c>
      <c r="B33" s="15" t="s">
        <v>87</v>
      </c>
      <c r="C33" s="16"/>
      <c r="D33" s="16"/>
      <c r="E33" s="16"/>
      <c r="F33" s="17"/>
      <c r="G33" s="17"/>
      <c r="H33" s="17"/>
      <c r="I33" s="17"/>
      <c r="J33" s="17"/>
      <c r="K33" s="17"/>
      <c r="L33" s="17"/>
      <c r="M33" s="17"/>
      <c r="N33" s="17" t="s">
        <v>24</v>
      </c>
      <c r="O33" s="17" t="s">
        <v>24</v>
      </c>
      <c r="P33" s="45"/>
      <c r="Q33" s="17" t="s">
        <v>31</v>
      </c>
      <c r="R33" s="18"/>
      <c r="S33" s="17"/>
      <c r="T33" s="45"/>
      <c r="U33" s="45"/>
      <c r="V33" s="45"/>
      <c r="W33" s="17" t="s">
        <v>24</v>
      </c>
      <c r="X33" s="45"/>
    </row>
    <row r="34" spans="1:24" ht="24.95" customHeight="1">
      <c r="A34" s="19" t="s">
        <v>60</v>
      </c>
      <c r="B34" s="20" t="s">
        <v>97</v>
      </c>
      <c r="C34" s="21" t="s">
        <v>24</v>
      </c>
      <c r="D34" s="21" t="s">
        <v>24</v>
      </c>
      <c r="E34" s="21"/>
      <c r="F34" s="22"/>
      <c r="G34" s="22"/>
      <c r="H34" s="22"/>
      <c r="I34" s="22"/>
      <c r="J34" s="22"/>
      <c r="K34" s="22"/>
      <c r="L34" s="22"/>
      <c r="M34" s="22"/>
      <c r="N34" s="22"/>
      <c r="O34" s="22"/>
      <c r="P34" s="45"/>
      <c r="Q34" s="22" t="s">
        <v>24</v>
      </c>
      <c r="R34" s="23"/>
      <c r="S34" s="22"/>
      <c r="T34" s="45"/>
      <c r="U34" s="45"/>
      <c r="V34" s="45"/>
      <c r="W34" s="23"/>
      <c r="X34" s="45"/>
    </row>
    <row r="35" spans="1:24" ht="24.95" customHeight="1">
      <c r="A35" s="28" t="s">
        <v>60</v>
      </c>
      <c r="B35" s="29" t="s">
        <v>88</v>
      </c>
      <c r="C35" s="30"/>
      <c r="D35" s="31"/>
      <c r="E35" s="31"/>
      <c r="F35" s="31"/>
      <c r="G35" s="31"/>
      <c r="H35" s="31"/>
      <c r="I35" s="31"/>
      <c r="J35" s="31"/>
      <c r="K35" s="31"/>
      <c r="L35" s="31"/>
      <c r="M35" s="31"/>
      <c r="N35" s="31"/>
      <c r="O35" s="31"/>
      <c r="P35" s="45"/>
      <c r="Q35" s="31"/>
      <c r="R35" s="18" t="s">
        <v>24</v>
      </c>
      <c r="S35" s="17"/>
      <c r="T35" s="45"/>
      <c r="U35" s="45"/>
      <c r="V35" s="45"/>
      <c r="W35" s="18"/>
      <c r="X35" s="45"/>
    </row>
    <row r="36" spans="1:24" ht="24.95" customHeight="1">
      <c r="A36" s="19" t="s">
        <v>60</v>
      </c>
      <c r="B36" s="20" t="s">
        <v>89</v>
      </c>
      <c r="C36" s="21" t="s">
        <v>31</v>
      </c>
      <c r="D36" s="21" t="s">
        <v>31</v>
      </c>
      <c r="E36" s="21"/>
      <c r="F36" s="22" t="s">
        <v>31</v>
      </c>
      <c r="G36" s="22" t="s">
        <v>79</v>
      </c>
      <c r="H36" s="22" t="s">
        <v>31</v>
      </c>
      <c r="I36" s="22"/>
      <c r="J36" s="22" t="s">
        <v>79</v>
      </c>
      <c r="K36" s="22"/>
      <c r="L36" s="22"/>
      <c r="M36" s="22"/>
      <c r="N36" s="22"/>
      <c r="O36" s="22"/>
      <c r="P36" s="45"/>
      <c r="Q36" s="22"/>
      <c r="R36" s="23"/>
      <c r="S36" s="22"/>
      <c r="T36" s="45"/>
      <c r="U36" s="45"/>
      <c r="V36" s="45"/>
      <c r="W36" s="22"/>
      <c r="X36" s="45"/>
    </row>
    <row r="37" spans="1:24" ht="24.95" customHeight="1">
      <c r="A37" s="25" t="s">
        <v>60</v>
      </c>
      <c r="B37" s="32" t="s">
        <v>90</v>
      </c>
      <c r="C37" s="21"/>
      <c r="D37" s="21"/>
      <c r="E37" s="21"/>
      <c r="F37" s="22"/>
      <c r="G37" s="22"/>
      <c r="H37" s="22"/>
      <c r="I37" s="22"/>
      <c r="J37" s="22"/>
      <c r="K37" s="22"/>
      <c r="L37" s="22"/>
      <c r="M37" s="22"/>
      <c r="N37" s="33" t="s">
        <v>80</v>
      </c>
      <c r="O37" s="33" t="s">
        <v>80</v>
      </c>
      <c r="P37" s="45"/>
      <c r="Q37" s="33" t="s">
        <v>91</v>
      </c>
      <c r="R37" s="23"/>
      <c r="S37" s="22"/>
      <c r="T37" s="45"/>
      <c r="U37" s="45"/>
      <c r="V37" s="45"/>
      <c r="W37" s="22"/>
      <c r="X37" s="45"/>
    </row>
    <row r="38" spans="1:24" ht="24.95" customHeight="1" thickBot="1">
      <c r="A38" s="34" t="s">
        <v>60</v>
      </c>
      <c r="B38" s="35" t="s">
        <v>92</v>
      </c>
      <c r="C38" s="36"/>
      <c r="D38" s="37"/>
      <c r="E38" s="37"/>
      <c r="F38" s="37"/>
      <c r="G38" s="37"/>
      <c r="H38" s="37"/>
      <c r="I38" s="37"/>
      <c r="J38" s="37"/>
      <c r="K38" s="38" t="s">
        <v>93</v>
      </c>
      <c r="L38" s="37"/>
      <c r="M38" s="37"/>
      <c r="N38" s="37"/>
      <c r="O38" s="37"/>
      <c r="P38" s="46"/>
      <c r="Q38" s="39"/>
      <c r="R38" s="40" t="s">
        <v>24</v>
      </c>
      <c r="S38" s="39"/>
      <c r="T38" s="46"/>
      <c r="U38" s="46"/>
      <c r="V38" s="46"/>
      <c r="W38" s="40"/>
      <c r="X38" s="46"/>
    </row>
    <row r="39" spans="1:24" s="41" customFormat="1" ht="24.95" customHeight="1">
      <c r="B39" s="42" t="s">
        <v>94</v>
      </c>
    </row>
    <row r="40" spans="1:24" s="41" customFormat="1" ht="24.95" customHeight="1">
      <c r="B40" s="43"/>
    </row>
    <row r="41" spans="1:24" s="41" customFormat="1" ht="24.95" customHeight="1">
      <c r="B41" s="43"/>
    </row>
    <row r="42" spans="1:24" s="41" customFormat="1" ht="24.95" customHeight="1">
      <c r="B42" s="43"/>
    </row>
    <row r="43" spans="1:24" s="41" customFormat="1" ht="24.95" customHeight="1">
      <c r="B43" s="43"/>
    </row>
    <row r="44" spans="1:24" s="11" customFormat="1" ht="24.95" customHeight="1"/>
  </sheetData>
  <mergeCells count="6">
    <mergeCell ref="X3:X38"/>
    <mergeCell ref="A2:B2"/>
    <mergeCell ref="P3:P38"/>
    <mergeCell ref="T3:T38"/>
    <mergeCell ref="U3:U38"/>
    <mergeCell ref="V3:V38"/>
  </mergeCells>
  <phoneticPr fontId="2"/>
  <hyperlinks>
    <hyperlink ref="B3" location="'変更届出書(様式第二号）'!A1" display="指定内容変更届出書" xr:uid="{21292BFB-86D8-49F8-B9EB-F7FBE7E2D505}"/>
    <hyperlink ref="B6" location="付表３!A1" display="生活介護事業所の指定等に係る記載事項" xr:uid="{D1DFF784-D58D-44F2-9970-A3D747EA0B02}"/>
    <hyperlink ref="B9" location="付表６!A1" display="自立訓練(機能訓練・生活訓練)事業所の指定等に係る記載事項" xr:uid="{B7832E5C-926E-4F62-93C5-61F969E92D2D}"/>
    <hyperlink ref="B10" location="付表７!A1" display="就労選択支援事業所の指定等に係る記載事項" xr:uid="{2BD45020-2AD8-4A2B-965B-30B5C1A202DF}"/>
    <hyperlink ref="B11" location="付表８!A1" display="就労移行支援事業所の指定等に係る記載事項" xr:uid="{1B5A132A-C8D1-4E63-9F35-B8ED0E40300C}"/>
    <hyperlink ref="B12" location="付表９!A1" display="就労継続支援事業所の指定等に係る記載事項" xr:uid="{BD6CBA50-6BB2-4776-89EA-857F46FBA5C5}"/>
    <hyperlink ref="B13" location="付表１０!A1" display="就労定着支援事業所の指定等に係る記載事項" xr:uid="{D70F47BD-48D0-42AE-B014-6ADD753CD5C3}"/>
    <hyperlink ref="B21" location="'（県様式１）平面図'!A1" display="建物の平面図" xr:uid="{B4748D22-BCB6-4506-AA74-10957619D7A8}"/>
    <hyperlink ref="B24" location="'（県様式２）設備・備品一覧'!A1" display="設備・備品等一覧表（消防設備も明記）" xr:uid="{8B6C7278-97E2-48EA-ACA7-F838743201FF}"/>
    <hyperlink ref="B27" location="'（県参考様式３）経歴書'!A1" display="経歴書（管理者、サービス提供責任者、サービス管理責任者）" xr:uid="{7283EE72-4EE2-46BF-B3E7-50B84F6F4DE9}"/>
    <hyperlink ref="B28" location="'（県様式３－２）サビ管兼務調書'!A1" display="サービス管理責任者の兼務に関する調書　" xr:uid="{9C4A0326-EC33-4CA2-A2D5-9F55CA6FF4C8}"/>
    <hyperlink ref="B29" location="'（県様式４）実務経験証明書'!A1" display="実務経験証明書（管理者、サービス管理責任者）" xr:uid="{3C8AABC0-9C64-4EF7-B4BD-A72350BFFC88}"/>
    <hyperlink ref="B31" location="'（標準様式１）主たる障害特定理由'!A1" display="主たる対象者特定の理由　※６" xr:uid="{9EEA505C-8CF1-4BE9-A855-7550ADC0D57E}"/>
    <hyperlink ref="B32" location="'（標準様式３）誓約書（別紙②）'!A1" display="誓約書" xr:uid="{BA3F10DF-75D5-4B11-8849-5675D36336AE}"/>
  </hyperlinks>
  <printOptions horizontalCentered="1" verticalCentered="1"/>
  <pageMargins left="0.19685039370078741" right="0.19685039370078741" top="0.59055118110236227" bottom="0.19685039370078741" header="0.31496062992125984" footer="0.31496062992125984"/>
  <pageSetup paperSize="9" scale="70" fitToHeight="2" orientation="landscape" r:id="rId1"/>
  <headerFooter alignWithMargins="0">
    <oddHeader>&amp;C&amp;"ＭＳ Ｐゴシック,太字"&amp;14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C6E6-3EE5-43A4-9A5B-06E6C38BCEF8}">
  <sheetPr>
    <tabColor theme="5" tint="0.59999389629810485"/>
    <pageSetUpPr fitToPage="1"/>
  </sheetPr>
  <dimension ref="A1:B17"/>
  <sheetViews>
    <sheetView view="pageBreakPreview" zoomScaleNormal="100" zoomScaleSheetLayoutView="100" workbookViewId="0">
      <selection activeCell="A2" sqref="A2:J2"/>
    </sheetView>
  </sheetViews>
  <sheetFormatPr defaultRowHeight="19.5" customHeight="1"/>
  <cols>
    <col min="1" max="1" width="36.625" style="158" customWidth="1"/>
    <col min="2" max="2" width="54.625" style="158" customWidth="1"/>
    <col min="3" max="250" width="9" style="158"/>
    <col min="251" max="251" width="11.375" style="158" customWidth="1"/>
    <col min="252" max="506" width="9" style="158"/>
    <col min="507" max="507" width="11.375" style="158" customWidth="1"/>
    <col min="508" max="762" width="9" style="158"/>
    <col min="763" max="763" width="11.375" style="158" customWidth="1"/>
    <col min="764" max="1018" width="9" style="158"/>
    <col min="1019" max="1019" width="11.375" style="158" customWidth="1"/>
    <col min="1020" max="1274" width="9" style="158"/>
    <col min="1275" max="1275" width="11.375" style="158" customWidth="1"/>
    <col min="1276" max="1530" width="9" style="158"/>
    <col min="1531" max="1531" width="11.375" style="158" customWidth="1"/>
    <col min="1532" max="1786" width="9" style="158"/>
    <col min="1787" max="1787" width="11.375" style="158" customWidth="1"/>
    <col min="1788" max="2042" width="9" style="158"/>
    <col min="2043" max="2043" width="11.375" style="158" customWidth="1"/>
    <col min="2044" max="2298" width="9" style="158"/>
    <col min="2299" max="2299" width="11.375" style="158" customWidth="1"/>
    <col min="2300" max="2554" width="9" style="158"/>
    <col min="2555" max="2555" width="11.375" style="158" customWidth="1"/>
    <col min="2556" max="2810" width="9" style="158"/>
    <col min="2811" max="2811" width="11.375" style="158" customWidth="1"/>
    <col min="2812" max="3066" width="9" style="158"/>
    <col min="3067" max="3067" width="11.375" style="158" customWidth="1"/>
    <col min="3068" max="3322" width="9" style="158"/>
    <col min="3323" max="3323" width="11.375" style="158" customWidth="1"/>
    <col min="3324" max="3578" width="9" style="158"/>
    <col min="3579" max="3579" width="11.375" style="158" customWidth="1"/>
    <col min="3580" max="3834" width="9" style="158"/>
    <col min="3835" max="3835" width="11.375" style="158" customWidth="1"/>
    <col min="3836" max="4090" width="9" style="158"/>
    <col min="4091" max="4091" width="11.375" style="158" customWidth="1"/>
    <col min="4092" max="4346" width="9" style="158"/>
    <col min="4347" max="4347" width="11.375" style="158" customWidth="1"/>
    <col min="4348" max="4602" width="9" style="158"/>
    <col min="4603" max="4603" width="11.375" style="158" customWidth="1"/>
    <col min="4604" max="4858" width="9" style="158"/>
    <col min="4859" max="4859" width="11.375" style="158" customWidth="1"/>
    <col min="4860" max="5114" width="9" style="158"/>
    <col min="5115" max="5115" width="11.375" style="158" customWidth="1"/>
    <col min="5116" max="5370" width="9" style="158"/>
    <col min="5371" max="5371" width="11.375" style="158" customWidth="1"/>
    <col min="5372" max="5626" width="9" style="158"/>
    <col min="5627" max="5627" width="11.375" style="158" customWidth="1"/>
    <col min="5628" max="5882" width="9" style="158"/>
    <col min="5883" max="5883" width="11.375" style="158" customWidth="1"/>
    <col min="5884" max="6138" width="9" style="158"/>
    <col min="6139" max="6139" width="11.375" style="158" customWidth="1"/>
    <col min="6140" max="6394" width="9" style="158"/>
    <col min="6395" max="6395" width="11.375" style="158" customWidth="1"/>
    <col min="6396" max="6650" width="9" style="158"/>
    <col min="6651" max="6651" width="11.375" style="158" customWidth="1"/>
    <col min="6652" max="6906" width="9" style="158"/>
    <col min="6907" max="6907" width="11.375" style="158" customWidth="1"/>
    <col min="6908" max="7162" width="9" style="158"/>
    <col min="7163" max="7163" width="11.375" style="158" customWidth="1"/>
    <col min="7164" max="7418" width="9" style="158"/>
    <col min="7419" max="7419" width="11.375" style="158" customWidth="1"/>
    <col min="7420" max="7674" width="9" style="158"/>
    <col min="7675" max="7675" width="11.375" style="158" customWidth="1"/>
    <col min="7676" max="7930" width="9" style="158"/>
    <col min="7931" max="7931" width="11.375" style="158" customWidth="1"/>
    <col min="7932" max="8186" width="9" style="158"/>
    <col min="8187" max="8187" width="11.375" style="158" customWidth="1"/>
    <col min="8188" max="8442" width="9" style="158"/>
    <col min="8443" max="8443" width="11.375" style="158" customWidth="1"/>
    <col min="8444" max="8698" width="9" style="158"/>
    <col min="8699" max="8699" width="11.375" style="158" customWidth="1"/>
    <col min="8700" max="8954" width="9" style="158"/>
    <col min="8955" max="8955" width="11.375" style="158" customWidth="1"/>
    <col min="8956" max="9210" width="9" style="158"/>
    <col min="9211" max="9211" width="11.375" style="158" customWidth="1"/>
    <col min="9212" max="9466" width="9" style="158"/>
    <col min="9467" max="9467" width="11.375" style="158" customWidth="1"/>
    <col min="9468" max="9722" width="9" style="158"/>
    <col min="9723" max="9723" width="11.375" style="158" customWidth="1"/>
    <col min="9724" max="9978" width="9" style="158"/>
    <col min="9979" max="9979" width="11.375" style="158" customWidth="1"/>
    <col min="9980" max="10234" width="9" style="158"/>
    <col min="10235" max="10235" width="11.375" style="158" customWidth="1"/>
    <col min="10236" max="10490" width="9" style="158"/>
    <col min="10491" max="10491" width="11.375" style="158" customWidth="1"/>
    <col min="10492" max="10746" width="9" style="158"/>
    <col min="10747" max="10747" width="11.375" style="158" customWidth="1"/>
    <col min="10748" max="11002" width="9" style="158"/>
    <col min="11003" max="11003" width="11.375" style="158" customWidth="1"/>
    <col min="11004" max="11258" width="9" style="158"/>
    <col min="11259" max="11259" width="11.375" style="158" customWidth="1"/>
    <col min="11260" max="11514" width="9" style="158"/>
    <col min="11515" max="11515" width="11.375" style="158" customWidth="1"/>
    <col min="11516" max="11770" width="9" style="158"/>
    <col min="11771" max="11771" width="11.375" style="158" customWidth="1"/>
    <col min="11772" max="12026" width="9" style="158"/>
    <col min="12027" max="12027" width="11.375" style="158" customWidth="1"/>
    <col min="12028" max="12282" width="9" style="158"/>
    <col min="12283" max="12283" width="11.375" style="158" customWidth="1"/>
    <col min="12284" max="12538" width="9" style="158"/>
    <col min="12539" max="12539" width="11.375" style="158" customWidth="1"/>
    <col min="12540" max="12794" width="9" style="158"/>
    <col min="12795" max="12795" width="11.375" style="158" customWidth="1"/>
    <col min="12796" max="13050" width="9" style="158"/>
    <col min="13051" max="13051" width="11.375" style="158" customWidth="1"/>
    <col min="13052" max="13306" width="9" style="158"/>
    <col min="13307" max="13307" width="11.375" style="158" customWidth="1"/>
    <col min="13308" max="13562" width="9" style="158"/>
    <col min="13563" max="13563" width="11.375" style="158" customWidth="1"/>
    <col min="13564" max="13818" width="9" style="158"/>
    <col min="13819" max="13819" width="11.375" style="158" customWidth="1"/>
    <col min="13820" max="14074" width="9" style="158"/>
    <col min="14075" max="14075" width="11.375" style="158" customWidth="1"/>
    <col min="14076" max="14330" width="9" style="158"/>
    <col min="14331" max="14331" width="11.375" style="158" customWidth="1"/>
    <col min="14332" max="14586" width="9" style="158"/>
    <col min="14587" max="14587" width="11.375" style="158" customWidth="1"/>
    <col min="14588" max="14842" width="9" style="158"/>
    <col min="14843" max="14843" width="11.375" style="158" customWidth="1"/>
    <col min="14844" max="15098" width="9" style="158"/>
    <col min="15099" max="15099" width="11.375" style="158" customWidth="1"/>
    <col min="15100" max="15354" width="9" style="158"/>
    <col min="15355" max="15355" width="11.375" style="158" customWidth="1"/>
    <col min="15356" max="15610" width="9" style="158"/>
    <col min="15611" max="15611" width="11.375" style="158" customWidth="1"/>
    <col min="15612" max="15866" width="9" style="158"/>
    <col min="15867" max="15867" width="11.375" style="158" customWidth="1"/>
    <col min="15868" max="16122" width="9" style="158"/>
    <col min="16123" max="16123" width="11.375" style="158" customWidth="1"/>
    <col min="16124" max="16384" width="9" style="158"/>
  </cols>
  <sheetData>
    <row r="1" spans="1:2" ht="17.25">
      <c r="A1" s="156" t="s">
        <v>168</v>
      </c>
      <c r="B1" s="157"/>
    </row>
    <row r="2" spans="1:2" ht="17.25">
      <c r="A2" s="139"/>
      <c r="B2" s="157"/>
    </row>
    <row r="3" spans="1:2" ht="14.25">
      <c r="A3" s="141" t="s">
        <v>169</v>
      </c>
      <c r="B3" s="141"/>
    </row>
    <row r="4" spans="1:2" ht="14.25">
      <c r="A4" s="157"/>
      <c r="B4" s="159"/>
    </row>
    <row r="5" spans="1:2" ht="20.100000000000001" customHeight="1">
      <c r="A5" s="143" t="s">
        <v>159</v>
      </c>
      <c r="B5" s="160"/>
    </row>
    <row r="6" spans="1:2" ht="20.100000000000001" customHeight="1">
      <c r="A6" s="145" t="s">
        <v>160</v>
      </c>
      <c r="B6" s="160"/>
    </row>
    <row r="7" spans="1:2" ht="13.5">
      <c r="A7" s="157"/>
      <c r="B7" s="157"/>
    </row>
    <row r="8" spans="1:2" ht="18" customHeight="1">
      <c r="A8" s="161" t="s">
        <v>170</v>
      </c>
      <c r="B8" s="162"/>
    </row>
    <row r="9" spans="1:2" ht="13.5">
      <c r="A9" s="163" t="s">
        <v>171</v>
      </c>
      <c r="B9" s="164"/>
    </row>
    <row r="10" spans="1:2" ht="108" customHeight="1">
      <c r="A10" s="165"/>
      <c r="B10" s="166"/>
    </row>
    <row r="11" spans="1:2" ht="13.5">
      <c r="A11" s="163" t="s">
        <v>172</v>
      </c>
      <c r="B11" s="164"/>
    </row>
    <row r="12" spans="1:2" ht="108" customHeight="1">
      <c r="A12" s="165"/>
      <c r="B12" s="166"/>
    </row>
    <row r="13" spans="1:2" ht="13.5">
      <c r="A13" s="163" t="s">
        <v>173</v>
      </c>
      <c r="B13" s="164"/>
    </row>
    <row r="14" spans="1:2" ht="108" customHeight="1">
      <c r="A14" s="165"/>
      <c r="B14" s="166"/>
    </row>
    <row r="15" spans="1:2" ht="13.5">
      <c r="A15" s="163" t="s">
        <v>174</v>
      </c>
      <c r="B15" s="164"/>
    </row>
    <row r="16" spans="1:2" ht="108" customHeight="1">
      <c r="A16" s="165"/>
      <c r="B16" s="166"/>
    </row>
    <row r="17" spans="1:2" ht="13.5">
      <c r="A17" s="167"/>
      <c r="B17" s="168"/>
    </row>
  </sheetData>
  <mergeCells count="6">
    <mergeCell ref="A3:B3"/>
    <mergeCell ref="A8:B8"/>
    <mergeCell ref="A10:B10"/>
    <mergeCell ref="A12:B12"/>
    <mergeCell ref="A14:B14"/>
    <mergeCell ref="A16:B16"/>
  </mergeCells>
  <phoneticPr fontId="2"/>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941C-2459-4F20-8692-EE6B13F7FA61}">
  <sheetPr>
    <pageSetUpPr fitToPage="1"/>
  </sheetPr>
  <dimension ref="B1:O116"/>
  <sheetViews>
    <sheetView view="pageBreakPreview" zoomScaleNormal="150" zoomScaleSheetLayoutView="100" workbookViewId="0">
      <selection activeCell="A2" sqref="A2:J2"/>
    </sheetView>
  </sheetViews>
  <sheetFormatPr defaultColWidth="7.875" defaultRowHeight="17.25"/>
  <cols>
    <col min="1" max="1" width="2.875" style="170" customWidth="1"/>
    <col min="2" max="2" width="6.25" style="170" customWidth="1"/>
    <col min="3" max="4" width="13.25" style="170" customWidth="1"/>
    <col min="5" max="6" width="11.5" style="170" customWidth="1"/>
    <col min="7" max="7" width="16" style="170" customWidth="1"/>
    <col min="8" max="13" width="4.75" style="170" customWidth="1"/>
    <col min="14" max="14" width="2.25" style="170" customWidth="1"/>
    <col min="15" max="16384" width="7.875" style="170"/>
  </cols>
  <sheetData>
    <row r="1" spans="2:14" ht="20.100000000000001" customHeight="1">
      <c r="B1" s="169" t="s">
        <v>175</v>
      </c>
    </row>
    <row r="2" spans="2:14" ht="20.100000000000001" customHeight="1">
      <c r="B2" s="171" t="s">
        <v>176</v>
      </c>
      <c r="C2" s="171"/>
      <c r="D2" s="171"/>
      <c r="E2" s="171"/>
      <c r="F2" s="171"/>
      <c r="G2" s="171"/>
      <c r="H2" s="171"/>
      <c r="I2" s="171"/>
      <c r="J2" s="171"/>
      <c r="K2" s="171"/>
      <c r="L2" s="171"/>
      <c r="M2" s="171"/>
      <c r="N2" s="171"/>
    </row>
    <row r="3" spans="2:14" ht="20.100000000000001" customHeight="1">
      <c r="B3" s="172"/>
      <c r="C3" s="172"/>
      <c r="D3" s="172"/>
      <c r="E3" s="172"/>
      <c r="F3" s="172"/>
      <c r="G3" s="172"/>
      <c r="H3" s="172"/>
      <c r="I3" s="172"/>
      <c r="J3" s="172"/>
      <c r="K3" s="172"/>
      <c r="L3" s="172"/>
      <c r="M3" s="172"/>
    </row>
    <row r="4" spans="2:14" ht="20.100000000000001" customHeight="1">
      <c r="B4" s="173"/>
      <c r="C4" s="173"/>
      <c r="D4" s="173"/>
      <c r="E4" s="173"/>
      <c r="F4" s="173"/>
      <c r="G4" s="173"/>
      <c r="H4" s="174"/>
      <c r="I4" s="175" t="s">
        <v>122</v>
      </c>
      <c r="J4" s="175"/>
      <c r="K4" s="175" t="s">
        <v>177</v>
      </c>
      <c r="L4" s="175"/>
      <c r="M4" s="175" t="s">
        <v>178</v>
      </c>
    </row>
    <row r="5" spans="2:14" ht="20.100000000000001" customHeight="1">
      <c r="B5" s="176"/>
      <c r="C5" s="176"/>
      <c r="D5" s="173" t="s">
        <v>179</v>
      </c>
      <c r="E5" s="173"/>
      <c r="F5" s="173"/>
      <c r="G5" s="173"/>
      <c r="H5" s="173"/>
      <c r="I5" s="173"/>
      <c r="J5" s="173"/>
      <c r="K5" s="173"/>
      <c r="L5" s="173"/>
      <c r="M5" s="173"/>
    </row>
    <row r="6" spans="2:14" ht="20.100000000000001" customHeight="1">
      <c r="B6" s="177"/>
      <c r="C6" s="177"/>
      <c r="D6" s="177"/>
      <c r="E6" s="177"/>
      <c r="F6" s="177"/>
      <c r="G6" s="177"/>
      <c r="H6" s="177"/>
      <c r="I6" s="177"/>
      <c r="J6" s="177"/>
      <c r="K6" s="177"/>
      <c r="L6" s="177"/>
      <c r="M6" s="177"/>
    </row>
    <row r="7" spans="2:14" s="181" customFormat="1" ht="20.100000000000001" customHeight="1">
      <c r="B7" s="178" t="s">
        <v>180</v>
      </c>
      <c r="C7" s="178"/>
      <c r="D7" s="178"/>
      <c r="E7" s="179" t="s">
        <v>181</v>
      </c>
      <c r="F7" s="180"/>
      <c r="G7" s="180"/>
      <c r="H7" s="180"/>
      <c r="I7" s="180"/>
      <c r="J7" s="180"/>
      <c r="K7" s="180"/>
      <c r="L7" s="180"/>
      <c r="M7" s="180"/>
    </row>
    <row r="8" spans="2:14" ht="20.100000000000001" customHeight="1">
      <c r="B8" s="182"/>
      <c r="C8" s="182"/>
      <c r="D8" s="182"/>
      <c r="E8" s="183"/>
      <c r="F8" s="184"/>
      <c r="G8" s="184"/>
      <c r="H8" s="184"/>
      <c r="I8" s="184"/>
      <c r="J8" s="184"/>
      <c r="K8" s="184"/>
      <c r="L8" s="184"/>
      <c r="M8" s="184"/>
    </row>
    <row r="9" spans="2:14" ht="20.100000000000001" customHeight="1">
      <c r="B9" s="182"/>
      <c r="C9" s="182"/>
      <c r="D9" s="182"/>
      <c r="E9" s="185" t="s">
        <v>182</v>
      </c>
      <c r="F9" s="185"/>
      <c r="G9" s="186"/>
      <c r="H9" s="186"/>
      <c r="I9" s="186"/>
      <c r="J9" s="186"/>
      <c r="K9" s="186"/>
      <c r="L9" s="186"/>
      <c r="M9" s="186"/>
    </row>
    <row r="10" spans="2:14" ht="20.100000000000001" customHeight="1">
      <c r="E10" s="187"/>
      <c r="F10" s="187"/>
      <c r="G10" s="188"/>
      <c r="H10" s="188"/>
      <c r="I10" s="188"/>
      <c r="J10" s="188"/>
      <c r="K10" s="188"/>
      <c r="L10" s="188"/>
      <c r="M10" s="188"/>
    </row>
    <row r="11" spans="2:14" ht="20.100000000000001" customHeight="1">
      <c r="B11" s="189"/>
      <c r="C11" s="189"/>
      <c r="D11" s="189"/>
      <c r="E11" s="189"/>
      <c r="F11" s="189"/>
      <c r="G11" s="189"/>
      <c r="H11" s="189"/>
      <c r="I11" s="189"/>
      <c r="J11" s="189"/>
      <c r="K11" s="189"/>
      <c r="L11" s="189"/>
      <c r="M11" s="189"/>
    </row>
    <row r="12" spans="2:14" ht="20.100000000000001" customHeight="1">
      <c r="B12" s="190"/>
      <c r="C12" s="190"/>
      <c r="D12" s="190"/>
      <c r="E12" s="190"/>
      <c r="F12" s="190"/>
      <c r="G12" s="190"/>
      <c r="H12" s="190"/>
      <c r="I12" s="190"/>
      <c r="J12" s="190"/>
      <c r="K12" s="190"/>
      <c r="L12" s="190"/>
      <c r="M12" s="190"/>
    </row>
    <row r="13" spans="2:14" s="193" customFormat="1" ht="20.100000000000001" customHeight="1">
      <c r="B13" s="191" t="s">
        <v>183</v>
      </c>
      <c r="C13" s="192"/>
      <c r="D13" s="192"/>
      <c r="E13" s="192"/>
      <c r="F13" s="192"/>
      <c r="G13" s="192"/>
      <c r="H13" s="192"/>
      <c r="I13" s="192"/>
      <c r="J13" s="192"/>
      <c r="K13" s="192"/>
      <c r="L13" s="192"/>
      <c r="M13" s="192"/>
    </row>
    <row r="14" spans="2:14" ht="20.100000000000001" customHeight="1"/>
    <row r="15" spans="2:14" ht="30" customHeight="1">
      <c r="C15" s="194"/>
      <c r="D15" s="195" t="s">
        <v>184</v>
      </c>
      <c r="E15" s="196"/>
      <c r="F15" s="196"/>
      <c r="G15" s="196"/>
      <c r="H15" s="196"/>
      <c r="I15" s="196"/>
      <c r="J15" s="197"/>
    </row>
    <row r="16" spans="2:14" ht="30" customHeight="1">
      <c r="C16" s="194"/>
      <c r="D16" s="198" t="s">
        <v>185</v>
      </c>
      <c r="E16" s="198"/>
      <c r="F16" s="198"/>
      <c r="G16" s="198"/>
      <c r="H16" s="198"/>
      <c r="I16" s="198"/>
      <c r="J16" s="198"/>
    </row>
    <row r="17" spans="2:15" ht="30" customHeight="1">
      <c r="C17" s="194"/>
      <c r="D17" s="198" t="s">
        <v>186</v>
      </c>
      <c r="E17" s="198"/>
      <c r="F17" s="198"/>
      <c r="G17" s="198"/>
      <c r="H17" s="198"/>
      <c r="I17" s="198"/>
      <c r="J17" s="198"/>
    </row>
    <row r="18" spans="2:15" ht="30" customHeight="1">
      <c r="C18" s="194"/>
      <c r="D18" s="198" t="s">
        <v>187</v>
      </c>
      <c r="E18" s="198"/>
      <c r="F18" s="198"/>
      <c r="G18" s="198"/>
      <c r="H18" s="198"/>
      <c r="I18" s="198"/>
      <c r="J18" s="198"/>
    </row>
    <row r="19" spans="2:15" s="199" customFormat="1" ht="30" customHeight="1">
      <c r="C19" s="200"/>
      <c r="D19" s="201" t="s">
        <v>188</v>
      </c>
      <c r="E19" s="202"/>
      <c r="F19" s="202"/>
      <c r="G19" s="202"/>
      <c r="H19" s="202"/>
      <c r="I19" s="202"/>
      <c r="J19" s="203"/>
    </row>
    <row r="20" spans="2:15" s="199" customFormat="1" ht="30" customHeight="1">
      <c r="C20" s="200"/>
      <c r="D20" s="201" t="s">
        <v>189</v>
      </c>
      <c r="E20" s="202"/>
      <c r="F20" s="202"/>
      <c r="G20" s="202"/>
      <c r="H20" s="202"/>
      <c r="I20" s="202"/>
      <c r="J20" s="203"/>
    </row>
    <row r="21" spans="2:15" s="199" customFormat="1" ht="30" customHeight="1">
      <c r="C21" s="200"/>
      <c r="D21" s="204" t="s">
        <v>190</v>
      </c>
      <c r="E21" s="204"/>
      <c r="F21" s="204"/>
      <c r="G21" s="204"/>
      <c r="H21" s="204"/>
      <c r="I21" s="204"/>
      <c r="J21" s="204"/>
    </row>
    <row r="22" spans="2:15" s="169" customFormat="1" ht="30" customHeight="1">
      <c r="C22" s="169" t="s">
        <v>191</v>
      </c>
    </row>
    <row r="23" spans="2:15" ht="30" customHeight="1"/>
    <row r="24" spans="2:15">
      <c r="C24" s="205"/>
      <c r="D24" s="205"/>
      <c r="E24" s="205"/>
      <c r="F24" s="205"/>
      <c r="G24" s="205"/>
      <c r="H24" s="205"/>
      <c r="I24" s="205"/>
      <c r="J24" s="205"/>
      <c r="K24" s="205"/>
      <c r="L24" s="205"/>
      <c r="M24" s="205"/>
      <c r="N24" s="205"/>
      <c r="O24" s="205"/>
    </row>
    <row r="25" spans="2:15">
      <c r="B25" s="205"/>
      <c r="C25" s="205"/>
      <c r="D25" s="205"/>
      <c r="E25" s="205"/>
      <c r="F25" s="205"/>
      <c r="G25" s="205"/>
      <c r="H25" s="205"/>
      <c r="I25" s="205"/>
      <c r="J25" s="205"/>
      <c r="K25" s="205"/>
      <c r="L25" s="205"/>
      <c r="M25" s="205"/>
      <c r="N25" s="205"/>
      <c r="O25" s="205"/>
    </row>
    <row r="26" spans="2:15">
      <c r="B26" s="205" t="s">
        <v>192</v>
      </c>
      <c r="C26" s="205"/>
      <c r="D26" s="205"/>
      <c r="E26" s="205"/>
      <c r="F26" s="205"/>
      <c r="G26" s="205"/>
      <c r="H26" s="205"/>
      <c r="I26" s="205"/>
      <c r="J26" s="205"/>
      <c r="K26" s="205"/>
      <c r="L26" s="205"/>
      <c r="M26" s="205"/>
      <c r="N26" s="205"/>
      <c r="O26" s="205"/>
    </row>
    <row r="27" spans="2:15" ht="39" customHeight="1">
      <c r="B27" s="205"/>
      <c r="C27" s="206" t="s">
        <v>193</v>
      </c>
      <c r="D27" s="206"/>
      <c r="E27" s="206"/>
      <c r="F27" s="206"/>
      <c r="G27" s="206"/>
      <c r="H27" s="206"/>
      <c r="I27" s="206"/>
      <c r="J27" s="206"/>
      <c r="K27" s="206"/>
      <c r="L27" s="206"/>
      <c r="M27" s="206"/>
      <c r="N27" s="206"/>
      <c r="O27" s="206"/>
    </row>
    <row r="28" spans="2:15">
      <c r="B28" s="205"/>
      <c r="C28" s="205"/>
      <c r="D28" s="205"/>
      <c r="E28" s="205"/>
      <c r="F28" s="205"/>
      <c r="G28" s="205"/>
      <c r="H28" s="205"/>
      <c r="I28" s="205"/>
      <c r="J28" s="205"/>
      <c r="K28" s="205"/>
      <c r="L28" s="205"/>
      <c r="M28" s="205"/>
      <c r="N28" s="205"/>
      <c r="O28" s="205"/>
    </row>
    <row r="29" spans="2:15">
      <c r="B29" s="207" t="s">
        <v>194</v>
      </c>
      <c r="C29" s="208" t="s">
        <v>195</v>
      </c>
      <c r="D29" s="208"/>
      <c r="E29" s="208"/>
      <c r="F29" s="208"/>
      <c r="G29" s="208"/>
      <c r="H29" s="208"/>
      <c r="I29" s="208"/>
      <c r="J29" s="208"/>
      <c r="K29" s="208"/>
      <c r="L29" s="208"/>
      <c r="M29" s="208"/>
      <c r="N29" s="208"/>
      <c r="O29" s="208"/>
    </row>
    <row r="30" spans="2:15" ht="19.899999999999999" customHeight="1">
      <c r="B30" s="208" t="s">
        <v>196</v>
      </c>
      <c r="C30" s="209" t="s">
        <v>197</v>
      </c>
      <c r="D30" s="209"/>
      <c r="E30" s="209"/>
      <c r="F30" s="209"/>
      <c r="G30" s="209"/>
      <c r="H30" s="209"/>
      <c r="I30" s="209"/>
      <c r="J30" s="209"/>
      <c r="K30" s="209"/>
      <c r="L30" s="209"/>
      <c r="M30" s="209"/>
      <c r="N30" s="209"/>
      <c r="O30" s="209"/>
    </row>
    <row r="31" spans="2:15" ht="30" customHeight="1">
      <c r="B31" s="208" t="s">
        <v>198</v>
      </c>
      <c r="C31" s="209" t="s">
        <v>199</v>
      </c>
      <c r="D31" s="209"/>
      <c r="E31" s="209"/>
      <c r="F31" s="209"/>
      <c r="G31" s="209"/>
      <c r="H31" s="209"/>
      <c r="I31" s="209"/>
      <c r="J31" s="209"/>
      <c r="K31" s="209"/>
      <c r="L31" s="209"/>
      <c r="M31" s="209"/>
      <c r="N31" s="209"/>
      <c r="O31" s="209"/>
    </row>
    <row r="32" spans="2:15" ht="14.45" customHeight="1">
      <c r="B32" s="208" t="s">
        <v>200</v>
      </c>
      <c r="C32" s="209" t="s">
        <v>201</v>
      </c>
      <c r="D32" s="209"/>
      <c r="E32" s="209"/>
      <c r="F32" s="209"/>
      <c r="G32" s="209"/>
      <c r="H32" s="209"/>
      <c r="I32" s="209"/>
      <c r="J32" s="209"/>
      <c r="K32" s="209"/>
      <c r="L32" s="209"/>
      <c r="M32" s="209"/>
      <c r="N32" s="209"/>
      <c r="O32" s="209"/>
    </row>
    <row r="33" spans="2:15" ht="29.45" customHeight="1">
      <c r="B33" s="208" t="s">
        <v>202</v>
      </c>
      <c r="C33" s="209" t="s">
        <v>203</v>
      </c>
      <c r="D33" s="209"/>
      <c r="E33" s="209"/>
      <c r="F33" s="209"/>
      <c r="G33" s="209"/>
      <c r="H33" s="209"/>
      <c r="I33" s="209"/>
      <c r="J33" s="209"/>
      <c r="K33" s="209"/>
      <c r="L33" s="209"/>
      <c r="M33" s="209"/>
      <c r="N33" s="209"/>
      <c r="O33" s="209"/>
    </row>
    <row r="34" spans="2:15" ht="30.6" customHeight="1">
      <c r="B34" s="208" t="s">
        <v>204</v>
      </c>
      <c r="C34" s="209" t="s">
        <v>205</v>
      </c>
      <c r="D34" s="209"/>
      <c r="E34" s="209"/>
      <c r="F34" s="209"/>
      <c r="G34" s="209"/>
      <c r="H34" s="209"/>
      <c r="I34" s="209"/>
      <c r="J34" s="209"/>
      <c r="K34" s="209"/>
      <c r="L34" s="209"/>
      <c r="M34" s="209"/>
      <c r="N34" s="209"/>
      <c r="O34" s="209"/>
    </row>
    <row r="35" spans="2:15" ht="136.9" customHeight="1">
      <c r="B35" s="208" t="s">
        <v>206</v>
      </c>
      <c r="C35" s="209" t="s">
        <v>207</v>
      </c>
      <c r="D35" s="209"/>
      <c r="E35" s="209"/>
      <c r="F35" s="209"/>
      <c r="G35" s="209"/>
      <c r="H35" s="209"/>
      <c r="I35" s="209"/>
      <c r="J35" s="209"/>
      <c r="K35" s="209"/>
      <c r="L35" s="209"/>
      <c r="M35" s="209"/>
      <c r="N35" s="209"/>
      <c r="O35" s="209"/>
    </row>
    <row r="36" spans="2:15" ht="60.6" customHeight="1">
      <c r="B36" s="208" t="s">
        <v>208</v>
      </c>
      <c r="C36" s="209" t="s">
        <v>209</v>
      </c>
      <c r="D36" s="209"/>
      <c r="E36" s="209"/>
      <c r="F36" s="209"/>
      <c r="G36" s="209"/>
      <c r="H36" s="209"/>
      <c r="I36" s="209"/>
      <c r="J36" s="209"/>
      <c r="K36" s="209"/>
      <c r="L36" s="209"/>
      <c r="M36" s="209"/>
      <c r="N36" s="209"/>
      <c r="O36" s="209"/>
    </row>
    <row r="37" spans="2:15" ht="90.6" customHeight="1">
      <c r="B37" s="208" t="s">
        <v>210</v>
      </c>
      <c r="C37" s="209" t="s">
        <v>211</v>
      </c>
      <c r="D37" s="209"/>
      <c r="E37" s="209"/>
      <c r="F37" s="209"/>
      <c r="G37" s="209"/>
      <c r="H37" s="209"/>
      <c r="I37" s="209"/>
      <c r="J37" s="209"/>
      <c r="K37" s="209"/>
      <c r="L37" s="209"/>
      <c r="M37" s="209"/>
      <c r="N37" s="209"/>
      <c r="O37" s="209"/>
    </row>
    <row r="38" spans="2:15" ht="63" customHeight="1">
      <c r="B38" s="208" t="s">
        <v>212</v>
      </c>
      <c r="C38" s="209" t="s">
        <v>213</v>
      </c>
      <c r="D38" s="209"/>
      <c r="E38" s="209"/>
      <c r="F38" s="209"/>
      <c r="G38" s="209"/>
      <c r="H38" s="209"/>
      <c r="I38" s="209"/>
      <c r="J38" s="209"/>
      <c r="K38" s="209"/>
      <c r="L38" s="209"/>
      <c r="M38" s="209"/>
      <c r="N38" s="209"/>
      <c r="O38" s="209"/>
    </row>
    <row r="39" spans="2:15">
      <c r="B39" s="208" t="s">
        <v>214</v>
      </c>
      <c r="C39" s="209" t="s">
        <v>215</v>
      </c>
      <c r="D39" s="209"/>
      <c r="E39" s="209"/>
      <c r="F39" s="209"/>
      <c r="G39" s="209"/>
      <c r="H39" s="209"/>
      <c r="I39" s="209"/>
      <c r="J39" s="209"/>
      <c r="K39" s="209"/>
      <c r="L39" s="209"/>
      <c r="M39" s="209"/>
      <c r="N39" s="209"/>
      <c r="O39" s="209"/>
    </row>
    <row r="40" spans="2:15">
      <c r="B40" s="208" t="s">
        <v>216</v>
      </c>
      <c r="C40" s="209" t="s">
        <v>217</v>
      </c>
      <c r="D40" s="209"/>
      <c r="E40" s="209"/>
      <c r="F40" s="209"/>
      <c r="G40" s="209"/>
      <c r="H40" s="209"/>
      <c r="I40" s="209"/>
      <c r="J40" s="209"/>
      <c r="K40" s="209"/>
      <c r="L40" s="209"/>
      <c r="M40" s="209"/>
      <c r="N40" s="209"/>
      <c r="O40" s="209"/>
    </row>
    <row r="41" spans="2:15">
      <c r="B41" s="208" t="s">
        <v>218</v>
      </c>
      <c r="C41" s="209" t="s">
        <v>219</v>
      </c>
      <c r="D41" s="209"/>
      <c r="E41" s="209"/>
      <c r="F41" s="209"/>
      <c r="G41" s="209"/>
      <c r="H41" s="209"/>
      <c r="I41" s="209"/>
      <c r="J41" s="209"/>
      <c r="K41" s="209"/>
      <c r="L41" s="209"/>
      <c r="M41" s="209"/>
      <c r="N41" s="209"/>
      <c r="O41" s="209"/>
    </row>
    <row r="42" spans="2:15">
      <c r="B42" s="210"/>
      <c r="C42" s="210"/>
      <c r="D42" s="210"/>
      <c r="E42" s="210"/>
      <c r="F42" s="210"/>
      <c r="G42" s="210"/>
      <c r="H42" s="210"/>
      <c r="I42" s="210"/>
      <c r="J42" s="210"/>
      <c r="K42" s="210"/>
      <c r="L42" s="210"/>
      <c r="M42" s="210"/>
      <c r="N42" s="210"/>
      <c r="O42" s="210"/>
    </row>
    <row r="43" spans="2:15">
      <c r="B43" s="211"/>
      <c r="C43" s="212"/>
      <c r="D43" s="212"/>
      <c r="E43" s="212"/>
      <c r="F43" s="212"/>
      <c r="G43" s="212"/>
      <c r="H43" s="212"/>
      <c r="I43" s="212"/>
      <c r="J43" s="212"/>
      <c r="K43" s="212"/>
      <c r="L43" s="212"/>
      <c r="M43" s="212"/>
      <c r="N43" s="212"/>
      <c r="O43" s="212"/>
    </row>
    <row r="44" spans="2:15">
      <c r="B44" s="208"/>
      <c r="C44" s="209"/>
      <c r="D44" s="209"/>
      <c r="E44" s="209"/>
      <c r="F44" s="209"/>
      <c r="G44" s="209"/>
      <c r="H44" s="209"/>
      <c r="I44" s="209"/>
      <c r="J44" s="209"/>
      <c r="K44" s="209"/>
      <c r="L44" s="209"/>
      <c r="M44" s="209"/>
      <c r="N44" s="209"/>
      <c r="O44" s="209"/>
    </row>
    <row r="45" spans="2:15">
      <c r="B45" s="208"/>
      <c r="C45" s="209"/>
      <c r="D45" s="209"/>
      <c r="E45" s="209"/>
      <c r="F45" s="209"/>
      <c r="G45" s="209"/>
      <c r="H45" s="209"/>
      <c r="I45" s="209"/>
      <c r="J45" s="209"/>
      <c r="K45" s="209"/>
      <c r="L45" s="209"/>
      <c r="M45" s="209"/>
      <c r="N45" s="209"/>
      <c r="O45" s="209"/>
    </row>
    <row r="46" spans="2:15">
      <c r="B46" s="208"/>
      <c r="C46" s="209"/>
      <c r="D46" s="209"/>
      <c r="E46" s="209"/>
      <c r="F46" s="209"/>
      <c r="G46" s="209"/>
      <c r="H46" s="209"/>
      <c r="I46" s="209"/>
      <c r="J46" s="209"/>
      <c r="K46" s="209"/>
      <c r="L46" s="209"/>
      <c r="M46" s="209"/>
      <c r="N46" s="209"/>
      <c r="O46" s="209"/>
    </row>
    <row r="47" spans="2:15">
      <c r="B47" s="208"/>
      <c r="C47" s="209"/>
      <c r="D47" s="209"/>
      <c r="E47" s="209"/>
      <c r="F47" s="209"/>
      <c r="G47" s="209"/>
      <c r="H47" s="209"/>
      <c r="I47" s="209"/>
      <c r="J47" s="209"/>
      <c r="K47" s="209"/>
      <c r="L47" s="209"/>
      <c r="M47" s="209"/>
      <c r="N47" s="209"/>
      <c r="O47" s="209"/>
    </row>
    <row r="48" spans="2:15">
      <c r="B48" s="205"/>
      <c r="C48" s="213"/>
      <c r="D48" s="213"/>
      <c r="E48" s="213"/>
      <c r="F48" s="213"/>
      <c r="G48" s="213"/>
      <c r="H48" s="213"/>
      <c r="I48" s="213"/>
      <c r="J48" s="213"/>
      <c r="K48" s="213"/>
      <c r="L48" s="213"/>
      <c r="M48" s="213"/>
      <c r="N48" s="213"/>
      <c r="O48" s="213"/>
    </row>
    <row r="49" spans="2:15">
      <c r="B49" s="205"/>
      <c r="C49" s="205"/>
      <c r="D49" s="205"/>
      <c r="E49" s="205"/>
      <c r="F49" s="205"/>
      <c r="G49" s="205"/>
      <c r="H49" s="205"/>
      <c r="I49" s="205"/>
      <c r="J49" s="205"/>
      <c r="K49" s="205"/>
      <c r="L49" s="205"/>
      <c r="M49" s="205"/>
      <c r="N49" s="205"/>
      <c r="O49" s="205"/>
    </row>
    <row r="50" spans="2:15">
      <c r="B50" s="205"/>
      <c r="C50" s="205"/>
      <c r="D50" s="205"/>
      <c r="E50" s="205"/>
      <c r="F50" s="205"/>
      <c r="G50" s="205"/>
      <c r="H50" s="205"/>
      <c r="I50" s="205"/>
      <c r="J50" s="205"/>
      <c r="K50" s="205"/>
      <c r="L50" s="205"/>
      <c r="M50" s="205"/>
      <c r="N50" s="205"/>
      <c r="O50" s="205"/>
    </row>
    <row r="51" spans="2:15">
      <c r="B51" s="205"/>
      <c r="C51" s="205"/>
      <c r="D51" s="205"/>
      <c r="E51" s="205"/>
      <c r="F51" s="205"/>
      <c r="G51" s="205"/>
      <c r="H51" s="205"/>
      <c r="I51" s="205"/>
      <c r="J51" s="205"/>
      <c r="K51" s="205"/>
      <c r="L51" s="205"/>
      <c r="M51" s="205"/>
      <c r="N51" s="205"/>
      <c r="O51" s="205"/>
    </row>
    <row r="52" spans="2:15">
      <c r="B52" s="205"/>
      <c r="C52" s="205"/>
      <c r="D52" s="205"/>
      <c r="E52" s="205"/>
      <c r="F52" s="205"/>
      <c r="G52" s="205"/>
      <c r="H52" s="205"/>
      <c r="I52" s="205"/>
      <c r="J52" s="205"/>
      <c r="K52" s="205"/>
      <c r="L52" s="205"/>
      <c r="M52" s="205"/>
      <c r="N52" s="205"/>
      <c r="O52" s="205"/>
    </row>
    <row r="53" spans="2:15" ht="3" customHeight="1">
      <c r="B53" s="205"/>
      <c r="C53" s="205"/>
      <c r="D53" s="205"/>
      <c r="E53" s="205"/>
      <c r="F53" s="205"/>
      <c r="G53" s="205"/>
      <c r="H53" s="205"/>
      <c r="I53" s="205"/>
      <c r="J53" s="205"/>
      <c r="K53" s="205"/>
      <c r="L53" s="205"/>
      <c r="M53" s="205"/>
      <c r="N53" s="205"/>
      <c r="O53" s="205"/>
    </row>
    <row r="54" spans="2:15" hidden="1">
      <c r="B54" s="205"/>
      <c r="C54" s="205"/>
      <c r="D54" s="205"/>
      <c r="E54" s="205"/>
      <c r="F54" s="205"/>
      <c r="G54" s="205"/>
      <c r="H54" s="205"/>
      <c r="I54" s="205"/>
      <c r="J54" s="205"/>
      <c r="K54" s="205"/>
      <c r="L54" s="205"/>
      <c r="M54" s="205"/>
      <c r="N54" s="205"/>
      <c r="O54" s="205"/>
    </row>
    <row r="55" spans="2:15">
      <c r="B55" s="205"/>
      <c r="C55" s="205"/>
      <c r="D55" s="205"/>
      <c r="E55" s="205"/>
      <c r="F55" s="205"/>
      <c r="G55" s="205"/>
      <c r="H55" s="205"/>
      <c r="I55" s="205"/>
      <c r="J55" s="205"/>
      <c r="K55" s="205"/>
      <c r="L55" s="205"/>
      <c r="M55" s="205"/>
      <c r="N55" s="205"/>
      <c r="O55" s="205"/>
    </row>
    <row r="56" spans="2:15">
      <c r="B56" s="205"/>
      <c r="C56" s="205"/>
      <c r="D56" s="205"/>
      <c r="E56" s="205"/>
      <c r="F56" s="205"/>
      <c r="G56" s="205"/>
      <c r="H56" s="205"/>
      <c r="I56" s="205"/>
      <c r="J56" s="205"/>
      <c r="K56" s="205"/>
      <c r="L56" s="205"/>
      <c r="M56" s="205"/>
      <c r="N56" s="205"/>
      <c r="O56" s="205"/>
    </row>
    <row r="57" spans="2:15">
      <c r="B57" s="205"/>
      <c r="C57" s="205"/>
      <c r="D57" s="205"/>
      <c r="E57" s="205"/>
      <c r="F57" s="205"/>
      <c r="G57" s="205"/>
      <c r="H57" s="205"/>
      <c r="I57" s="205"/>
      <c r="J57" s="205"/>
      <c r="K57" s="205"/>
      <c r="L57" s="205"/>
      <c r="M57" s="205"/>
      <c r="N57" s="205"/>
      <c r="O57" s="205"/>
    </row>
    <row r="58" spans="2:15">
      <c r="B58" s="205"/>
      <c r="C58" s="205"/>
      <c r="D58" s="205"/>
      <c r="E58" s="205"/>
      <c r="F58" s="205"/>
      <c r="G58" s="205"/>
      <c r="H58" s="205"/>
      <c r="I58" s="205"/>
      <c r="J58" s="205"/>
      <c r="K58" s="205"/>
      <c r="L58" s="205"/>
      <c r="M58" s="205"/>
      <c r="N58" s="205"/>
      <c r="O58" s="205"/>
    </row>
    <row r="59" spans="2:15">
      <c r="B59" s="205"/>
      <c r="C59" s="205"/>
      <c r="D59" s="205"/>
      <c r="E59" s="205"/>
      <c r="F59" s="205"/>
      <c r="G59" s="205"/>
      <c r="H59" s="205"/>
      <c r="I59" s="205"/>
      <c r="J59" s="205"/>
      <c r="K59" s="205"/>
      <c r="L59" s="205"/>
      <c r="M59" s="205"/>
      <c r="N59" s="205"/>
      <c r="O59" s="205"/>
    </row>
    <row r="60" spans="2:15">
      <c r="B60" s="205"/>
      <c r="C60" s="205"/>
      <c r="D60" s="205"/>
      <c r="E60" s="205"/>
      <c r="F60" s="205"/>
      <c r="G60" s="205"/>
      <c r="H60" s="205"/>
      <c r="I60" s="205"/>
      <c r="J60" s="205"/>
      <c r="K60" s="205"/>
      <c r="L60" s="205"/>
      <c r="M60" s="205"/>
      <c r="N60" s="205"/>
      <c r="O60" s="205"/>
    </row>
    <row r="61" spans="2:15">
      <c r="B61" s="205"/>
      <c r="C61" s="205"/>
      <c r="D61" s="205"/>
      <c r="E61" s="205"/>
      <c r="F61" s="205"/>
      <c r="G61" s="205"/>
      <c r="H61" s="205"/>
      <c r="I61" s="205"/>
      <c r="J61" s="205"/>
      <c r="K61" s="205"/>
      <c r="L61" s="205"/>
      <c r="M61" s="205"/>
      <c r="N61" s="205"/>
      <c r="O61" s="205"/>
    </row>
    <row r="62" spans="2:15">
      <c r="B62" s="205"/>
      <c r="C62" s="205"/>
      <c r="D62" s="205"/>
      <c r="E62" s="205"/>
      <c r="F62" s="205"/>
      <c r="G62" s="205"/>
      <c r="H62" s="205"/>
      <c r="I62" s="205"/>
      <c r="J62" s="205"/>
      <c r="K62" s="205"/>
      <c r="L62" s="205"/>
      <c r="M62" s="205"/>
      <c r="N62" s="205"/>
      <c r="O62" s="205"/>
    </row>
    <row r="63" spans="2:15">
      <c r="B63" s="205"/>
      <c r="C63" s="205"/>
      <c r="D63" s="205"/>
      <c r="E63" s="205"/>
      <c r="F63" s="205"/>
      <c r="G63" s="205"/>
      <c r="H63" s="205"/>
      <c r="I63" s="205"/>
      <c r="J63" s="205"/>
      <c r="K63" s="205"/>
      <c r="L63" s="205"/>
      <c r="M63" s="205"/>
      <c r="N63" s="205"/>
      <c r="O63" s="205"/>
    </row>
    <row r="64" spans="2:15">
      <c r="B64" s="205"/>
      <c r="C64" s="205"/>
      <c r="D64" s="205"/>
      <c r="E64" s="205"/>
      <c r="F64" s="205"/>
      <c r="G64" s="205"/>
      <c r="H64" s="205"/>
      <c r="I64" s="205"/>
      <c r="J64" s="205"/>
      <c r="K64" s="205"/>
      <c r="L64" s="205"/>
      <c r="M64" s="205"/>
      <c r="N64" s="205"/>
      <c r="O64" s="205"/>
    </row>
    <row r="65" spans="2:15">
      <c r="B65" s="205"/>
      <c r="C65" s="205"/>
      <c r="D65" s="205"/>
      <c r="E65" s="205"/>
      <c r="F65" s="205"/>
      <c r="G65" s="205"/>
      <c r="H65" s="205"/>
      <c r="I65" s="205"/>
      <c r="J65" s="205"/>
      <c r="K65" s="205"/>
      <c r="L65" s="205"/>
      <c r="M65" s="205"/>
      <c r="N65" s="205"/>
      <c r="O65" s="205"/>
    </row>
    <row r="66" spans="2:15">
      <c r="B66" s="205"/>
      <c r="C66" s="205"/>
      <c r="D66" s="205"/>
      <c r="E66" s="205"/>
      <c r="F66" s="205"/>
      <c r="G66" s="205"/>
      <c r="H66" s="205"/>
      <c r="I66" s="205"/>
      <c r="J66" s="205"/>
      <c r="K66" s="205"/>
      <c r="L66" s="205"/>
      <c r="M66" s="205"/>
      <c r="N66" s="205"/>
      <c r="O66" s="205"/>
    </row>
    <row r="67" spans="2:15">
      <c r="B67" s="205"/>
      <c r="C67" s="205"/>
      <c r="D67" s="205"/>
      <c r="E67" s="205"/>
      <c r="F67" s="205"/>
      <c r="G67" s="205"/>
      <c r="H67" s="205"/>
      <c r="I67" s="205"/>
      <c r="J67" s="205"/>
      <c r="K67" s="205"/>
      <c r="L67" s="205"/>
      <c r="M67" s="205"/>
      <c r="N67" s="205"/>
      <c r="O67" s="205"/>
    </row>
    <row r="68" spans="2:15">
      <c r="B68" s="205"/>
      <c r="C68" s="205"/>
      <c r="D68" s="205"/>
      <c r="E68" s="205"/>
      <c r="F68" s="205"/>
      <c r="G68" s="205"/>
      <c r="H68" s="205"/>
      <c r="I68" s="205"/>
      <c r="J68" s="205"/>
      <c r="K68" s="205"/>
      <c r="L68" s="205"/>
      <c r="M68" s="205"/>
      <c r="N68" s="205"/>
      <c r="O68" s="205"/>
    </row>
    <row r="69" spans="2:15">
      <c r="B69" s="205"/>
      <c r="C69" s="205"/>
      <c r="D69" s="205"/>
      <c r="E69" s="205"/>
      <c r="F69" s="205"/>
      <c r="G69" s="205"/>
      <c r="H69" s="205"/>
      <c r="I69" s="205"/>
      <c r="J69" s="205"/>
      <c r="K69" s="205"/>
      <c r="L69" s="205"/>
      <c r="M69" s="205"/>
      <c r="N69" s="205"/>
      <c r="O69" s="205"/>
    </row>
    <row r="70" spans="2:15">
      <c r="B70" s="205"/>
      <c r="C70" s="205"/>
      <c r="D70" s="205"/>
      <c r="E70" s="205"/>
      <c r="F70" s="205"/>
      <c r="G70" s="205"/>
      <c r="H70" s="205"/>
      <c r="I70" s="205"/>
      <c r="J70" s="205"/>
      <c r="K70" s="205"/>
      <c r="L70" s="205"/>
      <c r="M70" s="205"/>
      <c r="N70" s="205"/>
      <c r="O70" s="205"/>
    </row>
    <row r="71" spans="2:15">
      <c r="B71" s="205"/>
      <c r="C71" s="205"/>
      <c r="D71" s="205"/>
      <c r="E71" s="205"/>
      <c r="F71" s="205"/>
      <c r="G71" s="205"/>
      <c r="H71" s="205"/>
      <c r="I71" s="205"/>
      <c r="J71" s="205"/>
      <c r="K71" s="205"/>
      <c r="L71" s="205"/>
      <c r="M71" s="205"/>
      <c r="N71" s="205"/>
      <c r="O71" s="205"/>
    </row>
    <row r="72" spans="2:15">
      <c r="B72" s="205"/>
      <c r="C72" s="205"/>
      <c r="D72" s="205"/>
      <c r="E72" s="205"/>
      <c r="F72" s="205"/>
      <c r="G72" s="205"/>
      <c r="H72" s="205"/>
      <c r="I72" s="205"/>
      <c r="J72" s="205"/>
      <c r="K72" s="205"/>
      <c r="L72" s="205"/>
      <c r="M72" s="205"/>
      <c r="N72" s="205"/>
      <c r="O72" s="205"/>
    </row>
    <row r="73" spans="2:15">
      <c r="B73" s="205"/>
      <c r="C73" s="205"/>
      <c r="D73" s="205"/>
      <c r="E73" s="205"/>
      <c r="F73" s="205"/>
      <c r="G73" s="205"/>
      <c r="H73" s="205"/>
      <c r="I73" s="205"/>
      <c r="J73" s="205"/>
      <c r="K73" s="205"/>
      <c r="L73" s="205"/>
      <c r="M73" s="205"/>
      <c r="N73" s="205"/>
      <c r="O73" s="205"/>
    </row>
    <row r="74" spans="2:15">
      <c r="B74" s="205"/>
      <c r="C74" s="205"/>
      <c r="D74" s="205"/>
      <c r="E74" s="205"/>
      <c r="F74" s="205"/>
      <c r="G74" s="205"/>
      <c r="H74" s="205"/>
      <c r="I74" s="205"/>
      <c r="J74" s="205"/>
      <c r="K74" s="205"/>
      <c r="L74" s="205"/>
      <c r="M74" s="205"/>
      <c r="N74" s="205"/>
      <c r="O74" s="205"/>
    </row>
    <row r="75" spans="2:15">
      <c r="B75" s="205"/>
      <c r="C75" s="205"/>
      <c r="D75" s="205"/>
      <c r="E75" s="205"/>
      <c r="F75" s="205"/>
      <c r="G75" s="205"/>
      <c r="H75" s="205"/>
      <c r="I75" s="205"/>
      <c r="J75" s="205"/>
      <c r="K75" s="205"/>
      <c r="L75" s="205"/>
      <c r="M75" s="205"/>
      <c r="N75" s="205"/>
      <c r="O75" s="205"/>
    </row>
    <row r="76" spans="2:15">
      <c r="B76" s="205"/>
      <c r="C76" s="205"/>
      <c r="D76" s="205"/>
      <c r="E76" s="205"/>
      <c r="F76" s="205"/>
      <c r="G76" s="205"/>
      <c r="H76" s="205"/>
      <c r="I76" s="205"/>
      <c r="J76" s="205"/>
      <c r="K76" s="205"/>
      <c r="L76" s="205"/>
      <c r="M76" s="205"/>
      <c r="N76" s="205"/>
      <c r="O76" s="205"/>
    </row>
    <row r="77" spans="2:15">
      <c r="B77" s="205"/>
      <c r="C77" s="205"/>
      <c r="D77" s="205"/>
      <c r="E77" s="205"/>
      <c r="F77" s="205"/>
      <c r="G77" s="205"/>
      <c r="H77" s="205"/>
      <c r="I77" s="205"/>
      <c r="J77" s="205"/>
      <c r="K77" s="205"/>
      <c r="L77" s="205"/>
      <c r="M77" s="205"/>
      <c r="N77" s="205"/>
      <c r="O77" s="205"/>
    </row>
    <row r="78" spans="2:15">
      <c r="B78" s="205"/>
      <c r="C78" s="205"/>
      <c r="D78" s="205"/>
      <c r="E78" s="205"/>
      <c r="F78" s="205"/>
      <c r="G78" s="205"/>
      <c r="H78" s="205"/>
      <c r="I78" s="205"/>
      <c r="J78" s="205"/>
      <c r="K78" s="205"/>
      <c r="L78" s="205"/>
      <c r="M78" s="205"/>
      <c r="N78" s="205"/>
      <c r="O78" s="205"/>
    </row>
    <row r="79" spans="2:15">
      <c r="B79" s="205"/>
      <c r="C79" s="205"/>
      <c r="D79" s="205"/>
      <c r="E79" s="205"/>
      <c r="F79" s="205"/>
      <c r="G79" s="205"/>
      <c r="H79" s="205"/>
      <c r="I79" s="205"/>
      <c r="J79" s="205"/>
      <c r="K79" s="205"/>
      <c r="L79" s="205"/>
      <c r="M79" s="205"/>
      <c r="N79" s="205"/>
      <c r="O79" s="205"/>
    </row>
    <row r="80" spans="2:15">
      <c r="B80" s="205"/>
      <c r="C80" s="205"/>
      <c r="D80" s="205"/>
      <c r="E80" s="205"/>
      <c r="F80" s="205"/>
      <c r="G80" s="205"/>
      <c r="H80" s="205"/>
      <c r="I80" s="205"/>
      <c r="J80" s="205"/>
      <c r="K80" s="205"/>
      <c r="L80" s="205"/>
      <c r="M80" s="205"/>
      <c r="N80" s="205"/>
      <c r="O80" s="205"/>
    </row>
    <row r="81" spans="2:15">
      <c r="B81" s="205"/>
      <c r="C81" s="205"/>
      <c r="D81" s="205"/>
      <c r="E81" s="205"/>
      <c r="F81" s="205"/>
      <c r="G81" s="205"/>
      <c r="H81" s="205"/>
      <c r="I81" s="205"/>
      <c r="J81" s="205"/>
      <c r="K81" s="205"/>
      <c r="L81" s="205"/>
      <c r="M81" s="205"/>
      <c r="N81" s="205"/>
      <c r="O81" s="205"/>
    </row>
    <row r="82" spans="2:15">
      <c r="B82" s="205"/>
      <c r="C82" s="205"/>
      <c r="D82" s="205"/>
      <c r="E82" s="205"/>
      <c r="F82" s="205"/>
      <c r="G82" s="205"/>
      <c r="H82" s="205"/>
      <c r="I82" s="205"/>
      <c r="J82" s="205"/>
      <c r="K82" s="205"/>
      <c r="L82" s="205"/>
      <c r="M82" s="205"/>
      <c r="N82" s="205"/>
      <c r="O82" s="205"/>
    </row>
    <row r="83" spans="2:15">
      <c r="B83" s="205"/>
      <c r="C83" s="205"/>
      <c r="D83" s="205"/>
      <c r="E83" s="205"/>
      <c r="F83" s="205"/>
      <c r="G83" s="205"/>
      <c r="H83" s="205"/>
      <c r="I83" s="205"/>
      <c r="J83" s="205"/>
      <c r="K83" s="205"/>
      <c r="L83" s="205"/>
      <c r="M83" s="205"/>
      <c r="N83" s="205"/>
      <c r="O83" s="205"/>
    </row>
    <row r="84" spans="2:15">
      <c r="B84" s="205"/>
      <c r="C84" s="205"/>
      <c r="D84" s="205"/>
      <c r="E84" s="205"/>
      <c r="F84" s="205"/>
      <c r="G84" s="205"/>
      <c r="H84" s="205"/>
      <c r="I84" s="205"/>
      <c r="J84" s="205"/>
      <c r="K84" s="205"/>
      <c r="L84" s="205"/>
      <c r="M84" s="205"/>
      <c r="N84" s="205"/>
      <c r="O84" s="205"/>
    </row>
    <row r="85" spans="2:15">
      <c r="B85" s="205"/>
      <c r="C85" s="205"/>
      <c r="D85" s="205"/>
      <c r="E85" s="205"/>
      <c r="F85" s="205"/>
      <c r="G85" s="205"/>
      <c r="H85" s="205"/>
      <c r="I85" s="205"/>
      <c r="J85" s="205"/>
      <c r="K85" s="205"/>
      <c r="L85" s="205"/>
      <c r="M85" s="205"/>
      <c r="N85" s="205"/>
      <c r="O85" s="205"/>
    </row>
    <row r="86" spans="2:15">
      <c r="B86" s="205"/>
      <c r="C86" s="205"/>
      <c r="D86" s="205"/>
      <c r="E86" s="205"/>
      <c r="F86" s="205"/>
      <c r="G86" s="205"/>
      <c r="H86" s="205"/>
      <c r="I86" s="205"/>
      <c r="J86" s="205"/>
      <c r="K86" s="205"/>
      <c r="L86" s="205"/>
      <c r="M86" s="205"/>
      <c r="N86" s="205"/>
      <c r="O86" s="205"/>
    </row>
    <row r="87" spans="2:15">
      <c r="B87" s="205"/>
      <c r="C87" s="205"/>
      <c r="D87" s="205"/>
      <c r="E87" s="205"/>
      <c r="F87" s="205"/>
      <c r="G87" s="205"/>
      <c r="H87" s="205"/>
      <c r="I87" s="205"/>
      <c r="J87" s="205"/>
      <c r="K87" s="205"/>
      <c r="L87" s="205"/>
      <c r="M87" s="205"/>
      <c r="N87" s="205"/>
      <c r="O87" s="205"/>
    </row>
    <row r="88" spans="2:15">
      <c r="B88" s="205"/>
      <c r="C88" s="205"/>
      <c r="D88" s="205"/>
      <c r="E88" s="205"/>
      <c r="F88" s="205"/>
      <c r="G88" s="205"/>
      <c r="H88" s="205"/>
      <c r="I88" s="205"/>
      <c r="J88" s="205"/>
      <c r="K88" s="205"/>
      <c r="L88" s="205"/>
      <c r="M88" s="205"/>
      <c r="N88" s="205"/>
      <c r="O88" s="205"/>
    </row>
    <row r="89" spans="2:15">
      <c r="B89" s="205"/>
      <c r="C89" s="205"/>
      <c r="D89" s="205"/>
      <c r="E89" s="205"/>
      <c r="F89" s="205"/>
      <c r="G89" s="205"/>
      <c r="H89" s="205"/>
      <c r="I89" s="205"/>
      <c r="J89" s="205"/>
      <c r="K89" s="205"/>
      <c r="L89" s="205"/>
      <c r="M89" s="205"/>
      <c r="N89" s="205"/>
      <c r="O89" s="205"/>
    </row>
    <row r="90" spans="2:15">
      <c r="B90" s="205"/>
      <c r="C90" s="205"/>
      <c r="D90" s="205"/>
      <c r="E90" s="205"/>
      <c r="F90" s="205"/>
      <c r="G90" s="205"/>
      <c r="H90" s="205"/>
      <c r="I90" s="205"/>
      <c r="J90" s="205"/>
      <c r="K90" s="205"/>
      <c r="L90" s="205"/>
      <c r="M90" s="205"/>
      <c r="N90" s="205"/>
      <c r="O90" s="205"/>
    </row>
    <row r="91" spans="2:15">
      <c r="B91" s="205"/>
      <c r="C91" s="205"/>
      <c r="D91" s="205"/>
      <c r="E91" s="205"/>
      <c r="F91" s="205"/>
      <c r="G91" s="205"/>
      <c r="H91" s="205"/>
      <c r="I91" s="205"/>
      <c r="J91" s="205"/>
      <c r="K91" s="205"/>
      <c r="L91" s="205"/>
      <c r="M91" s="205"/>
      <c r="N91" s="205"/>
      <c r="O91" s="205"/>
    </row>
    <row r="92" spans="2:15">
      <c r="B92" s="205"/>
      <c r="C92" s="205"/>
      <c r="D92" s="205"/>
      <c r="E92" s="205"/>
      <c r="F92" s="205"/>
      <c r="G92" s="205"/>
      <c r="H92" s="205"/>
      <c r="I92" s="205"/>
      <c r="J92" s="205"/>
      <c r="K92" s="205"/>
      <c r="L92" s="205"/>
      <c r="M92" s="205"/>
      <c r="N92" s="205"/>
      <c r="O92" s="205"/>
    </row>
    <row r="93" spans="2:15">
      <c r="B93" s="205"/>
      <c r="C93" s="205"/>
      <c r="D93" s="205"/>
      <c r="E93" s="205"/>
      <c r="F93" s="205"/>
      <c r="G93" s="205"/>
      <c r="H93" s="205"/>
      <c r="I93" s="205"/>
      <c r="J93" s="205"/>
      <c r="K93" s="205"/>
      <c r="L93" s="205"/>
      <c r="M93" s="205"/>
      <c r="N93" s="205"/>
      <c r="O93" s="205"/>
    </row>
    <row r="94" spans="2:15">
      <c r="B94" s="205"/>
      <c r="C94" s="205"/>
      <c r="D94" s="205"/>
      <c r="E94" s="205"/>
      <c r="F94" s="205"/>
      <c r="G94" s="205"/>
      <c r="H94" s="205"/>
      <c r="I94" s="205"/>
      <c r="J94" s="205"/>
      <c r="K94" s="205"/>
      <c r="L94" s="205"/>
      <c r="M94" s="205"/>
      <c r="N94" s="205"/>
      <c r="O94" s="205"/>
    </row>
    <row r="95" spans="2:15">
      <c r="B95" s="205"/>
      <c r="C95" s="205"/>
      <c r="D95" s="205"/>
      <c r="E95" s="205"/>
      <c r="F95" s="205"/>
      <c r="G95" s="205"/>
      <c r="H95" s="205"/>
      <c r="I95" s="205"/>
      <c r="J95" s="205"/>
      <c r="K95" s="205"/>
      <c r="L95" s="205"/>
      <c r="M95" s="205"/>
      <c r="N95" s="205"/>
      <c r="O95" s="205"/>
    </row>
    <row r="96" spans="2:15">
      <c r="B96" s="205"/>
      <c r="C96" s="205"/>
      <c r="D96" s="205"/>
      <c r="E96" s="205"/>
      <c r="F96" s="205"/>
      <c r="G96" s="205"/>
      <c r="H96" s="205"/>
      <c r="I96" s="205"/>
      <c r="J96" s="205"/>
      <c r="K96" s="205"/>
      <c r="L96" s="205"/>
      <c r="M96" s="205"/>
      <c r="N96" s="205"/>
      <c r="O96" s="205"/>
    </row>
    <row r="97" spans="2:15">
      <c r="B97" s="205"/>
      <c r="C97" s="205"/>
      <c r="D97" s="205"/>
      <c r="E97" s="205"/>
      <c r="F97" s="205"/>
      <c r="G97" s="205"/>
      <c r="H97" s="205"/>
      <c r="I97" s="205"/>
      <c r="J97" s="205"/>
      <c r="K97" s="205"/>
      <c r="L97" s="205"/>
      <c r="M97" s="205"/>
      <c r="N97" s="205"/>
      <c r="O97" s="205"/>
    </row>
    <row r="98" spans="2:15">
      <c r="B98" s="205"/>
      <c r="C98" s="205"/>
      <c r="D98" s="205"/>
      <c r="E98" s="205"/>
      <c r="F98" s="205"/>
      <c r="G98" s="205"/>
      <c r="H98" s="205"/>
      <c r="I98" s="205"/>
      <c r="J98" s="205"/>
      <c r="K98" s="205"/>
      <c r="L98" s="205"/>
      <c r="M98" s="205"/>
      <c r="N98" s="205"/>
      <c r="O98" s="205"/>
    </row>
    <row r="99" spans="2:15">
      <c r="B99" s="205"/>
      <c r="C99" s="205"/>
      <c r="D99" s="205"/>
      <c r="E99" s="205"/>
      <c r="F99" s="205"/>
      <c r="G99" s="205"/>
      <c r="H99" s="205"/>
      <c r="I99" s="205"/>
      <c r="J99" s="205"/>
      <c r="K99" s="205"/>
      <c r="L99" s="205"/>
      <c r="M99" s="205"/>
      <c r="N99" s="205"/>
      <c r="O99" s="205"/>
    </row>
    <row r="100" spans="2:15">
      <c r="B100" s="205"/>
      <c r="C100" s="205"/>
      <c r="D100" s="205"/>
      <c r="E100" s="205"/>
      <c r="F100" s="205"/>
      <c r="G100" s="205"/>
      <c r="H100" s="205"/>
      <c r="I100" s="205"/>
      <c r="J100" s="205"/>
      <c r="K100" s="205"/>
      <c r="L100" s="205"/>
      <c r="M100" s="205"/>
      <c r="N100" s="205"/>
      <c r="O100" s="205"/>
    </row>
    <row r="101" spans="2:15">
      <c r="B101" s="205"/>
      <c r="C101" s="205"/>
      <c r="D101" s="205"/>
      <c r="E101" s="205"/>
      <c r="F101" s="205"/>
      <c r="G101" s="205"/>
      <c r="H101" s="205"/>
      <c r="I101" s="205"/>
      <c r="J101" s="205"/>
      <c r="K101" s="205"/>
      <c r="L101" s="205"/>
      <c r="M101" s="205"/>
      <c r="N101" s="205"/>
      <c r="O101" s="205"/>
    </row>
    <row r="102" spans="2:15">
      <c r="B102" s="205"/>
      <c r="C102" s="205"/>
      <c r="D102" s="205"/>
      <c r="E102" s="205"/>
      <c r="F102" s="205"/>
      <c r="G102" s="205"/>
      <c r="H102" s="205"/>
      <c r="I102" s="205"/>
      <c r="J102" s="205"/>
      <c r="K102" s="205"/>
      <c r="L102" s="205"/>
      <c r="M102" s="205"/>
      <c r="N102" s="205"/>
      <c r="O102" s="205"/>
    </row>
    <row r="103" spans="2:15">
      <c r="B103" s="205"/>
      <c r="C103" s="205"/>
      <c r="D103" s="205"/>
      <c r="E103" s="205"/>
      <c r="F103" s="205"/>
      <c r="G103" s="205"/>
      <c r="H103" s="205"/>
      <c r="I103" s="205"/>
      <c r="J103" s="205"/>
      <c r="K103" s="205"/>
      <c r="L103" s="205"/>
      <c r="M103" s="205"/>
      <c r="N103" s="205"/>
      <c r="O103" s="205"/>
    </row>
    <row r="104" spans="2:15">
      <c r="B104" s="205"/>
      <c r="C104" s="205"/>
      <c r="D104" s="205"/>
      <c r="E104" s="205"/>
      <c r="F104" s="205"/>
      <c r="G104" s="205"/>
      <c r="H104" s="205"/>
      <c r="I104" s="205"/>
      <c r="J104" s="205"/>
      <c r="K104" s="205"/>
      <c r="L104" s="205"/>
      <c r="M104" s="205"/>
      <c r="N104" s="205"/>
      <c r="O104" s="205"/>
    </row>
    <row r="105" spans="2:15">
      <c r="B105" s="205"/>
      <c r="C105" s="205"/>
      <c r="D105" s="205"/>
      <c r="E105" s="205"/>
      <c r="F105" s="205"/>
      <c r="G105" s="205"/>
      <c r="H105" s="205"/>
      <c r="I105" s="205"/>
      <c r="J105" s="205"/>
      <c r="K105" s="205"/>
      <c r="L105" s="205"/>
      <c r="M105" s="205"/>
      <c r="N105" s="205"/>
      <c r="O105" s="205"/>
    </row>
    <row r="106" spans="2:15">
      <c r="B106" s="205"/>
      <c r="C106" s="205"/>
      <c r="D106" s="205"/>
      <c r="E106" s="205"/>
      <c r="F106" s="205"/>
      <c r="G106" s="205"/>
      <c r="H106" s="205"/>
      <c r="I106" s="205"/>
      <c r="J106" s="205"/>
      <c r="K106" s="205"/>
      <c r="L106" s="205"/>
      <c r="M106" s="205"/>
      <c r="N106" s="205"/>
      <c r="O106" s="205"/>
    </row>
    <row r="107" spans="2:15">
      <c r="B107" s="205"/>
      <c r="C107" s="205"/>
      <c r="D107" s="205"/>
      <c r="E107" s="205"/>
      <c r="F107" s="205"/>
      <c r="G107" s="205"/>
      <c r="H107" s="205"/>
      <c r="I107" s="205"/>
      <c r="J107" s="205"/>
      <c r="K107" s="205"/>
      <c r="L107" s="205"/>
      <c r="M107" s="205"/>
      <c r="N107" s="205"/>
      <c r="O107" s="205"/>
    </row>
    <row r="108" spans="2:15">
      <c r="B108" s="205"/>
      <c r="C108" s="205"/>
      <c r="D108" s="205"/>
      <c r="E108" s="205"/>
      <c r="F108" s="205"/>
      <c r="G108" s="205"/>
      <c r="H108" s="205"/>
      <c r="I108" s="205"/>
      <c r="J108" s="205"/>
      <c r="K108" s="205"/>
      <c r="L108" s="205"/>
      <c r="M108" s="205"/>
      <c r="N108" s="205"/>
      <c r="O108" s="205"/>
    </row>
    <row r="109" spans="2:15">
      <c r="B109" s="205"/>
      <c r="C109" s="205"/>
      <c r="D109" s="205"/>
      <c r="E109" s="205"/>
      <c r="F109" s="205"/>
      <c r="G109" s="205"/>
      <c r="H109" s="205"/>
      <c r="I109" s="205"/>
      <c r="J109" s="205"/>
      <c r="K109" s="205"/>
      <c r="L109" s="205"/>
      <c r="M109" s="205"/>
      <c r="N109" s="205"/>
      <c r="O109" s="205"/>
    </row>
    <row r="110" spans="2:15">
      <c r="B110" s="205"/>
      <c r="C110" s="205"/>
      <c r="D110" s="205"/>
      <c r="E110" s="205"/>
      <c r="F110" s="205"/>
      <c r="G110" s="205"/>
      <c r="H110" s="205"/>
      <c r="I110" s="205"/>
      <c r="J110" s="205"/>
      <c r="K110" s="205"/>
      <c r="L110" s="205"/>
      <c r="M110" s="205"/>
      <c r="N110" s="205"/>
      <c r="O110" s="205"/>
    </row>
    <row r="111" spans="2:15">
      <c r="B111" s="205"/>
      <c r="C111" s="205"/>
      <c r="D111" s="205"/>
      <c r="E111" s="205"/>
      <c r="F111" s="205"/>
      <c r="G111" s="205"/>
      <c r="H111" s="205"/>
      <c r="I111" s="205"/>
      <c r="J111" s="205"/>
      <c r="K111" s="205"/>
      <c r="L111" s="205"/>
      <c r="M111" s="205"/>
      <c r="N111" s="205"/>
      <c r="O111" s="205"/>
    </row>
    <row r="112" spans="2:15">
      <c r="B112" s="205"/>
      <c r="C112" s="205"/>
      <c r="D112" s="205"/>
      <c r="E112" s="205"/>
      <c r="F112" s="205"/>
      <c r="G112" s="205"/>
      <c r="H112" s="205"/>
      <c r="I112" s="205"/>
      <c r="J112" s="205"/>
      <c r="K112" s="205"/>
      <c r="L112" s="205"/>
      <c r="M112" s="205"/>
      <c r="N112" s="205"/>
      <c r="O112" s="205"/>
    </row>
    <row r="113" spans="2:15">
      <c r="B113" s="205"/>
      <c r="C113" s="205"/>
      <c r="D113" s="205"/>
      <c r="E113" s="205"/>
      <c r="F113" s="205"/>
      <c r="G113" s="205"/>
      <c r="H113" s="205"/>
      <c r="I113" s="205"/>
      <c r="J113" s="205"/>
      <c r="K113" s="205"/>
      <c r="L113" s="205"/>
      <c r="M113" s="205"/>
      <c r="N113" s="205"/>
      <c r="O113" s="205"/>
    </row>
    <row r="114" spans="2:15">
      <c r="B114" s="205"/>
      <c r="C114" s="205"/>
      <c r="D114" s="205"/>
      <c r="E114" s="205"/>
      <c r="F114" s="205"/>
      <c r="G114" s="205"/>
      <c r="H114" s="205"/>
      <c r="I114" s="205"/>
      <c r="J114" s="205"/>
      <c r="K114" s="205"/>
      <c r="L114" s="205"/>
      <c r="M114" s="205"/>
      <c r="N114" s="205"/>
      <c r="O114" s="205"/>
    </row>
    <row r="115" spans="2:15">
      <c r="B115" s="205"/>
      <c r="C115" s="205"/>
      <c r="D115" s="205"/>
      <c r="E115" s="205"/>
      <c r="F115" s="205"/>
      <c r="G115" s="205"/>
      <c r="H115" s="205"/>
      <c r="I115" s="205"/>
      <c r="J115" s="205"/>
      <c r="K115" s="205"/>
      <c r="L115" s="205"/>
      <c r="M115" s="205"/>
      <c r="N115" s="205"/>
      <c r="O115" s="205"/>
    </row>
    <row r="116" spans="2:15">
      <c r="B116" s="205"/>
      <c r="C116" s="205"/>
      <c r="D116" s="205"/>
      <c r="E116" s="205"/>
      <c r="F116" s="205"/>
      <c r="G116" s="205"/>
      <c r="H116" s="205"/>
      <c r="I116" s="205"/>
      <c r="J116" s="205"/>
      <c r="K116" s="205"/>
      <c r="L116" s="205"/>
      <c r="M116" s="205"/>
      <c r="N116" s="205"/>
      <c r="O116" s="205"/>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3:O33"/>
    <mergeCell ref="C34:O34"/>
    <mergeCell ref="C35:O35"/>
    <mergeCell ref="C36:O36"/>
    <mergeCell ref="C37:O37"/>
    <mergeCell ref="C38:O38"/>
    <mergeCell ref="D20:J20"/>
    <mergeCell ref="D21:J21"/>
    <mergeCell ref="C27:O27"/>
    <mergeCell ref="C30:O30"/>
    <mergeCell ref="C31:O31"/>
    <mergeCell ref="C32:O32"/>
    <mergeCell ref="B11:M11"/>
    <mergeCell ref="D15:J15"/>
    <mergeCell ref="D16:J16"/>
    <mergeCell ref="D17:J17"/>
    <mergeCell ref="D18:J18"/>
    <mergeCell ref="D19:J19"/>
    <mergeCell ref="B2:N2"/>
    <mergeCell ref="B5:C5"/>
    <mergeCell ref="B7:D7"/>
    <mergeCell ref="F7:M8"/>
    <mergeCell ref="E9:F9"/>
    <mergeCell ref="G9:M10"/>
    <mergeCell ref="E10:F10"/>
  </mergeCells>
  <phoneticPr fontId="2"/>
  <dataValidations count="1">
    <dataValidation type="list" allowBlank="1" showInputMessage="1" showErrorMessage="1" sqref="C15:C21" xr:uid="{52AC0671-A870-4E37-A9A1-EE7EDDA686F0}">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1" manualBreakCount="1">
    <brk id="24" min="1" max="14" man="1"/>
  </rowBreaks>
  <colBreaks count="1" manualBreakCount="1">
    <brk id="3" max="43"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F974-489E-46CA-BF09-B8B0007BBA29}">
  <dimension ref="A1:AC34"/>
  <sheetViews>
    <sheetView zoomScaleNormal="100" zoomScaleSheetLayoutView="78" workbookViewId="0">
      <selection activeCell="A2" sqref="A2:J2"/>
    </sheetView>
  </sheetViews>
  <sheetFormatPr defaultColWidth="8.125" defaultRowHeight="15.95" customHeight="1"/>
  <cols>
    <col min="1" max="27" width="4.25" style="140" customWidth="1"/>
    <col min="28" max="29" width="2.75" style="140" customWidth="1"/>
    <col min="30" max="16384" width="8.125" style="140"/>
  </cols>
  <sheetData>
    <row r="1" spans="1:29" ht="15.95" customHeight="1">
      <c r="A1" s="139" t="s">
        <v>220</v>
      </c>
    </row>
    <row r="3" spans="1:29" ht="15.95" customHeight="1">
      <c r="B3" s="139" t="s">
        <v>221</v>
      </c>
    </row>
    <row r="5" spans="1:29" ht="21.75" customHeight="1">
      <c r="B5" s="214" t="s">
        <v>222</v>
      </c>
      <c r="C5" s="215"/>
      <c r="D5" s="215"/>
      <c r="E5" s="216"/>
      <c r="F5" s="217"/>
      <c r="G5" s="218"/>
      <c r="H5" s="218"/>
      <c r="I5" s="218"/>
      <c r="J5" s="218"/>
      <c r="K5" s="218"/>
      <c r="L5" s="218"/>
      <c r="M5" s="218"/>
      <c r="N5" s="218"/>
      <c r="O5" s="219"/>
    </row>
    <row r="7" spans="1:29" ht="15.95" customHeight="1">
      <c r="A7" s="146"/>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8"/>
    </row>
    <row r="8" spans="1:29" ht="15.95" customHeight="1">
      <c r="A8" s="149"/>
      <c r="AC8" s="150"/>
    </row>
    <row r="9" spans="1:29" ht="15.95" customHeight="1">
      <c r="A9" s="149"/>
      <c r="AC9" s="150"/>
    </row>
    <row r="10" spans="1:29" ht="15.95" customHeight="1">
      <c r="A10" s="149"/>
      <c r="AC10" s="150"/>
    </row>
    <row r="11" spans="1:29" ht="15.95" customHeight="1">
      <c r="A11" s="149"/>
      <c r="AC11" s="150"/>
    </row>
    <row r="12" spans="1:29" ht="15.95" customHeight="1">
      <c r="A12" s="149"/>
      <c r="AC12" s="150"/>
    </row>
    <row r="13" spans="1:29" ht="15.95" customHeight="1">
      <c r="A13" s="149"/>
      <c r="AC13" s="150"/>
    </row>
    <row r="14" spans="1:29" ht="15.95" customHeight="1">
      <c r="A14" s="149"/>
      <c r="AC14" s="150"/>
    </row>
    <row r="15" spans="1:29" ht="15.95" customHeight="1">
      <c r="A15" s="149"/>
      <c r="AC15" s="150"/>
    </row>
    <row r="16" spans="1:29" ht="15.95" customHeight="1">
      <c r="A16" s="149"/>
      <c r="AC16" s="150"/>
    </row>
    <row r="17" spans="1:29" ht="15.95" customHeight="1">
      <c r="A17" s="149"/>
      <c r="AC17" s="150"/>
    </row>
    <row r="18" spans="1:29" ht="15.95" customHeight="1">
      <c r="A18" s="149"/>
      <c r="AC18" s="150"/>
    </row>
    <row r="19" spans="1:29" ht="15.95" customHeight="1">
      <c r="A19" s="149"/>
      <c r="AC19" s="150"/>
    </row>
    <row r="20" spans="1:29" ht="15.95" customHeight="1">
      <c r="A20" s="149"/>
      <c r="AC20" s="150"/>
    </row>
    <row r="21" spans="1:29" ht="15.95" customHeight="1">
      <c r="A21" s="149"/>
      <c r="AC21" s="150"/>
    </row>
    <row r="22" spans="1:29" ht="15.95" customHeight="1">
      <c r="A22" s="149"/>
      <c r="AC22" s="150"/>
    </row>
    <row r="23" spans="1:29" ht="15.95" customHeight="1">
      <c r="A23" s="149"/>
      <c r="AC23" s="150"/>
    </row>
    <row r="24" spans="1:29" ht="15.95" customHeight="1">
      <c r="A24" s="149"/>
      <c r="AC24" s="150"/>
    </row>
    <row r="25" spans="1:29" ht="15.95" customHeight="1">
      <c r="A25" s="149"/>
      <c r="AC25" s="150"/>
    </row>
    <row r="26" spans="1:29" ht="15.95" customHeight="1">
      <c r="A26" s="149"/>
      <c r="AC26" s="150"/>
    </row>
    <row r="27" spans="1:29" ht="15.95" customHeight="1">
      <c r="A27" s="149"/>
      <c r="AC27" s="150"/>
    </row>
    <row r="28" spans="1:29" ht="15.95" customHeight="1">
      <c r="A28" s="149"/>
      <c r="AC28" s="150"/>
    </row>
    <row r="29" spans="1:29" ht="15.95" customHeight="1">
      <c r="A29" s="149"/>
      <c r="AC29" s="150"/>
    </row>
    <row r="30" spans="1:29" ht="15.95" customHeight="1">
      <c r="A30" s="149"/>
      <c r="AC30" s="150"/>
    </row>
    <row r="31" spans="1:29" ht="15.95" customHeight="1">
      <c r="A31" s="149"/>
      <c r="AC31" s="150"/>
    </row>
    <row r="32" spans="1:29" ht="15.95" customHeight="1">
      <c r="A32" s="220"/>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2"/>
    </row>
    <row r="33" spans="1:1" ht="15.95" customHeight="1">
      <c r="A33" s="223" t="s">
        <v>223</v>
      </c>
    </row>
    <row r="34" spans="1:1" ht="15.95" customHeight="1">
      <c r="A34" s="223" t="s">
        <v>224</v>
      </c>
    </row>
  </sheetData>
  <mergeCells count="2">
    <mergeCell ref="B5:E5"/>
    <mergeCell ref="F5:O5"/>
  </mergeCells>
  <phoneticPr fontId="2"/>
  <pageMargins left="0.78740157480314965" right="0.78740157480314965" top="0.68" bottom="0.53" header="0.51181102362204722" footer="0.51181102362204722"/>
  <pageSetup paperSize="9" scale="9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8697-9ECC-4316-B0AD-EBCB3CC8BBB3}">
  <dimension ref="A1:E53"/>
  <sheetViews>
    <sheetView zoomScaleNormal="100" zoomScaleSheetLayoutView="100" workbookViewId="0">
      <selection activeCell="A2" sqref="A2:J2"/>
    </sheetView>
  </sheetViews>
  <sheetFormatPr defaultColWidth="8.125" defaultRowHeight="13.5"/>
  <cols>
    <col min="1" max="1" width="17.125" style="158" customWidth="1"/>
    <col min="2" max="2" width="20.75" style="158" customWidth="1"/>
    <col min="3" max="3" width="13.25" style="158" customWidth="1"/>
    <col min="4" max="4" width="15.875" style="158" customWidth="1"/>
    <col min="5" max="5" width="9.625" style="158" customWidth="1"/>
    <col min="6" max="16384" width="8.125" style="158"/>
  </cols>
  <sheetData>
    <row r="1" spans="1:5" ht="14.25">
      <c r="A1" s="224" t="s">
        <v>225</v>
      </c>
    </row>
    <row r="3" spans="1:5" ht="17.25">
      <c r="A3" s="225" t="s">
        <v>226</v>
      </c>
    </row>
    <row r="4" spans="1:5" ht="23.25" customHeight="1">
      <c r="A4" s="226"/>
      <c r="B4" s="226"/>
      <c r="C4" s="227" t="s">
        <v>227</v>
      </c>
      <c r="D4" s="228"/>
      <c r="E4" s="229"/>
    </row>
    <row r="5" spans="1:5" ht="23.25" customHeight="1">
      <c r="A5" s="226"/>
      <c r="B5" s="226"/>
      <c r="C5" s="227" t="s">
        <v>228</v>
      </c>
      <c r="D5" s="228"/>
      <c r="E5" s="229"/>
    </row>
    <row r="6" spans="1:5" ht="14.25" thickBot="1">
      <c r="A6" s="226"/>
      <c r="B6" s="226"/>
      <c r="C6" s="226"/>
      <c r="D6" s="226"/>
      <c r="E6" s="226"/>
    </row>
    <row r="7" spans="1:5" s="235" customFormat="1" ht="22.5" customHeight="1">
      <c r="A7" s="230" t="s">
        <v>229</v>
      </c>
      <c r="B7" s="231" t="s">
        <v>230</v>
      </c>
      <c r="C7" s="232"/>
      <c r="D7" s="233"/>
      <c r="E7" s="234" t="s">
        <v>231</v>
      </c>
    </row>
    <row r="8" spans="1:5" ht="29.25" customHeight="1">
      <c r="A8" s="236" t="s">
        <v>232</v>
      </c>
      <c r="B8" s="237"/>
      <c r="C8" s="238"/>
      <c r="D8" s="239"/>
      <c r="E8" s="240"/>
    </row>
    <row r="9" spans="1:5">
      <c r="A9" s="241"/>
      <c r="B9" s="242"/>
      <c r="D9" s="243"/>
      <c r="E9" s="244"/>
    </row>
    <row r="10" spans="1:5">
      <c r="A10" s="241"/>
      <c r="B10" s="242"/>
      <c r="D10" s="243"/>
      <c r="E10" s="244"/>
    </row>
    <row r="11" spans="1:5">
      <c r="A11" s="241"/>
      <c r="B11" s="242"/>
      <c r="D11" s="243"/>
      <c r="E11" s="244"/>
    </row>
    <row r="12" spans="1:5">
      <c r="A12" s="241"/>
      <c r="B12" s="242"/>
      <c r="D12" s="243"/>
      <c r="E12" s="244"/>
    </row>
    <row r="13" spans="1:5">
      <c r="A13" s="241"/>
      <c r="B13" s="242"/>
      <c r="D13" s="243"/>
      <c r="E13" s="244"/>
    </row>
    <row r="14" spans="1:5">
      <c r="A14" s="241"/>
      <c r="B14" s="242"/>
      <c r="D14" s="243"/>
      <c r="E14" s="244"/>
    </row>
    <row r="15" spans="1:5">
      <c r="A15" s="241"/>
      <c r="B15" s="242"/>
      <c r="D15" s="243"/>
      <c r="E15" s="244"/>
    </row>
    <row r="16" spans="1:5">
      <c r="A16" s="241"/>
      <c r="B16" s="242"/>
      <c r="D16" s="243"/>
      <c r="E16" s="244"/>
    </row>
    <row r="17" spans="1:5">
      <c r="A17" s="241"/>
      <c r="B17" s="242"/>
      <c r="D17" s="243"/>
      <c r="E17" s="244"/>
    </row>
    <row r="18" spans="1:5">
      <c r="A18" s="241"/>
      <c r="B18" s="242"/>
      <c r="D18" s="243"/>
      <c r="E18" s="244"/>
    </row>
    <row r="19" spans="1:5">
      <c r="A19" s="241" t="s">
        <v>233</v>
      </c>
      <c r="B19" s="242"/>
      <c r="D19" s="243"/>
      <c r="E19" s="244"/>
    </row>
    <row r="20" spans="1:5">
      <c r="A20" s="241"/>
      <c r="B20" s="242"/>
      <c r="D20" s="243"/>
      <c r="E20" s="244"/>
    </row>
    <row r="21" spans="1:5">
      <c r="A21" s="241"/>
      <c r="B21" s="242"/>
      <c r="D21" s="243"/>
      <c r="E21" s="244"/>
    </row>
    <row r="22" spans="1:5">
      <c r="A22" s="241"/>
      <c r="B22" s="242"/>
      <c r="D22" s="243"/>
      <c r="E22" s="244"/>
    </row>
    <row r="23" spans="1:5">
      <c r="A23" s="241"/>
      <c r="B23" s="242"/>
      <c r="D23" s="243"/>
      <c r="E23" s="244"/>
    </row>
    <row r="24" spans="1:5">
      <c r="A24" s="241"/>
      <c r="B24" s="242"/>
      <c r="D24" s="243"/>
      <c r="E24" s="244"/>
    </row>
    <row r="25" spans="1:5">
      <c r="A25" s="241"/>
      <c r="B25" s="242"/>
      <c r="D25" s="243"/>
      <c r="E25" s="244"/>
    </row>
    <row r="26" spans="1:5">
      <c r="A26" s="241"/>
      <c r="B26" s="242"/>
      <c r="D26" s="243"/>
      <c r="E26" s="244"/>
    </row>
    <row r="27" spans="1:5">
      <c r="A27" s="241"/>
      <c r="B27" s="242"/>
      <c r="D27" s="243"/>
      <c r="E27" s="244"/>
    </row>
    <row r="28" spans="1:5">
      <c r="A28" s="241"/>
      <c r="B28" s="242"/>
      <c r="D28" s="243"/>
      <c r="E28" s="244"/>
    </row>
    <row r="29" spans="1:5">
      <c r="A29" s="245"/>
      <c r="B29" s="246"/>
      <c r="C29" s="247"/>
      <c r="D29" s="248"/>
      <c r="E29" s="244"/>
    </row>
    <row r="30" spans="1:5" ht="22.5" customHeight="1">
      <c r="A30" s="249" t="s">
        <v>234</v>
      </c>
      <c r="B30" s="250" t="s">
        <v>235</v>
      </c>
      <c r="C30" s="251"/>
      <c r="D30" s="252"/>
      <c r="E30" s="244"/>
    </row>
    <row r="31" spans="1:5">
      <c r="A31" s="253"/>
      <c r="B31" s="237"/>
      <c r="C31" s="238"/>
      <c r="D31" s="239"/>
      <c r="E31" s="244"/>
    </row>
    <row r="32" spans="1:5">
      <c r="A32" s="241"/>
      <c r="B32" s="242"/>
      <c r="D32" s="243"/>
      <c r="E32" s="244"/>
    </row>
    <row r="33" spans="1:5">
      <c r="A33" s="241"/>
      <c r="B33" s="242"/>
      <c r="D33" s="243"/>
      <c r="E33" s="244"/>
    </row>
    <row r="34" spans="1:5">
      <c r="A34" s="241"/>
      <c r="B34" s="242"/>
      <c r="D34" s="243"/>
      <c r="E34" s="244"/>
    </row>
    <row r="35" spans="1:5">
      <c r="A35" s="241"/>
      <c r="B35" s="242"/>
      <c r="D35" s="243"/>
      <c r="E35" s="244"/>
    </row>
    <row r="36" spans="1:5">
      <c r="A36" s="241"/>
      <c r="B36" s="242"/>
      <c r="D36" s="243"/>
      <c r="E36" s="244"/>
    </row>
    <row r="37" spans="1:5">
      <c r="A37" s="241"/>
      <c r="B37" s="242"/>
      <c r="D37" s="243"/>
      <c r="E37" s="244"/>
    </row>
    <row r="38" spans="1:5">
      <c r="A38" s="241"/>
      <c r="B38" s="242"/>
      <c r="D38" s="243"/>
      <c r="E38" s="244"/>
    </row>
    <row r="39" spans="1:5">
      <c r="A39" s="241"/>
      <c r="B39" s="242"/>
      <c r="D39" s="243"/>
      <c r="E39" s="244"/>
    </row>
    <row r="40" spans="1:5">
      <c r="A40" s="241"/>
      <c r="B40" s="242"/>
      <c r="D40" s="243"/>
      <c r="E40" s="244"/>
    </row>
    <row r="41" spans="1:5">
      <c r="A41" s="241"/>
      <c r="B41" s="242"/>
      <c r="D41" s="243"/>
      <c r="E41" s="244"/>
    </row>
    <row r="42" spans="1:5">
      <c r="A42" s="241"/>
      <c r="B42" s="242"/>
      <c r="D42" s="243"/>
      <c r="E42" s="244"/>
    </row>
    <row r="43" spans="1:5">
      <c r="A43" s="241"/>
      <c r="B43" s="242"/>
      <c r="D43" s="243"/>
      <c r="E43" s="244"/>
    </row>
    <row r="44" spans="1:5">
      <c r="A44" s="241"/>
      <c r="B44" s="242"/>
      <c r="D44" s="243"/>
      <c r="E44" s="244"/>
    </row>
    <row r="45" spans="1:5">
      <c r="A45" s="241"/>
      <c r="B45" s="242"/>
      <c r="D45" s="243"/>
      <c r="E45" s="244"/>
    </row>
    <row r="46" spans="1:5">
      <c r="A46" s="241"/>
      <c r="B46" s="242"/>
      <c r="D46" s="243"/>
      <c r="E46" s="244"/>
    </row>
    <row r="47" spans="1:5">
      <c r="A47" s="241"/>
      <c r="B47" s="242"/>
      <c r="D47" s="243"/>
      <c r="E47" s="244"/>
    </row>
    <row r="48" spans="1:5">
      <c r="A48" s="241"/>
      <c r="B48" s="242"/>
      <c r="D48" s="243"/>
      <c r="E48" s="244"/>
    </row>
    <row r="49" spans="1:5" ht="14.25" thickBot="1">
      <c r="A49" s="254"/>
      <c r="B49" s="255"/>
      <c r="C49" s="256"/>
      <c r="D49" s="257"/>
      <c r="E49" s="258"/>
    </row>
    <row r="50" spans="1:5" s="261" customFormat="1" ht="25.5" customHeight="1">
      <c r="A50" s="259" t="s">
        <v>236</v>
      </c>
      <c r="B50" s="260"/>
      <c r="C50" s="260"/>
      <c r="D50" s="260"/>
      <c r="E50" s="260"/>
    </row>
    <row r="51" spans="1:5" s="261" customFormat="1" ht="11.25">
      <c r="A51" s="261" t="s">
        <v>237</v>
      </c>
    </row>
    <row r="52" spans="1:5" s="261" customFormat="1" ht="11.25">
      <c r="A52" s="261" t="s">
        <v>238</v>
      </c>
    </row>
    <row r="53" spans="1:5">
      <c r="A53" s="158" t="s">
        <v>239</v>
      </c>
    </row>
  </sheetData>
  <mergeCells count="4">
    <mergeCell ref="B7:D7"/>
    <mergeCell ref="E8:E49"/>
    <mergeCell ref="B30:D30"/>
    <mergeCell ref="A50:E50"/>
  </mergeCells>
  <phoneticPr fontId="2"/>
  <pageMargins left="0.92" right="0.78740157480314965" top="0.98425196850393704" bottom="0.76"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3E31-E86F-43A2-B2D0-F610641FB8C2}">
  <dimension ref="A1:I41"/>
  <sheetViews>
    <sheetView zoomScaleNormal="100" zoomScaleSheetLayoutView="100" workbookViewId="0">
      <selection activeCell="A2" sqref="A2:J2"/>
    </sheetView>
  </sheetViews>
  <sheetFormatPr defaultColWidth="8.125" defaultRowHeight="13.5"/>
  <cols>
    <col min="1" max="1" width="14.75" style="158" customWidth="1"/>
    <col min="2" max="2" width="8" style="158" customWidth="1"/>
    <col min="3" max="3" width="6.5" style="158" customWidth="1"/>
    <col min="4" max="5" width="8" style="158" customWidth="1"/>
    <col min="6" max="9" width="8.75" style="158" customWidth="1"/>
    <col min="10" max="16384" width="8.125" style="158"/>
  </cols>
  <sheetData>
    <row r="1" spans="1:9" ht="17.25">
      <c r="A1" s="225" t="s">
        <v>240</v>
      </c>
    </row>
    <row r="2" spans="1:9" ht="17.25">
      <c r="A2" s="225"/>
      <c r="C2" s="262" t="s">
        <v>241</v>
      </c>
      <c r="D2" s="262"/>
      <c r="E2" s="262"/>
      <c r="F2" s="262"/>
      <c r="G2" s="262"/>
    </row>
    <row r="4" spans="1:9" ht="22.5" customHeight="1">
      <c r="A4" s="263" t="s">
        <v>222</v>
      </c>
      <c r="B4" s="264"/>
      <c r="C4" s="265"/>
      <c r="D4" s="265"/>
      <c r="E4" s="265"/>
      <c r="F4" s="265"/>
      <c r="G4" s="265"/>
      <c r="H4" s="265"/>
      <c r="I4" s="266"/>
    </row>
    <row r="5" spans="1:9" ht="22.5" customHeight="1">
      <c r="A5" s="267" t="s">
        <v>242</v>
      </c>
      <c r="B5" s="268"/>
      <c r="C5" s="268"/>
      <c r="D5" s="268"/>
      <c r="E5" s="268"/>
      <c r="F5" s="269" t="s">
        <v>243</v>
      </c>
      <c r="G5" s="270" t="s">
        <v>244</v>
      </c>
      <c r="H5" s="271"/>
      <c r="I5" s="272"/>
    </row>
    <row r="6" spans="1:9" ht="22.5" customHeight="1">
      <c r="A6" s="273" t="s">
        <v>245</v>
      </c>
      <c r="B6" s="274"/>
      <c r="C6" s="274"/>
      <c r="D6" s="274"/>
      <c r="E6" s="274"/>
      <c r="F6" s="269"/>
      <c r="G6" s="270"/>
      <c r="H6" s="271"/>
      <c r="I6" s="272"/>
    </row>
    <row r="7" spans="1:9" ht="22.5" customHeight="1">
      <c r="A7" s="275" t="s">
        <v>246</v>
      </c>
      <c r="B7" s="276" t="s">
        <v>247</v>
      </c>
      <c r="C7" s="276"/>
      <c r="D7" s="276"/>
      <c r="E7" s="276"/>
      <c r="F7" s="276"/>
      <c r="G7" s="276"/>
      <c r="H7" s="276"/>
      <c r="I7" s="277"/>
    </row>
    <row r="8" spans="1:9" ht="22.5" customHeight="1">
      <c r="A8" s="278"/>
      <c r="B8" s="279"/>
      <c r="C8" s="279"/>
      <c r="D8" s="279"/>
      <c r="E8" s="279"/>
      <c r="F8" s="279"/>
      <c r="G8" s="279"/>
      <c r="H8" s="279"/>
      <c r="I8" s="280"/>
    </row>
    <row r="9" spans="1:9" ht="22.5" customHeight="1">
      <c r="A9" s="281" t="s">
        <v>248</v>
      </c>
      <c r="B9" s="282"/>
      <c r="C9" s="282"/>
      <c r="D9" s="282"/>
      <c r="E9" s="282"/>
      <c r="F9" s="282"/>
      <c r="G9" s="282"/>
      <c r="H9" s="282"/>
      <c r="I9" s="283"/>
    </row>
    <row r="10" spans="1:9" ht="22.5" customHeight="1">
      <c r="A10" s="250" t="s">
        <v>249</v>
      </c>
      <c r="B10" s="284"/>
      <c r="C10" s="284"/>
      <c r="D10" s="284"/>
      <c r="E10" s="284"/>
      <c r="F10" s="284"/>
      <c r="G10" s="284"/>
      <c r="H10" s="284"/>
      <c r="I10" s="285"/>
    </row>
    <row r="11" spans="1:9" ht="22.5" customHeight="1">
      <c r="A11" s="250" t="s">
        <v>250</v>
      </c>
      <c r="B11" s="284"/>
      <c r="C11" s="285"/>
      <c r="D11" s="250" t="s">
        <v>251</v>
      </c>
      <c r="E11" s="284"/>
      <c r="F11" s="285"/>
      <c r="G11" s="284" t="s">
        <v>252</v>
      </c>
      <c r="H11" s="284"/>
      <c r="I11" s="285"/>
    </row>
    <row r="12" spans="1:9" ht="22.5" customHeight="1">
      <c r="A12" s="286"/>
      <c r="B12" s="287"/>
      <c r="C12" s="288"/>
      <c r="D12" s="286"/>
      <c r="E12" s="287"/>
      <c r="F12" s="288"/>
      <c r="G12" s="287"/>
      <c r="H12" s="287"/>
      <c r="I12" s="288"/>
    </row>
    <row r="13" spans="1:9" ht="22.5" customHeight="1">
      <c r="A13" s="289"/>
      <c r="B13" s="290"/>
      <c r="C13" s="291"/>
      <c r="D13" s="289"/>
      <c r="E13" s="290"/>
      <c r="F13" s="291"/>
      <c r="G13" s="290"/>
      <c r="H13" s="290"/>
      <c r="I13" s="291"/>
    </row>
    <row r="14" spans="1:9" ht="22.5" customHeight="1">
      <c r="A14" s="292"/>
      <c r="B14" s="293"/>
      <c r="C14" s="294"/>
      <c r="D14" s="292"/>
      <c r="E14" s="293"/>
      <c r="F14" s="294"/>
      <c r="G14" s="293"/>
      <c r="H14" s="293"/>
      <c r="I14" s="294"/>
    </row>
    <row r="15" spans="1:9" ht="22.5" customHeight="1">
      <c r="A15" s="295"/>
      <c r="B15" s="268"/>
      <c r="C15" s="296"/>
      <c r="D15" s="295"/>
      <c r="E15" s="268"/>
      <c r="F15" s="296"/>
      <c r="G15" s="268"/>
      <c r="H15" s="268"/>
      <c r="I15" s="296"/>
    </row>
    <row r="16" spans="1:9" ht="22.5" customHeight="1">
      <c r="A16" s="295"/>
      <c r="B16" s="268"/>
      <c r="C16" s="296"/>
      <c r="D16" s="295"/>
      <c r="E16" s="268"/>
      <c r="F16" s="296"/>
      <c r="G16" s="268"/>
      <c r="H16" s="268"/>
      <c r="I16" s="296"/>
    </row>
    <row r="17" spans="1:9" ht="22.5" customHeight="1">
      <c r="A17" s="295"/>
      <c r="B17" s="268"/>
      <c r="C17" s="296"/>
      <c r="D17" s="295"/>
      <c r="E17" s="268"/>
      <c r="F17" s="296"/>
      <c r="G17" s="268"/>
      <c r="H17" s="268"/>
      <c r="I17" s="296"/>
    </row>
    <row r="18" spans="1:9" ht="22.5" customHeight="1">
      <c r="A18" s="295"/>
      <c r="B18" s="268"/>
      <c r="C18" s="296"/>
      <c r="D18" s="295"/>
      <c r="E18" s="268"/>
      <c r="F18" s="296"/>
      <c r="G18" s="268"/>
      <c r="H18" s="268"/>
      <c r="I18" s="296"/>
    </row>
    <row r="19" spans="1:9" ht="22.5" customHeight="1">
      <c r="A19" s="295"/>
      <c r="B19" s="268"/>
      <c r="C19" s="296"/>
      <c r="D19" s="295"/>
      <c r="E19" s="268"/>
      <c r="F19" s="296"/>
      <c r="G19" s="268"/>
      <c r="H19" s="268"/>
      <c r="I19" s="296"/>
    </row>
    <row r="20" spans="1:9" ht="22.5" customHeight="1">
      <c r="A20" s="295"/>
      <c r="B20" s="268"/>
      <c r="C20" s="296"/>
      <c r="D20" s="295"/>
      <c r="E20" s="268"/>
      <c r="F20" s="296"/>
      <c r="G20" s="268"/>
      <c r="H20" s="268"/>
      <c r="I20" s="296"/>
    </row>
    <row r="21" spans="1:9" ht="22.5" customHeight="1">
      <c r="A21" s="295"/>
      <c r="B21" s="268"/>
      <c r="C21" s="296"/>
      <c r="D21" s="295"/>
      <c r="E21" s="268"/>
      <c r="F21" s="296"/>
      <c r="G21" s="268"/>
      <c r="H21" s="268"/>
      <c r="I21" s="296"/>
    </row>
    <row r="22" spans="1:9" ht="22.5" customHeight="1">
      <c r="A22" s="295"/>
      <c r="B22" s="268"/>
      <c r="C22" s="296"/>
      <c r="D22" s="295"/>
      <c r="E22" s="268"/>
      <c r="F22" s="296"/>
      <c r="G22" s="268"/>
      <c r="H22" s="268"/>
      <c r="I22" s="296"/>
    </row>
    <row r="23" spans="1:9" ht="22.5" customHeight="1">
      <c r="A23" s="295"/>
      <c r="B23" s="268"/>
      <c r="C23" s="296"/>
      <c r="D23" s="295"/>
      <c r="E23" s="268"/>
      <c r="F23" s="296"/>
      <c r="G23" s="268"/>
      <c r="H23" s="268"/>
      <c r="I23" s="296"/>
    </row>
    <row r="24" spans="1:9" ht="22.5" customHeight="1">
      <c r="A24" s="295"/>
      <c r="B24" s="268"/>
      <c r="C24" s="296"/>
      <c r="D24" s="295"/>
      <c r="E24" s="268"/>
      <c r="F24" s="296"/>
      <c r="G24" s="268"/>
      <c r="H24" s="268"/>
      <c r="I24" s="296"/>
    </row>
    <row r="25" spans="1:9" ht="22.5" customHeight="1">
      <c r="A25" s="297"/>
      <c r="B25" s="298"/>
      <c r="C25" s="299"/>
      <c r="D25" s="297"/>
      <c r="E25" s="298"/>
      <c r="F25" s="299"/>
      <c r="G25" s="297"/>
      <c r="H25" s="298"/>
      <c r="I25" s="299"/>
    </row>
    <row r="26" spans="1:9" ht="24" customHeight="1">
      <c r="A26" s="250" t="s">
        <v>253</v>
      </c>
      <c r="B26" s="284"/>
      <c r="C26" s="284"/>
      <c r="D26" s="284"/>
      <c r="E26" s="284"/>
      <c r="F26" s="284"/>
      <c r="G26" s="284"/>
      <c r="H26" s="284"/>
      <c r="I26" s="285"/>
    </row>
    <row r="27" spans="1:9" ht="24" customHeight="1">
      <c r="A27" s="250" t="s">
        <v>254</v>
      </c>
      <c r="B27" s="284"/>
      <c r="C27" s="284"/>
      <c r="D27" s="285"/>
      <c r="E27" s="250" t="s">
        <v>255</v>
      </c>
      <c r="F27" s="284"/>
      <c r="G27" s="284"/>
      <c r="H27" s="284"/>
      <c r="I27" s="285"/>
    </row>
    <row r="28" spans="1:9" ht="15" customHeight="1">
      <c r="A28" s="300"/>
      <c r="B28" s="301"/>
      <c r="C28" s="301"/>
      <c r="D28" s="302"/>
      <c r="E28" s="300"/>
      <c r="F28" s="301"/>
      <c r="G28" s="301"/>
      <c r="H28" s="301"/>
      <c r="I28" s="302"/>
    </row>
    <row r="29" spans="1:9" ht="15" customHeight="1">
      <c r="A29" s="303"/>
      <c r="B29" s="274"/>
      <c r="C29" s="274"/>
      <c r="D29" s="304"/>
      <c r="E29" s="303"/>
      <c r="F29" s="274"/>
      <c r="G29" s="274"/>
      <c r="H29" s="274"/>
      <c r="I29" s="304"/>
    </row>
    <row r="30" spans="1:9" ht="15" customHeight="1">
      <c r="A30" s="303"/>
      <c r="B30" s="274"/>
      <c r="C30" s="274"/>
      <c r="D30" s="304"/>
      <c r="E30" s="303"/>
      <c r="F30" s="274"/>
      <c r="G30" s="274"/>
      <c r="H30" s="274"/>
      <c r="I30" s="304"/>
    </row>
    <row r="31" spans="1:9" ht="15" customHeight="1">
      <c r="A31" s="303"/>
      <c r="B31" s="274"/>
      <c r="C31" s="274"/>
      <c r="D31" s="304"/>
      <c r="E31" s="303"/>
      <c r="F31" s="274"/>
      <c r="G31" s="274"/>
      <c r="H31" s="274"/>
      <c r="I31" s="304"/>
    </row>
    <row r="32" spans="1:9" ht="15" customHeight="1">
      <c r="A32" s="297"/>
      <c r="B32" s="298"/>
      <c r="C32" s="298"/>
      <c r="D32" s="299"/>
      <c r="E32" s="297"/>
      <c r="F32" s="298"/>
      <c r="G32" s="298"/>
      <c r="H32" s="298"/>
      <c r="I32" s="299"/>
    </row>
    <row r="33" spans="1:9" ht="15" customHeight="1">
      <c r="A33" s="305" t="s">
        <v>256</v>
      </c>
      <c r="B33" s="276"/>
      <c r="C33" s="276"/>
      <c r="D33" s="276"/>
      <c r="E33" s="276"/>
      <c r="F33" s="276"/>
      <c r="G33" s="276"/>
      <c r="H33" s="276"/>
      <c r="I33" s="277"/>
    </row>
    <row r="34" spans="1:9" ht="15" customHeight="1">
      <c r="A34" s="306"/>
      <c r="B34" s="307"/>
      <c r="C34" s="307"/>
      <c r="D34" s="307"/>
      <c r="E34" s="307"/>
      <c r="F34" s="307"/>
      <c r="G34" s="307"/>
      <c r="H34" s="307"/>
      <c r="I34" s="308"/>
    </row>
    <row r="35" spans="1:9" ht="15" customHeight="1">
      <c r="A35" s="306"/>
      <c r="B35" s="307"/>
      <c r="C35" s="307"/>
      <c r="D35" s="307"/>
      <c r="E35" s="307"/>
      <c r="F35" s="307"/>
      <c r="G35" s="307"/>
      <c r="H35" s="307"/>
      <c r="I35" s="308"/>
    </row>
    <row r="36" spans="1:9" ht="15" customHeight="1">
      <c r="A36" s="309"/>
      <c r="B36" s="279"/>
      <c r="C36" s="279"/>
      <c r="D36" s="279"/>
      <c r="E36" s="279"/>
      <c r="F36" s="279"/>
      <c r="G36" s="279"/>
      <c r="H36" s="279"/>
      <c r="I36" s="280"/>
    </row>
    <row r="37" spans="1:9">
      <c r="A37" s="310" t="s">
        <v>257</v>
      </c>
    </row>
    <row r="38" spans="1:9">
      <c r="A38" s="310" t="s">
        <v>258</v>
      </c>
    </row>
    <row r="39" spans="1:9">
      <c r="A39" s="310" t="s">
        <v>259</v>
      </c>
    </row>
    <row r="40" spans="1:9">
      <c r="A40" s="310" t="s">
        <v>260</v>
      </c>
    </row>
    <row r="41" spans="1:9">
      <c r="A41" s="310" t="s">
        <v>261</v>
      </c>
    </row>
  </sheetData>
  <mergeCells count="61">
    <mergeCell ref="A26:I26"/>
    <mergeCell ref="A27:D27"/>
    <mergeCell ref="E27:I27"/>
    <mergeCell ref="A28:D32"/>
    <mergeCell ref="E28:I32"/>
    <mergeCell ref="A33:I36"/>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
  <pageMargins left="0.75" right="0.43" top="0.71" bottom="0.71"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24CB-2877-40EB-8460-50ADE551684D}">
  <sheetPr>
    <pageSetUpPr fitToPage="1"/>
  </sheetPr>
  <dimension ref="A1:I40"/>
  <sheetViews>
    <sheetView zoomScale="70" zoomScaleNormal="70" workbookViewId="0">
      <selection activeCell="A2" sqref="A2:J2"/>
    </sheetView>
  </sheetViews>
  <sheetFormatPr defaultColWidth="8.125" defaultRowHeight="21"/>
  <cols>
    <col min="1" max="1" width="4.375" style="313" customWidth="1"/>
    <col min="2" max="2" width="16.875" style="313" customWidth="1"/>
    <col min="3" max="3" width="20.75" style="313" customWidth="1"/>
    <col min="4" max="4" width="7" style="313" customWidth="1"/>
    <col min="5" max="6" width="38.125" style="313" customWidth="1"/>
    <col min="7" max="7" width="3.875" style="313" customWidth="1"/>
    <col min="8" max="9" width="21.625" style="313" customWidth="1"/>
    <col min="10" max="16384" width="8.125" style="313"/>
  </cols>
  <sheetData>
    <row r="1" spans="1:9" ht="28.5">
      <c r="A1" s="311" t="s">
        <v>262</v>
      </c>
      <c r="B1" s="311"/>
      <c r="C1" s="311"/>
      <c r="D1" s="311"/>
      <c r="E1" s="311"/>
      <c r="F1" s="311"/>
      <c r="G1" s="312"/>
      <c r="H1" s="312"/>
      <c r="I1" s="312"/>
    </row>
    <row r="2" spans="1:9" ht="37.5" customHeight="1">
      <c r="G2" s="312"/>
      <c r="H2" s="312"/>
      <c r="I2" s="312"/>
    </row>
    <row r="3" spans="1:9" ht="41.25" customHeight="1">
      <c r="A3" s="314" t="s">
        <v>263</v>
      </c>
      <c r="B3" s="314"/>
      <c r="C3" s="314"/>
      <c r="D3" s="314"/>
      <c r="E3" s="314"/>
      <c r="F3" s="314"/>
      <c r="G3" s="314"/>
      <c r="H3" s="312"/>
      <c r="I3" s="312"/>
    </row>
    <row r="4" spans="1:9" ht="51" customHeight="1">
      <c r="A4" s="315"/>
      <c r="B4" s="315"/>
      <c r="C4" s="315"/>
      <c r="D4" s="315"/>
      <c r="E4" s="315"/>
      <c r="F4" s="315"/>
      <c r="G4" s="315"/>
      <c r="H4" s="312"/>
      <c r="I4" s="312"/>
    </row>
    <row r="5" spans="1:9" ht="27" customHeight="1">
      <c r="A5" s="315"/>
      <c r="B5" s="313" t="s">
        <v>264</v>
      </c>
      <c r="C5" s="315"/>
      <c r="D5" s="315"/>
      <c r="E5" s="315"/>
      <c r="F5" s="316" t="s">
        <v>265</v>
      </c>
      <c r="G5" s="315"/>
      <c r="H5" s="312"/>
      <c r="I5" s="312"/>
    </row>
    <row r="6" spans="1:9" ht="39.75" customHeight="1"/>
    <row r="7" spans="1:9" ht="28.5" customHeight="1">
      <c r="E7" s="313" t="s">
        <v>266</v>
      </c>
    </row>
    <row r="8" spans="1:9" ht="28.5" customHeight="1">
      <c r="E8" s="313" t="s">
        <v>267</v>
      </c>
      <c r="F8" s="316" t="s">
        <v>268</v>
      </c>
    </row>
    <row r="9" spans="1:9" ht="28.5" customHeight="1">
      <c r="E9" s="313" t="s">
        <v>248</v>
      </c>
    </row>
    <row r="10" spans="1:9" ht="27" customHeight="1"/>
    <row r="11" spans="1:9" ht="35.1" customHeight="1">
      <c r="B11" s="313" t="s">
        <v>269</v>
      </c>
      <c r="G11" s="317"/>
      <c r="H11" s="317"/>
      <c r="I11" s="317"/>
    </row>
    <row r="12" spans="1:9" ht="81" customHeight="1">
      <c r="B12" s="318" t="s">
        <v>270</v>
      </c>
      <c r="C12" s="318"/>
      <c r="D12" s="318"/>
      <c r="E12" s="318"/>
      <c r="F12" s="318"/>
      <c r="G12" s="319"/>
      <c r="H12" s="319"/>
      <c r="I12" s="319"/>
    </row>
    <row r="13" spans="1:9" s="317" customFormat="1" ht="81" customHeight="1">
      <c r="B13" s="320" t="s">
        <v>271</v>
      </c>
      <c r="C13" s="320"/>
      <c r="D13" s="321"/>
      <c r="E13" s="322"/>
      <c r="F13" s="323" t="s">
        <v>272</v>
      </c>
      <c r="G13" s="319"/>
      <c r="H13" s="319"/>
      <c r="I13" s="319"/>
    </row>
    <row r="14" spans="1:9" s="317" customFormat="1" ht="81" customHeight="1">
      <c r="B14" s="320" t="s">
        <v>273</v>
      </c>
      <c r="C14" s="320"/>
      <c r="D14" s="321"/>
      <c r="E14" s="322"/>
      <c r="F14" s="324"/>
      <c r="G14" s="319"/>
      <c r="H14" s="319"/>
      <c r="I14" s="319"/>
    </row>
    <row r="15" spans="1:9" s="319" customFormat="1" ht="81" customHeight="1">
      <c r="B15" s="321" t="s">
        <v>274</v>
      </c>
      <c r="C15" s="324"/>
      <c r="D15" s="321"/>
      <c r="E15" s="322"/>
      <c r="F15" s="324"/>
    </row>
    <row r="16" spans="1:9" s="319" customFormat="1" ht="81" customHeight="1">
      <c r="B16" s="325" t="s">
        <v>120</v>
      </c>
      <c r="C16" s="326"/>
      <c r="D16" s="321"/>
      <c r="E16" s="322"/>
      <c r="F16" s="324"/>
    </row>
    <row r="17" spans="2:9" s="319" customFormat="1" ht="81" customHeight="1">
      <c r="B17" s="327" t="s">
        <v>275</v>
      </c>
      <c r="C17" s="327"/>
      <c r="D17" s="327"/>
      <c r="E17" s="327"/>
      <c r="F17" s="327"/>
    </row>
    <row r="18" spans="2:9" s="319" customFormat="1" ht="81" customHeight="1">
      <c r="B18" s="321" t="s">
        <v>274</v>
      </c>
      <c r="C18" s="324"/>
      <c r="D18" s="328" t="s">
        <v>276</v>
      </c>
      <c r="E18" s="329" t="s">
        <v>120</v>
      </c>
      <c r="F18" s="329" t="s">
        <v>277</v>
      </c>
    </row>
    <row r="19" spans="2:9" s="319" customFormat="1" ht="81" customHeight="1">
      <c r="B19" s="330" t="s">
        <v>278</v>
      </c>
      <c r="C19" s="326"/>
      <c r="D19" s="331"/>
      <c r="E19" s="332" t="s">
        <v>279</v>
      </c>
      <c r="F19" s="329" t="s">
        <v>280</v>
      </c>
    </row>
    <row r="20" spans="2:9" s="319" customFormat="1" ht="81" customHeight="1">
      <c r="B20" s="330" t="s">
        <v>281</v>
      </c>
      <c r="C20" s="326"/>
      <c r="D20" s="331" t="s">
        <v>282</v>
      </c>
      <c r="E20" s="332" t="s">
        <v>283</v>
      </c>
      <c r="F20" s="329" t="s">
        <v>284</v>
      </c>
    </row>
    <row r="21" spans="2:9" s="319" customFormat="1" ht="81" customHeight="1">
      <c r="B21" s="325"/>
      <c r="C21" s="326"/>
      <c r="D21" s="331"/>
      <c r="E21" s="332"/>
      <c r="F21" s="329"/>
    </row>
    <row r="22" spans="2:9" s="319" customFormat="1" ht="81" customHeight="1">
      <c r="B22" s="325"/>
      <c r="C22" s="326"/>
      <c r="D22" s="331"/>
      <c r="E22" s="332"/>
      <c r="F22" s="329"/>
    </row>
    <row r="23" spans="2:9" s="319" customFormat="1" ht="81" customHeight="1">
      <c r="B23" s="313" t="s">
        <v>285</v>
      </c>
      <c r="E23" s="313"/>
      <c r="F23" s="313"/>
    </row>
    <row r="24" spans="2:9" s="319" customFormat="1" ht="29.25" customHeight="1">
      <c r="B24" s="319" t="s">
        <v>286</v>
      </c>
    </row>
    <row r="25" spans="2:9" s="319" customFormat="1" ht="35.25" customHeight="1">
      <c r="B25" s="333"/>
      <c r="C25" s="333"/>
      <c r="D25" s="333"/>
      <c r="E25" s="333"/>
      <c r="F25" s="333"/>
    </row>
    <row r="26" spans="2:9" s="319" customFormat="1" ht="35.25" customHeight="1">
      <c r="G26" s="334"/>
      <c r="H26" s="334"/>
      <c r="I26" s="334"/>
    </row>
    <row r="27" spans="2:9" s="319" customFormat="1" ht="41.25" customHeight="1"/>
    <row r="28" spans="2:9" s="319" customFormat="1"/>
    <row r="29" spans="2:9" s="319" customFormat="1"/>
    <row r="30" spans="2:9" s="319" customFormat="1"/>
    <row r="31" spans="2:9" s="319" customFormat="1"/>
    <row r="32" spans="2:9" s="319" customFormat="1"/>
    <row r="33" spans="2:9" s="319" customFormat="1"/>
    <row r="34" spans="2:9" s="319" customFormat="1"/>
    <row r="35" spans="2:9" s="319" customFormat="1"/>
    <row r="36" spans="2:9" s="319" customFormat="1"/>
    <row r="37" spans="2:9" s="319" customFormat="1"/>
    <row r="38" spans="2:9" s="319" customFormat="1">
      <c r="C38" s="313"/>
      <c r="D38" s="313"/>
      <c r="E38" s="313"/>
      <c r="F38" s="313"/>
    </row>
    <row r="39" spans="2:9" s="319" customFormat="1">
      <c r="C39" s="313"/>
      <c r="D39" s="313"/>
      <c r="E39" s="313"/>
      <c r="F39" s="313"/>
      <c r="G39" s="313"/>
      <c r="H39" s="313"/>
      <c r="I39" s="313"/>
    </row>
    <row r="40" spans="2:9" s="319" customFormat="1">
      <c r="B40" s="313"/>
      <c r="C40" s="313"/>
      <c r="D40" s="313"/>
      <c r="E40" s="313"/>
      <c r="F40" s="313"/>
      <c r="G40" s="313"/>
      <c r="H40" s="313"/>
      <c r="I40" s="313"/>
    </row>
  </sheetData>
  <mergeCells count="18">
    <mergeCell ref="B19:C19"/>
    <mergeCell ref="B20:C20"/>
    <mergeCell ref="B21:C21"/>
    <mergeCell ref="B22:C22"/>
    <mergeCell ref="B25:F25"/>
    <mergeCell ref="B15:C15"/>
    <mergeCell ref="D15:F15"/>
    <mergeCell ref="B16:C16"/>
    <mergeCell ref="D16:F16"/>
    <mergeCell ref="B17:F17"/>
    <mergeCell ref="B18:C18"/>
    <mergeCell ref="A1:F1"/>
    <mergeCell ref="A3:G3"/>
    <mergeCell ref="B12:F12"/>
    <mergeCell ref="B13:C13"/>
    <mergeCell ref="D13:E13"/>
    <mergeCell ref="B14:C14"/>
    <mergeCell ref="D14:F14"/>
  </mergeCells>
  <phoneticPr fontId="2"/>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8E51-3DB2-4EC3-8F82-9BBF291C2285}">
  <dimension ref="A1:K50"/>
  <sheetViews>
    <sheetView zoomScaleNormal="100" zoomScaleSheetLayoutView="100" workbookViewId="0">
      <selection activeCell="A2" sqref="A2:J2"/>
    </sheetView>
  </sheetViews>
  <sheetFormatPr defaultColWidth="8.125" defaultRowHeight="19.5" customHeight="1"/>
  <cols>
    <col min="1" max="1" width="9" style="336" customWidth="1"/>
    <col min="2" max="3" width="3.875" style="336" customWidth="1"/>
    <col min="4" max="9" width="9" style="336" customWidth="1"/>
    <col min="10" max="10" width="9.625" style="336" customWidth="1"/>
    <col min="11" max="11" width="4.5" style="336" customWidth="1"/>
    <col min="12" max="16384" width="8.125" style="336"/>
  </cols>
  <sheetData>
    <row r="1" spans="1:11" ht="19.5" customHeight="1">
      <c r="A1" s="335" t="s">
        <v>287</v>
      </c>
      <c r="B1" s="335"/>
      <c r="C1" s="335"/>
      <c r="D1" s="335"/>
      <c r="E1" s="335"/>
      <c r="F1" s="335"/>
      <c r="G1" s="335"/>
      <c r="H1" s="335"/>
      <c r="I1" s="335"/>
      <c r="J1" s="335"/>
    </row>
    <row r="2" spans="1:11" ht="30" customHeight="1">
      <c r="A2" s="337" t="s">
        <v>288</v>
      </c>
      <c r="B2" s="337"/>
      <c r="C2" s="337"/>
      <c r="D2" s="337"/>
      <c r="E2" s="337"/>
      <c r="F2" s="337"/>
      <c r="G2" s="337"/>
      <c r="H2" s="337"/>
      <c r="I2" s="337"/>
      <c r="J2" s="337"/>
      <c r="K2" s="338"/>
    </row>
    <row r="3" spans="1:11" ht="15" customHeight="1">
      <c r="A3" s="339"/>
      <c r="B3" s="339"/>
      <c r="C3" s="339"/>
      <c r="D3" s="339"/>
      <c r="E3" s="339"/>
      <c r="F3" s="339"/>
      <c r="G3" s="339"/>
      <c r="H3" s="339"/>
      <c r="I3" s="339"/>
      <c r="J3" s="339"/>
      <c r="K3" s="340"/>
    </row>
    <row r="4" spans="1:11" ht="22.5" customHeight="1">
      <c r="A4" s="335"/>
      <c r="B4" s="335"/>
      <c r="C4" s="335"/>
      <c r="D4" s="335"/>
      <c r="E4" s="335"/>
      <c r="F4" s="335"/>
      <c r="G4" s="335"/>
      <c r="H4" s="335"/>
      <c r="I4" s="335"/>
      <c r="J4" s="341" t="s">
        <v>289</v>
      </c>
    </row>
    <row r="5" spans="1:11" ht="22.5" customHeight="1">
      <c r="A5" s="335"/>
      <c r="B5" s="335"/>
      <c r="C5" s="335"/>
      <c r="D5" s="342" t="s">
        <v>290</v>
      </c>
      <c r="E5" s="335"/>
      <c r="F5" s="335"/>
      <c r="G5" s="335"/>
      <c r="H5" s="335"/>
      <c r="I5" s="335"/>
      <c r="J5" s="341" t="s">
        <v>291</v>
      </c>
    </row>
    <row r="6" spans="1:11" ht="22.5" customHeight="1">
      <c r="A6" s="335"/>
      <c r="B6" s="335"/>
      <c r="C6" s="335"/>
      <c r="D6" s="335"/>
      <c r="E6" s="335"/>
      <c r="F6" s="335"/>
      <c r="G6" s="335"/>
      <c r="H6" s="335"/>
      <c r="I6" s="335"/>
      <c r="J6" s="335"/>
    </row>
    <row r="7" spans="1:11" ht="22.5" customHeight="1">
      <c r="A7" s="335"/>
      <c r="B7" s="335"/>
      <c r="C7" s="335"/>
      <c r="D7" s="335"/>
      <c r="E7" s="335" t="s">
        <v>266</v>
      </c>
      <c r="F7" s="335"/>
      <c r="G7" s="335"/>
      <c r="H7" s="335"/>
      <c r="I7" s="335"/>
      <c r="J7" s="335"/>
    </row>
    <row r="8" spans="1:11" ht="45" customHeight="1">
      <c r="A8" s="335"/>
      <c r="B8" s="335"/>
      <c r="C8" s="335"/>
      <c r="D8" s="335"/>
      <c r="E8" s="335"/>
      <c r="F8" s="335"/>
      <c r="G8" s="335"/>
      <c r="H8" s="335"/>
      <c r="I8" s="335"/>
      <c r="J8" s="335"/>
    </row>
    <row r="9" spans="1:11" ht="22.5" customHeight="1">
      <c r="A9" s="335"/>
      <c r="B9" s="335"/>
      <c r="C9" s="335"/>
      <c r="D9" s="335"/>
      <c r="E9" s="335" t="s">
        <v>267</v>
      </c>
      <c r="F9" s="335"/>
      <c r="G9" s="335"/>
      <c r="H9" s="335"/>
      <c r="I9" s="335"/>
      <c r="J9" s="341" t="s">
        <v>268</v>
      </c>
    </row>
    <row r="10" spans="1:11" ht="22.5" customHeight="1">
      <c r="A10" s="335"/>
      <c r="B10" s="335"/>
      <c r="C10" s="335"/>
      <c r="D10" s="335"/>
      <c r="E10" s="335" t="s">
        <v>248</v>
      </c>
      <c r="F10" s="335"/>
      <c r="G10" s="335"/>
      <c r="H10" s="335"/>
      <c r="I10" s="335"/>
      <c r="J10" s="335"/>
    </row>
    <row r="11" spans="1:11" ht="22.5" customHeight="1">
      <c r="A11" s="335"/>
      <c r="B11" s="335"/>
      <c r="C11" s="335"/>
      <c r="D11" s="335"/>
      <c r="E11" s="335"/>
      <c r="F11" s="335"/>
      <c r="G11" s="335"/>
      <c r="H11" s="335"/>
      <c r="I11" s="335"/>
      <c r="J11" s="335"/>
    </row>
    <row r="12" spans="1:11" ht="22.5" customHeight="1">
      <c r="A12" s="335" t="s">
        <v>292</v>
      </c>
      <c r="B12" s="335"/>
      <c r="C12" s="335"/>
      <c r="D12" s="335"/>
      <c r="E12" s="335"/>
      <c r="F12" s="335"/>
      <c r="G12" s="335"/>
      <c r="H12" s="335"/>
      <c r="I12" s="335"/>
      <c r="J12" s="335"/>
    </row>
    <row r="13" spans="1:11" ht="6.75" customHeight="1" thickBot="1">
      <c r="A13" s="335"/>
      <c r="B13" s="335"/>
      <c r="C13" s="335"/>
      <c r="D13" s="335"/>
      <c r="E13" s="335"/>
      <c r="F13" s="335"/>
      <c r="G13" s="335"/>
      <c r="H13" s="335"/>
      <c r="I13" s="335"/>
      <c r="J13" s="335"/>
    </row>
    <row r="14" spans="1:11" ht="30" customHeight="1">
      <c r="A14" s="343" t="s">
        <v>293</v>
      </c>
      <c r="B14" s="344"/>
      <c r="C14" s="345"/>
      <c r="D14" s="346"/>
      <c r="E14" s="346"/>
      <c r="F14" s="346"/>
      <c r="G14" s="347" t="s">
        <v>294</v>
      </c>
      <c r="H14" s="347"/>
      <c r="I14" s="347"/>
      <c r="J14" s="348"/>
    </row>
    <row r="15" spans="1:11" ht="36.75" customHeight="1" thickBot="1">
      <c r="A15" s="349" t="s">
        <v>295</v>
      </c>
      <c r="B15" s="350"/>
      <c r="C15" s="351"/>
      <c r="D15" s="352"/>
      <c r="E15" s="352"/>
      <c r="F15" s="352"/>
      <c r="G15" s="352"/>
      <c r="H15" s="352"/>
      <c r="I15" s="352"/>
      <c r="J15" s="353"/>
    </row>
    <row r="16" spans="1:11" ht="37.5" customHeight="1" thickTop="1">
      <c r="A16" s="354" t="s">
        <v>296</v>
      </c>
      <c r="B16" s="355"/>
      <c r="C16" s="356"/>
      <c r="D16" s="335"/>
      <c r="E16" s="335"/>
      <c r="F16" s="335"/>
      <c r="G16" s="335"/>
      <c r="H16" s="335"/>
      <c r="I16" s="335"/>
      <c r="J16" s="357"/>
    </row>
    <row r="17" spans="1:10" ht="22.5" customHeight="1">
      <c r="A17" s="358"/>
      <c r="B17" s="359"/>
      <c r="C17" s="360"/>
      <c r="D17" s="361" t="s">
        <v>297</v>
      </c>
      <c r="E17" s="362"/>
      <c r="F17" s="362"/>
      <c r="G17" s="362"/>
      <c r="H17" s="362"/>
      <c r="I17" s="362"/>
      <c r="J17" s="363"/>
    </row>
    <row r="18" spans="1:10" ht="26.25" customHeight="1">
      <c r="A18" s="364" t="s">
        <v>298</v>
      </c>
      <c r="B18" s="365"/>
      <c r="C18" s="366"/>
      <c r="D18" s="361" t="s">
        <v>299</v>
      </c>
      <c r="E18" s="362"/>
      <c r="F18" s="362"/>
      <c r="G18" s="362"/>
      <c r="H18" s="362"/>
      <c r="I18" s="362"/>
      <c r="J18" s="363"/>
    </row>
    <row r="19" spans="1:10" ht="26.25" customHeight="1">
      <c r="A19" s="367"/>
      <c r="B19" s="368"/>
      <c r="C19" s="369"/>
      <c r="D19" s="370" t="s">
        <v>300</v>
      </c>
      <c r="E19" s="371"/>
      <c r="F19" s="371"/>
      <c r="G19" s="371"/>
      <c r="H19" s="371"/>
      <c r="I19" s="372" t="s">
        <v>301</v>
      </c>
      <c r="J19" s="373"/>
    </row>
    <row r="20" spans="1:10" ht="30" customHeight="1">
      <c r="A20" s="364" t="s">
        <v>302</v>
      </c>
      <c r="B20" s="365"/>
      <c r="C20" s="366"/>
      <c r="D20" s="374" t="s">
        <v>303</v>
      </c>
      <c r="E20" s="375"/>
      <c r="F20" s="375"/>
      <c r="G20" s="375"/>
      <c r="H20" s="375"/>
      <c r="I20" s="375"/>
      <c r="J20" s="376"/>
    </row>
    <row r="21" spans="1:10" ht="30" customHeight="1">
      <c r="A21" s="377"/>
      <c r="B21" s="378"/>
      <c r="C21" s="379"/>
      <c r="D21" s="335"/>
      <c r="E21" s="335"/>
      <c r="F21" s="335"/>
      <c r="G21" s="335"/>
      <c r="H21" s="335"/>
      <c r="I21" s="335"/>
      <c r="J21" s="357"/>
    </row>
    <row r="22" spans="1:10" ht="30" customHeight="1" thickBot="1">
      <c r="A22" s="380"/>
      <c r="B22" s="381"/>
      <c r="C22" s="382"/>
      <c r="D22" s="383"/>
      <c r="E22" s="383"/>
      <c r="F22" s="383"/>
      <c r="G22" s="383"/>
      <c r="H22" s="383"/>
      <c r="I22" s="383"/>
      <c r="J22" s="384"/>
    </row>
    <row r="23" spans="1:10" ht="14.25" customHeight="1">
      <c r="A23" s="335"/>
      <c r="B23" s="335"/>
      <c r="C23" s="335"/>
      <c r="D23" s="335"/>
      <c r="E23" s="335"/>
      <c r="F23" s="335"/>
      <c r="G23" s="335"/>
      <c r="H23" s="335"/>
      <c r="I23" s="335"/>
      <c r="J23" s="335"/>
    </row>
    <row r="24" spans="1:10" ht="15" customHeight="1">
      <c r="A24" s="385"/>
      <c r="B24" s="385"/>
      <c r="C24" s="385"/>
      <c r="D24" s="385"/>
      <c r="E24" s="385"/>
      <c r="F24" s="335"/>
      <c r="G24" s="335"/>
      <c r="H24" s="335"/>
      <c r="I24" s="335"/>
      <c r="J24" s="335"/>
    </row>
    <row r="25" spans="1:10" ht="6.75" customHeight="1">
      <c r="A25" s="386"/>
      <c r="B25" s="386"/>
      <c r="C25" s="386"/>
      <c r="D25" s="386"/>
      <c r="E25" s="386"/>
      <c r="F25" s="335"/>
      <c r="G25" s="335"/>
      <c r="H25" s="335"/>
      <c r="I25" s="335"/>
      <c r="J25" s="335"/>
    </row>
    <row r="26" spans="1:10" s="390" customFormat="1" ht="15" customHeight="1">
      <c r="A26" s="387" t="s">
        <v>304</v>
      </c>
      <c r="B26" s="388" t="s">
        <v>305</v>
      </c>
      <c r="C26" s="389" t="s">
        <v>306</v>
      </c>
      <c r="D26" s="389"/>
      <c r="E26" s="389"/>
      <c r="F26" s="389"/>
      <c r="G26" s="389"/>
      <c r="H26" s="389"/>
      <c r="I26" s="389"/>
      <c r="J26" s="389"/>
    </row>
    <row r="27" spans="1:10" s="390" customFormat="1" ht="15" customHeight="1">
      <c r="A27" s="391"/>
      <c r="B27" s="388" t="s">
        <v>307</v>
      </c>
      <c r="C27" s="389" t="s">
        <v>308</v>
      </c>
      <c r="D27" s="389"/>
      <c r="E27" s="389"/>
      <c r="F27" s="389"/>
      <c r="G27" s="389"/>
      <c r="H27" s="389"/>
      <c r="I27" s="389"/>
      <c r="J27" s="389"/>
    </row>
    <row r="28" spans="1:10" s="390" customFormat="1" ht="29.25" customHeight="1">
      <c r="A28" s="391"/>
      <c r="B28" s="392"/>
      <c r="C28" s="389"/>
      <c r="D28" s="389"/>
      <c r="E28" s="389"/>
      <c r="F28" s="389"/>
      <c r="G28" s="389"/>
      <c r="H28" s="389"/>
      <c r="I28" s="389"/>
      <c r="J28" s="389"/>
    </row>
    <row r="29" spans="1:10" s="390" customFormat="1" ht="15" customHeight="1">
      <c r="A29" s="391"/>
      <c r="B29" s="388" t="s">
        <v>309</v>
      </c>
      <c r="C29" s="389" t="s">
        <v>310</v>
      </c>
      <c r="D29" s="389"/>
      <c r="E29" s="389"/>
      <c r="F29" s="389"/>
      <c r="G29" s="389"/>
      <c r="H29" s="389"/>
      <c r="I29" s="389"/>
      <c r="J29" s="389"/>
    </row>
    <row r="30" spans="1:10" s="390" customFormat="1" ht="15" customHeight="1">
      <c r="A30" s="391"/>
      <c r="B30" s="391"/>
      <c r="C30" s="389"/>
      <c r="D30" s="389"/>
      <c r="E30" s="389"/>
      <c r="F30" s="389"/>
      <c r="G30" s="389"/>
      <c r="H30" s="389"/>
      <c r="I30" s="389"/>
      <c r="J30" s="389"/>
    </row>
    <row r="31" spans="1:10" s="390" customFormat="1" ht="15" customHeight="1">
      <c r="A31" s="391"/>
      <c r="B31" s="391"/>
      <c r="C31" s="389"/>
      <c r="D31" s="389"/>
      <c r="E31" s="389"/>
      <c r="F31" s="389"/>
      <c r="G31" s="389"/>
      <c r="H31" s="389"/>
      <c r="I31" s="389"/>
      <c r="J31" s="389"/>
    </row>
    <row r="32" spans="1:10" s="390" customFormat="1" ht="15" customHeight="1">
      <c r="A32" s="391"/>
      <c r="B32" s="388" t="s">
        <v>311</v>
      </c>
      <c r="C32" s="389" t="s">
        <v>312</v>
      </c>
      <c r="D32" s="389"/>
      <c r="E32" s="389"/>
      <c r="F32" s="389"/>
      <c r="G32" s="389"/>
      <c r="H32" s="389"/>
      <c r="I32" s="389"/>
      <c r="J32" s="389"/>
    </row>
    <row r="33" spans="1:10" s="390" customFormat="1" ht="15" customHeight="1">
      <c r="A33" s="391"/>
      <c r="B33" s="388"/>
      <c r="C33" s="389"/>
      <c r="D33" s="389"/>
      <c r="E33" s="389"/>
      <c r="F33" s="389"/>
      <c r="G33" s="389"/>
      <c r="H33" s="389"/>
      <c r="I33" s="389"/>
      <c r="J33" s="389"/>
    </row>
    <row r="34" spans="1:10" s="390" customFormat="1" ht="15" customHeight="1">
      <c r="B34" s="393"/>
      <c r="C34" s="394"/>
      <c r="D34" s="394"/>
      <c r="E34" s="394"/>
      <c r="F34" s="394"/>
      <c r="G34" s="394"/>
      <c r="H34" s="394"/>
      <c r="I34" s="394"/>
      <c r="J34" s="394"/>
    </row>
    <row r="35" spans="1:10" s="390" customFormat="1" ht="15" customHeight="1">
      <c r="B35" s="393"/>
      <c r="C35" s="394"/>
      <c r="D35" s="394"/>
      <c r="E35" s="394"/>
      <c r="F35" s="394"/>
      <c r="G35" s="394"/>
      <c r="H35" s="394"/>
      <c r="I35" s="394"/>
      <c r="J35" s="394"/>
    </row>
    <row r="36" spans="1:10" s="390" customFormat="1" ht="15" customHeight="1">
      <c r="B36" s="393"/>
      <c r="C36" s="394"/>
      <c r="D36" s="394"/>
      <c r="E36" s="394"/>
      <c r="F36" s="394"/>
      <c r="G36" s="394"/>
      <c r="H36" s="394"/>
      <c r="I36" s="394"/>
      <c r="J36" s="394"/>
    </row>
    <row r="37" spans="1:10" s="390" customFormat="1" ht="15" customHeight="1">
      <c r="B37" s="393"/>
      <c r="C37" s="394"/>
      <c r="D37" s="394"/>
      <c r="E37" s="394"/>
      <c r="F37" s="394"/>
      <c r="G37" s="394"/>
      <c r="H37" s="394"/>
      <c r="I37" s="394"/>
      <c r="J37" s="394"/>
    </row>
    <row r="38" spans="1:10" s="390" customFormat="1" ht="15" customHeight="1">
      <c r="B38" s="395"/>
    </row>
    <row r="39" spans="1:10" s="390" customFormat="1" ht="15" customHeight="1"/>
    <row r="40" spans="1:10" s="390" customFormat="1" ht="15" customHeight="1"/>
    <row r="41" spans="1:10" s="390" customFormat="1" ht="15" customHeight="1"/>
    <row r="42" spans="1:10" s="390" customFormat="1" ht="15" customHeight="1"/>
    <row r="43" spans="1:10" s="390" customFormat="1" ht="15" customHeight="1"/>
    <row r="44" spans="1:10" s="390" customFormat="1" ht="15" customHeight="1"/>
    <row r="45" spans="1:10" s="390" customFormat="1" ht="15" customHeight="1"/>
    <row r="46" spans="1:10" s="390" customFormat="1" ht="15" customHeight="1"/>
    <row r="47" spans="1:10" s="390" customFormat="1" ht="15" customHeight="1"/>
    <row r="48" spans="1:10" s="390" customFormat="1" ht="15" customHeight="1"/>
    <row r="49" s="390" customFormat="1" ht="15" customHeight="1"/>
    <row r="50" s="390"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
  <pageMargins left="0.59055118110236227" right="0.59055118110236227" top="0.59055118110236227" bottom="0.59055118110236227"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B160-9882-4508-9B58-492EC7E23C91}">
  <dimension ref="A1:AQ87"/>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413</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160</v>
      </c>
      <c r="AI5" s="647"/>
      <c r="AJ5" s="647"/>
      <c r="AK5" s="644" t="s">
        <v>419</v>
      </c>
      <c r="AL5" s="648"/>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439</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6.5" customHeight="1">
      <c r="A13" s="666">
        <v>3</v>
      </c>
      <c r="B13" s="667" t="s">
        <v>441</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443</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21" customHeight="1">
      <c r="A34" s="633" t="s">
        <v>446</v>
      </c>
      <c r="B34" s="649"/>
      <c r="C34" s="649"/>
      <c r="D34" s="649"/>
      <c r="E34" s="649"/>
      <c r="F34" s="649"/>
      <c r="G34" s="680"/>
      <c r="H34" s="680"/>
      <c r="I34" s="680"/>
      <c r="J34" s="680"/>
      <c r="K34" s="680"/>
      <c r="L34" s="680"/>
      <c r="M34" s="680"/>
      <c r="N34" s="680"/>
      <c r="O34" s="680"/>
      <c r="AM34" s="649"/>
      <c r="AN34" s="634"/>
    </row>
    <row r="35" spans="1:43" ht="24.95" customHeight="1">
      <c r="A35" s="653"/>
      <c r="B35" s="653"/>
      <c r="C35" s="653"/>
      <c r="D35" s="681">
        <v>4</v>
      </c>
      <c r="E35" s="681">
        <v>5</v>
      </c>
      <c r="F35" s="682">
        <v>6</v>
      </c>
      <c r="G35" s="682"/>
      <c r="H35" s="682"/>
      <c r="I35" s="682">
        <v>7</v>
      </c>
      <c r="J35" s="682"/>
      <c r="K35" s="682"/>
      <c r="L35" s="682">
        <v>8</v>
      </c>
      <c r="M35" s="682"/>
      <c r="N35" s="682"/>
      <c r="O35" s="682">
        <v>9</v>
      </c>
      <c r="P35" s="682"/>
      <c r="Q35" s="682"/>
      <c r="R35" s="682">
        <v>10</v>
      </c>
      <c r="S35" s="682"/>
      <c r="T35" s="682"/>
      <c r="U35" s="682">
        <v>11</v>
      </c>
      <c r="V35" s="682"/>
      <c r="W35" s="682"/>
      <c r="X35" s="682">
        <v>12</v>
      </c>
      <c r="Y35" s="682"/>
      <c r="Z35" s="682"/>
      <c r="AA35" s="682">
        <v>1</v>
      </c>
      <c r="AB35" s="682"/>
      <c r="AC35" s="682"/>
      <c r="AD35" s="682">
        <v>2</v>
      </c>
      <c r="AE35" s="682"/>
      <c r="AF35" s="682"/>
      <c r="AG35" s="682">
        <v>3</v>
      </c>
      <c r="AH35" s="682"/>
      <c r="AI35" s="682"/>
      <c r="AJ35" s="653" t="s">
        <v>447</v>
      </c>
      <c r="AK35" s="653"/>
      <c r="AL35" s="683" t="s">
        <v>448</v>
      </c>
      <c r="AM35" s="683" t="s">
        <v>449</v>
      </c>
      <c r="AN35" s="684"/>
      <c r="AO35" s="684"/>
      <c r="AP35" s="684"/>
      <c r="AQ35" s="684"/>
    </row>
    <row r="36" spans="1:43" ht="18" customHeight="1">
      <c r="A36" s="685" t="s">
        <v>450</v>
      </c>
      <c r="B36" s="685"/>
      <c r="C36" s="685"/>
      <c r="D36" s="676">
        <f>SUM(D37:D41)</f>
        <v>4500</v>
      </c>
      <c r="E36" s="676">
        <f>SUM(E37:E41)</f>
        <v>4215</v>
      </c>
      <c r="F36" s="686">
        <f>SUM(F37:H41)</f>
        <v>4500</v>
      </c>
      <c r="G36" s="686"/>
      <c r="H36" s="686"/>
      <c r="I36" s="686">
        <f>SUM(I37:K41)</f>
        <v>4725</v>
      </c>
      <c r="J36" s="686"/>
      <c r="K36" s="686"/>
      <c r="L36" s="686">
        <f>SUM(L37:N41)</f>
        <v>4725</v>
      </c>
      <c r="M36" s="686"/>
      <c r="N36" s="686"/>
      <c r="O36" s="686">
        <f>SUM(O37:Q41)</f>
        <v>4275</v>
      </c>
      <c r="P36" s="686"/>
      <c r="Q36" s="686"/>
      <c r="R36" s="686">
        <f>SUM(R37:T41)</f>
        <v>4500</v>
      </c>
      <c r="S36" s="686"/>
      <c r="T36" s="686"/>
      <c r="U36" s="686">
        <f>SUM(U37:W41)</f>
        <v>4500</v>
      </c>
      <c r="V36" s="686"/>
      <c r="W36" s="686"/>
      <c r="X36" s="686">
        <f>SUM(X37:Z41)</f>
        <v>4275</v>
      </c>
      <c r="Y36" s="686"/>
      <c r="Z36" s="686"/>
      <c r="AA36" s="686">
        <f>SUM(AA37:AC41)</f>
        <v>4275</v>
      </c>
      <c r="AB36" s="686"/>
      <c r="AC36" s="686"/>
      <c r="AD36" s="686">
        <f>SUM(AD37:AF41)</f>
        <v>4275</v>
      </c>
      <c r="AE36" s="686"/>
      <c r="AF36" s="686"/>
      <c r="AG36" s="686">
        <f>SUM(AG37:AI41)</f>
        <v>2500</v>
      </c>
      <c r="AH36" s="686"/>
      <c r="AI36" s="686"/>
      <c r="AJ36" s="687">
        <f t="shared" ref="AJ36:AJ41" si="3">SUM(D36:AI36)</f>
        <v>51265</v>
      </c>
      <c r="AK36" s="687"/>
      <c r="AL36" s="688">
        <f>ROUNDUP(((AJ36-AJ42-AJ43)+AJ42*0.5+AJ43*0.75)/AJ44,1)</f>
        <v>208.6</v>
      </c>
      <c r="AM36" s="688">
        <f>ROUND((2*AJ37+3*AJ38+4*AJ39+5*AJ40+6*AJ41)/AJ36,1)</f>
        <v>4.3</v>
      </c>
      <c r="AN36" s="684"/>
      <c r="AO36" s="684"/>
      <c r="AP36" s="684"/>
      <c r="AQ36" s="684"/>
    </row>
    <row r="37" spans="1:43" ht="18" customHeight="1">
      <c r="A37" s="689" t="s">
        <v>451</v>
      </c>
      <c r="B37" s="690"/>
      <c r="C37" s="691"/>
      <c r="D37" s="671">
        <v>100</v>
      </c>
      <c r="E37" s="671">
        <v>95</v>
      </c>
      <c r="F37" s="692">
        <v>100</v>
      </c>
      <c r="G37" s="692"/>
      <c r="H37" s="692"/>
      <c r="I37" s="692">
        <v>105</v>
      </c>
      <c r="J37" s="692"/>
      <c r="K37" s="692"/>
      <c r="L37" s="692">
        <v>105</v>
      </c>
      <c r="M37" s="692"/>
      <c r="N37" s="692"/>
      <c r="O37" s="692">
        <v>95</v>
      </c>
      <c r="P37" s="692"/>
      <c r="Q37" s="692"/>
      <c r="R37" s="692">
        <v>100</v>
      </c>
      <c r="S37" s="692"/>
      <c r="T37" s="692"/>
      <c r="U37" s="692">
        <v>100</v>
      </c>
      <c r="V37" s="692"/>
      <c r="W37" s="692"/>
      <c r="X37" s="692">
        <v>95</v>
      </c>
      <c r="Y37" s="692"/>
      <c r="Z37" s="692"/>
      <c r="AA37" s="692">
        <v>95</v>
      </c>
      <c r="AB37" s="692"/>
      <c r="AC37" s="692"/>
      <c r="AD37" s="692">
        <v>95</v>
      </c>
      <c r="AE37" s="692"/>
      <c r="AF37" s="692"/>
      <c r="AG37" s="692">
        <v>100</v>
      </c>
      <c r="AH37" s="692"/>
      <c r="AI37" s="692"/>
      <c r="AJ37" s="687">
        <f t="shared" si="3"/>
        <v>1185</v>
      </c>
      <c r="AK37" s="687"/>
      <c r="AL37" s="693"/>
      <c r="AM37" s="693"/>
      <c r="AN37" s="684"/>
      <c r="AO37" s="684"/>
      <c r="AP37" s="684"/>
      <c r="AQ37" s="684"/>
    </row>
    <row r="38" spans="1:43" ht="18" customHeight="1">
      <c r="A38" s="689" t="s">
        <v>452</v>
      </c>
      <c r="B38" s="690"/>
      <c r="C38" s="691"/>
      <c r="D38" s="671">
        <v>100</v>
      </c>
      <c r="E38" s="671">
        <v>95</v>
      </c>
      <c r="F38" s="692">
        <v>100</v>
      </c>
      <c r="G38" s="692"/>
      <c r="H38" s="692"/>
      <c r="I38" s="692">
        <v>105</v>
      </c>
      <c r="J38" s="692"/>
      <c r="K38" s="692"/>
      <c r="L38" s="692">
        <v>105</v>
      </c>
      <c r="M38" s="692"/>
      <c r="N38" s="692"/>
      <c r="O38" s="692">
        <v>95</v>
      </c>
      <c r="P38" s="692"/>
      <c r="Q38" s="692"/>
      <c r="R38" s="692">
        <v>100</v>
      </c>
      <c r="S38" s="692"/>
      <c r="T38" s="692"/>
      <c r="U38" s="692">
        <v>100</v>
      </c>
      <c r="V38" s="692"/>
      <c r="W38" s="692"/>
      <c r="X38" s="692">
        <v>95</v>
      </c>
      <c r="Y38" s="692"/>
      <c r="Z38" s="692"/>
      <c r="AA38" s="692">
        <v>95</v>
      </c>
      <c r="AB38" s="692"/>
      <c r="AC38" s="692"/>
      <c r="AD38" s="692">
        <v>95</v>
      </c>
      <c r="AE38" s="692"/>
      <c r="AF38" s="692"/>
      <c r="AG38" s="692">
        <v>100</v>
      </c>
      <c r="AH38" s="692"/>
      <c r="AI38" s="692"/>
      <c r="AJ38" s="687">
        <f t="shared" si="3"/>
        <v>1185</v>
      </c>
      <c r="AK38" s="687"/>
      <c r="AL38" s="693"/>
      <c r="AM38" s="693"/>
      <c r="AN38" s="684"/>
      <c r="AO38" s="684"/>
      <c r="AP38" s="684"/>
      <c r="AQ38" s="684"/>
    </row>
    <row r="39" spans="1:43" ht="18" customHeight="1">
      <c r="A39" s="689" t="s">
        <v>453</v>
      </c>
      <c r="B39" s="690"/>
      <c r="C39" s="691"/>
      <c r="D39" s="671">
        <v>2800</v>
      </c>
      <c r="E39" s="671">
        <v>2620</v>
      </c>
      <c r="F39" s="692">
        <v>2800</v>
      </c>
      <c r="G39" s="692"/>
      <c r="H39" s="692"/>
      <c r="I39" s="692">
        <v>2940</v>
      </c>
      <c r="J39" s="692"/>
      <c r="K39" s="692"/>
      <c r="L39" s="692">
        <v>2940</v>
      </c>
      <c r="M39" s="692"/>
      <c r="N39" s="692"/>
      <c r="O39" s="692">
        <v>2660</v>
      </c>
      <c r="P39" s="692"/>
      <c r="Q39" s="692"/>
      <c r="R39" s="692">
        <v>2800</v>
      </c>
      <c r="S39" s="692"/>
      <c r="T39" s="692"/>
      <c r="U39" s="692">
        <v>2800</v>
      </c>
      <c r="V39" s="692"/>
      <c r="W39" s="692"/>
      <c r="X39" s="692">
        <v>2660</v>
      </c>
      <c r="Y39" s="692"/>
      <c r="Z39" s="692"/>
      <c r="AA39" s="692">
        <v>2660</v>
      </c>
      <c r="AB39" s="692"/>
      <c r="AC39" s="692"/>
      <c r="AD39" s="692">
        <v>2660</v>
      </c>
      <c r="AE39" s="692"/>
      <c r="AF39" s="692"/>
      <c r="AG39" s="692">
        <v>800</v>
      </c>
      <c r="AH39" s="692"/>
      <c r="AI39" s="692"/>
      <c r="AJ39" s="687">
        <f t="shared" si="3"/>
        <v>31140</v>
      </c>
      <c r="AK39" s="687"/>
      <c r="AL39" s="693"/>
      <c r="AM39" s="693"/>
      <c r="AN39" s="684"/>
      <c r="AO39" s="684"/>
      <c r="AP39" s="684"/>
      <c r="AQ39" s="684"/>
    </row>
    <row r="40" spans="1:43" ht="18" customHeight="1">
      <c r="A40" s="689" t="s">
        <v>454</v>
      </c>
      <c r="B40" s="690"/>
      <c r="C40" s="691"/>
      <c r="D40" s="671">
        <v>1400</v>
      </c>
      <c r="E40" s="671">
        <v>1310</v>
      </c>
      <c r="F40" s="692">
        <v>1400</v>
      </c>
      <c r="G40" s="692"/>
      <c r="H40" s="692"/>
      <c r="I40" s="692">
        <v>1470</v>
      </c>
      <c r="J40" s="692"/>
      <c r="K40" s="692"/>
      <c r="L40" s="692">
        <v>1470</v>
      </c>
      <c r="M40" s="692"/>
      <c r="N40" s="692"/>
      <c r="O40" s="692">
        <v>1330</v>
      </c>
      <c r="P40" s="692"/>
      <c r="Q40" s="692"/>
      <c r="R40" s="692">
        <v>1400</v>
      </c>
      <c r="S40" s="692"/>
      <c r="T40" s="692"/>
      <c r="U40" s="692">
        <v>1400</v>
      </c>
      <c r="V40" s="692"/>
      <c r="W40" s="692"/>
      <c r="X40" s="692">
        <v>1330</v>
      </c>
      <c r="Y40" s="692"/>
      <c r="Z40" s="692"/>
      <c r="AA40" s="692">
        <v>1330</v>
      </c>
      <c r="AB40" s="692"/>
      <c r="AC40" s="692"/>
      <c r="AD40" s="692">
        <v>1330</v>
      </c>
      <c r="AE40" s="692"/>
      <c r="AF40" s="692"/>
      <c r="AG40" s="692">
        <v>1400</v>
      </c>
      <c r="AH40" s="692"/>
      <c r="AI40" s="692"/>
      <c r="AJ40" s="687">
        <f t="shared" si="3"/>
        <v>16570</v>
      </c>
      <c r="AK40" s="687"/>
      <c r="AL40" s="693"/>
      <c r="AM40" s="693"/>
      <c r="AN40" s="684"/>
      <c r="AO40" s="684"/>
      <c r="AP40" s="684"/>
      <c r="AQ40" s="684"/>
    </row>
    <row r="41" spans="1:43" ht="18" customHeight="1">
      <c r="A41" s="689" t="s">
        <v>455</v>
      </c>
      <c r="B41" s="690"/>
      <c r="C41" s="691"/>
      <c r="D41" s="671">
        <v>100</v>
      </c>
      <c r="E41" s="671">
        <v>95</v>
      </c>
      <c r="F41" s="692">
        <v>100</v>
      </c>
      <c r="G41" s="692"/>
      <c r="H41" s="692"/>
      <c r="I41" s="692">
        <v>105</v>
      </c>
      <c r="J41" s="692"/>
      <c r="K41" s="692"/>
      <c r="L41" s="692">
        <v>105</v>
      </c>
      <c r="M41" s="692"/>
      <c r="N41" s="692"/>
      <c r="O41" s="692">
        <v>95</v>
      </c>
      <c r="P41" s="692"/>
      <c r="Q41" s="692"/>
      <c r="R41" s="692">
        <v>100</v>
      </c>
      <c r="S41" s="692"/>
      <c r="T41" s="692"/>
      <c r="U41" s="692">
        <v>100</v>
      </c>
      <c r="V41" s="692"/>
      <c r="W41" s="692"/>
      <c r="X41" s="692">
        <v>95</v>
      </c>
      <c r="Y41" s="692"/>
      <c r="Z41" s="692"/>
      <c r="AA41" s="692">
        <v>95</v>
      </c>
      <c r="AB41" s="692"/>
      <c r="AC41" s="692"/>
      <c r="AD41" s="692">
        <v>95</v>
      </c>
      <c r="AE41" s="692"/>
      <c r="AF41" s="692"/>
      <c r="AG41" s="692">
        <v>100</v>
      </c>
      <c r="AH41" s="692"/>
      <c r="AI41" s="692"/>
      <c r="AJ41" s="687">
        <f t="shared" si="3"/>
        <v>1185</v>
      </c>
      <c r="AK41" s="687"/>
      <c r="AL41" s="693"/>
      <c r="AM41" s="693"/>
      <c r="AN41" s="684"/>
      <c r="AO41" s="684"/>
      <c r="AP41" s="684"/>
      <c r="AQ41" s="684"/>
    </row>
    <row r="42" spans="1:43" ht="18" customHeight="1">
      <c r="A42" s="694"/>
      <c r="B42" s="695" t="s">
        <v>456</v>
      </c>
      <c r="C42" s="696"/>
      <c r="D42" s="671">
        <v>100</v>
      </c>
      <c r="E42" s="671">
        <v>95</v>
      </c>
      <c r="F42" s="692">
        <v>100</v>
      </c>
      <c r="G42" s="692"/>
      <c r="H42" s="692"/>
      <c r="I42" s="692">
        <v>105</v>
      </c>
      <c r="J42" s="692"/>
      <c r="K42" s="692"/>
      <c r="L42" s="692">
        <v>105</v>
      </c>
      <c r="M42" s="692"/>
      <c r="N42" s="692"/>
      <c r="O42" s="692">
        <v>95</v>
      </c>
      <c r="P42" s="692"/>
      <c r="Q42" s="692"/>
      <c r="R42" s="692">
        <v>100</v>
      </c>
      <c r="S42" s="692"/>
      <c r="T42" s="692"/>
      <c r="U42" s="692">
        <v>100</v>
      </c>
      <c r="V42" s="692"/>
      <c r="W42" s="692"/>
      <c r="X42" s="692">
        <v>95</v>
      </c>
      <c r="Y42" s="692"/>
      <c r="Z42" s="692"/>
      <c r="AA42" s="692">
        <v>95</v>
      </c>
      <c r="AB42" s="692"/>
      <c r="AC42" s="692"/>
      <c r="AD42" s="692">
        <v>95</v>
      </c>
      <c r="AE42" s="692"/>
      <c r="AF42" s="692"/>
      <c r="AG42" s="692">
        <v>2000</v>
      </c>
      <c r="AH42" s="692"/>
      <c r="AI42" s="692"/>
      <c r="AJ42" s="687">
        <f t="shared" ref="AJ42:AJ43" si="4">SUM(D42:AI42)</f>
        <v>3085</v>
      </c>
      <c r="AK42" s="687"/>
      <c r="AL42" s="693"/>
      <c r="AM42" s="693"/>
      <c r="AN42" s="684"/>
      <c r="AO42" s="684"/>
      <c r="AP42" s="684"/>
      <c r="AQ42" s="684"/>
    </row>
    <row r="43" spans="1:43" ht="18" customHeight="1">
      <c r="A43" s="694"/>
      <c r="B43" s="697" t="s">
        <v>457</v>
      </c>
      <c r="C43" s="698"/>
      <c r="D43" s="671">
        <v>100</v>
      </c>
      <c r="E43" s="671">
        <v>95</v>
      </c>
      <c r="F43" s="692">
        <v>100</v>
      </c>
      <c r="G43" s="692"/>
      <c r="H43" s="692"/>
      <c r="I43" s="692">
        <v>105</v>
      </c>
      <c r="J43" s="692"/>
      <c r="K43" s="692"/>
      <c r="L43" s="692">
        <v>105</v>
      </c>
      <c r="M43" s="692"/>
      <c r="N43" s="692"/>
      <c r="O43" s="692">
        <v>95</v>
      </c>
      <c r="P43" s="692"/>
      <c r="Q43" s="692"/>
      <c r="R43" s="692">
        <v>100</v>
      </c>
      <c r="S43" s="692"/>
      <c r="T43" s="692"/>
      <c r="U43" s="692">
        <v>100</v>
      </c>
      <c r="V43" s="692"/>
      <c r="W43" s="692"/>
      <c r="X43" s="692">
        <v>95</v>
      </c>
      <c r="Y43" s="692"/>
      <c r="Z43" s="692"/>
      <c r="AA43" s="692">
        <v>95</v>
      </c>
      <c r="AB43" s="692"/>
      <c r="AC43" s="692"/>
      <c r="AD43" s="692">
        <v>95</v>
      </c>
      <c r="AE43" s="692"/>
      <c r="AF43" s="692"/>
      <c r="AG43" s="692">
        <v>100</v>
      </c>
      <c r="AH43" s="692"/>
      <c r="AI43" s="692"/>
      <c r="AJ43" s="687">
        <f t="shared" si="4"/>
        <v>1185</v>
      </c>
      <c r="AK43" s="687"/>
      <c r="AL43" s="693"/>
      <c r="AM43" s="693"/>
      <c r="AN43" s="684"/>
      <c r="AO43" s="684"/>
      <c r="AP43" s="684"/>
      <c r="AQ43" s="684"/>
    </row>
    <row r="44" spans="1:43" ht="18" customHeight="1">
      <c r="A44" s="685" t="s">
        <v>458</v>
      </c>
      <c r="B44" s="685"/>
      <c r="C44" s="685"/>
      <c r="D44" s="671">
        <v>20</v>
      </c>
      <c r="E44" s="671">
        <v>19</v>
      </c>
      <c r="F44" s="692">
        <v>20</v>
      </c>
      <c r="G44" s="692"/>
      <c r="H44" s="692"/>
      <c r="I44" s="692">
        <v>21</v>
      </c>
      <c r="J44" s="692"/>
      <c r="K44" s="692"/>
      <c r="L44" s="692">
        <v>21</v>
      </c>
      <c r="M44" s="692"/>
      <c r="N44" s="692"/>
      <c r="O44" s="692">
        <v>19</v>
      </c>
      <c r="P44" s="692"/>
      <c r="Q44" s="692"/>
      <c r="R44" s="692">
        <v>20</v>
      </c>
      <c r="S44" s="692"/>
      <c r="T44" s="692"/>
      <c r="U44" s="692">
        <v>20</v>
      </c>
      <c r="V44" s="692"/>
      <c r="W44" s="692"/>
      <c r="X44" s="692">
        <v>19</v>
      </c>
      <c r="Y44" s="692"/>
      <c r="Z44" s="692"/>
      <c r="AA44" s="692">
        <v>19</v>
      </c>
      <c r="AB44" s="692"/>
      <c r="AC44" s="692"/>
      <c r="AD44" s="692">
        <v>19</v>
      </c>
      <c r="AE44" s="692"/>
      <c r="AF44" s="692"/>
      <c r="AG44" s="692">
        <v>20</v>
      </c>
      <c r="AH44" s="692"/>
      <c r="AI44" s="692"/>
      <c r="AJ44" s="687">
        <f>+SUM(D44:AI44)</f>
        <v>237</v>
      </c>
      <c r="AK44" s="687"/>
      <c r="AL44" s="699"/>
      <c r="AM44" s="699"/>
      <c r="AN44" s="684"/>
      <c r="AO44" s="684"/>
      <c r="AP44" s="684"/>
      <c r="AQ44" s="684"/>
    </row>
    <row r="45" spans="1:43" ht="18" customHeight="1">
      <c r="A45" s="700" t="s">
        <v>459</v>
      </c>
      <c r="B45" s="700"/>
      <c r="C45" s="700"/>
      <c r="D45" s="684"/>
      <c r="E45" s="684"/>
      <c r="F45" s="684"/>
      <c r="G45" s="684"/>
      <c r="H45" s="684"/>
      <c r="I45" s="680"/>
      <c r="J45" s="680"/>
      <c r="K45" s="680"/>
      <c r="L45" s="680"/>
      <c r="M45" s="680"/>
      <c r="N45" s="680"/>
      <c r="O45" s="680"/>
      <c r="P45" s="680"/>
      <c r="Q45" s="680"/>
      <c r="R45" s="680"/>
      <c r="S45" s="680"/>
      <c r="T45" s="680"/>
      <c r="U45" s="680"/>
      <c r="V45" s="680"/>
      <c r="W45" s="680"/>
      <c r="X45" s="680"/>
      <c r="Y45" s="680"/>
      <c r="Z45" s="680"/>
      <c r="AA45" s="680"/>
      <c r="AB45" s="680"/>
      <c r="AC45" s="680"/>
      <c r="AD45" s="680"/>
      <c r="AE45" s="680"/>
      <c r="AF45" s="680"/>
      <c r="AG45" s="680"/>
      <c r="AH45" s="680"/>
      <c r="AI45" s="680"/>
      <c r="AJ45" s="701"/>
      <c r="AK45" s="680"/>
      <c r="AL45" s="649"/>
      <c r="AM45" s="649"/>
      <c r="AN45" s="634"/>
    </row>
    <row r="46" spans="1:43" ht="5.0999999999999996" customHeight="1">
      <c r="A46" s="700"/>
      <c r="B46" s="700"/>
      <c r="C46" s="700"/>
      <c r="D46" s="684"/>
      <c r="E46" s="684"/>
      <c r="F46" s="684"/>
      <c r="G46" s="684"/>
      <c r="H46" s="684"/>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701"/>
      <c r="AK46" s="680"/>
      <c r="AL46" s="649"/>
      <c r="AM46" s="649"/>
      <c r="AN46" s="634"/>
    </row>
    <row r="47" spans="1:43" ht="18" customHeight="1">
      <c r="A47" s="633" t="s">
        <v>460</v>
      </c>
      <c r="B47" s="680"/>
      <c r="D47" s="680"/>
      <c r="E47" s="680"/>
      <c r="F47" s="680"/>
      <c r="G47" s="680"/>
      <c r="H47" s="680"/>
      <c r="I47" s="680"/>
      <c r="J47" s="680"/>
      <c r="K47" s="680"/>
      <c r="L47" s="680"/>
      <c r="M47" s="680"/>
      <c r="N47" s="680"/>
      <c r="O47" s="680"/>
      <c r="P47" s="680"/>
      <c r="Q47" s="680"/>
      <c r="R47" s="680"/>
      <c r="S47" s="680"/>
      <c r="T47" s="680"/>
      <c r="U47" s="680"/>
      <c r="V47" s="680"/>
      <c r="W47" s="649"/>
      <c r="X47" s="680"/>
      <c r="Y47" s="680"/>
      <c r="Z47" s="680"/>
      <c r="AA47" s="680"/>
      <c r="AB47" s="680"/>
      <c r="AC47" s="680"/>
      <c r="AD47" s="680"/>
      <c r="AE47" s="680"/>
      <c r="AF47" s="680"/>
      <c r="AG47" s="680"/>
      <c r="AH47" s="680"/>
      <c r="AI47" s="680"/>
      <c r="AJ47" s="701"/>
      <c r="AK47" s="680"/>
      <c r="AL47" s="649"/>
      <c r="AM47" s="649"/>
      <c r="AN47" s="634"/>
    </row>
    <row r="48" spans="1:43" ht="45" customHeight="1">
      <c r="A48" s="653" t="s">
        <v>461</v>
      </c>
      <c r="B48" s="653"/>
      <c r="C48" s="653" t="s">
        <v>438</v>
      </c>
      <c r="D48" s="653"/>
      <c r="E48" s="657" t="s">
        <v>462</v>
      </c>
      <c r="F48" s="657"/>
      <c r="G48" s="657"/>
      <c r="H48" s="657"/>
      <c r="I48" s="684"/>
      <c r="J48" s="684"/>
      <c r="K48" s="684"/>
      <c r="L48" s="684"/>
      <c r="M48" s="684"/>
      <c r="N48" s="684"/>
      <c r="O48" s="684"/>
      <c r="P48" s="684"/>
      <c r="Q48" s="684"/>
      <c r="R48" s="684"/>
      <c r="S48" s="684"/>
      <c r="T48" s="684"/>
      <c r="U48" s="684"/>
      <c r="W48" s="649"/>
      <c r="X48" s="680"/>
      <c r="Y48" s="680"/>
      <c r="Z48" s="680"/>
      <c r="AA48" s="680"/>
      <c r="AB48" s="680"/>
      <c r="AC48" s="680"/>
      <c r="AD48" s="680"/>
      <c r="AE48" s="680"/>
      <c r="AF48" s="680"/>
      <c r="AG48" s="680"/>
      <c r="AH48" s="680"/>
      <c r="AI48" s="680"/>
      <c r="AJ48" s="701"/>
      <c r="AK48" s="680"/>
      <c r="AL48" s="649"/>
      <c r="AM48" s="649"/>
      <c r="AN48" s="634"/>
    </row>
    <row r="49" spans="1:40" ht="18" customHeight="1">
      <c r="A49" s="657" t="s">
        <v>463</v>
      </c>
      <c r="B49" s="657"/>
      <c r="C49" s="686">
        <f>ROUNDDOWN(IF(AL36&lt;=60,1,1+ROUNDUP((AL36-60)/40,0)),1)</f>
        <v>5</v>
      </c>
      <c r="D49" s="686"/>
      <c r="E49" s="686">
        <f>ROUNDDOWN(IF(AM36&lt;4,AL36/6,IF(AM36&lt;5,AL36/5,AL36/3)),1)</f>
        <v>41.7</v>
      </c>
      <c r="F49" s="686"/>
      <c r="G49" s="686"/>
      <c r="H49" s="686"/>
      <c r="I49" s="684"/>
      <c r="J49" s="684"/>
      <c r="K49" s="684"/>
      <c r="L49" s="684"/>
      <c r="M49" s="684"/>
      <c r="N49" s="684"/>
      <c r="O49" s="684"/>
      <c r="P49" s="684"/>
      <c r="Q49" s="684"/>
      <c r="R49" s="684"/>
      <c r="S49" s="684"/>
      <c r="T49" s="684"/>
      <c r="U49" s="684"/>
      <c r="W49" s="649"/>
      <c r="X49" s="680"/>
      <c r="Y49" s="680"/>
      <c r="Z49" s="680"/>
      <c r="AA49" s="680"/>
      <c r="AB49" s="680"/>
      <c r="AC49" s="680"/>
      <c r="AD49" s="680"/>
      <c r="AE49" s="680"/>
      <c r="AF49" s="680"/>
      <c r="AG49" s="680"/>
      <c r="AH49" s="680"/>
      <c r="AI49" s="680"/>
      <c r="AJ49" s="701"/>
      <c r="AK49" s="680"/>
      <c r="AL49" s="649"/>
      <c r="AM49" s="649"/>
      <c r="AN49" s="634"/>
    </row>
    <row r="50" spans="1:40" ht="21" customHeight="1">
      <c r="A50" s="633" t="s">
        <v>464</v>
      </c>
      <c r="B50" s="638"/>
      <c r="C50" s="639"/>
      <c r="D50" s="639"/>
      <c r="E50" s="639"/>
      <c r="F50" s="639"/>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639"/>
      <c r="AM50" s="639"/>
      <c r="AN50" s="634"/>
    </row>
    <row r="51" spans="1:40" ht="21.75" customHeight="1">
      <c r="A51" s="634"/>
      <c r="B51" s="649"/>
      <c r="C51" s="702" t="str">
        <f>IF(VLOOKUP($AK$1,[9]選択肢!$A$1:$J$32,C56,FALSE)=0,"-",VLOOKUP($AK$1,[9]選択肢!$A$1:$J$32,C56,FALSE))</f>
        <v>管理者</v>
      </c>
      <c r="D51" s="703"/>
      <c r="E51" s="704" t="str">
        <f>IF(VLOOKUP($AK$1,[9]選択肢!$A$1:$J$32,E56,FALSE)=0,"-",VLOOKUP($AK$1,[9]選択肢!$A$1:$J$32,E56,FALSE))</f>
        <v>サービス管理責任者</v>
      </c>
      <c r="F51" s="704"/>
      <c r="G51" s="704"/>
      <c r="H51" s="704"/>
      <c r="I51" s="702" t="str">
        <f>IF(VLOOKUP($AK$1,[9]選択肢!$A$1:$J$32,I56,FALSE)=0,"-",VLOOKUP($AK$1,[9]選択肢!$A$1:$J$32,I56,FALSE))</f>
        <v>医師</v>
      </c>
      <c r="J51" s="703"/>
      <c r="K51" s="703"/>
      <c r="L51" s="703"/>
      <c r="M51" s="703"/>
      <c r="N51" s="705"/>
      <c r="O51" s="702" t="str">
        <f>IF(VLOOKUP($AK$1,[9]選択肢!$A$1:$J$32,O56,FALSE)=0,"-",VLOOKUP($AK$1,[9]選択肢!$A$1:$J$32,O56,FALSE))</f>
        <v>看護職員</v>
      </c>
      <c r="P51" s="703"/>
      <c r="Q51" s="703"/>
      <c r="R51" s="703"/>
      <c r="S51" s="703"/>
      <c r="T51" s="705"/>
      <c r="U51" s="702" t="str">
        <f>IF(VLOOKUP($AK$1,[9]選択肢!$A$1:$J$32,U56,FALSE)=0,"-",VLOOKUP($AK$1,[9]選択肢!$A$1:$J$32,U56,FALSE))</f>
        <v>理学療法士</v>
      </c>
      <c r="V51" s="703"/>
      <c r="W51" s="703"/>
      <c r="X51" s="703"/>
      <c r="Y51" s="703"/>
      <c r="Z51" s="705"/>
      <c r="AA51" s="702" t="str">
        <f>IF(VLOOKUP($AK$1,[9]選択肢!$A$1:$J$32,AA56,FALSE)=0,"-",VLOOKUP($AK$1,[9]選択肢!$A$1:$J$32,AA56,FALSE))</f>
        <v>作業療法士</v>
      </c>
      <c r="AB51" s="703"/>
      <c r="AC51" s="703"/>
      <c r="AD51" s="703"/>
      <c r="AE51" s="703"/>
      <c r="AF51" s="705"/>
      <c r="AG51" s="704" t="str">
        <f>IF(VLOOKUP($AK$1,[9]選択肢!$A$1:$J$32,AG56,FALSE)=0,"-",VLOOKUP($AK$1,[9]選択肢!$A$1:$J$32,AG56,FALSE))</f>
        <v>言語聴覚士</v>
      </c>
      <c r="AH51" s="704"/>
      <c r="AI51" s="704"/>
      <c r="AJ51" s="704"/>
      <c r="AK51" s="704"/>
      <c r="AL51" s="704" t="str">
        <f>IF(VLOOKUP($AK$1,[9]選択肢!$A$1:$J$32,AL56,FALSE)=0,"-",VLOOKUP($AK$1,[9]選択肢!$A$1:$J$32,AL56,FALSE))</f>
        <v>生活支援員</v>
      </c>
      <c r="AM51" s="704"/>
      <c r="AN51" s="634"/>
    </row>
    <row r="52" spans="1:40" ht="18" customHeight="1">
      <c r="A52" s="634"/>
      <c r="B52" s="649"/>
      <c r="C52" s="706" t="s">
        <v>465</v>
      </c>
      <c r="D52" s="706" t="s">
        <v>466</v>
      </c>
      <c r="E52" s="707" t="s">
        <v>465</v>
      </c>
      <c r="F52" s="708" t="s">
        <v>466</v>
      </c>
      <c r="G52" s="708"/>
      <c r="H52" s="708"/>
      <c r="I52" s="709" t="s">
        <v>465</v>
      </c>
      <c r="J52" s="710"/>
      <c r="K52" s="711"/>
      <c r="L52" s="709" t="s">
        <v>466</v>
      </c>
      <c r="M52" s="710"/>
      <c r="N52" s="711"/>
      <c r="O52" s="709" t="s">
        <v>465</v>
      </c>
      <c r="P52" s="710"/>
      <c r="Q52" s="711"/>
      <c r="R52" s="709" t="s">
        <v>466</v>
      </c>
      <c r="S52" s="710"/>
      <c r="T52" s="711"/>
      <c r="U52" s="709" t="s">
        <v>465</v>
      </c>
      <c r="V52" s="710"/>
      <c r="W52" s="711"/>
      <c r="X52" s="709" t="s">
        <v>466</v>
      </c>
      <c r="Y52" s="710"/>
      <c r="Z52" s="711"/>
      <c r="AA52" s="709" t="s">
        <v>465</v>
      </c>
      <c r="AB52" s="710"/>
      <c r="AC52" s="711"/>
      <c r="AD52" s="709" t="s">
        <v>466</v>
      </c>
      <c r="AE52" s="710"/>
      <c r="AF52" s="711"/>
      <c r="AG52" s="709" t="s">
        <v>465</v>
      </c>
      <c r="AH52" s="710"/>
      <c r="AI52" s="711"/>
      <c r="AJ52" s="709" t="s">
        <v>466</v>
      </c>
      <c r="AK52" s="711"/>
      <c r="AL52" s="707" t="s">
        <v>338</v>
      </c>
      <c r="AM52" s="707" t="s">
        <v>339</v>
      </c>
      <c r="AN52" s="634"/>
    </row>
    <row r="53" spans="1:40" ht="18" customHeight="1">
      <c r="A53" s="634"/>
      <c r="B53" s="712" t="s">
        <v>467</v>
      </c>
      <c r="C53" s="707">
        <f>COUNTIFS($B$11:$B$30,C$51,$C$11:$C$30,"A",$E$11:$E$30,"*")</f>
        <v>1</v>
      </c>
      <c r="D53" s="707">
        <f>COUNTIFS($B$11:$B$30,C$51,$C$11:$C$30,"B",$E$11:$E$30,"*")</f>
        <v>0</v>
      </c>
      <c r="E53" s="707">
        <f>COUNTIFS($B$11:$B$30,E$51,$C$11:$C$30,"A",$E$11:$E$30,"*")</f>
        <v>0</v>
      </c>
      <c r="F53" s="709">
        <f>COUNTIFS($B$11:$B$30,E$51,$C$11:$C$30,"B",$E$11:$E$30,"*")</f>
        <v>0</v>
      </c>
      <c r="G53" s="710"/>
      <c r="H53" s="711"/>
      <c r="I53" s="709">
        <f>COUNTIFS($B$11:$B$30,I$51,$C$11:$C$30,"A",$E$11:$E$30,"*")</f>
        <v>0</v>
      </c>
      <c r="J53" s="710"/>
      <c r="K53" s="711"/>
      <c r="L53" s="709">
        <f>COUNTIFS($B$11:$B$30,I$51,$C$11:$C$30,"B",$E$11:$E$30,"*")</f>
        <v>0</v>
      </c>
      <c r="M53" s="710"/>
      <c r="N53" s="711"/>
      <c r="O53" s="709">
        <f>COUNTIFS($B$11:$B$30,O$51,$C$11:$C$30,"A",$E$11:$E$30,"*")</f>
        <v>0</v>
      </c>
      <c r="P53" s="710"/>
      <c r="Q53" s="711"/>
      <c r="R53" s="709">
        <f>COUNTIFS($B$11:$B$30,O$51,$C$11:$C$30,"B",$E$11:$E$30,"*")</f>
        <v>0</v>
      </c>
      <c r="S53" s="710"/>
      <c r="T53" s="711"/>
      <c r="U53" s="709">
        <f>COUNTIFS($B$11:$B$30,U$51,$C$11:$C$30,"A",$E$11:$E$30,"*")</f>
        <v>0</v>
      </c>
      <c r="V53" s="710"/>
      <c r="W53" s="711"/>
      <c r="X53" s="709">
        <f>COUNTIFS($B$11:$B$30,U$51,$C$11:$C$30,"B",$E$11:$E$30,"*")</f>
        <v>0</v>
      </c>
      <c r="Y53" s="710"/>
      <c r="Z53" s="711"/>
      <c r="AA53" s="709">
        <f>COUNTIFS($B$11:$B$30,AA$51,$C$11:$C$30,"A",$E$11:$E$30,"*")</f>
        <v>0</v>
      </c>
      <c r="AB53" s="710"/>
      <c r="AC53" s="711"/>
      <c r="AD53" s="709">
        <f>COUNTIFS($B$11:$B$30,AA$51,$C$11:$C$30,"B",$E$11:$E$30,"*")</f>
        <v>0</v>
      </c>
      <c r="AE53" s="710"/>
      <c r="AF53" s="711"/>
      <c r="AG53" s="709">
        <f>COUNTIFS($B$11:$B$30,AG$51,$C$11:$C$30,"A",$E$11:$E$30,"*")</f>
        <v>0</v>
      </c>
      <c r="AH53" s="710"/>
      <c r="AI53" s="711"/>
      <c r="AJ53" s="709">
        <f>COUNTIFS($B$11:$B$30,AG$51,$C$11:$C$30,"B",$E$11:$E$30,"*")</f>
        <v>0</v>
      </c>
      <c r="AK53" s="711"/>
      <c r="AL53" s="707">
        <f>COUNTIFS($B$11:$B$30,AL$51,$C$11:$C$30,"A",$E$11:$E$30,"*")</f>
        <v>0</v>
      </c>
      <c r="AM53" s="707">
        <f>COUNTIFS($B$11:$B$30,AL$51,$C$11:$C$30,"B",$E$11:$E$30,"*")</f>
        <v>0</v>
      </c>
      <c r="AN53" s="634"/>
    </row>
    <row r="54" spans="1:40" ht="18" customHeight="1">
      <c r="A54" s="634"/>
      <c r="B54" s="683" t="s">
        <v>468</v>
      </c>
      <c r="C54" s="707">
        <f>COUNTIFS($B$11:$B$30,C$51,$C$11:$C$30,"C",$E$11:$E$30,"*")</f>
        <v>0</v>
      </c>
      <c r="D54" s="707">
        <f>COUNTIFS($B$11:$B$30,C$51,$C$11:$C$30,"D",$E$11:$E$30,"*")</f>
        <v>0</v>
      </c>
      <c r="E54" s="707">
        <f>COUNTIFS($B$11:$B$30,E$51,$C$11:$C$30,"C",$E$11:$E$30,"*")</f>
        <v>0</v>
      </c>
      <c r="F54" s="709">
        <f>COUNTIFS($B$11:$B$30,E$51,$C$11:$C$30,"D",$E$11:$E$30,"*")</f>
        <v>1</v>
      </c>
      <c r="G54" s="710"/>
      <c r="H54" s="711"/>
      <c r="I54" s="709">
        <f>COUNTIFS($B$11:$B$30,I$51,$C$11:$C$30,"C",$E$11:$E$30,"*")</f>
        <v>1</v>
      </c>
      <c r="J54" s="710"/>
      <c r="K54" s="711"/>
      <c r="L54" s="709">
        <f>COUNTIFS($B$11:$B$30,I$51,$C$11:$C$30,"D",$E$11:$E$30,"*")</f>
        <v>0</v>
      </c>
      <c r="M54" s="710"/>
      <c r="N54" s="711"/>
      <c r="O54" s="709">
        <f>COUNTIFS($B$11:$B$30,O$51,$C$11:$C$30,"C",$E$11:$E$30,"*")</f>
        <v>0</v>
      </c>
      <c r="P54" s="710"/>
      <c r="Q54" s="711"/>
      <c r="R54" s="709">
        <f>COUNTIFS($B$11:$B$30,O$51,$C$11:$C$30,"D",$E$11:$E$30,"*")</f>
        <v>1</v>
      </c>
      <c r="S54" s="710"/>
      <c r="T54" s="711"/>
      <c r="U54" s="709">
        <f>COUNTIFS($B$11:$B$30,U$51,$C$11:$C$30,"C",$E$11:$E$30,"*")</f>
        <v>0</v>
      </c>
      <c r="V54" s="710"/>
      <c r="W54" s="711"/>
      <c r="X54" s="709">
        <f>COUNTIFS($B$11:$B$30,U$51,$C$11:$C$30,"D",$E$11:$E$30,"*")</f>
        <v>0</v>
      </c>
      <c r="Y54" s="710"/>
      <c r="Z54" s="711"/>
      <c r="AA54" s="709">
        <f>COUNTIFS($B$11:$B$30,AA$51,$C$11:$C$30,"C",$E$11:$E$30,"*")</f>
        <v>0</v>
      </c>
      <c r="AB54" s="710"/>
      <c r="AC54" s="711"/>
      <c r="AD54" s="709">
        <f>COUNTIFS($B$11:$B$30,AA$51,$C$11:$C$30,"D",$E$11:$E$30,"*")</f>
        <v>0</v>
      </c>
      <c r="AE54" s="710"/>
      <c r="AF54" s="711"/>
      <c r="AG54" s="709">
        <f>COUNTIFS($B$11:$B$30,AG$51,$C$11:$C$30,"C",$E$11:$E$30,"*")</f>
        <v>0</v>
      </c>
      <c r="AH54" s="710"/>
      <c r="AI54" s="711"/>
      <c r="AJ54" s="709">
        <f>COUNTIFS($B$11:$B$30,AG$51,$C$11:$C$30,"D",$E$11:$E$30,"*")</f>
        <v>0</v>
      </c>
      <c r="AK54" s="711"/>
      <c r="AL54" s="707">
        <f>COUNTIFS($B$11:$B$30,AL$51,$C$11:$C$30,"C",$E$11:$E$30,"*")</f>
        <v>0</v>
      </c>
      <c r="AM54" s="707">
        <f>COUNTIFS($B$11:$B$30,AL$51,$C$11:$C$30,"D",$E$11:$E$30,"*")</f>
        <v>0</v>
      </c>
      <c r="AN54" s="634"/>
    </row>
    <row r="55" spans="1:40" ht="18" customHeight="1">
      <c r="A55" s="634"/>
      <c r="B55" s="683" t="s">
        <v>469</v>
      </c>
      <c r="C55" s="702">
        <f>IF($AK$3="４週",SUMIFS($AK$11:$AK$30,$B$11:$B$30,C51)/4/$AH$5,IF($AK$3="歴月",SUMIFS($AK$11:$AK$30,$B$11:$B$30,C51)/$AL$5,"記載する期間を選択してください"))</f>
        <v>0</v>
      </c>
      <c r="D55" s="705"/>
      <c r="E55" s="702">
        <f>IF($AK$3="４週",SUMIFS($AK$11:$AK$30,$B$11:$B$30,E51)/4/$AH$5,IF($AK$3="歴月",SUMIFS($AK$11:$AK$30,$B$11:$B$30,E51)/$AL$5,"記載する期間を選択してください"))</f>
        <v>0</v>
      </c>
      <c r="F55" s="703"/>
      <c r="G55" s="703"/>
      <c r="H55" s="705"/>
      <c r="I55" s="702">
        <f>IF($AK$3="４週",SUMIFS($AK$11:$AK$30,$B$11:$B$30,I51)/4/$AH$5,IF($AK$3="歴月",SUMIFS($AK$11:$AK$30,$B$11:$B$30,I51)/$AL$5,"記載する期間を選択してください"))</f>
        <v>0</v>
      </c>
      <c r="J55" s="703"/>
      <c r="K55" s="703"/>
      <c r="L55" s="703"/>
      <c r="M55" s="703"/>
      <c r="N55" s="705"/>
      <c r="O55" s="702">
        <f>IF($AK$3="４週",SUMIFS($AK$11:$AK$30,$B$11:$B$30,O51)/4/$AH$5,IF($AK$3="歴月",SUMIFS($AK$11:$AK$30,$B$11:$B$30,O51)/$AL$5,"記載する期間を選択してください"))</f>
        <v>0</v>
      </c>
      <c r="P55" s="703"/>
      <c r="Q55" s="703"/>
      <c r="R55" s="703"/>
      <c r="S55" s="703"/>
      <c r="T55" s="705"/>
      <c r="U55" s="702">
        <f>IF($AK$3="４週",SUMIFS($AK$11:$AK$30,$B$11:$B$30,U51)/4/$AH$5,IF($AK$3="歴月",SUMIFS($AK$11:$AK$30,$B$11:$B$30,U51)/$AL$5,"記載する期間を選択してください"))</f>
        <v>0</v>
      </c>
      <c r="V55" s="703"/>
      <c r="W55" s="703"/>
      <c r="X55" s="703"/>
      <c r="Y55" s="703"/>
      <c r="Z55" s="705"/>
      <c r="AA55" s="702">
        <f>IF($AK$3="４週",SUMIFS($AK$11:$AK$30,$B$11:$B$30,AA51)/4/$AH$5,IF($AK$3="歴月",SUMIFS($AK$11:$AK$30,$B$11:$B$30,AA51)/$AL$5,"記載する期間を選択してください"))</f>
        <v>0</v>
      </c>
      <c r="AB55" s="703"/>
      <c r="AC55" s="703"/>
      <c r="AD55" s="703"/>
      <c r="AE55" s="703"/>
      <c r="AF55" s="705"/>
      <c r="AG55" s="702">
        <f>IF($AK$3="４週",SUMIFS($AK$11:$AK$30,$B$11:$B$30,AG51)/4/$AH$5,IF($AK$3="歴月",SUMIFS($AK$11:$AK$30,$B$11:$B$30,AG51)/$AL$5,"記載する期間を選択してください"))</f>
        <v>0</v>
      </c>
      <c r="AH55" s="703"/>
      <c r="AI55" s="703"/>
      <c r="AJ55" s="703"/>
      <c r="AK55" s="705"/>
      <c r="AL55" s="702">
        <f>IF($AK$3="４週",SUMIFS($AK$11:$AK$30,$B$11:$B$30,AL51)/4/$AH$5,IF($AK$3="歴月",SUMIFS($AK$11:$AK$30,$B$11:$B$30,AL51)/$AL$5,"記載する期間を選択してください"))</f>
        <v>0</v>
      </c>
      <c r="AM55" s="705"/>
      <c r="AN55" s="634"/>
    </row>
    <row r="56" spans="1:40" ht="5.0999999999999996" customHeight="1">
      <c r="A56" s="634"/>
      <c r="B56" s="638"/>
      <c r="C56" s="713">
        <v>2</v>
      </c>
      <c r="D56" s="713"/>
      <c r="E56" s="713">
        <v>3</v>
      </c>
      <c r="F56" s="713"/>
      <c r="G56" s="713"/>
      <c r="H56" s="713"/>
      <c r="I56" s="713">
        <v>4</v>
      </c>
      <c r="J56" s="713"/>
      <c r="K56" s="713"/>
      <c r="L56" s="713"/>
      <c r="M56" s="713"/>
      <c r="N56" s="713"/>
      <c r="O56" s="713">
        <v>5</v>
      </c>
      <c r="P56" s="713"/>
      <c r="Q56" s="713"/>
      <c r="R56" s="713"/>
      <c r="S56" s="713"/>
      <c r="T56" s="713"/>
      <c r="U56" s="713">
        <v>6</v>
      </c>
      <c r="V56" s="713"/>
      <c r="W56" s="713"/>
      <c r="X56" s="713"/>
      <c r="Y56" s="713"/>
      <c r="Z56" s="713"/>
      <c r="AA56" s="713">
        <v>7</v>
      </c>
      <c r="AB56" s="713"/>
      <c r="AC56" s="713"/>
      <c r="AD56" s="713"/>
      <c r="AE56" s="713"/>
      <c r="AF56" s="713"/>
      <c r="AG56" s="713">
        <v>8</v>
      </c>
      <c r="AH56" s="713"/>
      <c r="AI56" s="713"/>
      <c r="AJ56" s="713"/>
      <c r="AK56" s="713"/>
      <c r="AL56" s="713">
        <v>9</v>
      </c>
      <c r="AM56" s="714"/>
      <c r="AN56" s="634"/>
    </row>
    <row r="57" spans="1:40" s="723" customFormat="1" ht="15" customHeight="1">
      <c r="A57" s="715" t="s">
        <v>470</v>
      </c>
      <c r="B57" s="716"/>
      <c r="C57" s="717"/>
      <c r="D57" s="717"/>
      <c r="E57" s="717"/>
      <c r="F57" s="718"/>
      <c r="G57" s="717"/>
      <c r="H57" s="719"/>
      <c r="I57" s="719"/>
      <c r="J57" s="719"/>
      <c r="K57" s="719"/>
      <c r="L57" s="719"/>
      <c r="M57" s="719"/>
      <c r="N57" s="719"/>
      <c r="O57" s="719"/>
      <c r="P57" s="719"/>
      <c r="Q57" s="719"/>
      <c r="R57" s="719">
        <v>6</v>
      </c>
      <c r="S57" s="719"/>
      <c r="T57" s="719"/>
      <c r="U57" s="719"/>
      <c r="V57" s="719"/>
      <c r="W57" s="719"/>
      <c r="X57" s="719">
        <v>7</v>
      </c>
      <c r="Y57" s="719"/>
      <c r="Z57" s="719"/>
      <c r="AA57" s="719"/>
      <c r="AB57" s="719"/>
      <c r="AC57" s="719"/>
      <c r="AD57" s="719">
        <v>8</v>
      </c>
      <c r="AE57" s="719"/>
      <c r="AF57" s="719"/>
      <c r="AG57" s="720"/>
      <c r="AH57" s="720"/>
      <c r="AI57" s="720"/>
      <c r="AJ57" s="720">
        <v>9</v>
      </c>
      <c r="AK57" s="721"/>
      <c r="AL57" s="721"/>
      <c r="AM57" s="722"/>
    </row>
    <row r="58" spans="1:40" s="715" customFormat="1" ht="15" customHeight="1">
      <c r="A58" s="715" t="s">
        <v>471</v>
      </c>
      <c r="B58" s="724"/>
      <c r="C58" s="724"/>
      <c r="D58" s="724"/>
      <c r="E58" s="724"/>
      <c r="F58" s="724"/>
      <c r="G58" s="724"/>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c r="AH58" s="725"/>
      <c r="AI58" s="725"/>
      <c r="AJ58" s="725"/>
      <c r="AK58" s="725"/>
      <c r="AL58" s="725"/>
      <c r="AM58" s="725"/>
    </row>
    <row r="59" spans="1:40" s="715" customFormat="1" ht="15" customHeight="1">
      <c r="A59" s="715" t="s">
        <v>472</v>
      </c>
      <c r="B59" s="724"/>
      <c r="C59" s="724"/>
      <c r="D59" s="724"/>
      <c r="E59" s="724"/>
      <c r="F59" s="724"/>
      <c r="G59" s="724"/>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725"/>
      <c r="AM59" s="725"/>
    </row>
    <row r="60" spans="1:40" s="715" customFormat="1" ht="15" customHeight="1">
      <c r="A60" s="715" t="s">
        <v>473</v>
      </c>
      <c r="B60" s="724"/>
      <c r="C60" s="724"/>
      <c r="D60" s="724"/>
      <c r="E60" s="724"/>
      <c r="F60" s="724"/>
      <c r="G60" s="724"/>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c r="AH60" s="725"/>
      <c r="AI60" s="725"/>
      <c r="AJ60" s="725"/>
      <c r="AK60" s="725"/>
      <c r="AL60" s="725"/>
      <c r="AM60" s="725"/>
    </row>
    <row r="61" spans="1:40" s="715" customFormat="1" ht="15" customHeight="1">
      <c r="A61" s="715" t="s">
        <v>474</v>
      </c>
      <c r="B61" s="724"/>
      <c r="C61" s="724"/>
      <c r="D61" s="724"/>
      <c r="E61" s="724"/>
      <c r="F61" s="724"/>
      <c r="G61" s="724"/>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c r="AE61" s="725"/>
      <c r="AF61" s="725"/>
      <c r="AG61" s="725"/>
      <c r="AH61" s="725"/>
      <c r="AI61" s="725"/>
      <c r="AJ61" s="725"/>
      <c r="AK61" s="725"/>
      <c r="AL61" s="725"/>
      <c r="AM61" s="725"/>
    </row>
    <row r="62" spans="1:40" s="723" customFormat="1" ht="15" customHeight="1">
      <c r="A62" s="715" t="s">
        <v>475</v>
      </c>
      <c r="B62" s="726"/>
      <c r="C62" s="715"/>
      <c r="D62" s="715"/>
      <c r="E62" s="715"/>
      <c r="F62" s="715"/>
      <c r="G62" s="715"/>
    </row>
    <row r="63" spans="1:40" s="723" customFormat="1" ht="15" customHeight="1">
      <c r="A63" s="715" t="s">
        <v>476</v>
      </c>
      <c r="B63" s="726"/>
      <c r="C63" s="715"/>
      <c r="D63" s="715"/>
      <c r="E63" s="715"/>
      <c r="F63" s="715"/>
      <c r="G63" s="715"/>
    </row>
    <row r="64" spans="1:40" ht="15" customHeight="1">
      <c r="A64" s="680"/>
      <c r="B64" s="712" t="s">
        <v>477</v>
      </c>
      <c r="C64" s="653" t="s">
        <v>478</v>
      </c>
      <c r="D64" s="653"/>
      <c r="E64" s="653"/>
      <c r="F64" s="680"/>
      <c r="G64" s="680"/>
    </row>
    <row r="65" spans="1:7" ht="15" customHeight="1">
      <c r="A65" s="680"/>
      <c r="B65" s="727" t="s">
        <v>437</v>
      </c>
      <c r="C65" s="687" t="s">
        <v>479</v>
      </c>
      <c r="D65" s="687"/>
      <c r="E65" s="687"/>
      <c r="F65" s="680"/>
      <c r="G65" s="680"/>
    </row>
    <row r="66" spans="1:7" ht="15" customHeight="1">
      <c r="A66" s="680"/>
      <c r="B66" s="727" t="s">
        <v>440</v>
      </c>
      <c r="C66" s="687" t="s">
        <v>480</v>
      </c>
      <c r="D66" s="687"/>
      <c r="E66" s="687"/>
      <c r="F66" s="680"/>
      <c r="G66" s="680"/>
    </row>
    <row r="67" spans="1:7" ht="15" customHeight="1">
      <c r="A67" s="680"/>
      <c r="B67" s="727" t="s">
        <v>442</v>
      </c>
      <c r="C67" s="687" t="s">
        <v>481</v>
      </c>
      <c r="D67" s="687"/>
      <c r="E67" s="687"/>
      <c r="F67" s="680"/>
      <c r="G67" s="680"/>
    </row>
    <row r="68" spans="1:7" ht="15" customHeight="1">
      <c r="A68" s="680"/>
      <c r="B68" s="727" t="s">
        <v>439</v>
      </c>
      <c r="C68" s="687" t="s">
        <v>482</v>
      </c>
      <c r="D68" s="687"/>
      <c r="E68" s="687"/>
      <c r="F68" s="680"/>
      <c r="G68" s="680"/>
    </row>
    <row r="69" spans="1:7" ht="15" customHeight="1">
      <c r="A69" s="680"/>
      <c r="B69" s="680" t="s">
        <v>483</v>
      </c>
      <c r="C69" s="680"/>
      <c r="D69" s="680"/>
      <c r="E69" s="680"/>
      <c r="F69" s="680"/>
      <c r="G69" s="680"/>
    </row>
    <row r="70" spans="1:7" ht="15" customHeight="1">
      <c r="A70" s="680"/>
      <c r="B70" s="680" t="s">
        <v>484</v>
      </c>
      <c r="C70" s="680"/>
      <c r="D70" s="680"/>
      <c r="E70" s="680"/>
      <c r="F70" s="680"/>
      <c r="G70" s="680"/>
    </row>
    <row r="71" spans="1:7" ht="15" customHeight="1">
      <c r="A71" s="680"/>
      <c r="B71" s="680" t="s">
        <v>485</v>
      </c>
      <c r="C71" s="680"/>
      <c r="D71" s="680"/>
      <c r="E71" s="680"/>
      <c r="F71" s="680"/>
      <c r="G71" s="680"/>
    </row>
    <row r="72" spans="1:7" ht="15" customHeight="1">
      <c r="A72" s="680" t="s">
        <v>486</v>
      </c>
      <c r="B72" s="728"/>
      <c r="C72" s="680"/>
      <c r="D72" s="680"/>
      <c r="E72" s="680"/>
      <c r="F72" s="680"/>
      <c r="G72" s="680"/>
    </row>
    <row r="73" spans="1:7" ht="15" customHeight="1">
      <c r="A73" s="680" t="s">
        <v>487</v>
      </c>
      <c r="B73" s="728"/>
      <c r="C73" s="680"/>
      <c r="D73" s="680"/>
      <c r="E73" s="680"/>
      <c r="F73" s="680"/>
      <c r="G73" s="680"/>
    </row>
    <row r="74" spans="1:7" ht="15" customHeight="1">
      <c r="A74" s="680" t="s">
        <v>488</v>
      </c>
      <c r="B74" s="728"/>
      <c r="C74" s="680"/>
      <c r="D74" s="680"/>
      <c r="E74" s="680"/>
      <c r="F74" s="680"/>
      <c r="G74" s="680"/>
    </row>
    <row r="75" spans="1:7" ht="15" customHeight="1">
      <c r="A75" s="680" t="s">
        <v>489</v>
      </c>
      <c r="B75" s="728"/>
      <c r="C75" s="680"/>
      <c r="D75" s="680"/>
      <c r="E75" s="680"/>
      <c r="F75" s="680"/>
      <c r="G75" s="680"/>
    </row>
    <row r="76" spans="1:7" ht="15" customHeight="1">
      <c r="A76" s="680" t="s">
        <v>490</v>
      </c>
      <c r="B76" s="728"/>
      <c r="C76" s="680"/>
      <c r="D76" s="680"/>
      <c r="E76" s="680"/>
      <c r="F76" s="680"/>
      <c r="G76" s="680"/>
    </row>
    <row r="77" spans="1:7" ht="15" customHeight="1">
      <c r="A77" s="680" t="s">
        <v>491</v>
      </c>
      <c r="B77" s="728"/>
      <c r="C77" s="680"/>
      <c r="D77" s="680"/>
      <c r="E77" s="680"/>
      <c r="F77" s="680"/>
      <c r="G77" s="680"/>
    </row>
    <row r="78" spans="1:7" ht="15" customHeight="1">
      <c r="A78" s="680"/>
      <c r="B78" s="680" t="s">
        <v>492</v>
      </c>
      <c r="C78" s="680"/>
      <c r="D78" s="680"/>
      <c r="E78" s="680"/>
      <c r="F78" s="680"/>
      <c r="G78" s="680"/>
    </row>
    <row r="79" spans="1:7" ht="15" customHeight="1">
      <c r="A79" s="680"/>
      <c r="B79" s="680" t="s">
        <v>493</v>
      </c>
      <c r="C79" s="680"/>
      <c r="D79" s="680"/>
      <c r="E79" s="680"/>
      <c r="F79" s="680"/>
      <c r="G79" s="680"/>
    </row>
    <row r="80" spans="1:7" ht="15" customHeight="1">
      <c r="A80" s="680" t="s">
        <v>494</v>
      </c>
      <c r="B80" s="728"/>
      <c r="C80" s="680"/>
      <c r="D80" s="680"/>
      <c r="E80" s="680"/>
      <c r="F80" s="680"/>
      <c r="G80" s="680"/>
    </row>
    <row r="81" spans="1:7" ht="15" customHeight="1">
      <c r="A81" s="680" t="s">
        <v>495</v>
      </c>
      <c r="B81" s="728"/>
      <c r="C81" s="680"/>
      <c r="D81" s="680"/>
      <c r="E81" s="680"/>
      <c r="F81" s="680"/>
      <c r="G81" s="680"/>
    </row>
    <row r="82" spans="1:7" ht="15" customHeight="1">
      <c r="A82" s="680" t="s">
        <v>496</v>
      </c>
      <c r="B82" s="728"/>
      <c r="C82" s="680"/>
      <c r="D82" s="680"/>
      <c r="E82" s="680"/>
      <c r="F82" s="680"/>
      <c r="G82" s="680"/>
    </row>
    <row r="83" spans="1:7" ht="15" customHeight="1">
      <c r="A83" s="680" t="s">
        <v>497</v>
      </c>
      <c r="B83" s="728"/>
      <c r="C83" s="680"/>
      <c r="D83" s="680"/>
      <c r="E83" s="680"/>
      <c r="F83" s="680"/>
      <c r="G83" s="680"/>
    </row>
    <row r="84" spans="1:7" ht="15" customHeight="1">
      <c r="A84" s="680" t="s">
        <v>498</v>
      </c>
      <c r="B84" s="728"/>
      <c r="C84" s="680"/>
      <c r="D84" s="680"/>
      <c r="E84" s="680"/>
      <c r="F84" s="680"/>
      <c r="G84" s="680"/>
    </row>
    <row r="85" spans="1:7" ht="15" customHeight="1">
      <c r="A85" s="680" t="s">
        <v>499</v>
      </c>
      <c r="B85" s="728"/>
      <c r="C85" s="680"/>
      <c r="D85" s="680"/>
      <c r="E85" s="680"/>
      <c r="F85" s="680"/>
      <c r="G85" s="680"/>
    </row>
    <row r="86" spans="1:7" ht="15" customHeight="1">
      <c r="A86" s="680" t="s">
        <v>500</v>
      </c>
      <c r="B86" s="728"/>
      <c r="C86" s="680"/>
      <c r="D86" s="680"/>
      <c r="E86" s="680"/>
      <c r="F86" s="680"/>
      <c r="G86" s="680"/>
    </row>
    <row r="87" spans="1:7" ht="15" customHeight="1">
      <c r="A87" s="680" t="s">
        <v>501</v>
      </c>
      <c r="B87" s="728"/>
      <c r="C87" s="680"/>
      <c r="D87" s="680"/>
      <c r="E87" s="680"/>
      <c r="F87" s="680"/>
      <c r="G87" s="680"/>
    </row>
  </sheetData>
  <mergeCells count="228">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F54:H54"/>
    <mergeCell ref="I54:K54"/>
    <mergeCell ref="L54:N54"/>
    <mergeCell ref="O54:Q54"/>
    <mergeCell ref="R54:T54"/>
    <mergeCell ref="F53:H53"/>
    <mergeCell ref="I53:K53"/>
    <mergeCell ref="L53:N53"/>
    <mergeCell ref="O53:Q53"/>
    <mergeCell ref="R53:T53"/>
    <mergeCell ref="U53:W53"/>
    <mergeCell ref="U52:W52"/>
    <mergeCell ref="X52:Z52"/>
    <mergeCell ref="AA52:AC52"/>
    <mergeCell ref="AD52:AF52"/>
    <mergeCell ref="AG52:AI52"/>
    <mergeCell ref="AJ52:AK52"/>
    <mergeCell ref="O51:T51"/>
    <mergeCell ref="U51:Z51"/>
    <mergeCell ref="AA51:AF51"/>
    <mergeCell ref="AG51:AK51"/>
    <mergeCell ref="AL51:AM51"/>
    <mergeCell ref="F52:H52"/>
    <mergeCell ref="I52:K52"/>
    <mergeCell ref="L52:N52"/>
    <mergeCell ref="O52:Q52"/>
    <mergeCell ref="R52:T52"/>
    <mergeCell ref="A49:B49"/>
    <mergeCell ref="C49:D49"/>
    <mergeCell ref="E49:H49"/>
    <mergeCell ref="C51:D51"/>
    <mergeCell ref="E51:H51"/>
    <mergeCell ref="I51:N51"/>
    <mergeCell ref="AD44:AF44"/>
    <mergeCell ref="AG44:AI44"/>
    <mergeCell ref="AJ44:AK44"/>
    <mergeCell ref="A48:B48"/>
    <mergeCell ref="C48:D48"/>
    <mergeCell ref="E48:H48"/>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B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A37:AC37"/>
    <mergeCell ref="AD37:AF37"/>
    <mergeCell ref="AG37:AI37"/>
    <mergeCell ref="AJ37:AK37"/>
    <mergeCell ref="A38:C38"/>
    <mergeCell ref="F38:H38"/>
    <mergeCell ref="I38:K38"/>
    <mergeCell ref="L38:N38"/>
    <mergeCell ref="O38:Q38"/>
    <mergeCell ref="R38:T38"/>
    <mergeCell ref="AL36:AL44"/>
    <mergeCell ref="AM36:AM44"/>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U35:W35"/>
    <mergeCell ref="X35:Z35"/>
    <mergeCell ref="AA35:AC35"/>
    <mergeCell ref="AD35:AF35"/>
    <mergeCell ref="AG35:AI35"/>
    <mergeCell ref="AJ35:AK35"/>
    <mergeCell ref="A35:C35"/>
    <mergeCell ref="F35:H35"/>
    <mergeCell ref="I35:K35"/>
    <mergeCell ref="L35:N35"/>
    <mergeCell ref="O35:Q35"/>
    <mergeCell ref="R35:T35"/>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list" allowBlank="1" showInputMessage="1" showErrorMessage="1" sqref="C11:C30" xr:uid="{B4B38F12-3042-4E34-9EAF-8F6AC8B3E866}">
      <formula1>"A,B,C,D"</formula1>
    </dataValidation>
    <dataValidation operator="greaterThanOrEqual" allowBlank="1" showInputMessage="1" showErrorMessage="1" sqref="I45:I47 AL36:AM43 L45:L47 AJ36:AJ44" xr:uid="{9CB5C536-C1DC-4CFF-A2DE-8D5DC6889705}"/>
    <dataValidation type="whole" operator="greaterThanOrEqual" allowBlank="1" showInputMessage="1" showErrorMessage="1" sqref="D36:F44 I36:I44 AD36:AD44 AA36:AA44 X36:X44 U36:U44 R36:R44 O36:O44 L36:L44 AG36:AG44" xr:uid="{6BB5D09F-582A-498F-AA40-B72BF8B2501A}">
      <formula1>0</formula1>
    </dataValidation>
    <dataValidation type="list" allowBlank="1" showInputMessage="1" showErrorMessage="1" sqref="AK4:AN4" xr:uid="{A73E7933-1381-4DD2-ACB0-AA665C5574E4}">
      <formula1>"予定,実績"</formula1>
    </dataValidation>
    <dataValidation type="list" allowBlank="1" showInputMessage="1" showErrorMessage="1" sqref="AK3:AN3" xr:uid="{E64188DE-425D-41C2-982B-6376C45A96E9}">
      <formula1>"４週,歴月"</formula1>
    </dataValidation>
    <dataValidation type="list" allowBlank="1" showInputMessage="1" sqref="B13:B30" xr:uid="{C20A812C-B196-466A-94E8-EF94114CD5D1}">
      <formula1>INDIRECT($AK$1)</formula1>
    </dataValidation>
    <dataValidation allowBlank="1" showInputMessage="1" sqref="B11:B12" xr:uid="{4675E7B0-0F99-4CCE-8294-2383C73AC774}"/>
  </dataValidations>
  <printOptions horizontalCentered="1"/>
  <pageMargins left="0.19685039370078741" right="0.19685039370078741" top="0.75" bottom="0.19685039370078741" header="0.56999999999999995" footer="0.27559055118110237"/>
  <pageSetup paperSize="9" scale="85" fitToHeight="0" orientation="landscape" r:id="rId1"/>
  <headerFooter alignWithMargins="0">
    <oddHeader>&amp;L&amp;"ＭＳ ゴシック,標準"&amp;10（参考様式）</oddHeader>
  </headerFooter>
  <rowBreaks count="2" manualBreakCount="2">
    <brk id="33" max="39" man="1"/>
    <brk id="68"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D3A0-29DE-402C-9A59-8377C6148089}">
  <sheetPr>
    <pageSetUpPr fitToPage="1"/>
  </sheetPr>
  <dimension ref="A1:AQ82"/>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12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502</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160</v>
      </c>
      <c r="AI5" s="647"/>
      <c r="AJ5" s="647"/>
      <c r="AK5" s="644" t="s">
        <v>419</v>
      </c>
      <c r="AL5" s="648"/>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8" customHeight="1">
      <c r="A13" s="666">
        <v>3</v>
      </c>
      <c r="B13" s="667" t="s">
        <v>438</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443</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t="s">
        <v>503</v>
      </c>
      <c r="C15" s="668" t="s">
        <v>440</v>
      </c>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15" customHeight="1">
      <c r="A35" s="649"/>
      <c r="B35" s="649"/>
      <c r="C35" s="649"/>
      <c r="D35" s="649"/>
      <c r="E35" s="649"/>
      <c r="F35" s="680"/>
      <c r="G35" s="680"/>
      <c r="H35" s="680"/>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49"/>
      <c r="AL35" s="649"/>
      <c r="AM35" s="634"/>
    </row>
    <row r="36" spans="1:43" ht="21" customHeight="1">
      <c r="A36" s="633" t="s">
        <v>446</v>
      </c>
      <c r="B36" s="649"/>
      <c r="C36" s="649"/>
      <c r="D36" s="649"/>
      <c r="E36" s="649"/>
      <c r="F36" s="649"/>
      <c r="G36" s="680"/>
      <c r="H36" s="680"/>
      <c r="I36" s="680"/>
      <c r="J36" s="680"/>
      <c r="K36" s="680"/>
      <c r="L36" s="680"/>
      <c r="M36" s="680"/>
      <c r="N36" s="680"/>
      <c r="O36" s="680"/>
      <c r="AM36" s="649"/>
      <c r="AN36" s="634"/>
    </row>
    <row r="37" spans="1:43" ht="24.95" customHeight="1">
      <c r="A37" s="653"/>
      <c r="B37" s="653"/>
      <c r="C37" s="653"/>
      <c r="D37" s="681">
        <v>4</v>
      </c>
      <c r="E37" s="681">
        <v>5</v>
      </c>
      <c r="F37" s="682">
        <v>6</v>
      </c>
      <c r="G37" s="682"/>
      <c r="H37" s="682"/>
      <c r="I37" s="682">
        <v>7</v>
      </c>
      <c r="J37" s="682"/>
      <c r="K37" s="682"/>
      <c r="L37" s="682">
        <v>8</v>
      </c>
      <c r="M37" s="682"/>
      <c r="N37" s="682"/>
      <c r="O37" s="682">
        <v>9</v>
      </c>
      <c r="P37" s="682"/>
      <c r="Q37" s="682"/>
      <c r="R37" s="682">
        <v>10</v>
      </c>
      <c r="S37" s="682"/>
      <c r="T37" s="682"/>
      <c r="U37" s="682">
        <v>11</v>
      </c>
      <c r="V37" s="682"/>
      <c r="W37" s="682"/>
      <c r="X37" s="682">
        <v>12</v>
      </c>
      <c r="Y37" s="682"/>
      <c r="Z37" s="682"/>
      <c r="AA37" s="682">
        <v>1</v>
      </c>
      <c r="AB37" s="682"/>
      <c r="AC37" s="682"/>
      <c r="AD37" s="682">
        <v>2</v>
      </c>
      <c r="AE37" s="682"/>
      <c r="AF37" s="682"/>
      <c r="AG37" s="682">
        <v>3</v>
      </c>
      <c r="AH37" s="682"/>
      <c r="AI37" s="682"/>
      <c r="AJ37" s="653" t="s">
        <v>447</v>
      </c>
      <c r="AK37" s="653"/>
      <c r="AL37" s="683" t="s">
        <v>448</v>
      </c>
      <c r="AM37" s="684"/>
      <c r="AN37" s="684"/>
      <c r="AO37" s="684"/>
      <c r="AP37" s="684"/>
      <c r="AQ37" s="684"/>
    </row>
    <row r="38" spans="1:43" ht="18" customHeight="1">
      <c r="A38" s="685" t="s">
        <v>504</v>
      </c>
      <c r="B38" s="685"/>
      <c r="C38" s="685"/>
      <c r="D38" s="671">
        <v>1400</v>
      </c>
      <c r="E38" s="671">
        <v>1310</v>
      </c>
      <c r="F38" s="692">
        <v>1400</v>
      </c>
      <c r="G38" s="692"/>
      <c r="H38" s="692"/>
      <c r="I38" s="692">
        <v>1470</v>
      </c>
      <c r="J38" s="692"/>
      <c r="K38" s="692"/>
      <c r="L38" s="692">
        <v>1470</v>
      </c>
      <c r="M38" s="692"/>
      <c r="N38" s="692"/>
      <c r="O38" s="692">
        <v>1330</v>
      </c>
      <c r="P38" s="692"/>
      <c r="Q38" s="692"/>
      <c r="R38" s="692">
        <v>1400</v>
      </c>
      <c r="S38" s="692"/>
      <c r="T38" s="692"/>
      <c r="U38" s="692">
        <v>1400</v>
      </c>
      <c r="V38" s="692"/>
      <c r="W38" s="692"/>
      <c r="X38" s="692">
        <v>1330</v>
      </c>
      <c r="Y38" s="692"/>
      <c r="Z38" s="692"/>
      <c r="AA38" s="692">
        <v>1330</v>
      </c>
      <c r="AB38" s="692"/>
      <c r="AC38" s="692"/>
      <c r="AD38" s="692">
        <v>1330</v>
      </c>
      <c r="AE38" s="692"/>
      <c r="AF38" s="692"/>
      <c r="AG38" s="692">
        <v>1400</v>
      </c>
      <c r="AH38" s="692"/>
      <c r="AI38" s="692"/>
      <c r="AJ38" s="687">
        <f>SUM(D38:AI38)</f>
        <v>16570</v>
      </c>
      <c r="AK38" s="687"/>
      <c r="AL38" s="688">
        <f>ROUNDUP(AJ38/AJ39,1)</f>
        <v>70</v>
      </c>
      <c r="AM38" s="684"/>
      <c r="AN38" s="684"/>
      <c r="AO38" s="684"/>
      <c r="AP38" s="684"/>
      <c r="AQ38" s="684"/>
    </row>
    <row r="39" spans="1:43" ht="18" customHeight="1">
      <c r="A39" s="685" t="s">
        <v>458</v>
      </c>
      <c r="B39" s="685"/>
      <c r="C39" s="685"/>
      <c r="D39" s="671">
        <v>20</v>
      </c>
      <c r="E39" s="671">
        <v>19</v>
      </c>
      <c r="F39" s="692">
        <v>20</v>
      </c>
      <c r="G39" s="692"/>
      <c r="H39" s="692"/>
      <c r="I39" s="692">
        <v>21</v>
      </c>
      <c r="J39" s="692"/>
      <c r="K39" s="692"/>
      <c r="L39" s="692">
        <v>21</v>
      </c>
      <c r="M39" s="692"/>
      <c r="N39" s="692"/>
      <c r="O39" s="692">
        <v>19</v>
      </c>
      <c r="P39" s="692"/>
      <c r="Q39" s="692"/>
      <c r="R39" s="692">
        <v>20</v>
      </c>
      <c r="S39" s="692"/>
      <c r="T39" s="692"/>
      <c r="U39" s="692">
        <v>20</v>
      </c>
      <c r="V39" s="692"/>
      <c r="W39" s="692"/>
      <c r="X39" s="692">
        <v>19</v>
      </c>
      <c r="Y39" s="692"/>
      <c r="Z39" s="692"/>
      <c r="AA39" s="692">
        <v>19</v>
      </c>
      <c r="AB39" s="692"/>
      <c r="AC39" s="692"/>
      <c r="AD39" s="692">
        <v>19</v>
      </c>
      <c r="AE39" s="692"/>
      <c r="AF39" s="692"/>
      <c r="AG39" s="692">
        <v>20</v>
      </c>
      <c r="AH39" s="692"/>
      <c r="AI39" s="692"/>
      <c r="AJ39" s="687">
        <f>+SUM(D39:AI39)</f>
        <v>237</v>
      </c>
      <c r="AK39" s="687"/>
      <c r="AL39" s="699"/>
      <c r="AM39" s="684"/>
      <c r="AN39" s="684"/>
      <c r="AO39" s="684"/>
      <c r="AP39" s="684"/>
      <c r="AQ39" s="684"/>
    </row>
    <row r="40" spans="1:43" ht="5.0999999999999996" customHeight="1">
      <c r="A40" s="700"/>
      <c r="B40" s="700"/>
      <c r="C40" s="700"/>
      <c r="D40" s="684"/>
      <c r="E40" s="684"/>
      <c r="F40" s="684"/>
      <c r="G40" s="684"/>
      <c r="H40" s="684"/>
      <c r="I40" s="680"/>
      <c r="J40" s="680"/>
      <c r="K40" s="680"/>
      <c r="L40" s="680"/>
      <c r="M40" s="680"/>
      <c r="N40" s="680"/>
      <c r="O40" s="680"/>
      <c r="P40" s="680"/>
      <c r="Q40" s="680"/>
      <c r="R40" s="680"/>
      <c r="S40" s="680"/>
      <c r="T40" s="680"/>
      <c r="U40" s="680"/>
      <c r="V40" s="680"/>
      <c r="W40" s="680"/>
      <c r="X40" s="680"/>
      <c r="Y40" s="680"/>
      <c r="Z40" s="680"/>
      <c r="AA40" s="680"/>
      <c r="AB40" s="680"/>
      <c r="AC40" s="680"/>
      <c r="AD40" s="680"/>
      <c r="AE40" s="680"/>
      <c r="AF40" s="680"/>
      <c r="AG40" s="680"/>
      <c r="AH40" s="680"/>
      <c r="AI40" s="680"/>
      <c r="AJ40" s="701"/>
      <c r="AK40" s="680"/>
      <c r="AL40" s="649"/>
      <c r="AM40" s="649"/>
      <c r="AN40" s="634"/>
    </row>
    <row r="41" spans="1:43" ht="18" customHeight="1">
      <c r="A41" s="633" t="s">
        <v>460</v>
      </c>
      <c r="B41" s="680"/>
      <c r="D41" s="680"/>
      <c r="E41" s="680"/>
      <c r="F41" s="680"/>
      <c r="G41" s="680"/>
      <c r="H41" s="680"/>
      <c r="I41" s="684"/>
      <c r="J41" s="684"/>
      <c r="K41" s="684"/>
      <c r="L41" s="684"/>
      <c r="M41" s="684"/>
      <c r="N41" s="684"/>
      <c r="O41" s="680"/>
      <c r="P41" s="680"/>
      <c r="Q41" s="680"/>
      <c r="R41" s="680"/>
      <c r="S41" s="680"/>
      <c r="T41" s="680"/>
      <c r="U41" s="680"/>
      <c r="V41" s="680"/>
      <c r="W41" s="649"/>
      <c r="X41" s="680"/>
      <c r="Y41" s="680"/>
      <c r="Z41" s="680"/>
      <c r="AA41" s="680"/>
      <c r="AB41" s="680"/>
      <c r="AC41" s="680"/>
      <c r="AD41" s="680"/>
      <c r="AE41" s="680"/>
      <c r="AF41" s="680"/>
      <c r="AG41" s="680"/>
      <c r="AH41" s="680"/>
      <c r="AI41" s="680"/>
      <c r="AJ41" s="701"/>
      <c r="AK41" s="680"/>
      <c r="AL41" s="649"/>
      <c r="AM41" s="649"/>
      <c r="AN41" s="634"/>
    </row>
    <row r="42" spans="1:43" ht="45" customHeight="1">
      <c r="A42" s="653" t="s">
        <v>461</v>
      </c>
      <c r="B42" s="653"/>
      <c r="C42" s="653" t="s">
        <v>438</v>
      </c>
      <c r="D42" s="653"/>
      <c r="E42" s="657" t="s">
        <v>505</v>
      </c>
      <c r="F42" s="657"/>
      <c r="G42" s="657"/>
      <c r="H42" s="657"/>
      <c r="I42" s="684"/>
      <c r="J42" s="684"/>
      <c r="K42" s="684"/>
      <c r="L42" s="684"/>
      <c r="M42" s="684"/>
      <c r="N42" s="684"/>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18" customHeight="1">
      <c r="A43" s="657" t="s">
        <v>463</v>
      </c>
      <c r="B43" s="657"/>
      <c r="C43" s="686">
        <f>ROUNDDOWN(IF(AL38&lt;=60,1,1+ROUNDUP((AL38-60)/40,0)),1)</f>
        <v>2</v>
      </c>
      <c r="D43" s="686"/>
      <c r="E43" s="686">
        <f>ROUNDDOWN(AL38/6,1)</f>
        <v>11.6</v>
      </c>
      <c r="F43" s="686"/>
      <c r="G43" s="686"/>
      <c r="H43" s="686"/>
      <c r="I43" s="684"/>
      <c r="J43" s="684"/>
      <c r="K43" s="684"/>
      <c r="L43" s="684"/>
      <c r="M43" s="684"/>
      <c r="N43" s="684"/>
      <c r="O43" s="684"/>
      <c r="P43" s="684"/>
      <c r="Q43" s="684"/>
      <c r="R43" s="684"/>
      <c r="S43" s="684"/>
      <c r="T43" s="684"/>
      <c r="U43" s="684"/>
      <c r="W43" s="649"/>
      <c r="X43" s="680"/>
      <c r="Y43" s="680"/>
      <c r="Z43" s="680"/>
      <c r="AA43" s="680"/>
      <c r="AB43" s="680"/>
      <c r="AC43" s="680"/>
      <c r="AD43" s="680"/>
      <c r="AE43" s="680"/>
      <c r="AF43" s="680"/>
      <c r="AG43" s="680"/>
      <c r="AH43" s="680"/>
      <c r="AI43" s="680"/>
      <c r="AJ43" s="701"/>
      <c r="AK43" s="680"/>
      <c r="AL43" s="649"/>
      <c r="AM43" s="649"/>
      <c r="AN43" s="634"/>
    </row>
    <row r="44" spans="1:43" ht="5.0999999999999996" customHeight="1">
      <c r="A44" s="700"/>
      <c r="B44" s="700"/>
      <c r="C44" s="700"/>
      <c r="D44" s="700"/>
      <c r="E44" s="700"/>
      <c r="F44" s="700"/>
      <c r="G44" s="700"/>
      <c r="H44" s="700"/>
      <c r="I44" s="700"/>
      <c r="J44" s="680"/>
      <c r="K44" s="680"/>
      <c r="L44" s="680"/>
      <c r="M44" s="701"/>
      <c r="N44" s="680"/>
      <c r="O44" s="680"/>
      <c r="P44" s="680"/>
      <c r="Q44" s="684"/>
      <c r="W44" s="649"/>
      <c r="X44" s="680"/>
      <c r="Y44" s="680"/>
      <c r="Z44" s="680"/>
      <c r="AA44" s="680"/>
      <c r="AB44" s="680"/>
      <c r="AC44" s="680"/>
      <c r="AD44" s="680"/>
      <c r="AE44" s="680"/>
      <c r="AF44" s="680"/>
      <c r="AG44" s="680"/>
      <c r="AH44" s="680"/>
      <c r="AI44" s="680"/>
      <c r="AJ44" s="701"/>
      <c r="AK44" s="680"/>
      <c r="AL44" s="649"/>
      <c r="AM44" s="649"/>
      <c r="AN44" s="634"/>
    </row>
    <row r="45" spans="1:43" ht="21" customHeight="1">
      <c r="A45" s="633" t="s">
        <v>464</v>
      </c>
      <c r="B45" s="638"/>
      <c r="C45" s="639"/>
      <c r="D45" s="639"/>
      <c r="E45" s="639"/>
      <c r="F45" s="639"/>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c r="AI45" s="634"/>
      <c r="AJ45" s="634"/>
      <c r="AK45" s="634"/>
      <c r="AL45" s="639"/>
      <c r="AM45" s="639"/>
      <c r="AN45" s="634"/>
    </row>
    <row r="46" spans="1:43" ht="24.95" customHeight="1">
      <c r="A46" s="634"/>
      <c r="B46" s="649"/>
      <c r="C46" s="702" t="str">
        <f>IF(VLOOKUP($AK$1,[9]選択肢!$A$1:$J$32,C51,FALSE)=0,"-",VLOOKUP($AK$1,[9]選択肢!$A$1:$J$32,C51,FALSE))</f>
        <v>管理者</v>
      </c>
      <c r="D46" s="703"/>
      <c r="E46" s="704" t="str">
        <f>IF(VLOOKUP($AK$1,[9]選択肢!$A$1:$J$32,E51,FALSE)=0,"-",VLOOKUP($AK$1,[9]選択肢!$A$1:$J$32,E51,FALSE))</f>
        <v>サービス管理責任者</v>
      </c>
      <c r="F46" s="704"/>
      <c r="G46" s="704"/>
      <c r="H46" s="704"/>
      <c r="I46" s="702" t="str">
        <f>IF(VLOOKUP($AK$1,[9]選択肢!$A$1:$J$32,I51,FALSE)=0,"-",VLOOKUP($AK$1,[9]選択肢!$A$1:$J$32,I51,FALSE))</f>
        <v>看護職員</v>
      </c>
      <c r="J46" s="703"/>
      <c r="K46" s="703"/>
      <c r="L46" s="703"/>
      <c r="M46" s="703"/>
      <c r="N46" s="705"/>
      <c r="O46" s="702" t="str">
        <f>IF(VLOOKUP($AK$1,[9]選択肢!$A$1:$J$32,O51,FALSE)=0,"-",VLOOKUP($AK$1,[9]選択肢!$A$1:$J$32,O51,FALSE))</f>
        <v>理学療法士</v>
      </c>
      <c r="P46" s="703"/>
      <c r="Q46" s="703"/>
      <c r="R46" s="703"/>
      <c r="S46" s="703"/>
      <c r="T46" s="705"/>
      <c r="U46" s="702" t="str">
        <f>IF(VLOOKUP($AK$1,[9]選択肢!$A$1:$J$32,U51,FALSE)=0,"-",VLOOKUP($AK$1,[9]選択肢!$A$1:$J$32,U51,FALSE))</f>
        <v>作業療法士</v>
      </c>
      <c r="V46" s="703"/>
      <c r="W46" s="703"/>
      <c r="X46" s="703"/>
      <c r="Y46" s="703"/>
      <c r="Z46" s="705"/>
      <c r="AA46" s="702" t="str">
        <f>IF(VLOOKUP($AK$1,[9]選択肢!$A$1:$J$32,AA51,FALSE)=0,"-",VLOOKUP($AK$1,[9]選択肢!$A$1:$J$32,AA51,FALSE))</f>
        <v>言語聴覚士</v>
      </c>
      <c r="AB46" s="703"/>
      <c r="AC46" s="703"/>
      <c r="AD46" s="703"/>
      <c r="AE46" s="703"/>
      <c r="AF46" s="705"/>
      <c r="AG46" s="704" t="str">
        <f>IF(VLOOKUP($AK$1,[9]選択肢!$A$1:$J$32,AG51,FALSE)=0,"-",VLOOKUP($AK$1,[9]選択肢!$A$1:$J$32,AG51,FALSE))</f>
        <v>生活支援員</v>
      </c>
      <c r="AH46" s="704"/>
      <c r="AI46" s="704"/>
      <c r="AJ46" s="704"/>
      <c r="AK46" s="704"/>
      <c r="AL46" s="704" t="str">
        <f>IF(VLOOKUP($AK$1,[9]選択肢!$A$1:$J$32,AL51,FALSE)=0,"-",VLOOKUP($AK$1,[9]選択肢!$A$1:$J$32,AL51,FALSE))</f>
        <v>-</v>
      </c>
      <c r="AM46" s="704"/>
      <c r="AN46" s="634"/>
    </row>
    <row r="47" spans="1:43" ht="18" customHeight="1">
      <c r="A47" s="634"/>
      <c r="B47" s="649"/>
      <c r="C47" s="706" t="s">
        <v>465</v>
      </c>
      <c r="D47" s="706" t="s">
        <v>466</v>
      </c>
      <c r="E47" s="707" t="s">
        <v>465</v>
      </c>
      <c r="F47" s="708" t="s">
        <v>466</v>
      </c>
      <c r="G47" s="708"/>
      <c r="H47" s="708"/>
      <c r="I47" s="709" t="s">
        <v>465</v>
      </c>
      <c r="J47" s="710"/>
      <c r="K47" s="711"/>
      <c r="L47" s="709" t="s">
        <v>466</v>
      </c>
      <c r="M47" s="710"/>
      <c r="N47" s="711"/>
      <c r="O47" s="709" t="s">
        <v>465</v>
      </c>
      <c r="P47" s="710"/>
      <c r="Q47" s="711"/>
      <c r="R47" s="709" t="s">
        <v>466</v>
      </c>
      <c r="S47" s="710"/>
      <c r="T47" s="711"/>
      <c r="U47" s="709" t="s">
        <v>465</v>
      </c>
      <c r="V47" s="710"/>
      <c r="W47" s="711"/>
      <c r="X47" s="709" t="s">
        <v>466</v>
      </c>
      <c r="Y47" s="710"/>
      <c r="Z47" s="711"/>
      <c r="AA47" s="709" t="s">
        <v>465</v>
      </c>
      <c r="AB47" s="710"/>
      <c r="AC47" s="711"/>
      <c r="AD47" s="709" t="s">
        <v>466</v>
      </c>
      <c r="AE47" s="710"/>
      <c r="AF47" s="711"/>
      <c r="AG47" s="709" t="s">
        <v>465</v>
      </c>
      <c r="AH47" s="710"/>
      <c r="AI47" s="711"/>
      <c r="AJ47" s="709" t="s">
        <v>466</v>
      </c>
      <c r="AK47" s="711"/>
      <c r="AL47" s="707" t="s">
        <v>338</v>
      </c>
      <c r="AM47" s="707" t="s">
        <v>339</v>
      </c>
      <c r="AN47" s="634"/>
    </row>
    <row r="48" spans="1:43" ht="18" customHeight="1">
      <c r="A48" s="634"/>
      <c r="B48" s="712" t="s">
        <v>467</v>
      </c>
      <c r="C48" s="707">
        <f>COUNTIFS($B$11:$B$30,C$46,$C$11:$C$30,"A",$E$11:$E$30,"*")</f>
        <v>1</v>
      </c>
      <c r="D48" s="707">
        <f>COUNTIFS($B$11:$B$30,C$46,$C$11:$C$30,"B",$E$11:$E$30,"*")</f>
        <v>0</v>
      </c>
      <c r="E48" s="707">
        <f>COUNTIFS($B$11:$B$30,E$46,$C$11:$C$30,"A",$E$11:$E$30,"*")</f>
        <v>0</v>
      </c>
      <c r="F48" s="709">
        <f>COUNTIFS($B$11:$B$30,E$46,$C$11:$C$30,"B",$E$11:$E$30,"*")</f>
        <v>1</v>
      </c>
      <c r="G48" s="710"/>
      <c r="H48" s="711"/>
      <c r="I48" s="709">
        <f>COUNTIFS($B$11:$B$30,I$46,$C$11:$C$30,"A",$E$11:$E$30,"*")</f>
        <v>0</v>
      </c>
      <c r="J48" s="710"/>
      <c r="K48" s="711"/>
      <c r="L48" s="709">
        <f>COUNTIFS($B$11:$B$30,I$46,$C$11:$C$30,"B",$E$11:$E$30,"*")</f>
        <v>0</v>
      </c>
      <c r="M48" s="710"/>
      <c r="N48" s="711"/>
      <c r="O48" s="709">
        <f>COUNTIFS($B$11:$B$30,O$46,$C$11:$C$30,"A",$E$11:$E$30,"*")</f>
        <v>0</v>
      </c>
      <c r="P48" s="710"/>
      <c r="Q48" s="711"/>
      <c r="R48" s="709">
        <f>COUNTIFS($B$11:$B$30,O$46,$C$11:$C$30,"B",$E$11:$E$30,"*")</f>
        <v>0</v>
      </c>
      <c r="S48" s="710"/>
      <c r="T48" s="711"/>
      <c r="U48" s="709">
        <f>COUNTIFS($B$11:$B$30,U$46,$C$11:$C$30,"A",$E$11:$E$30,"*")</f>
        <v>0</v>
      </c>
      <c r="V48" s="710"/>
      <c r="W48" s="711"/>
      <c r="X48" s="709">
        <f>COUNTIFS($B$11:$B$30,U$46,$C$11:$C$30,"B",$E$11:$E$30,"*")</f>
        <v>0</v>
      </c>
      <c r="Y48" s="710"/>
      <c r="Z48" s="711"/>
      <c r="AA48" s="709">
        <f>COUNTIFS($B$11:$B$30,AA$46,$C$11:$C$30,"A",$E$11:$E$30,"*")</f>
        <v>0</v>
      </c>
      <c r="AB48" s="710"/>
      <c r="AC48" s="711"/>
      <c r="AD48" s="709">
        <f>COUNTIFS($B$11:$B$30,AA$46,$C$11:$C$30,"B",$E$11:$E$30,"*")</f>
        <v>0</v>
      </c>
      <c r="AE48" s="710"/>
      <c r="AF48" s="711"/>
      <c r="AG48" s="709">
        <f>COUNTIFS($B$11:$B$30,AG$46,$C$11:$C$30,"A",$E$11:$E$30,"*")</f>
        <v>0</v>
      </c>
      <c r="AH48" s="710"/>
      <c r="AI48" s="711"/>
      <c r="AJ48" s="709">
        <f>COUNTIFS($B$11:$B$30,AG$46,$C$11:$C$30,"B",$E$11:$E$30,"*")</f>
        <v>0</v>
      </c>
      <c r="AK48" s="711"/>
      <c r="AL48" s="707">
        <f>COUNTIFS($B$11:$B$30,AL$46,$C$11:$C$30,"A",$E$11:$E$30,"*")</f>
        <v>0</v>
      </c>
      <c r="AM48" s="707">
        <f>COUNTIFS($B$11:$B$30,AL$46,$C$11:$C$30,"B",$E$11:$E$30,"*")</f>
        <v>0</v>
      </c>
      <c r="AN48" s="634"/>
    </row>
    <row r="49" spans="1:40" ht="18" customHeight="1">
      <c r="A49" s="634"/>
      <c r="B49" s="683" t="s">
        <v>468</v>
      </c>
      <c r="C49" s="707">
        <f>COUNTIFS($B$11:$B$30,C$46,$C$11:$C$30,"C",$E$11:$E$30,"*")</f>
        <v>0</v>
      </c>
      <c r="D49" s="707">
        <f>COUNTIFS($B$11:$B$30,C$46,$C$11:$C$30,"D",$E$11:$E$30,"*")</f>
        <v>0</v>
      </c>
      <c r="E49" s="707">
        <f>COUNTIFS($B$11:$B$30,E$46,$C$11:$C$30,"C",$E$11:$E$30,"*")</f>
        <v>1</v>
      </c>
      <c r="F49" s="709">
        <f>COUNTIFS($B$11:$B$30,E$46,$C$11:$C$30,"D",$E$11:$E$30,"*")</f>
        <v>0</v>
      </c>
      <c r="G49" s="710"/>
      <c r="H49" s="711"/>
      <c r="I49" s="709">
        <f>COUNTIFS($B$11:$B$30,I$46,$C$11:$C$30,"C",$E$11:$E$30,"*")</f>
        <v>0</v>
      </c>
      <c r="J49" s="710"/>
      <c r="K49" s="711"/>
      <c r="L49" s="709">
        <f>COUNTIFS($B$11:$B$30,I$46,$C$11:$C$30,"D",$E$11:$E$30,"*")</f>
        <v>1</v>
      </c>
      <c r="M49" s="710"/>
      <c r="N49" s="711"/>
      <c r="O49" s="709">
        <f>COUNTIFS($B$11:$B$30,O$46,$C$11:$C$30,"C",$E$11:$E$30,"*")</f>
        <v>0</v>
      </c>
      <c r="P49" s="710"/>
      <c r="Q49" s="711"/>
      <c r="R49" s="709">
        <f>COUNTIFS($B$11:$B$30,O$46,$C$11:$C$30,"D",$E$11:$E$30,"*")</f>
        <v>0</v>
      </c>
      <c r="S49" s="710"/>
      <c r="T49" s="711"/>
      <c r="U49" s="709">
        <f>COUNTIFS($B$11:$B$30,U$46,$C$11:$C$30,"C",$E$11:$E$30,"*")</f>
        <v>0</v>
      </c>
      <c r="V49" s="710"/>
      <c r="W49" s="711"/>
      <c r="X49" s="709">
        <f>COUNTIFS($B$11:$B$30,U$46,$C$11:$C$30,"D",$E$11:$E$30,"*")</f>
        <v>0</v>
      </c>
      <c r="Y49" s="710"/>
      <c r="Z49" s="711"/>
      <c r="AA49" s="709">
        <f>COUNTIFS($B$11:$B$30,AA$46,$C$11:$C$30,"C",$E$11:$E$30,"*")</f>
        <v>0</v>
      </c>
      <c r="AB49" s="710"/>
      <c r="AC49" s="711"/>
      <c r="AD49" s="709">
        <f>COUNTIFS($B$11:$B$30,AA$46,$C$11:$C$30,"D",$E$11:$E$30,"*")</f>
        <v>0</v>
      </c>
      <c r="AE49" s="710"/>
      <c r="AF49" s="711"/>
      <c r="AG49" s="709">
        <f>COUNTIFS($B$11:$B$30,AG$46,$C$11:$C$30,"C",$E$11:$E$30,"*")</f>
        <v>0</v>
      </c>
      <c r="AH49" s="710"/>
      <c r="AI49" s="711"/>
      <c r="AJ49" s="709">
        <f>COUNTIFS($B$11:$B$30,AG$46,$C$11:$C$30,"D",$E$11:$E$30,"*")</f>
        <v>0</v>
      </c>
      <c r="AK49" s="711"/>
      <c r="AL49" s="707">
        <f>COUNTIFS($B$11:$B$30,AL$46,$C$11:$C$30,"C",$E$11:$E$30,"*")</f>
        <v>0</v>
      </c>
      <c r="AM49" s="707">
        <f>COUNTIFS($B$11:$B$30,AL$46,$C$11:$C$30,"D",$E$11:$E$30,"*")</f>
        <v>0</v>
      </c>
      <c r="AN49" s="634"/>
    </row>
    <row r="50" spans="1:40" ht="24.95" customHeight="1">
      <c r="A50" s="634"/>
      <c r="B50" s="683" t="s">
        <v>469</v>
      </c>
      <c r="C50" s="702">
        <f>IF($AK$3="４週",SUMIFS($AK$11:$AK$30,$B$11:$B$30,C46)/4/$AH$5,IF($AK$3="歴月",SUMIFS($AK$11:$AK$30,$B$11:$B$30,C46)/$AL$5,"記載する期間を選択してください"))</f>
        <v>0</v>
      </c>
      <c r="D50" s="705"/>
      <c r="E50" s="702">
        <f>IF($AK$3="４週",SUMIFS($AK$11:$AK$30,$B$11:$B$30,E46)/4/$AH$5,IF($AK$3="歴月",SUMIFS($AK$11:$AK$30,$B$11:$B$30,E46)/$AL$5,"記載する期間を選択してください"))</f>
        <v>0</v>
      </c>
      <c r="F50" s="703"/>
      <c r="G50" s="703"/>
      <c r="H50" s="705"/>
      <c r="I50" s="702">
        <f>IF($AK$3="４週",SUMIFS($AK$11:$AK$30,$B$11:$B$30,I46)/4/$AH$5,IF($AK$3="歴月",SUMIFS($AK$11:$AK$30,$B$11:$B$30,I46)/$AL$5,"記載する期間を選択してください"))</f>
        <v>0</v>
      </c>
      <c r="J50" s="703"/>
      <c r="K50" s="703"/>
      <c r="L50" s="703"/>
      <c r="M50" s="703"/>
      <c r="N50" s="705"/>
      <c r="O50" s="702">
        <f>IF($AK$3="４週",SUMIFS($AK$11:$AK$30,$B$11:$B$30,O46)/4/$AH$5,IF($AK$3="歴月",SUMIFS($AK$11:$AK$30,$B$11:$B$30,O46)/$AL$5,"記載する期間を選択してください"))</f>
        <v>0</v>
      </c>
      <c r="P50" s="703"/>
      <c r="Q50" s="703"/>
      <c r="R50" s="703"/>
      <c r="S50" s="703"/>
      <c r="T50" s="705"/>
      <c r="U50" s="702">
        <f>IF($AK$3="４週",SUMIFS($AK$11:$AK$30,$B$11:$B$30,U46)/4/$AH$5,IF($AK$3="歴月",SUMIFS($AK$11:$AK$30,$B$11:$B$30,U46)/$AL$5,"記載する期間を選択してください"))</f>
        <v>0</v>
      </c>
      <c r="V50" s="703"/>
      <c r="W50" s="703"/>
      <c r="X50" s="703"/>
      <c r="Y50" s="703"/>
      <c r="Z50" s="705"/>
      <c r="AA50" s="702">
        <f>IF($AK$3="４週",SUMIFS($AK$11:$AK$30,$B$11:$B$30,AA46)/4/$AH$5,IF($AK$3="歴月",SUMIFS($AK$11:$AK$30,$B$11:$B$30,AA46)/$AL$5,"記載する期間を選択してください"))</f>
        <v>0</v>
      </c>
      <c r="AB50" s="703"/>
      <c r="AC50" s="703"/>
      <c r="AD50" s="703"/>
      <c r="AE50" s="703"/>
      <c r="AF50" s="705"/>
      <c r="AG50" s="702">
        <f>IF($AK$3="４週",SUMIFS($AK$11:$AK$30,$B$11:$B$30,AG46)/4/$AH$5,IF($AK$3="歴月",SUMIFS($AK$11:$AK$30,$B$11:$B$30,AG46)/$AL$5,"記載する期間を選択してください"))</f>
        <v>0</v>
      </c>
      <c r="AH50" s="703"/>
      <c r="AI50" s="703"/>
      <c r="AJ50" s="703"/>
      <c r="AK50" s="705"/>
      <c r="AL50" s="702">
        <f>IF($AK$3="４週",SUMIFS($AK$11:$AK$30,$B$11:$B$30,AL46)/4/$AH$5,IF($AK$3="歴月",SUMIFS($AK$11:$AK$30,$B$11:$B$30,AL46)/$AL$5,"記載する期間を選択してください"))</f>
        <v>0</v>
      </c>
      <c r="AM50" s="705"/>
      <c r="AN50" s="634"/>
    </row>
    <row r="51" spans="1:40" ht="5.0999999999999996" customHeight="1">
      <c r="A51" s="634"/>
      <c r="B51" s="638"/>
      <c r="C51" s="713">
        <v>2</v>
      </c>
      <c r="D51" s="713"/>
      <c r="E51" s="713">
        <v>3</v>
      </c>
      <c r="F51" s="713"/>
      <c r="G51" s="713"/>
      <c r="H51" s="713"/>
      <c r="I51" s="713">
        <v>4</v>
      </c>
      <c r="J51" s="713"/>
      <c r="K51" s="713"/>
      <c r="L51" s="713"/>
      <c r="M51" s="713"/>
      <c r="N51" s="713"/>
      <c r="O51" s="713">
        <v>5</v>
      </c>
      <c r="P51" s="713"/>
      <c r="Q51" s="713"/>
      <c r="R51" s="713"/>
      <c r="S51" s="713"/>
      <c r="T51" s="713"/>
      <c r="U51" s="713">
        <v>6</v>
      </c>
      <c r="V51" s="713"/>
      <c r="W51" s="713"/>
      <c r="X51" s="713"/>
      <c r="Y51" s="713"/>
      <c r="Z51" s="713"/>
      <c r="AA51" s="713">
        <v>7</v>
      </c>
      <c r="AB51" s="713"/>
      <c r="AC51" s="713"/>
      <c r="AD51" s="713"/>
      <c r="AE51" s="713"/>
      <c r="AF51" s="713"/>
      <c r="AG51" s="713">
        <v>8</v>
      </c>
      <c r="AH51" s="713"/>
      <c r="AI51" s="713"/>
      <c r="AJ51" s="713"/>
      <c r="AK51" s="713"/>
      <c r="AL51" s="713">
        <v>9</v>
      </c>
      <c r="AM51" s="714"/>
      <c r="AN51" s="634"/>
    </row>
    <row r="52" spans="1:40" ht="15" customHeight="1">
      <c r="A52" s="680" t="s">
        <v>470</v>
      </c>
      <c r="B52" s="729"/>
      <c r="C52" s="730"/>
      <c r="D52" s="730"/>
      <c r="E52" s="730"/>
      <c r="F52" s="731"/>
      <c r="G52" s="730"/>
      <c r="H52" s="713"/>
      <c r="I52" s="713"/>
      <c r="J52" s="713"/>
      <c r="K52" s="713"/>
      <c r="L52" s="713"/>
      <c r="M52" s="713"/>
      <c r="N52" s="713"/>
      <c r="O52" s="713"/>
      <c r="P52" s="713"/>
      <c r="Q52" s="713"/>
      <c r="R52" s="713">
        <v>6</v>
      </c>
      <c r="S52" s="713"/>
      <c r="T52" s="713"/>
      <c r="U52" s="713"/>
      <c r="V52" s="713"/>
      <c r="W52" s="713"/>
      <c r="X52" s="713">
        <v>7</v>
      </c>
      <c r="Y52" s="713"/>
      <c r="Z52" s="713"/>
      <c r="AA52" s="713"/>
      <c r="AB52" s="713"/>
      <c r="AC52" s="713"/>
      <c r="AD52" s="713">
        <v>8</v>
      </c>
      <c r="AE52" s="713"/>
      <c r="AF52" s="713"/>
      <c r="AG52" s="732"/>
      <c r="AH52" s="732"/>
      <c r="AI52" s="732"/>
      <c r="AJ52" s="732">
        <v>9</v>
      </c>
      <c r="AK52" s="733"/>
      <c r="AL52" s="733"/>
      <c r="AM52" s="634"/>
    </row>
    <row r="53" spans="1:40" s="680" customFormat="1" ht="15" customHeight="1">
      <c r="A53" s="680" t="s">
        <v>471</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472</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473</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s="680" customFormat="1" ht="15" customHeight="1">
      <c r="A56" s="680" t="s">
        <v>474</v>
      </c>
      <c r="B56" s="700"/>
      <c r="C56" s="700"/>
      <c r="D56" s="700"/>
      <c r="E56" s="700"/>
      <c r="F56" s="700"/>
      <c r="G56" s="700"/>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633"/>
      <c r="AI56" s="633"/>
      <c r="AJ56" s="633"/>
      <c r="AK56" s="633"/>
      <c r="AL56" s="633"/>
      <c r="AM56" s="633"/>
    </row>
    <row r="57" spans="1:40" ht="15" customHeight="1">
      <c r="A57" s="680" t="s">
        <v>475</v>
      </c>
      <c r="B57" s="728"/>
      <c r="C57" s="680"/>
      <c r="D57" s="680"/>
      <c r="E57" s="680"/>
      <c r="F57" s="680"/>
      <c r="G57" s="680"/>
    </row>
    <row r="58" spans="1:40" ht="15" customHeight="1">
      <c r="A58" s="680" t="s">
        <v>476</v>
      </c>
      <c r="B58" s="728"/>
      <c r="C58" s="680"/>
      <c r="D58" s="680"/>
      <c r="E58" s="680"/>
      <c r="F58" s="680"/>
      <c r="G58" s="680"/>
    </row>
    <row r="59" spans="1:40" ht="15" customHeight="1">
      <c r="A59" s="680"/>
      <c r="B59" s="712" t="s">
        <v>477</v>
      </c>
      <c r="C59" s="653" t="s">
        <v>478</v>
      </c>
      <c r="D59" s="653"/>
      <c r="E59" s="653"/>
      <c r="F59" s="680"/>
      <c r="G59" s="680"/>
    </row>
    <row r="60" spans="1:40" ht="15" customHeight="1">
      <c r="A60" s="680"/>
      <c r="B60" s="727" t="s">
        <v>437</v>
      </c>
      <c r="C60" s="687" t="s">
        <v>479</v>
      </c>
      <c r="D60" s="687"/>
      <c r="E60" s="687"/>
      <c r="F60" s="680"/>
      <c r="G60" s="680"/>
    </row>
    <row r="61" spans="1:40" ht="15" customHeight="1">
      <c r="A61" s="680"/>
      <c r="B61" s="727" t="s">
        <v>440</v>
      </c>
      <c r="C61" s="687" t="s">
        <v>480</v>
      </c>
      <c r="D61" s="687"/>
      <c r="E61" s="687"/>
      <c r="F61" s="680"/>
      <c r="G61" s="680"/>
    </row>
    <row r="62" spans="1:40" ht="15" customHeight="1">
      <c r="A62" s="680"/>
      <c r="B62" s="727" t="s">
        <v>442</v>
      </c>
      <c r="C62" s="687" t="s">
        <v>481</v>
      </c>
      <c r="D62" s="687"/>
      <c r="E62" s="687"/>
      <c r="F62" s="680"/>
      <c r="G62" s="680"/>
    </row>
    <row r="63" spans="1:40" ht="15" customHeight="1">
      <c r="A63" s="680"/>
      <c r="B63" s="727" t="s">
        <v>439</v>
      </c>
      <c r="C63" s="687" t="s">
        <v>482</v>
      </c>
      <c r="D63" s="687"/>
      <c r="E63" s="687"/>
      <c r="F63" s="680"/>
      <c r="G63" s="680"/>
    </row>
    <row r="64" spans="1:40" ht="15" customHeight="1">
      <c r="A64" s="680"/>
      <c r="B64" s="680" t="s">
        <v>483</v>
      </c>
      <c r="C64" s="680"/>
      <c r="D64" s="680"/>
      <c r="E64" s="680"/>
      <c r="F64" s="680"/>
      <c r="G64" s="680"/>
    </row>
    <row r="65" spans="1:7" ht="15" customHeight="1">
      <c r="A65" s="680"/>
      <c r="B65" s="680" t="s">
        <v>484</v>
      </c>
      <c r="C65" s="680"/>
      <c r="D65" s="680"/>
      <c r="E65" s="680"/>
      <c r="F65" s="680"/>
      <c r="G65" s="680"/>
    </row>
    <row r="66" spans="1:7" ht="15" customHeight="1">
      <c r="A66" s="680"/>
      <c r="B66" s="680" t="s">
        <v>485</v>
      </c>
      <c r="C66" s="680"/>
      <c r="D66" s="680"/>
      <c r="E66" s="680"/>
      <c r="F66" s="680"/>
      <c r="G66" s="680"/>
    </row>
    <row r="67" spans="1:7" ht="15" customHeight="1">
      <c r="A67" s="680" t="s">
        <v>486</v>
      </c>
      <c r="B67" s="728"/>
      <c r="C67" s="680"/>
      <c r="D67" s="680"/>
      <c r="E67" s="680"/>
      <c r="F67" s="680"/>
      <c r="G67" s="680"/>
    </row>
    <row r="68" spans="1:7" ht="15" customHeight="1">
      <c r="A68" s="680" t="s">
        <v>487</v>
      </c>
      <c r="B68" s="728"/>
      <c r="C68" s="680"/>
      <c r="D68" s="680"/>
      <c r="E68" s="680"/>
      <c r="F68" s="680"/>
      <c r="G68" s="680"/>
    </row>
    <row r="69" spans="1:7" ht="15" customHeight="1">
      <c r="A69" s="680" t="s">
        <v>488</v>
      </c>
      <c r="B69" s="728"/>
      <c r="C69" s="680"/>
      <c r="D69" s="680"/>
      <c r="E69" s="680"/>
      <c r="F69" s="680"/>
      <c r="G69" s="680"/>
    </row>
    <row r="70" spans="1:7" ht="15" customHeight="1">
      <c r="A70" s="680" t="s">
        <v>489</v>
      </c>
      <c r="B70" s="728"/>
      <c r="C70" s="680"/>
      <c r="D70" s="680"/>
      <c r="E70" s="680"/>
      <c r="F70" s="680"/>
      <c r="G70" s="680"/>
    </row>
    <row r="71" spans="1:7" ht="15" customHeight="1">
      <c r="A71" s="680" t="s">
        <v>490</v>
      </c>
      <c r="B71" s="728"/>
      <c r="C71" s="680"/>
      <c r="D71" s="680"/>
      <c r="E71" s="680"/>
      <c r="F71" s="680"/>
      <c r="G71" s="680"/>
    </row>
    <row r="72" spans="1:7" ht="15" customHeight="1">
      <c r="A72" s="680" t="s">
        <v>491</v>
      </c>
      <c r="B72" s="728"/>
      <c r="C72" s="680"/>
      <c r="D72" s="680"/>
      <c r="E72" s="680"/>
      <c r="F72" s="680"/>
      <c r="G72" s="680"/>
    </row>
    <row r="73" spans="1:7" ht="15" customHeight="1">
      <c r="A73" s="680"/>
      <c r="B73" s="680" t="s">
        <v>492</v>
      </c>
      <c r="C73" s="680"/>
      <c r="D73" s="680"/>
      <c r="E73" s="680"/>
      <c r="F73" s="680"/>
      <c r="G73" s="680"/>
    </row>
    <row r="74" spans="1:7" ht="15" customHeight="1">
      <c r="A74" s="680"/>
      <c r="B74" s="680" t="s">
        <v>493</v>
      </c>
      <c r="C74" s="680"/>
      <c r="D74" s="680"/>
      <c r="E74" s="680"/>
      <c r="F74" s="680"/>
      <c r="G74" s="680"/>
    </row>
    <row r="75" spans="1:7" ht="15" customHeight="1">
      <c r="A75" s="680" t="s">
        <v>494</v>
      </c>
      <c r="B75" s="728"/>
      <c r="C75" s="680"/>
      <c r="D75" s="680"/>
      <c r="E75" s="680"/>
      <c r="F75" s="680"/>
      <c r="G75" s="680"/>
    </row>
    <row r="76" spans="1:7" ht="15" customHeight="1">
      <c r="A76" s="680" t="s">
        <v>495</v>
      </c>
      <c r="B76" s="728"/>
      <c r="C76" s="680"/>
      <c r="D76" s="680"/>
      <c r="E76" s="680"/>
      <c r="F76" s="680"/>
      <c r="G76" s="680"/>
    </row>
    <row r="77" spans="1:7" ht="15" customHeight="1">
      <c r="A77" s="680" t="s">
        <v>496</v>
      </c>
      <c r="B77" s="728"/>
      <c r="C77" s="680"/>
      <c r="D77" s="680"/>
      <c r="E77" s="680"/>
      <c r="F77" s="680"/>
      <c r="G77" s="680"/>
    </row>
    <row r="78" spans="1:7" ht="15" customHeight="1">
      <c r="A78" s="680" t="s">
        <v>497</v>
      </c>
      <c r="B78" s="728"/>
      <c r="C78" s="680"/>
      <c r="D78" s="680"/>
      <c r="E78" s="680"/>
      <c r="F78" s="680"/>
      <c r="G78" s="680"/>
    </row>
    <row r="79" spans="1:7" ht="15" customHeight="1">
      <c r="A79" s="680" t="s">
        <v>498</v>
      </c>
      <c r="B79" s="728"/>
      <c r="C79" s="680"/>
      <c r="D79" s="680"/>
      <c r="E79" s="680"/>
      <c r="F79" s="680"/>
      <c r="G79" s="680"/>
    </row>
    <row r="80" spans="1:7" ht="15" customHeight="1">
      <c r="A80" s="680" t="s">
        <v>499</v>
      </c>
      <c r="B80" s="728"/>
      <c r="C80" s="680"/>
      <c r="D80" s="680"/>
      <c r="E80" s="680"/>
      <c r="F80" s="680"/>
      <c r="G80" s="680"/>
    </row>
    <row r="81" spans="1:7" ht="15" customHeight="1">
      <c r="A81" s="680" t="s">
        <v>500</v>
      </c>
      <c r="B81" s="728"/>
      <c r="C81" s="680"/>
      <c r="D81" s="680"/>
      <c r="E81" s="680"/>
      <c r="F81" s="680"/>
      <c r="G81" s="680"/>
    </row>
    <row r="82" spans="1:7" ht="15" customHeight="1">
      <c r="A82" s="680" t="s">
        <v>501</v>
      </c>
      <c r="B82" s="728"/>
      <c r="C82" s="680"/>
      <c r="D82" s="680"/>
      <c r="E82" s="680"/>
      <c r="F82" s="680"/>
      <c r="G82" s="680"/>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list" allowBlank="1" showInputMessage="1" showErrorMessage="1" sqref="C11:C30" xr:uid="{6CC306C5-8EC3-4919-9B63-87B2D7406534}">
      <formula1>"A,B,C,D"</formula1>
    </dataValidation>
    <dataValidation operator="greaterThanOrEqual" allowBlank="1" showInputMessage="1" showErrorMessage="1" sqref="I44 AJ38:AJ39 AL38 L40 L44 I40" xr:uid="{1C869AFF-1C12-49C7-9C58-FEE4D0ADB321}"/>
    <dataValidation type="whole" operator="greaterThanOrEqual" allowBlank="1" showInputMessage="1" showErrorMessage="1" sqref="I38:I39 D38:F39 AG38:AG39 AD38:AD39 AA38:AA39 X38:X39 U38:U39 R38:R39 O38:O39 L38:L39" xr:uid="{F26997FB-1319-42D8-AAA0-BE0A7A9F4174}">
      <formula1>0</formula1>
    </dataValidation>
    <dataValidation type="list" allowBlank="1" showInputMessage="1" showErrorMessage="1" sqref="AK4:AN4" xr:uid="{2574459F-F432-4F1B-8176-BA57E3D6338F}">
      <formula1>"予定,実績"</formula1>
    </dataValidation>
    <dataValidation type="list" allowBlank="1" showInputMessage="1" showErrorMessage="1" sqref="AK3:AN3" xr:uid="{5372B737-6316-4A4B-87C0-4914838BFFA9}">
      <formula1>"４週,歴月"</formula1>
    </dataValidation>
    <dataValidation type="list" allowBlank="1" showInputMessage="1" sqref="B13:B30" xr:uid="{A030DF93-4676-40F5-A803-A6B9C19FCB29}">
      <formula1>INDIRECT($AK$1)</formula1>
    </dataValidation>
    <dataValidation allowBlank="1" showInputMessage="1" sqref="B11:B12" xr:uid="{60DD3E5B-9190-4E22-8D6F-2B0656B02386}"/>
  </dataValidations>
  <printOptions horizontalCentered="1"/>
  <pageMargins left="0.19685039370078741" right="0.19685039370078741" top="0.7" bottom="0.19685039370078741" header="0.47" footer="0.39370078740157483"/>
  <pageSetup paperSize="9" scale="89" fitToHeight="0" orientation="landscape" r:id="rId1"/>
  <headerFooter alignWithMargins="0">
    <oddHeader>&amp;L&amp;"ＭＳ ゴシック,標準"&amp;10（参考様式）</oddHeader>
  </headerFooter>
  <rowBreaks count="1" manualBreakCount="1">
    <brk id="35"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8D7F-D625-4AF8-9577-F99E020C295C}">
  <sheetPr>
    <pageSetUpPr fitToPage="1"/>
  </sheetPr>
  <dimension ref="A1:AQ84"/>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75" style="631" customWidth="1"/>
    <col min="3" max="3" width="6.625" style="638" customWidth="1"/>
    <col min="4" max="5" width="7.625" style="638" customWidth="1"/>
    <col min="6" max="36" width="2.625" style="638" customWidth="1"/>
    <col min="37" max="37" width="6.625" style="638" customWidth="1"/>
    <col min="38" max="38" width="7.5" style="638" customWidth="1"/>
    <col min="39"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506</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160</v>
      </c>
      <c r="AI5" s="647"/>
      <c r="AJ5" s="647"/>
      <c r="AK5" s="644" t="s">
        <v>419</v>
      </c>
      <c r="AL5" s="648"/>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8" customHeight="1">
      <c r="A13" s="666">
        <v>3</v>
      </c>
      <c r="B13" s="667" t="s">
        <v>507</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508</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15" customHeight="1">
      <c r="A35" s="649"/>
      <c r="B35" s="649"/>
      <c r="C35" s="649"/>
      <c r="D35" s="649"/>
      <c r="E35" s="649"/>
      <c r="F35" s="680"/>
      <c r="G35" s="680"/>
      <c r="H35" s="680"/>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49"/>
      <c r="AL35" s="649"/>
      <c r="AM35" s="634"/>
    </row>
    <row r="36" spans="1:43" ht="21" customHeight="1">
      <c r="A36" s="633" t="s">
        <v>446</v>
      </c>
      <c r="B36" s="649"/>
      <c r="C36" s="649"/>
      <c r="D36" s="649"/>
      <c r="E36" s="649"/>
      <c r="F36" s="649"/>
      <c r="G36" s="680"/>
      <c r="H36" s="680"/>
      <c r="I36" s="680"/>
      <c r="J36" s="680"/>
      <c r="K36" s="680"/>
      <c r="L36" s="680"/>
      <c r="M36" s="680"/>
      <c r="N36" s="680"/>
      <c r="O36" s="680"/>
      <c r="AM36" s="649"/>
      <c r="AN36" s="634"/>
    </row>
    <row r="37" spans="1:43" ht="24.95" customHeight="1">
      <c r="A37" s="653"/>
      <c r="B37" s="653"/>
      <c r="C37" s="653"/>
      <c r="D37" s="681">
        <v>4</v>
      </c>
      <c r="E37" s="681">
        <v>5</v>
      </c>
      <c r="F37" s="682">
        <v>6</v>
      </c>
      <c r="G37" s="682"/>
      <c r="H37" s="682"/>
      <c r="I37" s="682">
        <v>7</v>
      </c>
      <c r="J37" s="682"/>
      <c r="K37" s="682"/>
      <c r="L37" s="682">
        <v>8</v>
      </c>
      <c r="M37" s="682"/>
      <c r="N37" s="682"/>
      <c r="O37" s="682">
        <v>9</v>
      </c>
      <c r="P37" s="682"/>
      <c r="Q37" s="682"/>
      <c r="R37" s="682">
        <v>10</v>
      </c>
      <c r="S37" s="682"/>
      <c r="T37" s="682"/>
      <c r="U37" s="682">
        <v>11</v>
      </c>
      <c r="V37" s="682"/>
      <c r="W37" s="682"/>
      <c r="X37" s="682">
        <v>12</v>
      </c>
      <c r="Y37" s="682"/>
      <c r="Z37" s="682"/>
      <c r="AA37" s="682">
        <v>1</v>
      </c>
      <c r="AB37" s="682"/>
      <c r="AC37" s="682"/>
      <c r="AD37" s="682">
        <v>2</v>
      </c>
      <c r="AE37" s="682"/>
      <c r="AF37" s="682"/>
      <c r="AG37" s="682">
        <v>3</v>
      </c>
      <c r="AH37" s="682"/>
      <c r="AI37" s="682"/>
      <c r="AJ37" s="653" t="s">
        <v>447</v>
      </c>
      <c r="AK37" s="653"/>
      <c r="AL37" s="683" t="s">
        <v>448</v>
      </c>
      <c r="AM37" s="684"/>
      <c r="AN37" s="684"/>
      <c r="AO37" s="684"/>
      <c r="AP37" s="684"/>
      <c r="AQ37" s="684"/>
    </row>
    <row r="38" spans="1:43" ht="24.95" customHeight="1">
      <c r="A38" s="685" t="s">
        <v>504</v>
      </c>
      <c r="B38" s="685"/>
      <c r="C38" s="685"/>
      <c r="D38" s="676">
        <f>SUM(D39:D40)</f>
        <v>1540</v>
      </c>
      <c r="E38" s="676">
        <f>SUM(E39:E40)</f>
        <v>1441</v>
      </c>
      <c r="F38" s="686">
        <f>SUM(F39:H40)</f>
        <v>1540</v>
      </c>
      <c r="G38" s="686"/>
      <c r="H38" s="686"/>
      <c r="I38" s="686">
        <f>SUM(I39:K40)</f>
        <v>1617</v>
      </c>
      <c r="J38" s="686"/>
      <c r="K38" s="686"/>
      <c r="L38" s="686">
        <f>SUM(L39:N40)</f>
        <v>1617</v>
      </c>
      <c r="M38" s="686"/>
      <c r="N38" s="686"/>
      <c r="O38" s="686">
        <f>SUM(O39:Q40)</f>
        <v>1463</v>
      </c>
      <c r="P38" s="686"/>
      <c r="Q38" s="686"/>
      <c r="R38" s="686">
        <f>SUM(R39:T40)</f>
        <v>1540</v>
      </c>
      <c r="S38" s="686"/>
      <c r="T38" s="686"/>
      <c r="U38" s="686">
        <f>SUM(U39:W40)</f>
        <v>1540</v>
      </c>
      <c r="V38" s="686"/>
      <c r="W38" s="686"/>
      <c r="X38" s="686">
        <f>SUM(X39:Z40)</f>
        <v>1463</v>
      </c>
      <c r="Y38" s="686"/>
      <c r="Z38" s="686"/>
      <c r="AA38" s="686">
        <f>SUM(AA39:AC40)</f>
        <v>1463</v>
      </c>
      <c r="AB38" s="686"/>
      <c r="AC38" s="686"/>
      <c r="AD38" s="686">
        <f>SUM(AD39:AF40)</f>
        <v>1463</v>
      </c>
      <c r="AE38" s="686"/>
      <c r="AF38" s="686"/>
      <c r="AG38" s="686">
        <f>SUM(AG39:AI40)</f>
        <v>1540</v>
      </c>
      <c r="AH38" s="686"/>
      <c r="AI38" s="686"/>
      <c r="AJ38" s="687">
        <f>SUM(D38:AI38)</f>
        <v>18227</v>
      </c>
      <c r="AK38" s="687"/>
      <c r="AL38" s="734">
        <f>ROUNDUP(AJ38/AJ41,1)</f>
        <v>77</v>
      </c>
      <c r="AM38" s="684"/>
      <c r="AN38" s="684"/>
      <c r="AO38" s="684"/>
      <c r="AP38" s="684"/>
      <c r="AQ38" s="684"/>
    </row>
    <row r="39" spans="1:43" ht="24.95" customHeight="1">
      <c r="A39" s="735" t="s">
        <v>509</v>
      </c>
      <c r="B39" s="735"/>
      <c r="C39" s="735"/>
      <c r="D39" s="671">
        <v>1400</v>
      </c>
      <c r="E39" s="671">
        <v>1310</v>
      </c>
      <c r="F39" s="692">
        <v>1400</v>
      </c>
      <c r="G39" s="692"/>
      <c r="H39" s="692"/>
      <c r="I39" s="692">
        <v>1470</v>
      </c>
      <c r="J39" s="692"/>
      <c r="K39" s="692"/>
      <c r="L39" s="692">
        <v>1470</v>
      </c>
      <c r="M39" s="692"/>
      <c r="N39" s="692"/>
      <c r="O39" s="692">
        <v>1330</v>
      </c>
      <c r="P39" s="692"/>
      <c r="Q39" s="692"/>
      <c r="R39" s="692">
        <v>1400</v>
      </c>
      <c r="S39" s="692"/>
      <c r="T39" s="692"/>
      <c r="U39" s="692">
        <v>1400</v>
      </c>
      <c r="V39" s="692"/>
      <c r="W39" s="692"/>
      <c r="X39" s="692">
        <v>1330</v>
      </c>
      <c r="Y39" s="692"/>
      <c r="Z39" s="692"/>
      <c r="AA39" s="692">
        <v>1330</v>
      </c>
      <c r="AB39" s="692"/>
      <c r="AC39" s="692"/>
      <c r="AD39" s="692">
        <v>1330</v>
      </c>
      <c r="AE39" s="692"/>
      <c r="AF39" s="692"/>
      <c r="AG39" s="692">
        <v>1400</v>
      </c>
      <c r="AH39" s="692"/>
      <c r="AI39" s="692"/>
      <c r="AJ39" s="687">
        <f>SUM(D39:AI39)</f>
        <v>16570</v>
      </c>
      <c r="AK39" s="687"/>
      <c r="AL39" s="734">
        <f>ROUNDUP(AJ39/AJ41,1)</f>
        <v>70</v>
      </c>
      <c r="AM39" s="684"/>
      <c r="AN39" s="684"/>
      <c r="AO39" s="684"/>
      <c r="AP39" s="684"/>
      <c r="AQ39" s="684"/>
    </row>
    <row r="40" spans="1:43" ht="24.95" customHeight="1">
      <c r="A40" s="735" t="s">
        <v>510</v>
      </c>
      <c r="B40" s="735"/>
      <c r="C40" s="735"/>
      <c r="D40" s="671">
        <v>140</v>
      </c>
      <c r="E40" s="671">
        <v>131</v>
      </c>
      <c r="F40" s="692">
        <v>140</v>
      </c>
      <c r="G40" s="692"/>
      <c r="H40" s="692"/>
      <c r="I40" s="692">
        <v>147</v>
      </c>
      <c r="J40" s="692"/>
      <c r="K40" s="692"/>
      <c r="L40" s="692">
        <v>147</v>
      </c>
      <c r="M40" s="692"/>
      <c r="N40" s="692"/>
      <c r="O40" s="692">
        <v>133</v>
      </c>
      <c r="P40" s="692"/>
      <c r="Q40" s="692"/>
      <c r="R40" s="692">
        <v>140</v>
      </c>
      <c r="S40" s="692"/>
      <c r="T40" s="692"/>
      <c r="U40" s="692">
        <v>140</v>
      </c>
      <c r="V40" s="692"/>
      <c r="W40" s="692"/>
      <c r="X40" s="692">
        <v>133</v>
      </c>
      <c r="Y40" s="692"/>
      <c r="Z40" s="692"/>
      <c r="AA40" s="692">
        <v>133</v>
      </c>
      <c r="AB40" s="692"/>
      <c r="AC40" s="692"/>
      <c r="AD40" s="692">
        <v>133</v>
      </c>
      <c r="AE40" s="692"/>
      <c r="AF40" s="692"/>
      <c r="AG40" s="692">
        <v>140</v>
      </c>
      <c r="AH40" s="692"/>
      <c r="AI40" s="692"/>
      <c r="AJ40" s="687">
        <f>SUM(D40:AI40)</f>
        <v>1657</v>
      </c>
      <c r="AK40" s="687"/>
      <c r="AL40" s="734">
        <f>ROUNDUP(AJ40/AJ41,1)</f>
        <v>7</v>
      </c>
      <c r="AM40" s="684"/>
      <c r="AN40" s="684"/>
      <c r="AO40" s="684"/>
      <c r="AP40" s="684"/>
      <c r="AQ40" s="684"/>
    </row>
    <row r="41" spans="1:43" ht="24.95" customHeight="1">
      <c r="A41" s="685" t="s">
        <v>458</v>
      </c>
      <c r="B41" s="685"/>
      <c r="C41" s="685"/>
      <c r="D41" s="671">
        <v>20</v>
      </c>
      <c r="E41" s="671">
        <v>19</v>
      </c>
      <c r="F41" s="692">
        <v>20</v>
      </c>
      <c r="G41" s="692"/>
      <c r="H41" s="692"/>
      <c r="I41" s="692">
        <v>21</v>
      </c>
      <c r="J41" s="692"/>
      <c r="K41" s="692"/>
      <c r="L41" s="692">
        <v>21</v>
      </c>
      <c r="M41" s="692"/>
      <c r="N41" s="692"/>
      <c r="O41" s="692">
        <v>19</v>
      </c>
      <c r="P41" s="692"/>
      <c r="Q41" s="692"/>
      <c r="R41" s="692">
        <v>20</v>
      </c>
      <c r="S41" s="692"/>
      <c r="T41" s="692"/>
      <c r="U41" s="692">
        <v>20</v>
      </c>
      <c r="V41" s="692"/>
      <c r="W41" s="692"/>
      <c r="X41" s="692">
        <v>19</v>
      </c>
      <c r="Y41" s="692"/>
      <c r="Z41" s="692"/>
      <c r="AA41" s="692">
        <v>19</v>
      </c>
      <c r="AB41" s="692"/>
      <c r="AC41" s="692"/>
      <c r="AD41" s="692">
        <v>19</v>
      </c>
      <c r="AE41" s="692"/>
      <c r="AF41" s="692"/>
      <c r="AG41" s="692">
        <v>20</v>
      </c>
      <c r="AH41" s="692"/>
      <c r="AI41" s="692"/>
      <c r="AJ41" s="687">
        <f>+SUM(D41:AI41)</f>
        <v>237</v>
      </c>
      <c r="AK41" s="687"/>
      <c r="AL41" s="736"/>
      <c r="AM41" s="684"/>
      <c r="AN41" s="684"/>
      <c r="AO41" s="684"/>
      <c r="AP41" s="684"/>
      <c r="AQ41" s="684"/>
    </row>
    <row r="42" spans="1:43" ht="5.0999999999999996" customHeight="1">
      <c r="A42" s="700"/>
      <c r="B42" s="700"/>
      <c r="C42" s="700"/>
      <c r="D42" s="684"/>
      <c r="E42" s="684"/>
      <c r="F42" s="684"/>
      <c r="G42" s="684"/>
      <c r="H42" s="684"/>
      <c r="I42" s="680"/>
      <c r="J42" s="680"/>
      <c r="K42" s="680"/>
      <c r="L42" s="680"/>
      <c r="M42" s="680"/>
      <c r="N42" s="680"/>
      <c r="O42" s="680"/>
      <c r="P42" s="680"/>
      <c r="Q42" s="680"/>
      <c r="R42" s="680"/>
      <c r="S42" s="680"/>
      <c r="T42" s="680"/>
      <c r="U42" s="680"/>
      <c r="V42" s="680"/>
      <c r="W42" s="680"/>
      <c r="X42" s="680"/>
      <c r="Y42" s="680"/>
      <c r="Z42" s="680"/>
      <c r="AA42" s="680"/>
      <c r="AB42" s="680"/>
      <c r="AC42" s="680"/>
      <c r="AD42" s="680"/>
      <c r="AE42" s="680"/>
      <c r="AF42" s="680"/>
      <c r="AG42" s="680"/>
      <c r="AH42" s="680"/>
      <c r="AI42" s="680"/>
      <c r="AJ42" s="701"/>
      <c r="AK42" s="680"/>
      <c r="AL42" s="649"/>
      <c r="AM42" s="649"/>
      <c r="AN42" s="634"/>
    </row>
    <row r="43" spans="1:43" ht="18" customHeight="1">
      <c r="A43" s="633" t="s">
        <v>460</v>
      </c>
      <c r="B43" s="680"/>
      <c r="D43" s="680"/>
      <c r="E43" s="680"/>
      <c r="F43" s="680"/>
      <c r="G43" s="680"/>
      <c r="H43" s="680"/>
      <c r="I43" s="684"/>
      <c r="J43" s="684"/>
      <c r="K43" s="684"/>
      <c r="L43" s="684"/>
      <c r="M43" s="684"/>
      <c r="N43" s="684"/>
      <c r="O43" s="680"/>
      <c r="P43" s="680"/>
      <c r="Q43" s="680"/>
      <c r="R43" s="680"/>
      <c r="S43" s="680"/>
      <c r="T43" s="680"/>
      <c r="U43" s="680"/>
      <c r="V43" s="680"/>
      <c r="W43" s="649"/>
      <c r="X43" s="680"/>
      <c r="Y43" s="680"/>
      <c r="Z43" s="680"/>
      <c r="AA43" s="680"/>
      <c r="AB43" s="680"/>
      <c r="AC43" s="680"/>
      <c r="AD43" s="680"/>
      <c r="AE43" s="680"/>
      <c r="AF43" s="680"/>
      <c r="AG43" s="680"/>
      <c r="AH43" s="680"/>
      <c r="AI43" s="680"/>
      <c r="AJ43" s="701"/>
      <c r="AK43" s="680"/>
      <c r="AL43" s="649"/>
      <c r="AM43" s="649"/>
      <c r="AN43" s="634"/>
    </row>
    <row r="44" spans="1:43" ht="18" customHeight="1">
      <c r="A44" s="653" t="s">
        <v>461</v>
      </c>
      <c r="B44" s="653"/>
      <c r="C44" s="653" t="s">
        <v>438</v>
      </c>
      <c r="D44" s="653"/>
      <c r="E44" s="657" t="s">
        <v>508</v>
      </c>
      <c r="F44" s="657"/>
      <c r="G44" s="657"/>
      <c r="H44" s="657"/>
      <c r="I44" s="684"/>
      <c r="J44" s="684"/>
      <c r="K44" s="684"/>
      <c r="L44" s="684"/>
      <c r="M44" s="684"/>
      <c r="N44" s="684"/>
      <c r="O44" s="684"/>
      <c r="P44" s="684"/>
      <c r="Q44" s="684"/>
      <c r="R44" s="684"/>
      <c r="S44" s="684"/>
      <c r="T44" s="684"/>
      <c r="U44" s="684"/>
      <c r="W44" s="649"/>
      <c r="X44" s="680"/>
      <c r="Y44" s="680"/>
      <c r="Z44" s="680"/>
      <c r="AA44" s="680"/>
      <c r="AB44" s="680"/>
      <c r="AC44" s="680"/>
      <c r="AD44" s="680"/>
      <c r="AE44" s="680"/>
      <c r="AF44" s="680"/>
      <c r="AG44" s="680"/>
      <c r="AH44" s="680"/>
      <c r="AI44" s="680"/>
      <c r="AJ44" s="701"/>
      <c r="AK44" s="680"/>
      <c r="AL44" s="649"/>
      <c r="AM44" s="649"/>
      <c r="AN44" s="634"/>
    </row>
    <row r="45" spans="1:43" ht="18" customHeight="1">
      <c r="A45" s="657" t="s">
        <v>463</v>
      </c>
      <c r="B45" s="657"/>
      <c r="C45" s="686">
        <f>ROUNDDOWN(IF(AL38&lt;=60,1,1+ROUNDUP((AL38-60)/40,0)),1)</f>
        <v>2</v>
      </c>
      <c r="D45" s="686"/>
      <c r="E45" s="686">
        <f>ROUNDDOWN(AL39/6+AL40/10,1)</f>
        <v>12.3</v>
      </c>
      <c r="F45" s="686"/>
      <c r="G45" s="686"/>
      <c r="H45" s="686"/>
      <c r="I45" s="684"/>
      <c r="J45" s="684"/>
      <c r="K45" s="684"/>
      <c r="L45" s="684"/>
      <c r="M45" s="684"/>
      <c r="N45" s="684"/>
      <c r="O45" s="684"/>
      <c r="P45" s="684"/>
      <c r="Q45" s="684"/>
      <c r="R45" s="684"/>
      <c r="S45" s="684"/>
      <c r="T45" s="684"/>
      <c r="U45" s="684"/>
      <c r="W45" s="649"/>
      <c r="X45" s="680"/>
      <c r="Y45" s="680"/>
      <c r="Z45" s="680"/>
      <c r="AA45" s="680"/>
      <c r="AB45" s="680"/>
      <c r="AC45" s="680"/>
      <c r="AD45" s="680"/>
      <c r="AE45" s="680"/>
      <c r="AF45" s="680"/>
      <c r="AG45" s="680"/>
      <c r="AH45" s="680"/>
      <c r="AI45" s="680"/>
      <c r="AJ45" s="701"/>
      <c r="AK45" s="680"/>
      <c r="AL45" s="649"/>
      <c r="AM45" s="649"/>
      <c r="AN45" s="634"/>
    </row>
    <row r="46" spans="1:43" ht="5.0999999999999996" customHeight="1">
      <c r="A46" s="700"/>
      <c r="B46" s="700"/>
      <c r="C46" s="700"/>
      <c r="D46" s="700"/>
      <c r="E46" s="700"/>
      <c r="F46" s="700"/>
      <c r="G46" s="700"/>
      <c r="H46" s="700"/>
      <c r="I46" s="700"/>
      <c r="J46" s="680"/>
      <c r="K46" s="680"/>
      <c r="L46" s="680"/>
      <c r="M46" s="701"/>
      <c r="N46" s="680"/>
      <c r="O46" s="680"/>
      <c r="P46" s="680"/>
      <c r="Q46" s="684"/>
      <c r="W46" s="649"/>
      <c r="X46" s="680"/>
      <c r="Y46" s="680"/>
      <c r="Z46" s="680"/>
      <c r="AA46" s="680"/>
      <c r="AB46" s="680"/>
      <c r="AC46" s="680"/>
      <c r="AD46" s="680"/>
      <c r="AE46" s="680"/>
      <c r="AF46" s="680"/>
      <c r="AG46" s="680"/>
      <c r="AH46" s="680"/>
      <c r="AI46" s="680"/>
      <c r="AJ46" s="701"/>
      <c r="AK46" s="680"/>
      <c r="AL46" s="649"/>
      <c r="AM46" s="649"/>
      <c r="AN46" s="634"/>
    </row>
    <row r="47" spans="1:43" ht="21" customHeight="1">
      <c r="A47" s="633" t="s">
        <v>464</v>
      </c>
      <c r="B47" s="638"/>
      <c r="C47" s="639"/>
      <c r="D47" s="639"/>
      <c r="E47" s="639"/>
      <c r="F47" s="639"/>
      <c r="G47" s="634"/>
      <c r="H47" s="634"/>
      <c r="I47" s="634"/>
      <c r="J47" s="634"/>
      <c r="K47" s="634"/>
      <c r="L47" s="634"/>
      <c r="M47" s="634"/>
      <c r="N47" s="634"/>
      <c r="O47" s="634"/>
      <c r="P47" s="634"/>
      <c r="Q47" s="634"/>
      <c r="R47" s="634"/>
      <c r="S47" s="634"/>
      <c r="T47" s="634"/>
      <c r="U47" s="634"/>
      <c r="V47" s="634"/>
      <c r="W47" s="634"/>
      <c r="X47" s="634"/>
      <c r="Y47" s="634"/>
      <c r="Z47" s="634"/>
      <c r="AA47" s="634"/>
      <c r="AB47" s="634"/>
      <c r="AC47" s="634"/>
      <c r="AD47" s="634"/>
      <c r="AE47" s="634"/>
      <c r="AF47" s="634"/>
      <c r="AG47" s="634"/>
      <c r="AH47" s="634"/>
      <c r="AI47" s="634"/>
      <c r="AJ47" s="634"/>
      <c r="AK47" s="634"/>
      <c r="AL47" s="639"/>
      <c r="AM47" s="639"/>
      <c r="AN47" s="634"/>
    </row>
    <row r="48" spans="1:43" ht="24.95" customHeight="1">
      <c r="A48" s="634"/>
      <c r="B48" s="649"/>
      <c r="C48" s="702" t="str">
        <f>IF(VLOOKUP($AK$1,[9]選択肢!$A$1:$J$32,C53,FALSE)=0,"-",VLOOKUP($AK$1,[9]選択肢!$A$1:$J$32,C53,FALSE))</f>
        <v>管理者</v>
      </c>
      <c r="D48" s="703"/>
      <c r="E48" s="704" t="str">
        <f>IF(VLOOKUP($AK$1,[9]選択肢!$A$1:$J$32,E53,FALSE)=0,"-",VLOOKUP($AK$1,[9]選択肢!$A$1:$J$32,E53,FALSE))</f>
        <v>サービス管理責任者</v>
      </c>
      <c r="F48" s="704"/>
      <c r="G48" s="704"/>
      <c r="H48" s="704"/>
      <c r="I48" s="702" t="str">
        <f>IF(VLOOKUP($AK$1,[9]選択肢!$A$1:$J$32,I53,FALSE)=0,"-",VLOOKUP($AK$1,[9]選択肢!$A$1:$J$32,I53,FALSE))</f>
        <v>地域移行支援員</v>
      </c>
      <c r="J48" s="703"/>
      <c r="K48" s="703"/>
      <c r="L48" s="703"/>
      <c r="M48" s="703"/>
      <c r="N48" s="705"/>
      <c r="O48" s="702" t="str">
        <f>IF(VLOOKUP($AK$1,[9]選択肢!$A$1:$J$32,O53,FALSE)=0,"-",VLOOKUP($AK$1,[9]選択肢!$A$1:$J$32,O53,FALSE))</f>
        <v>生活支援員</v>
      </c>
      <c r="P48" s="703"/>
      <c r="Q48" s="703"/>
      <c r="R48" s="703"/>
      <c r="S48" s="703"/>
      <c r="T48" s="705"/>
      <c r="U48" s="702" t="str">
        <f>IF(VLOOKUP($AK$1,[9]選択肢!$A$1:$J$32,U53,FALSE)=0,"-",VLOOKUP($AK$1,[9]選択肢!$A$1:$J$32,U53,FALSE))</f>
        <v>-</v>
      </c>
      <c r="V48" s="703"/>
      <c r="W48" s="703"/>
      <c r="X48" s="703"/>
      <c r="Y48" s="703"/>
      <c r="Z48" s="705"/>
      <c r="AA48" s="702" t="str">
        <f>IF(VLOOKUP($AK$1,[9]選択肢!$A$1:$J$32,AA53,FALSE)=0,"-",VLOOKUP($AK$1,[9]選択肢!$A$1:$J$32,AA53,FALSE))</f>
        <v>-</v>
      </c>
      <c r="AB48" s="703"/>
      <c r="AC48" s="703"/>
      <c r="AD48" s="703"/>
      <c r="AE48" s="703"/>
      <c r="AF48" s="705"/>
      <c r="AG48" s="704" t="str">
        <f>IF(VLOOKUP($AK$1,[9]選択肢!$A$1:$J$32,AG53,FALSE)=0,"-",VLOOKUP($AK$1,[9]選択肢!$A$1:$J$32,AG53,FALSE))</f>
        <v>-</v>
      </c>
      <c r="AH48" s="704"/>
      <c r="AI48" s="704"/>
      <c r="AJ48" s="704"/>
      <c r="AK48" s="704"/>
      <c r="AL48" s="704" t="str">
        <f>IF(VLOOKUP($AK$1,[9]選択肢!$A$1:$J$32,AL53,FALSE)=0,"-",VLOOKUP($AK$1,[9]選択肢!$A$1:$J$32,AL53,FALSE))</f>
        <v>-</v>
      </c>
      <c r="AM48" s="704"/>
      <c r="AN48" s="634"/>
    </row>
    <row r="49" spans="1:40" ht="18" customHeight="1">
      <c r="A49" s="634"/>
      <c r="B49" s="649"/>
      <c r="C49" s="706" t="s">
        <v>465</v>
      </c>
      <c r="D49" s="706" t="s">
        <v>466</v>
      </c>
      <c r="E49" s="707" t="s">
        <v>465</v>
      </c>
      <c r="F49" s="708" t="s">
        <v>466</v>
      </c>
      <c r="G49" s="708"/>
      <c r="H49" s="708"/>
      <c r="I49" s="709" t="s">
        <v>465</v>
      </c>
      <c r="J49" s="710"/>
      <c r="K49" s="711"/>
      <c r="L49" s="709" t="s">
        <v>466</v>
      </c>
      <c r="M49" s="710"/>
      <c r="N49" s="711"/>
      <c r="O49" s="709" t="s">
        <v>465</v>
      </c>
      <c r="P49" s="710"/>
      <c r="Q49" s="711"/>
      <c r="R49" s="709" t="s">
        <v>466</v>
      </c>
      <c r="S49" s="710"/>
      <c r="T49" s="711"/>
      <c r="U49" s="709" t="s">
        <v>465</v>
      </c>
      <c r="V49" s="710"/>
      <c r="W49" s="711"/>
      <c r="X49" s="709" t="s">
        <v>466</v>
      </c>
      <c r="Y49" s="710"/>
      <c r="Z49" s="711"/>
      <c r="AA49" s="709" t="s">
        <v>465</v>
      </c>
      <c r="AB49" s="710"/>
      <c r="AC49" s="711"/>
      <c r="AD49" s="709" t="s">
        <v>466</v>
      </c>
      <c r="AE49" s="710"/>
      <c r="AF49" s="711"/>
      <c r="AG49" s="709" t="s">
        <v>465</v>
      </c>
      <c r="AH49" s="710"/>
      <c r="AI49" s="711"/>
      <c r="AJ49" s="709" t="s">
        <v>466</v>
      </c>
      <c r="AK49" s="711"/>
      <c r="AL49" s="707" t="s">
        <v>338</v>
      </c>
      <c r="AM49" s="707" t="s">
        <v>339</v>
      </c>
      <c r="AN49" s="634"/>
    </row>
    <row r="50" spans="1:40" ht="18" customHeight="1">
      <c r="A50" s="634"/>
      <c r="B50" s="712" t="s">
        <v>467</v>
      </c>
      <c r="C50" s="707">
        <f>COUNTIFS($B$11:$B$30,C$48,$C$11:$C$30,"A",$E$11:$E$30,"*")</f>
        <v>1</v>
      </c>
      <c r="D50" s="707">
        <f>COUNTIFS($B$11:$B$30,C$48,$C$11:$C$30,"B",$E$11:$E$30,"*")</f>
        <v>0</v>
      </c>
      <c r="E50" s="707">
        <f>COUNTIFS($B$11:$B$30,E$48,$C$11:$C$30,"A",$E$11:$E$30,"*")</f>
        <v>0</v>
      </c>
      <c r="F50" s="709">
        <f>COUNTIFS($B$11:$B$30,E$48,$C$11:$C$30,"B",$E$11:$E$30,"*")</f>
        <v>1</v>
      </c>
      <c r="G50" s="710"/>
      <c r="H50" s="711"/>
      <c r="I50" s="709">
        <f>COUNTIFS($B$11:$B$30,I$48,$C$11:$C$30,"A",$E$11:$E$30,"*")</f>
        <v>0</v>
      </c>
      <c r="J50" s="710"/>
      <c r="K50" s="711"/>
      <c r="L50" s="709">
        <f>COUNTIFS($B$11:$B$30,I$48,$C$11:$C$30,"B",$E$11:$E$30,"*")</f>
        <v>0</v>
      </c>
      <c r="M50" s="710"/>
      <c r="N50" s="711"/>
      <c r="O50" s="709">
        <f>COUNTIFS($B$11:$B$30,O$48,$C$11:$C$30,"A",$E$11:$E$30,"*")</f>
        <v>0</v>
      </c>
      <c r="P50" s="710"/>
      <c r="Q50" s="711"/>
      <c r="R50" s="709">
        <f>COUNTIFS($B$11:$B$30,O$48,$C$11:$C$30,"B",$E$11:$E$30,"*")</f>
        <v>0</v>
      </c>
      <c r="S50" s="710"/>
      <c r="T50" s="711"/>
      <c r="U50" s="709">
        <f>COUNTIFS($B$11:$B$30,U$48,$C$11:$C$30,"A",$E$11:$E$30,"*")</f>
        <v>0</v>
      </c>
      <c r="V50" s="710"/>
      <c r="W50" s="711"/>
      <c r="X50" s="709">
        <f>COUNTIFS($B$11:$B$30,U$48,$C$11:$C$30,"B",$E$11:$E$30,"*")</f>
        <v>0</v>
      </c>
      <c r="Y50" s="710"/>
      <c r="Z50" s="711"/>
      <c r="AA50" s="709">
        <f>COUNTIFS($B$11:$B$30,AA$48,$C$11:$C$30,"A",$E$11:$E$30,"*")</f>
        <v>0</v>
      </c>
      <c r="AB50" s="710"/>
      <c r="AC50" s="711"/>
      <c r="AD50" s="709">
        <f>COUNTIFS($B$11:$B$30,AA$48,$C$11:$C$30,"B",$E$11:$E$30,"*")</f>
        <v>0</v>
      </c>
      <c r="AE50" s="710"/>
      <c r="AF50" s="711"/>
      <c r="AG50" s="709">
        <f>COUNTIFS($B$11:$B$30,AG$48,$C$11:$C$30,"A",$E$11:$E$30,"*")</f>
        <v>0</v>
      </c>
      <c r="AH50" s="710"/>
      <c r="AI50" s="711"/>
      <c r="AJ50" s="709">
        <f>COUNTIFS($B$11:$B$30,AG$48,$C$11:$C$30,"B",$E$11:$E$30,"*")</f>
        <v>0</v>
      </c>
      <c r="AK50" s="711"/>
      <c r="AL50" s="707">
        <f>COUNTIFS($B$11:$B$30,AL$48,$C$11:$C$30,"A",$E$11:$E$30,"*")</f>
        <v>0</v>
      </c>
      <c r="AM50" s="707">
        <f>COUNTIFS($B$11:$B$30,AL$48,$C$11:$C$30,"B",$E$11:$E$30,"*")</f>
        <v>0</v>
      </c>
      <c r="AN50" s="634"/>
    </row>
    <row r="51" spans="1:40" ht="18" customHeight="1">
      <c r="A51" s="634"/>
      <c r="B51" s="683" t="s">
        <v>468</v>
      </c>
      <c r="C51" s="707">
        <f>COUNTIFS($B$11:$B$30,C$48,$C$11:$C$30,"C",$E$11:$E$30,"*")</f>
        <v>0</v>
      </c>
      <c r="D51" s="707">
        <f>COUNTIFS($B$11:$B$30,C$48,$C$11:$C$30,"D",$E$11:$E$30,"*")</f>
        <v>0</v>
      </c>
      <c r="E51" s="707">
        <f>COUNTIFS($B$11:$B$30,E$48,$C$11:$C$30,"C",$E$11:$E$30,"*")</f>
        <v>0</v>
      </c>
      <c r="F51" s="709">
        <f>COUNTIFS($B$11:$B$30,E$48,$C$11:$C$30,"D",$E$11:$E$30,"*")</f>
        <v>0</v>
      </c>
      <c r="G51" s="710"/>
      <c r="H51" s="711"/>
      <c r="I51" s="709">
        <f>COUNTIFS($B$11:$B$30,I$48,$C$11:$C$30,"C",$E$11:$E$30,"*")</f>
        <v>1</v>
      </c>
      <c r="J51" s="710"/>
      <c r="K51" s="711"/>
      <c r="L51" s="709">
        <f>COUNTIFS($B$11:$B$30,I$48,$C$11:$C$30,"D",$E$11:$E$30,"*")</f>
        <v>0</v>
      </c>
      <c r="M51" s="710"/>
      <c r="N51" s="711"/>
      <c r="O51" s="709">
        <f>COUNTIFS($B$11:$B$30,O$48,$C$11:$C$30,"C",$E$11:$E$30,"*")</f>
        <v>0</v>
      </c>
      <c r="P51" s="710"/>
      <c r="Q51" s="711"/>
      <c r="R51" s="709">
        <f>COUNTIFS($B$11:$B$30,O$48,$C$11:$C$30,"D",$E$11:$E$30,"*")</f>
        <v>1</v>
      </c>
      <c r="S51" s="710"/>
      <c r="T51" s="711"/>
      <c r="U51" s="709">
        <f>COUNTIFS($B$11:$B$30,U$48,$C$11:$C$30,"C",$E$11:$E$30,"*")</f>
        <v>0</v>
      </c>
      <c r="V51" s="710"/>
      <c r="W51" s="711"/>
      <c r="X51" s="709">
        <f>COUNTIFS($B$11:$B$30,U$48,$C$11:$C$30,"D",$E$11:$E$30,"*")</f>
        <v>0</v>
      </c>
      <c r="Y51" s="710"/>
      <c r="Z51" s="711"/>
      <c r="AA51" s="709">
        <f>COUNTIFS($B$11:$B$30,AA$48,$C$11:$C$30,"C",$E$11:$E$30,"*")</f>
        <v>0</v>
      </c>
      <c r="AB51" s="710"/>
      <c r="AC51" s="711"/>
      <c r="AD51" s="709">
        <f>COUNTIFS($B$11:$B$30,AA$48,$C$11:$C$30,"D",$E$11:$E$30,"*")</f>
        <v>0</v>
      </c>
      <c r="AE51" s="710"/>
      <c r="AF51" s="711"/>
      <c r="AG51" s="709">
        <f>COUNTIFS($B$11:$B$30,AG$48,$C$11:$C$30,"C",$E$11:$E$30,"*")</f>
        <v>0</v>
      </c>
      <c r="AH51" s="710"/>
      <c r="AI51" s="711"/>
      <c r="AJ51" s="709">
        <f>COUNTIFS($B$11:$B$30,AG$48,$C$11:$C$30,"D",$E$11:$E$30,"*")</f>
        <v>0</v>
      </c>
      <c r="AK51" s="711"/>
      <c r="AL51" s="707">
        <f>COUNTIFS($B$11:$B$30,AL$48,$C$11:$C$30,"C",$E$11:$E$30,"*")</f>
        <v>0</v>
      </c>
      <c r="AM51" s="707">
        <f>COUNTIFS($B$11:$B$30,AL$48,$C$11:$C$30,"D",$E$11:$E$30,"*")</f>
        <v>0</v>
      </c>
      <c r="AN51" s="634"/>
    </row>
    <row r="52" spans="1:40" ht="24.95" customHeight="1">
      <c r="A52" s="634"/>
      <c r="B52" s="683" t="s">
        <v>469</v>
      </c>
      <c r="C52" s="702">
        <f>IF($AK$3="４週",SUMIFS($AK$11:$AK$30,$B$11:$B$30,C48)/4/$AH$5,IF($AK$3="歴月",SUMIFS($AK$11:$AK$30,$B$11:$B$30,C48)/$AL$5,"記載する期間を選択してください"))</f>
        <v>0</v>
      </c>
      <c r="D52" s="705"/>
      <c r="E52" s="702">
        <f>IF($AK$3="４週",SUMIFS($AK$11:$AK$30,$B$11:$B$30,E48)/4/$AH$5,IF($AK$3="歴月",SUMIFS($AK$11:$AK$30,$B$11:$B$30,E48)/$AL$5,"記載する期間を選択してください"))</f>
        <v>0</v>
      </c>
      <c r="F52" s="703"/>
      <c r="G52" s="703"/>
      <c r="H52" s="705"/>
      <c r="I52" s="702">
        <f>IF($AK$3="４週",SUMIFS($AK$11:$AK$30,$B$11:$B$30,I48)/4/$AH$5,IF($AK$3="歴月",SUMIFS($AK$11:$AK$30,$B$11:$B$30,I48)/$AL$5,"記載する期間を選択してください"))</f>
        <v>0</v>
      </c>
      <c r="J52" s="703"/>
      <c r="K52" s="703"/>
      <c r="L52" s="703"/>
      <c r="M52" s="703"/>
      <c r="N52" s="705"/>
      <c r="O52" s="702">
        <f>IF($AK$3="４週",SUMIFS($AK$11:$AK$30,$B$11:$B$30,O48)/4/$AH$5,IF($AK$3="歴月",SUMIFS($AK$11:$AK$30,$B$11:$B$30,O48)/$AL$5,"記載する期間を選択してください"))</f>
        <v>0</v>
      </c>
      <c r="P52" s="703"/>
      <c r="Q52" s="703"/>
      <c r="R52" s="703"/>
      <c r="S52" s="703"/>
      <c r="T52" s="705"/>
      <c r="U52" s="702">
        <f>IF($AK$3="４週",SUMIFS($AK$11:$AK$30,$B$11:$B$30,U48)/4/$AH$5,IF($AK$3="歴月",SUMIFS($AK$11:$AK$30,$B$11:$B$30,U48)/$AL$5,"記載する期間を選択してください"))</f>
        <v>0</v>
      </c>
      <c r="V52" s="703"/>
      <c r="W52" s="703"/>
      <c r="X52" s="703"/>
      <c r="Y52" s="703"/>
      <c r="Z52" s="705"/>
      <c r="AA52" s="702">
        <f>IF($AK$3="４週",SUMIFS($AK$11:$AK$30,$B$11:$B$30,AA48)/4/$AH$5,IF($AK$3="歴月",SUMIFS($AK$11:$AK$30,$B$11:$B$30,AA48)/$AL$5,"記載する期間を選択してください"))</f>
        <v>0</v>
      </c>
      <c r="AB52" s="703"/>
      <c r="AC52" s="703"/>
      <c r="AD52" s="703"/>
      <c r="AE52" s="703"/>
      <c r="AF52" s="705"/>
      <c r="AG52" s="702">
        <f>IF($AK$3="４週",SUMIFS($AK$11:$AK$30,$B$11:$B$30,AG48)/4/$AH$5,IF($AK$3="歴月",SUMIFS($AK$11:$AK$30,$B$11:$B$30,AG48)/$AL$5,"記載する期間を選択してください"))</f>
        <v>0</v>
      </c>
      <c r="AH52" s="703"/>
      <c r="AI52" s="703"/>
      <c r="AJ52" s="703"/>
      <c r="AK52" s="705"/>
      <c r="AL52" s="702">
        <f>IF($AK$3="４週",SUMIFS($AK$11:$AK$30,$B$11:$B$30,AL48)/4/$AH$5,IF($AK$3="歴月",SUMIFS($AK$11:$AK$30,$B$11:$B$30,AL48)/$AL$5,"記載する期間を選択してください"))</f>
        <v>0</v>
      </c>
      <c r="AM52" s="705"/>
      <c r="AN52" s="634"/>
    </row>
    <row r="53" spans="1:40" ht="5.0999999999999996" customHeight="1">
      <c r="A53" s="634"/>
      <c r="B53" s="638"/>
      <c r="C53" s="713">
        <v>2</v>
      </c>
      <c r="D53" s="713"/>
      <c r="E53" s="713">
        <v>3</v>
      </c>
      <c r="F53" s="713"/>
      <c r="G53" s="713"/>
      <c r="H53" s="713"/>
      <c r="I53" s="713">
        <v>4</v>
      </c>
      <c r="J53" s="713"/>
      <c r="K53" s="713"/>
      <c r="L53" s="713"/>
      <c r="M53" s="713"/>
      <c r="N53" s="713"/>
      <c r="O53" s="713">
        <v>5</v>
      </c>
      <c r="P53" s="713"/>
      <c r="Q53" s="713"/>
      <c r="R53" s="713"/>
      <c r="S53" s="713"/>
      <c r="T53" s="713"/>
      <c r="U53" s="713">
        <v>6</v>
      </c>
      <c r="V53" s="713"/>
      <c r="W53" s="713"/>
      <c r="X53" s="713"/>
      <c r="Y53" s="713"/>
      <c r="Z53" s="713"/>
      <c r="AA53" s="713">
        <v>7</v>
      </c>
      <c r="AB53" s="713"/>
      <c r="AC53" s="713"/>
      <c r="AD53" s="713"/>
      <c r="AE53" s="713"/>
      <c r="AF53" s="713"/>
      <c r="AG53" s="713">
        <v>8</v>
      </c>
      <c r="AH53" s="713"/>
      <c r="AI53" s="713"/>
      <c r="AJ53" s="713"/>
      <c r="AK53" s="713"/>
      <c r="AL53" s="713">
        <v>9</v>
      </c>
      <c r="AM53" s="714"/>
      <c r="AN53" s="634"/>
    </row>
    <row r="54" spans="1:40" ht="15" customHeight="1">
      <c r="A54" s="680" t="s">
        <v>470</v>
      </c>
      <c r="B54" s="729"/>
      <c r="C54" s="730"/>
      <c r="D54" s="730"/>
      <c r="E54" s="730"/>
      <c r="F54" s="731"/>
      <c r="G54" s="730"/>
      <c r="H54" s="713"/>
      <c r="I54" s="713"/>
      <c r="J54" s="713"/>
      <c r="K54" s="713"/>
      <c r="L54" s="713"/>
      <c r="M54" s="713"/>
      <c r="N54" s="713"/>
      <c r="O54" s="713"/>
      <c r="P54" s="713"/>
      <c r="Q54" s="713"/>
      <c r="R54" s="713">
        <v>6</v>
      </c>
      <c r="S54" s="713"/>
      <c r="T54" s="713"/>
      <c r="U54" s="713"/>
      <c r="V54" s="713"/>
      <c r="W54" s="713"/>
      <c r="X54" s="713">
        <v>7</v>
      </c>
      <c r="Y54" s="713"/>
      <c r="Z54" s="713"/>
      <c r="AA54" s="713"/>
      <c r="AB54" s="713"/>
      <c r="AC54" s="713"/>
      <c r="AD54" s="713">
        <v>8</v>
      </c>
      <c r="AE54" s="713"/>
      <c r="AF54" s="713"/>
      <c r="AG54" s="732"/>
      <c r="AH54" s="732"/>
      <c r="AI54" s="732"/>
      <c r="AJ54" s="732">
        <v>9</v>
      </c>
      <c r="AK54" s="733"/>
      <c r="AL54" s="733"/>
      <c r="AM54" s="634"/>
    </row>
    <row r="55" spans="1:40" s="680" customFormat="1" ht="15" customHeight="1">
      <c r="A55" s="680" t="s">
        <v>471</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s="680" customFormat="1" ht="15" customHeight="1">
      <c r="A56" s="680" t="s">
        <v>472</v>
      </c>
      <c r="B56" s="700"/>
      <c r="C56" s="700"/>
      <c r="D56" s="700"/>
      <c r="E56" s="700"/>
      <c r="F56" s="700"/>
      <c r="G56" s="700"/>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633"/>
      <c r="AI56" s="633"/>
      <c r="AJ56" s="633"/>
      <c r="AK56" s="633"/>
      <c r="AL56" s="633"/>
      <c r="AM56" s="633"/>
    </row>
    <row r="57" spans="1:40" s="680" customFormat="1" ht="15" customHeight="1">
      <c r="A57" s="680" t="s">
        <v>473</v>
      </c>
      <c r="B57" s="700"/>
      <c r="C57" s="700"/>
      <c r="D57" s="700"/>
      <c r="E57" s="700"/>
      <c r="F57" s="700"/>
      <c r="G57" s="700"/>
      <c r="H57" s="633"/>
      <c r="I57" s="633"/>
      <c r="J57" s="633"/>
      <c r="K57" s="633"/>
      <c r="L57" s="633"/>
      <c r="M57" s="633"/>
      <c r="N57" s="633"/>
      <c r="O57" s="633"/>
      <c r="P57" s="633"/>
      <c r="Q57" s="633"/>
      <c r="R57" s="633"/>
      <c r="S57" s="633"/>
      <c r="T57" s="633"/>
      <c r="U57" s="633"/>
      <c r="V57" s="633"/>
      <c r="W57" s="633"/>
      <c r="X57" s="633"/>
      <c r="Y57" s="633"/>
      <c r="Z57" s="633"/>
      <c r="AA57" s="633"/>
      <c r="AB57" s="633"/>
      <c r="AC57" s="633"/>
      <c r="AD57" s="633"/>
      <c r="AE57" s="633"/>
      <c r="AF57" s="633"/>
      <c r="AG57" s="633"/>
      <c r="AH57" s="633"/>
      <c r="AI57" s="633"/>
      <c r="AJ57" s="633"/>
      <c r="AK57" s="633"/>
      <c r="AL57" s="633"/>
      <c r="AM57" s="633"/>
    </row>
    <row r="58" spans="1:40" s="680" customFormat="1" ht="15" customHeight="1">
      <c r="A58" s="680" t="s">
        <v>474</v>
      </c>
      <c r="B58" s="700"/>
      <c r="C58" s="700"/>
      <c r="D58" s="700"/>
      <c r="E58" s="700"/>
      <c r="F58" s="700"/>
      <c r="G58" s="700"/>
      <c r="H58" s="633"/>
      <c r="I58" s="633"/>
      <c r="J58" s="633"/>
      <c r="K58" s="633"/>
      <c r="L58" s="633"/>
      <c r="M58" s="633"/>
      <c r="N58" s="633"/>
      <c r="O58" s="633"/>
      <c r="P58" s="633"/>
      <c r="Q58" s="633"/>
      <c r="R58" s="633"/>
      <c r="S58" s="633"/>
      <c r="T58" s="633"/>
      <c r="U58" s="633"/>
      <c r="V58" s="633"/>
      <c r="W58" s="633"/>
      <c r="X58" s="633"/>
      <c r="Y58" s="633"/>
      <c r="Z58" s="633"/>
      <c r="AA58" s="633"/>
      <c r="AB58" s="633"/>
      <c r="AC58" s="633"/>
      <c r="AD58" s="633"/>
      <c r="AE58" s="633"/>
      <c r="AF58" s="633"/>
      <c r="AG58" s="633"/>
      <c r="AH58" s="633"/>
      <c r="AI58" s="633"/>
      <c r="AJ58" s="633"/>
      <c r="AK58" s="633"/>
      <c r="AL58" s="633"/>
      <c r="AM58" s="633"/>
    </row>
    <row r="59" spans="1:40" ht="15" customHeight="1">
      <c r="A59" s="680" t="s">
        <v>475</v>
      </c>
      <c r="B59" s="728"/>
      <c r="C59" s="680"/>
      <c r="D59" s="680"/>
      <c r="E59" s="680"/>
      <c r="F59" s="680"/>
      <c r="G59" s="680"/>
    </row>
    <row r="60" spans="1:40" ht="15" customHeight="1">
      <c r="A60" s="680" t="s">
        <v>476</v>
      </c>
      <c r="B60" s="728"/>
      <c r="C60" s="680"/>
      <c r="D60" s="680"/>
      <c r="E60" s="680"/>
      <c r="F60" s="680"/>
      <c r="G60" s="680"/>
    </row>
    <row r="61" spans="1:40" ht="15" customHeight="1">
      <c r="A61" s="680"/>
      <c r="B61" s="712" t="s">
        <v>477</v>
      </c>
      <c r="C61" s="653" t="s">
        <v>478</v>
      </c>
      <c r="D61" s="653"/>
      <c r="E61" s="653"/>
      <c r="F61" s="680"/>
      <c r="G61" s="680"/>
    </row>
    <row r="62" spans="1:40" ht="15" customHeight="1">
      <c r="A62" s="680"/>
      <c r="B62" s="727" t="s">
        <v>437</v>
      </c>
      <c r="C62" s="687" t="s">
        <v>479</v>
      </c>
      <c r="D62" s="687"/>
      <c r="E62" s="687"/>
      <c r="F62" s="680"/>
      <c r="G62" s="680"/>
    </row>
    <row r="63" spans="1:40" ht="15" customHeight="1">
      <c r="A63" s="680"/>
      <c r="B63" s="727" t="s">
        <v>440</v>
      </c>
      <c r="C63" s="687" t="s">
        <v>480</v>
      </c>
      <c r="D63" s="687"/>
      <c r="E63" s="687"/>
      <c r="F63" s="680"/>
      <c r="G63" s="680"/>
    </row>
    <row r="64" spans="1:40" ht="15" customHeight="1">
      <c r="A64" s="680"/>
      <c r="B64" s="727" t="s">
        <v>442</v>
      </c>
      <c r="C64" s="687" t="s">
        <v>481</v>
      </c>
      <c r="D64" s="687"/>
      <c r="E64" s="687"/>
      <c r="F64" s="680"/>
      <c r="G64" s="680"/>
    </row>
    <row r="65" spans="1:7" ht="15" customHeight="1">
      <c r="A65" s="680"/>
      <c r="B65" s="727" t="s">
        <v>439</v>
      </c>
      <c r="C65" s="687" t="s">
        <v>482</v>
      </c>
      <c r="D65" s="687"/>
      <c r="E65" s="687"/>
      <c r="F65" s="680"/>
      <c r="G65" s="680"/>
    </row>
    <row r="66" spans="1:7" ht="15" customHeight="1">
      <c r="A66" s="680"/>
      <c r="B66" s="680" t="s">
        <v>483</v>
      </c>
      <c r="C66" s="680"/>
      <c r="D66" s="680"/>
      <c r="E66" s="680"/>
      <c r="F66" s="680"/>
      <c r="G66" s="680"/>
    </row>
    <row r="67" spans="1:7" ht="15" customHeight="1">
      <c r="A67" s="680"/>
      <c r="B67" s="680" t="s">
        <v>484</v>
      </c>
      <c r="C67" s="680"/>
      <c r="D67" s="680"/>
      <c r="E67" s="680"/>
      <c r="F67" s="680"/>
      <c r="G67" s="680"/>
    </row>
    <row r="68" spans="1:7" ht="15" customHeight="1">
      <c r="A68" s="680"/>
      <c r="B68" s="680" t="s">
        <v>485</v>
      </c>
      <c r="C68" s="680"/>
      <c r="D68" s="680"/>
      <c r="E68" s="680"/>
      <c r="F68" s="680"/>
      <c r="G68" s="680"/>
    </row>
    <row r="69" spans="1:7" ht="15" customHeight="1">
      <c r="A69" s="680" t="s">
        <v>486</v>
      </c>
      <c r="B69" s="728"/>
      <c r="C69" s="680"/>
      <c r="D69" s="680"/>
      <c r="E69" s="680"/>
      <c r="F69" s="680"/>
      <c r="G69" s="680"/>
    </row>
    <row r="70" spans="1:7" ht="15" customHeight="1">
      <c r="A70" s="680" t="s">
        <v>511</v>
      </c>
      <c r="B70" s="728"/>
      <c r="C70" s="680"/>
      <c r="D70" s="680"/>
      <c r="E70" s="680"/>
      <c r="F70" s="680"/>
      <c r="G70" s="680"/>
    </row>
    <row r="71" spans="1:7" ht="15" customHeight="1">
      <c r="A71" s="680" t="s">
        <v>488</v>
      </c>
      <c r="B71" s="728"/>
      <c r="C71" s="680"/>
      <c r="D71" s="680"/>
      <c r="E71" s="680"/>
      <c r="F71" s="680"/>
      <c r="G71" s="680"/>
    </row>
    <row r="72" spans="1:7" ht="15" customHeight="1">
      <c r="A72" s="680" t="s">
        <v>489</v>
      </c>
      <c r="B72" s="728"/>
      <c r="C72" s="680"/>
      <c r="D72" s="680"/>
      <c r="E72" s="680"/>
      <c r="F72" s="680"/>
      <c r="G72" s="680"/>
    </row>
    <row r="73" spans="1:7" ht="15" customHeight="1">
      <c r="A73" s="680" t="s">
        <v>490</v>
      </c>
      <c r="B73" s="728"/>
      <c r="C73" s="680"/>
      <c r="D73" s="680"/>
      <c r="E73" s="680"/>
      <c r="F73" s="680"/>
      <c r="G73" s="680"/>
    </row>
    <row r="74" spans="1:7" ht="15" customHeight="1">
      <c r="A74" s="680" t="s">
        <v>491</v>
      </c>
      <c r="B74" s="728"/>
      <c r="C74" s="680"/>
      <c r="D74" s="680"/>
      <c r="E74" s="680"/>
      <c r="F74" s="680"/>
      <c r="G74" s="680"/>
    </row>
    <row r="75" spans="1:7" ht="15" customHeight="1">
      <c r="A75" s="680"/>
      <c r="B75" s="680" t="s">
        <v>492</v>
      </c>
      <c r="C75" s="680"/>
      <c r="D75" s="680"/>
      <c r="E75" s="680"/>
      <c r="F75" s="680"/>
      <c r="G75" s="680"/>
    </row>
    <row r="76" spans="1:7" ht="15" customHeight="1">
      <c r="A76" s="680"/>
      <c r="B76" s="680" t="s">
        <v>493</v>
      </c>
      <c r="C76" s="680"/>
      <c r="D76" s="680"/>
      <c r="E76" s="680"/>
      <c r="F76" s="680"/>
      <c r="G76" s="680"/>
    </row>
    <row r="77" spans="1:7" ht="15" customHeight="1">
      <c r="A77" s="680" t="s">
        <v>494</v>
      </c>
      <c r="B77" s="728"/>
      <c r="C77" s="680"/>
      <c r="D77" s="680"/>
      <c r="E77" s="680"/>
      <c r="F77" s="680"/>
      <c r="G77" s="680"/>
    </row>
    <row r="78" spans="1:7" ht="15" customHeight="1">
      <c r="A78" s="680" t="s">
        <v>495</v>
      </c>
      <c r="B78" s="728"/>
      <c r="C78" s="680"/>
      <c r="D78" s="680"/>
      <c r="E78" s="680"/>
      <c r="F78" s="680"/>
      <c r="G78" s="680"/>
    </row>
    <row r="79" spans="1:7" ht="15" customHeight="1">
      <c r="A79" s="680" t="s">
        <v>496</v>
      </c>
      <c r="B79" s="728"/>
      <c r="C79" s="680"/>
      <c r="D79" s="680"/>
      <c r="E79" s="680"/>
      <c r="F79" s="680"/>
      <c r="G79" s="680"/>
    </row>
    <row r="80" spans="1:7" ht="15" customHeight="1">
      <c r="A80" s="680" t="s">
        <v>497</v>
      </c>
      <c r="B80" s="728"/>
      <c r="C80" s="680"/>
      <c r="D80" s="680"/>
      <c r="E80" s="680"/>
      <c r="F80" s="680"/>
      <c r="G80" s="680"/>
    </row>
    <row r="81" spans="1:7" ht="15" customHeight="1">
      <c r="A81" s="680" t="s">
        <v>498</v>
      </c>
      <c r="B81" s="728"/>
      <c r="C81" s="680"/>
      <c r="D81" s="680"/>
      <c r="E81" s="680"/>
      <c r="F81" s="680"/>
      <c r="G81" s="680"/>
    </row>
    <row r="82" spans="1:7" ht="15" customHeight="1">
      <c r="A82" s="680" t="s">
        <v>499</v>
      </c>
      <c r="B82" s="728"/>
      <c r="C82" s="680"/>
      <c r="D82" s="680"/>
      <c r="E82" s="680"/>
      <c r="F82" s="680"/>
      <c r="G82" s="680"/>
    </row>
    <row r="83" spans="1:7" ht="15" customHeight="1">
      <c r="A83" s="680" t="s">
        <v>500</v>
      </c>
      <c r="B83" s="728"/>
      <c r="C83" s="680"/>
      <c r="D83" s="680"/>
      <c r="E83" s="680"/>
      <c r="F83" s="680"/>
      <c r="G83" s="680"/>
    </row>
    <row r="84" spans="1:7" ht="15" customHeight="1">
      <c r="A84" s="680" t="s">
        <v>501</v>
      </c>
      <c r="B84" s="728"/>
      <c r="C84" s="680"/>
      <c r="D84" s="680"/>
      <c r="E84" s="680"/>
      <c r="F84" s="680"/>
      <c r="G84" s="680"/>
    </row>
  </sheetData>
  <mergeCells count="167">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A50:AC50"/>
    <mergeCell ref="AD50:AF50"/>
    <mergeCell ref="AG50:AI50"/>
    <mergeCell ref="AJ50:AK50"/>
    <mergeCell ref="F51:H51"/>
    <mergeCell ref="I51:K51"/>
    <mergeCell ref="L51:N51"/>
    <mergeCell ref="O51:Q51"/>
    <mergeCell ref="R51:T51"/>
    <mergeCell ref="U51:W51"/>
    <mergeCell ref="AD49:AF49"/>
    <mergeCell ref="AG49:AI49"/>
    <mergeCell ref="AJ49:AK49"/>
    <mergeCell ref="F50:H50"/>
    <mergeCell ref="I50:K50"/>
    <mergeCell ref="L50:N50"/>
    <mergeCell ref="O50:Q50"/>
    <mergeCell ref="R50:T50"/>
    <mergeCell ref="U50:W50"/>
    <mergeCell ref="X50:Z50"/>
    <mergeCell ref="AG48:AK48"/>
    <mergeCell ref="AL48:AM48"/>
    <mergeCell ref="F49:H49"/>
    <mergeCell ref="I49:K49"/>
    <mergeCell ref="L49:N49"/>
    <mergeCell ref="O49:Q49"/>
    <mergeCell ref="R49:T49"/>
    <mergeCell ref="U49:W49"/>
    <mergeCell ref="X49:Z49"/>
    <mergeCell ref="AA49:AC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whole" operator="greaterThanOrEqual" allowBlank="1" showInputMessage="1" showErrorMessage="1" sqref="D38:F41 L38:L41 I38:I41 O38:O41 AG38:AG41 AD38:AD41 AA38:AA41 X38:X41 U38:U41 R38:R41" xr:uid="{8F4F7579-22CD-403E-9E6D-F4D5A311A921}">
      <formula1>0</formula1>
    </dataValidation>
    <dataValidation operator="greaterThanOrEqual" allowBlank="1" showInputMessage="1" showErrorMessage="1" sqref="I46 I42 AJ38:AJ41 L42 L46 AL38:AL40" xr:uid="{1A987380-7234-4AEC-97D5-3E4BD30E6CEE}"/>
    <dataValidation type="list" allowBlank="1" showInputMessage="1" showErrorMessage="1" sqref="C11:C30" xr:uid="{776F5B78-859F-4189-A750-22BAB0E0B7A3}">
      <formula1>"A,B,C,D"</formula1>
    </dataValidation>
    <dataValidation type="list" allowBlank="1" showInputMessage="1" showErrorMessage="1" sqref="AK4:AN4" xr:uid="{5502DB7A-1DF5-4A54-B4DE-94749A467DF5}">
      <formula1>"予定,実績"</formula1>
    </dataValidation>
    <dataValidation type="list" allowBlank="1" showInputMessage="1" showErrorMessage="1" sqref="AK3:AN3" xr:uid="{F8443F68-8487-40D6-AADA-C569F9310750}">
      <formula1>"４週,歴月"</formula1>
    </dataValidation>
    <dataValidation type="list" allowBlank="1" showInputMessage="1" sqref="B13:B30" xr:uid="{6D4FEEB9-7AFC-42E2-B791-EA25565147E1}">
      <formula1>INDIRECT($AK$1)</formula1>
    </dataValidation>
    <dataValidation allowBlank="1" showInputMessage="1" sqref="B11:B12" xr:uid="{5A8835B2-CAE8-4A9F-9FA4-FF61CF97BCDD}"/>
  </dataValidations>
  <printOptions horizontalCentered="1"/>
  <pageMargins left="0.19685039370078741" right="0.19685039370078741" top="0.74" bottom="0.19685039370078741" header="0.52" footer="0.39370078740157483"/>
  <pageSetup paperSize="9" scale="89"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645D7-72DF-4A49-8D27-39AB1DBC2266}">
  <sheetPr>
    <pageSetUpPr fitToPage="1"/>
  </sheetPr>
  <dimension ref="A1:BV63"/>
  <sheetViews>
    <sheetView view="pageBreakPreview" topLeftCell="A28" zoomScaleNormal="100" zoomScaleSheetLayoutView="100" workbookViewId="0">
      <selection activeCell="D36" sqref="D36:S36"/>
    </sheetView>
  </sheetViews>
  <sheetFormatPr defaultColWidth="2.625" defaultRowHeight="20.100000000000001" customHeight="1"/>
  <cols>
    <col min="1" max="1" width="3" style="50" customWidth="1"/>
    <col min="2" max="38" width="2.875" style="50" customWidth="1"/>
    <col min="39" max="16384" width="2.625" style="50"/>
  </cols>
  <sheetData>
    <row r="1" spans="1:74" ht="15.75" customHeight="1">
      <c r="A1" s="49" t="s">
        <v>98</v>
      </c>
      <c r="B1" s="49"/>
      <c r="C1" s="49"/>
      <c r="D1" s="49"/>
      <c r="E1" s="49"/>
      <c r="F1" s="49"/>
      <c r="G1" s="49"/>
    </row>
    <row r="2" spans="1:74" ht="15" customHeight="1">
      <c r="A2" s="51" t="s">
        <v>99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row>
    <row r="3" spans="1:74" ht="15" customHeight="1">
      <c r="A3" s="51" t="s">
        <v>100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row>
    <row r="4" spans="1:74" ht="15" customHeight="1">
      <c r="A4" s="51" t="s">
        <v>101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3"/>
      <c r="AL4" s="53"/>
      <c r="AO4" s="52"/>
      <c r="AP4" s="52"/>
      <c r="AQ4" s="52"/>
      <c r="AR4" s="52"/>
      <c r="AS4" s="52"/>
      <c r="AT4" s="52"/>
      <c r="AU4" s="52"/>
      <c r="AV4" s="52"/>
      <c r="AW4" s="52"/>
      <c r="AX4" s="52"/>
      <c r="AY4" s="52"/>
      <c r="AZ4" s="52"/>
      <c r="BA4" s="52"/>
      <c r="BB4" s="52"/>
      <c r="BC4" s="52"/>
      <c r="BD4" s="52"/>
      <c r="BE4" s="52"/>
      <c r="BF4" s="52"/>
      <c r="BG4" s="52"/>
      <c r="BH4" s="52"/>
      <c r="BI4" s="52"/>
      <c r="BJ4" s="53"/>
      <c r="BK4" s="53"/>
      <c r="BL4" s="53"/>
      <c r="BN4" s="53"/>
      <c r="BO4" s="53"/>
      <c r="BP4" s="53"/>
      <c r="BQ4" s="53"/>
      <c r="BR4" s="53"/>
      <c r="BS4" s="53"/>
      <c r="BT4" s="53"/>
      <c r="BU4" s="53"/>
      <c r="BV4" s="53"/>
    </row>
    <row r="5" spans="1:74" ht="15" customHeight="1">
      <c r="P5" s="54"/>
      <c r="S5" s="54" t="s">
        <v>102</v>
      </c>
      <c r="X5" s="53"/>
      <c r="Y5" s="53"/>
      <c r="Z5" s="53"/>
      <c r="AA5" s="53"/>
      <c r="AB5" s="53"/>
      <c r="AC5" s="53"/>
      <c r="AD5" s="53"/>
      <c r="AE5" s="53"/>
      <c r="AF5" s="53"/>
      <c r="AG5" s="53"/>
      <c r="AH5" s="53"/>
      <c r="AI5" s="53"/>
      <c r="AJ5" s="53"/>
      <c r="AK5" s="53"/>
      <c r="AL5" s="53"/>
      <c r="AO5" s="52"/>
      <c r="AP5" s="52"/>
      <c r="AQ5" s="52"/>
      <c r="AR5" s="52"/>
      <c r="AS5" s="52"/>
      <c r="AT5" s="52"/>
      <c r="AU5" s="52"/>
      <c r="AV5" s="52"/>
      <c r="AW5" s="52"/>
      <c r="AX5" s="52"/>
      <c r="AY5" s="52"/>
      <c r="AZ5" s="52"/>
      <c r="BA5" s="52"/>
      <c r="BB5" s="52"/>
      <c r="BC5" s="52"/>
      <c r="BD5" s="52"/>
      <c r="BE5" s="52"/>
      <c r="BF5" s="52"/>
      <c r="BG5" s="52"/>
      <c r="BH5" s="52"/>
      <c r="BI5" s="52"/>
      <c r="BJ5" s="53"/>
      <c r="BK5" s="53"/>
      <c r="BL5" s="53"/>
      <c r="BN5" s="53"/>
      <c r="BO5" s="53"/>
      <c r="BP5" s="53"/>
      <c r="BQ5" s="53"/>
      <c r="BR5" s="53"/>
      <c r="BS5" s="53"/>
      <c r="BT5" s="53"/>
      <c r="BU5" s="53"/>
      <c r="BV5" s="53"/>
    </row>
    <row r="6" spans="1:74" ht="15" customHeight="1">
      <c r="C6" s="52"/>
      <c r="D6" s="52"/>
      <c r="F6" s="52"/>
      <c r="G6" s="52"/>
      <c r="H6" s="52"/>
      <c r="I6" s="52"/>
      <c r="J6" s="52"/>
      <c r="K6" s="52"/>
      <c r="L6" s="52"/>
      <c r="M6" s="52"/>
      <c r="Z6" s="55"/>
      <c r="AA6" s="55"/>
      <c r="AB6" s="55"/>
      <c r="AC6" s="55"/>
      <c r="AD6" s="50" t="s">
        <v>103</v>
      </c>
      <c r="AE6" s="55"/>
      <c r="AF6" s="55"/>
      <c r="AG6" s="50" t="s">
        <v>104</v>
      </c>
      <c r="AH6" s="55"/>
      <c r="AI6" s="55"/>
      <c r="AJ6" s="50" t="s">
        <v>105</v>
      </c>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row>
    <row r="7" spans="1:74" ht="15" customHeight="1">
      <c r="B7" s="56"/>
      <c r="C7" s="56"/>
      <c r="D7" s="56"/>
      <c r="E7" s="56"/>
      <c r="F7" s="56"/>
      <c r="G7" s="56"/>
      <c r="I7" s="57" t="s">
        <v>106</v>
      </c>
      <c r="K7" s="52"/>
      <c r="M7" s="52"/>
      <c r="N7" s="58"/>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row>
    <row r="8" spans="1:74" ht="15" customHeight="1">
      <c r="B8" s="59"/>
      <c r="C8" s="59"/>
      <c r="D8" s="59"/>
      <c r="E8" s="59"/>
      <c r="F8" s="59"/>
      <c r="G8" s="60"/>
      <c r="H8" s="52"/>
      <c r="I8" s="58"/>
      <c r="J8" s="52"/>
      <c r="K8" s="52"/>
      <c r="L8" s="52"/>
      <c r="M8" s="52"/>
      <c r="S8" s="61" t="s">
        <v>107</v>
      </c>
      <c r="T8" s="61"/>
      <c r="U8" s="61"/>
      <c r="V8" s="61"/>
      <c r="W8" s="62"/>
      <c r="X8" s="62"/>
      <c r="Y8" s="62"/>
      <c r="Z8" s="62"/>
      <c r="AA8" s="62"/>
      <c r="AB8" s="62"/>
      <c r="AC8" s="62"/>
      <c r="AD8" s="62"/>
      <c r="AE8" s="62"/>
      <c r="AF8" s="62"/>
      <c r="AG8" s="62"/>
      <c r="AH8" s="62"/>
      <c r="AI8" s="62"/>
      <c r="AJ8" s="6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row>
    <row r="9" spans="1:74" ht="15" customHeight="1">
      <c r="C9" s="52"/>
      <c r="D9" s="52"/>
      <c r="E9" s="52"/>
      <c r="F9" s="52"/>
      <c r="G9" s="52"/>
      <c r="H9" s="52"/>
      <c r="I9" s="52"/>
      <c r="J9" s="52"/>
      <c r="K9" s="52"/>
      <c r="L9" s="52"/>
      <c r="M9" s="52"/>
      <c r="O9" s="60" t="s">
        <v>108</v>
      </c>
      <c r="S9" s="61" t="s">
        <v>109</v>
      </c>
      <c r="T9" s="61"/>
      <c r="U9" s="61"/>
      <c r="V9" s="61"/>
      <c r="W9" s="62"/>
      <c r="X9" s="62"/>
      <c r="Y9" s="62"/>
      <c r="Z9" s="62"/>
      <c r="AA9" s="62"/>
      <c r="AB9" s="62"/>
      <c r="AC9" s="62"/>
      <c r="AD9" s="62"/>
      <c r="AE9" s="62"/>
      <c r="AF9" s="62"/>
      <c r="AG9" s="62"/>
      <c r="AH9" s="62"/>
      <c r="AI9" s="62"/>
      <c r="AJ9" s="6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row>
    <row r="10" spans="1:74" ht="15" customHeight="1">
      <c r="C10" s="52"/>
      <c r="D10" s="52"/>
      <c r="E10" s="52"/>
      <c r="F10" s="52"/>
      <c r="G10" s="52"/>
      <c r="H10" s="52"/>
      <c r="I10" s="52"/>
      <c r="J10" s="52"/>
      <c r="K10" s="52"/>
      <c r="L10" s="52"/>
      <c r="M10" s="52"/>
      <c r="S10" s="63" t="s">
        <v>110</v>
      </c>
      <c r="T10" s="63"/>
      <c r="U10" s="63"/>
      <c r="V10" s="63"/>
      <c r="W10" s="63"/>
      <c r="X10" s="63"/>
      <c r="Y10" s="63"/>
      <c r="Z10" s="62"/>
      <c r="AA10" s="62"/>
      <c r="AB10" s="62"/>
      <c r="AC10" s="62"/>
      <c r="AD10" s="62"/>
      <c r="AE10" s="62"/>
      <c r="AF10" s="62"/>
      <c r="AG10" s="62"/>
      <c r="AH10" s="62"/>
      <c r="AI10" s="62"/>
      <c r="AJ10" s="6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row>
    <row r="11" spans="1:74" ht="15" customHeight="1">
      <c r="C11" s="52"/>
      <c r="D11" s="52"/>
      <c r="E11" s="52"/>
      <c r="F11" s="52"/>
      <c r="G11" s="52"/>
      <c r="H11" s="52"/>
      <c r="I11" s="52"/>
      <c r="J11" s="52"/>
      <c r="K11" s="52"/>
      <c r="L11" s="52"/>
      <c r="M11" s="52"/>
      <c r="S11" s="59"/>
      <c r="T11" s="59"/>
      <c r="U11" s="59"/>
      <c r="V11" s="59"/>
      <c r="W11" s="59"/>
      <c r="X11" s="59"/>
      <c r="Y11" s="59"/>
      <c r="Z11" s="64"/>
      <c r="AA11" s="64"/>
      <c r="AB11" s="64"/>
      <c r="AC11" s="64"/>
      <c r="AD11" s="64"/>
      <c r="AE11" s="64"/>
      <c r="AF11" s="64"/>
      <c r="AG11" s="64"/>
      <c r="AH11" s="64"/>
      <c r="AI11" s="64"/>
      <c r="AJ11" s="64"/>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row>
    <row r="12" spans="1:74" ht="15" customHeight="1">
      <c r="B12" s="50" t="s">
        <v>111</v>
      </c>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row>
    <row r="13" spans="1:74" ht="15" customHeight="1">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row>
    <row r="14" spans="1:74" ht="15" customHeight="1">
      <c r="B14" s="65" t="b">
        <v>0</v>
      </c>
      <c r="C14" s="66" t="s">
        <v>112</v>
      </c>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row>
    <row r="15" spans="1:74" ht="15" customHeight="1">
      <c r="C15" s="66" t="s">
        <v>113</v>
      </c>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row>
    <row r="16" spans="1:74" ht="15" customHeight="1">
      <c r="C16" s="66" t="s">
        <v>114</v>
      </c>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row>
    <row r="17" spans="2:74" ht="15" customHeight="1">
      <c r="C17" s="66" t="s">
        <v>115</v>
      </c>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row>
    <row r="18" spans="2:74" ht="15" customHeight="1">
      <c r="C18" s="66" t="s">
        <v>116</v>
      </c>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row>
    <row r="19" spans="2:74" ht="15" customHeight="1">
      <c r="C19" s="66" t="s">
        <v>117</v>
      </c>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row>
    <row r="20" spans="2:74" ht="15" customHeight="1">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row>
    <row r="21" spans="2:74" s="52" customFormat="1" ht="15" customHeight="1">
      <c r="I21" s="53"/>
      <c r="J21" s="53"/>
      <c r="K21" s="53"/>
      <c r="L21" s="53"/>
      <c r="M21" s="53"/>
      <c r="N21" s="53"/>
      <c r="O21" s="53"/>
      <c r="P21" s="53"/>
      <c r="Q21" s="53"/>
      <c r="R21" s="53"/>
      <c r="S21" s="53"/>
      <c r="T21" s="67" t="s">
        <v>118</v>
      </c>
      <c r="U21" s="68"/>
      <c r="V21" s="68"/>
      <c r="W21" s="68"/>
      <c r="X21" s="68"/>
      <c r="Y21" s="68"/>
      <c r="Z21" s="69"/>
      <c r="AA21" s="70"/>
      <c r="AB21" s="71"/>
      <c r="AC21" s="72"/>
      <c r="AD21" s="73"/>
      <c r="AE21" s="71"/>
      <c r="AF21" s="71"/>
      <c r="AG21" s="71"/>
      <c r="AH21" s="71"/>
      <c r="AI21" s="71"/>
      <c r="AJ21" s="74"/>
      <c r="AK21" s="53"/>
      <c r="AL21" s="53"/>
      <c r="AO21" s="75"/>
      <c r="AP21" s="75"/>
      <c r="AQ21" s="75"/>
      <c r="AR21" s="75"/>
      <c r="AS21" s="75"/>
      <c r="AT21" s="75"/>
      <c r="AU21" s="75"/>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row>
    <row r="22" spans="2:74" s="52" customFormat="1" ht="15" customHeight="1">
      <c r="B22" s="76" t="s">
        <v>119</v>
      </c>
      <c r="C22" s="77"/>
      <c r="D22" s="77"/>
      <c r="E22" s="77"/>
      <c r="F22" s="77"/>
      <c r="G22" s="77"/>
      <c r="H22" s="77"/>
      <c r="I22" s="77"/>
      <c r="J22" s="77"/>
      <c r="K22" s="77"/>
      <c r="L22" s="77"/>
      <c r="M22" s="77"/>
      <c r="N22" s="77"/>
      <c r="O22" s="77"/>
      <c r="P22" s="77"/>
      <c r="Q22" s="77"/>
      <c r="R22" s="77"/>
      <c r="S22" s="78"/>
      <c r="T22" s="79" t="s">
        <v>109</v>
      </c>
      <c r="U22" s="80"/>
      <c r="V22" s="81"/>
      <c r="W22" s="82"/>
      <c r="X22" s="82"/>
      <c r="Y22" s="82"/>
      <c r="Z22" s="82"/>
      <c r="AA22" s="82"/>
      <c r="AB22" s="82"/>
      <c r="AC22" s="82"/>
      <c r="AD22" s="82"/>
      <c r="AE22" s="82"/>
      <c r="AF22" s="82"/>
      <c r="AG22" s="82"/>
      <c r="AH22" s="82"/>
      <c r="AI22" s="82"/>
      <c r="AJ22" s="83"/>
      <c r="AK22" s="53"/>
      <c r="AL22" s="53"/>
      <c r="AO22" s="75"/>
      <c r="AP22" s="75"/>
      <c r="AQ22" s="75"/>
      <c r="AR22" s="75"/>
      <c r="AS22" s="75"/>
      <c r="AT22" s="75"/>
      <c r="AU22" s="75"/>
      <c r="AV22" s="53"/>
      <c r="AW22" s="53"/>
      <c r="AX22" s="53"/>
      <c r="AY22" s="53"/>
      <c r="AZ22" s="84"/>
      <c r="BA22" s="84"/>
      <c r="BB22" s="53"/>
      <c r="BC22" s="53"/>
      <c r="BD22" s="53"/>
      <c r="BE22" s="53"/>
      <c r="BF22" s="75"/>
      <c r="BG22" s="84"/>
      <c r="BH22" s="53"/>
      <c r="BJ22" s="53"/>
      <c r="BL22" s="53"/>
      <c r="BM22" s="53"/>
      <c r="BN22" s="53"/>
      <c r="BO22" s="53"/>
      <c r="BQ22" s="53"/>
      <c r="BR22" s="53"/>
      <c r="BS22" s="53"/>
      <c r="BT22" s="53"/>
      <c r="BU22" s="53"/>
      <c r="BV22" s="53"/>
    </row>
    <row r="23" spans="2:74" s="52" customFormat="1" ht="15" customHeight="1">
      <c r="B23" s="85"/>
      <c r="C23" s="86"/>
      <c r="D23" s="86"/>
      <c r="E23" s="86"/>
      <c r="F23" s="86"/>
      <c r="G23" s="86"/>
      <c r="H23" s="86"/>
      <c r="I23" s="86"/>
      <c r="J23" s="86"/>
      <c r="K23" s="86"/>
      <c r="L23" s="86"/>
      <c r="M23" s="86"/>
      <c r="N23" s="86"/>
      <c r="O23" s="86"/>
      <c r="P23" s="86"/>
      <c r="Q23" s="86"/>
      <c r="R23" s="86"/>
      <c r="S23" s="87"/>
      <c r="T23" s="88"/>
      <c r="U23" s="89"/>
      <c r="V23" s="90"/>
      <c r="W23" s="91"/>
      <c r="X23" s="91"/>
      <c r="Y23" s="91"/>
      <c r="Z23" s="91"/>
      <c r="AA23" s="91"/>
      <c r="AB23" s="91"/>
      <c r="AC23" s="91"/>
      <c r="AD23" s="91"/>
      <c r="AE23" s="91"/>
      <c r="AF23" s="91"/>
      <c r="AG23" s="91"/>
      <c r="AH23" s="91"/>
      <c r="AI23" s="91"/>
      <c r="AJ23" s="92"/>
      <c r="AK23" s="53"/>
      <c r="AL23" s="53"/>
      <c r="AO23" s="75"/>
      <c r="AP23" s="75"/>
      <c r="AQ23" s="75"/>
      <c r="AR23" s="75"/>
      <c r="AS23" s="75"/>
      <c r="AT23" s="75"/>
      <c r="AU23" s="75"/>
      <c r="AV23" s="53"/>
      <c r="AW23" s="53"/>
      <c r="AX23" s="53"/>
      <c r="AY23" s="53"/>
      <c r="AZ23" s="84"/>
      <c r="BA23" s="84"/>
      <c r="BB23" s="53"/>
      <c r="BC23" s="53"/>
      <c r="BD23" s="53"/>
      <c r="BE23" s="53"/>
      <c r="BF23" s="84"/>
      <c r="BG23" s="84"/>
      <c r="BH23" s="53"/>
      <c r="BJ23" s="53"/>
      <c r="BL23" s="53"/>
      <c r="BM23" s="53"/>
      <c r="BN23" s="53"/>
      <c r="BO23" s="53"/>
      <c r="BP23" s="53"/>
      <c r="BQ23" s="53"/>
      <c r="BR23" s="53"/>
      <c r="BS23" s="53"/>
      <c r="BT23" s="53"/>
      <c r="BU23" s="53"/>
      <c r="BV23" s="53"/>
    </row>
    <row r="24" spans="2:74" s="52" customFormat="1" ht="15" customHeight="1">
      <c r="B24" s="85"/>
      <c r="C24" s="86"/>
      <c r="D24" s="86"/>
      <c r="E24" s="86"/>
      <c r="F24" s="86"/>
      <c r="G24" s="86"/>
      <c r="H24" s="86"/>
      <c r="I24" s="86"/>
      <c r="J24" s="86"/>
      <c r="K24" s="86"/>
      <c r="L24" s="86"/>
      <c r="M24" s="86"/>
      <c r="N24" s="86"/>
      <c r="O24" s="86"/>
      <c r="P24" s="86"/>
      <c r="Q24" s="86"/>
      <c r="R24" s="86"/>
      <c r="S24" s="87"/>
      <c r="T24" s="79" t="s">
        <v>107</v>
      </c>
      <c r="U24" s="80"/>
      <c r="V24" s="81"/>
      <c r="W24" s="93"/>
      <c r="X24" s="93"/>
      <c r="Y24" s="93"/>
      <c r="Z24" s="93"/>
      <c r="AA24" s="93"/>
      <c r="AB24" s="93"/>
      <c r="AC24" s="93"/>
      <c r="AD24" s="93"/>
      <c r="AE24" s="93"/>
      <c r="AF24" s="93"/>
      <c r="AG24" s="93"/>
      <c r="AH24" s="93"/>
      <c r="AI24" s="93"/>
      <c r="AJ24" s="94"/>
      <c r="AK24" s="53"/>
      <c r="AL24" s="53"/>
      <c r="AO24" s="75"/>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row>
    <row r="25" spans="2:74" s="52" customFormat="1" ht="15" customHeight="1">
      <c r="B25" s="85"/>
      <c r="C25" s="86"/>
      <c r="D25" s="86"/>
      <c r="E25" s="86"/>
      <c r="F25" s="86"/>
      <c r="G25" s="86"/>
      <c r="H25" s="86"/>
      <c r="I25" s="86"/>
      <c r="J25" s="86"/>
      <c r="K25" s="86"/>
      <c r="L25" s="86"/>
      <c r="M25" s="86"/>
      <c r="N25" s="86"/>
      <c r="O25" s="86"/>
      <c r="P25" s="86"/>
      <c r="Q25" s="86"/>
      <c r="R25" s="86"/>
      <c r="S25" s="87"/>
      <c r="T25" s="95"/>
      <c r="U25" s="96"/>
      <c r="V25" s="97"/>
      <c r="W25" s="98"/>
      <c r="X25" s="98"/>
      <c r="Y25" s="98"/>
      <c r="Z25" s="98"/>
      <c r="AA25" s="98"/>
      <c r="AB25" s="98"/>
      <c r="AC25" s="98"/>
      <c r="AD25" s="98"/>
      <c r="AE25" s="98"/>
      <c r="AF25" s="98"/>
      <c r="AG25" s="98"/>
      <c r="AH25" s="98"/>
      <c r="AI25" s="98"/>
      <c r="AJ25" s="99"/>
      <c r="AK25" s="53"/>
      <c r="AL25" s="53"/>
      <c r="AO25" s="75"/>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row>
    <row r="26" spans="2:74" s="52" customFormat="1" ht="15" customHeight="1">
      <c r="B26" s="100"/>
      <c r="C26" s="101"/>
      <c r="D26" s="101"/>
      <c r="E26" s="101"/>
      <c r="F26" s="101"/>
      <c r="G26" s="101"/>
      <c r="H26" s="101"/>
      <c r="I26" s="101"/>
      <c r="J26" s="101"/>
      <c r="K26" s="101"/>
      <c r="L26" s="101"/>
      <c r="M26" s="101"/>
      <c r="N26" s="101"/>
      <c r="O26" s="101"/>
      <c r="P26" s="101"/>
      <c r="Q26" s="101"/>
      <c r="R26" s="101"/>
      <c r="S26" s="102"/>
      <c r="T26" s="88"/>
      <c r="U26" s="89"/>
      <c r="V26" s="90"/>
      <c r="W26" s="103"/>
      <c r="X26" s="103"/>
      <c r="Y26" s="103"/>
      <c r="Z26" s="103"/>
      <c r="AA26" s="103"/>
      <c r="AB26" s="103"/>
      <c r="AC26" s="103"/>
      <c r="AD26" s="103"/>
      <c r="AE26" s="103"/>
      <c r="AF26" s="103"/>
      <c r="AG26" s="103"/>
      <c r="AH26" s="103"/>
      <c r="AI26" s="103"/>
      <c r="AJ26" s="104"/>
      <c r="AO26" s="75"/>
      <c r="AP26" s="75"/>
    </row>
    <row r="27" spans="2:74" s="52" customFormat="1" ht="15" customHeight="1">
      <c r="B27" s="105" t="s">
        <v>120</v>
      </c>
      <c r="C27" s="106"/>
      <c r="D27" s="106"/>
      <c r="E27" s="106"/>
      <c r="F27" s="106"/>
      <c r="G27" s="106"/>
      <c r="H27" s="106"/>
      <c r="I27" s="106"/>
      <c r="J27" s="106"/>
      <c r="K27" s="106"/>
      <c r="L27" s="106"/>
      <c r="M27" s="106"/>
      <c r="N27" s="106"/>
      <c r="O27" s="106"/>
      <c r="P27" s="106"/>
      <c r="Q27" s="106"/>
      <c r="R27" s="106"/>
      <c r="S27" s="107"/>
      <c r="T27" s="108"/>
      <c r="U27" s="109"/>
      <c r="V27" s="109"/>
      <c r="W27" s="109"/>
      <c r="X27" s="109"/>
      <c r="Y27" s="109"/>
      <c r="Z27" s="109"/>
      <c r="AA27" s="109"/>
      <c r="AB27" s="109"/>
      <c r="AC27" s="109"/>
      <c r="AD27" s="109"/>
      <c r="AE27" s="109"/>
      <c r="AF27" s="109"/>
      <c r="AG27" s="109"/>
      <c r="AH27" s="109"/>
      <c r="AI27" s="109"/>
      <c r="AJ27" s="110"/>
      <c r="AO27" s="75"/>
      <c r="AP27" s="75"/>
    </row>
    <row r="28" spans="2:74" s="52" customFormat="1" ht="15" customHeight="1">
      <c r="B28" s="105" t="s">
        <v>121</v>
      </c>
      <c r="C28" s="106"/>
      <c r="D28" s="106"/>
      <c r="E28" s="106"/>
      <c r="F28" s="106"/>
      <c r="G28" s="106"/>
      <c r="H28" s="106"/>
      <c r="I28" s="106"/>
      <c r="J28" s="106"/>
      <c r="K28" s="106"/>
      <c r="L28" s="106"/>
      <c r="M28" s="106"/>
      <c r="N28" s="106"/>
      <c r="O28" s="106"/>
      <c r="P28" s="106"/>
      <c r="Q28" s="106"/>
      <c r="R28" s="106"/>
      <c r="S28" s="107"/>
      <c r="T28" s="111"/>
      <c r="U28" s="112"/>
      <c r="V28" s="112"/>
      <c r="W28" s="112"/>
      <c r="X28" s="112"/>
      <c r="Y28" s="113" t="s">
        <v>122</v>
      </c>
      <c r="Z28" s="112"/>
      <c r="AA28" s="112"/>
      <c r="AB28" s="112"/>
      <c r="AC28" s="113" t="s">
        <v>123</v>
      </c>
      <c r="AD28" s="112"/>
      <c r="AE28" s="112"/>
      <c r="AF28" s="112"/>
      <c r="AG28" s="113" t="s">
        <v>124</v>
      </c>
      <c r="AH28" s="112"/>
      <c r="AI28" s="112"/>
      <c r="AJ28" s="114"/>
      <c r="AO28" s="75"/>
      <c r="AP28" s="75"/>
    </row>
    <row r="29" spans="2:74" s="52" customFormat="1" ht="15" customHeight="1">
      <c r="B29" s="105" t="s">
        <v>125</v>
      </c>
      <c r="C29" s="106"/>
      <c r="D29" s="106"/>
      <c r="E29" s="106"/>
      <c r="F29" s="106"/>
      <c r="G29" s="106"/>
      <c r="H29" s="106"/>
      <c r="I29" s="106"/>
      <c r="J29" s="106"/>
      <c r="K29" s="106"/>
      <c r="L29" s="106"/>
      <c r="M29" s="106"/>
      <c r="N29" s="106"/>
      <c r="O29" s="106"/>
      <c r="P29" s="106"/>
      <c r="Q29" s="106"/>
      <c r="R29" s="106"/>
      <c r="S29" s="107"/>
      <c r="T29" s="105" t="s">
        <v>126</v>
      </c>
      <c r="U29" s="106"/>
      <c r="V29" s="106"/>
      <c r="W29" s="106"/>
      <c r="X29" s="106"/>
      <c r="Y29" s="106"/>
      <c r="Z29" s="106"/>
      <c r="AA29" s="106"/>
      <c r="AB29" s="106"/>
      <c r="AC29" s="106"/>
      <c r="AD29" s="106"/>
      <c r="AE29" s="106"/>
      <c r="AF29" s="106"/>
      <c r="AG29" s="106"/>
      <c r="AH29" s="106"/>
      <c r="AI29" s="106"/>
      <c r="AJ29" s="107"/>
      <c r="AO29" s="75"/>
      <c r="AP29" s="75"/>
    </row>
    <row r="30" spans="2:74" s="52" customFormat="1" ht="15" customHeight="1">
      <c r="B30" s="115"/>
      <c r="C30" s="115"/>
      <c r="D30" s="116" t="s">
        <v>127</v>
      </c>
      <c r="E30" s="116"/>
      <c r="F30" s="116"/>
      <c r="G30" s="116"/>
      <c r="H30" s="116"/>
      <c r="I30" s="116"/>
      <c r="J30" s="116"/>
      <c r="K30" s="116"/>
      <c r="L30" s="116"/>
      <c r="M30" s="116"/>
      <c r="N30" s="116"/>
      <c r="O30" s="116"/>
      <c r="P30" s="116"/>
      <c r="Q30" s="116"/>
      <c r="R30" s="116"/>
      <c r="S30" s="116"/>
      <c r="T30" s="117" t="s">
        <v>128</v>
      </c>
      <c r="U30" s="117"/>
      <c r="V30" s="117"/>
      <c r="W30" s="117"/>
      <c r="X30" s="117"/>
      <c r="Y30" s="117"/>
      <c r="Z30" s="117"/>
      <c r="AA30" s="117"/>
      <c r="AB30" s="117"/>
      <c r="AC30" s="117"/>
      <c r="AD30" s="117"/>
      <c r="AE30" s="117"/>
      <c r="AF30" s="117"/>
      <c r="AG30" s="117"/>
      <c r="AH30" s="117"/>
      <c r="AI30" s="117"/>
      <c r="AJ30" s="117"/>
      <c r="AO30" s="75"/>
      <c r="AP30" s="75"/>
    </row>
    <row r="31" spans="2:74" s="52" customFormat="1" ht="15" customHeight="1">
      <c r="B31" s="115"/>
      <c r="C31" s="115"/>
      <c r="D31" s="116" t="s">
        <v>129</v>
      </c>
      <c r="E31" s="116"/>
      <c r="F31" s="116"/>
      <c r="G31" s="116"/>
      <c r="H31" s="116"/>
      <c r="I31" s="116"/>
      <c r="J31" s="116"/>
      <c r="K31" s="116"/>
      <c r="L31" s="116"/>
      <c r="M31" s="116"/>
      <c r="N31" s="116"/>
      <c r="O31" s="116"/>
      <c r="P31" s="116"/>
      <c r="Q31" s="116"/>
      <c r="R31" s="116"/>
      <c r="S31" s="116"/>
      <c r="T31" s="117"/>
      <c r="U31" s="117"/>
      <c r="V31" s="117"/>
      <c r="W31" s="117"/>
      <c r="X31" s="117"/>
      <c r="Y31" s="117"/>
      <c r="Z31" s="117"/>
      <c r="AA31" s="117"/>
      <c r="AB31" s="117"/>
      <c r="AC31" s="117"/>
      <c r="AD31" s="117"/>
      <c r="AE31" s="117"/>
      <c r="AF31" s="117"/>
      <c r="AG31" s="117"/>
      <c r="AH31" s="117"/>
      <c r="AI31" s="117"/>
      <c r="AJ31" s="117"/>
      <c r="AO31" s="75"/>
      <c r="AP31" s="75"/>
    </row>
    <row r="32" spans="2:74" s="52" customFormat="1" ht="15" customHeight="1">
      <c r="B32" s="118"/>
      <c r="C32" s="118"/>
      <c r="D32" s="119" t="s">
        <v>130</v>
      </c>
      <c r="E32" s="119"/>
      <c r="F32" s="119"/>
      <c r="G32" s="119"/>
      <c r="H32" s="119"/>
      <c r="I32" s="119"/>
      <c r="J32" s="119"/>
      <c r="K32" s="119"/>
      <c r="L32" s="119"/>
      <c r="M32" s="119"/>
      <c r="N32" s="119"/>
      <c r="O32" s="119"/>
      <c r="P32" s="119"/>
      <c r="Q32" s="119"/>
      <c r="R32" s="119"/>
      <c r="S32" s="119"/>
      <c r="T32" s="117"/>
      <c r="U32" s="117"/>
      <c r="V32" s="117"/>
      <c r="W32" s="117"/>
      <c r="X32" s="117"/>
      <c r="Y32" s="117"/>
      <c r="Z32" s="117"/>
      <c r="AA32" s="117"/>
      <c r="AB32" s="117"/>
      <c r="AC32" s="117"/>
      <c r="AD32" s="117"/>
      <c r="AE32" s="117"/>
      <c r="AF32" s="117"/>
      <c r="AG32" s="117"/>
      <c r="AH32" s="117"/>
      <c r="AI32" s="117"/>
      <c r="AJ32" s="117"/>
      <c r="AO32" s="75"/>
      <c r="AP32" s="75"/>
    </row>
    <row r="33" spans="2:47" s="52" customFormat="1" ht="15" customHeight="1">
      <c r="B33" s="115"/>
      <c r="C33" s="115"/>
      <c r="D33" s="116" t="s">
        <v>131</v>
      </c>
      <c r="E33" s="116"/>
      <c r="F33" s="116"/>
      <c r="G33" s="116"/>
      <c r="H33" s="116"/>
      <c r="I33" s="116"/>
      <c r="J33" s="116"/>
      <c r="K33" s="116"/>
      <c r="L33" s="116"/>
      <c r="M33" s="116"/>
      <c r="N33" s="116"/>
      <c r="O33" s="116"/>
      <c r="P33" s="116"/>
      <c r="Q33" s="116"/>
      <c r="R33" s="116"/>
      <c r="S33" s="116"/>
      <c r="T33" s="117"/>
      <c r="U33" s="117"/>
      <c r="V33" s="117"/>
      <c r="W33" s="117"/>
      <c r="X33" s="117"/>
      <c r="Y33" s="117"/>
      <c r="Z33" s="117"/>
      <c r="AA33" s="117"/>
      <c r="AB33" s="117"/>
      <c r="AC33" s="117"/>
      <c r="AD33" s="117"/>
      <c r="AE33" s="117"/>
      <c r="AF33" s="117"/>
      <c r="AG33" s="117"/>
      <c r="AH33" s="117"/>
      <c r="AI33" s="117"/>
      <c r="AJ33" s="117"/>
      <c r="AO33" s="75"/>
      <c r="AP33" s="75"/>
    </row>
    <row r="34" spans="2:47" s="52" customFormat="1" ht="15" customHeight="1">
      <c r="B34" s="115"/>
      <c r="C34" s="115"/>
      <c r="D34" s="116" t="s">
        <v>132</v>
      </c>
      <c r="E34" s="116"/>
      <c r="F34" s="116"/>
      <c r="G34" s="116"/>
      <c r="H34" s="116"/>
      <c r="I34" s="116"/>
      <c r="J34" s="116"/>
      <c r="K34" s="116"/>
      <c r="L34" s="116"/>
      <c r="M34" s="116"/>
      <c r="N34" s="116"/>
      <c r="O34" s="116"/>
      <c r="P34" s="116"/>
      <c r="Q34" s="116"/>
      <c r="R34" s="116"/>
      <c r="S34" s="116"/>
      <c r="T34" s="117"/>
      <c r="U34" s="117"/>
      <c r="V34" s="117"/>
      <c r="W34" s="117"/>
      <c r="X34" s="117"/>
      <c r="Y34" s="117"/>
      <c r="Z34" s="117"/>
      <c r="AA34" s="117"/>
      <c r="AB34" s="117"/>
      <c r="AC34" s="117"/>
      <c r="AD34" s="117"/>
      <c r="AE34" s="117"/>
      <c r="AF34" s="117"/>
      <c r="AG34" s="117"/>
      <c r="AH34" s="117"/>
      <c r="AI34" s="117"/>
      <c r="AJ34" s="117"/>
      <c r="AO34" s="75"/>
      <c r="AP34" s="75"/>
    </row>
    <row r="35" spans="2:47" s="52" customFormat="1" ht="15" customHeight="1">
      <c r="B35" s="115"/>
      <c r="C35" s="115"/>
      <c r="D35" s="116" t="s">
        <v>133</v>
      </c>
      <c r="E35" s="116"/>
      <c r="F35" s="116"/>
      <c r="G35" s="116"/>
      <c r="H35" s="116"/>
      <c r="I35" s="116"/>
      <c r="J35" s="116"/>
      <c r="K35" s="116"/>
      <c r="L35" s="116"/>
      <c r="M35" s="116"/>
      <c r="N35" s="116"/>
      <c r="O35" s="116"/>
      <c r="P35" s="116"/>
      <c r="Q35" s="116"/>
      <c r="R35" s="116"/>
      <c r="S35" s="116"/>
      <c r="T35" s="117"/>
      <c r="U35" s="117"/>
      <c r="V35" s="117"/>
      <c r="W35" s="117"/>
      <c r="X35" s="117"/>
      <c r="Y35" s="117"/>
      <c r="Z35" s="117"/>
      <c r="AA35" s="117"/>
      <c r="AB35" s="117"/>
      <c r="AC35" s="117"/>
      <c r="AD35" s="117"/>
      <c r="AE35" s="117"/>
      <c r="AF35" s="117"/>
      <c r="AG35" s="117"/>
      <c r="AH35" s="117"/>
      <c r="AI35" s="117"/>
      <c r="AJ35" s="117"/>
      <c r="AO35" s="75"/>
      <c r="AP35" s="75"/>
    </row>
    <row r="36" spans="2:47" s="52" customFormat="1" ht="15" customHeight="1">
      <c r="B36" s="115"/>
      <c r="C36" s="115"/>
      <c r="D36" s="116" t="s">
        <v>134</v>
      </c>
      <c r="E36" s="116"/>
      <c r="F36" s="116"/>
      <c r="G36" s="116"/>
      <c r="H36" s="116"/>
      <c r="I36" s="116"/>
      <c r="J36" s="116"/>
      <c r="K36" s="116"/>
      <c r="L36" s="116"/>
      <c r="M36" s="116"/>
      <c r="N36" s="116"/>
      <c r="O36" s="116"/>
      <c r="P36" s="116"/>
      <c r="Q36" s="116"/>
      <c r="R36" s="116"/>
      <c r="S36" s="116"/>
      <c r="T36" s="117"/>
      <c r="U36" s="117"/>
      <c r="V36" s="117"/>
      <c r="W36" s="117"/>
      <c r="X36" s="117"/>
      <c r="Y36" s="117"/>
      <c r="Z36" s="117"/>
      <c r="AA36" s="117"/>
      <c r="AB36" s="117"/>
      <c r="AC36" s="117"/>
      <c r="AD36" s="117"/>
      <c r="AE36" s="117"/>
      <c r="AF36" s="117"/>
      <c r="AG36" s="117"/>
      <c r="AH36" s="117"/>
      <c r="AI36" s="117"/>
      <c r="AJ36" s="117"/>
      <c r="AO36" s="75"/>
      <c r="AP36" s="75"/>
    </row>
    <row r="37" spans="2:47" s="52" customFormat="1" ht="15" customHeight="1">
      <c r="B37" s="115"/>
      <c r="C37" s="115"/>
      <c r="D37" s="116" t="s">
        <v>135</v>
      </c>
      <c r="E37" s="116"/>
      <c r="F37" s="116"/>
      <c r="G37" s="116"/>
      <c r="H37" s="116"/>
      <c r="I37" s="116"/>
      <c r="J37" s="116"/>
      <c r="K37" s="116"/>
      <c r="L37" s="116"/>
      <c r="M37" s="116"/>
      <c r="N37" s="116"/>
      <c r="O37" s="116"/>
      <c r="P37" s="116"/>
      <c r="Q37" s="116"/>
      <c r="R37" s="116"/>
      <c r="S37" s="116"/>
      <c r="T37" s="117"/>
      <c r="U37" s="117"/>
      <c r="V37" s="117"/>
      <c r="W37" s="117"/>
      <c r="X37" s="117"/>
      <c r="Y37" s="117"/>
      <c r="Z37" s="117"/>
      <c r="AA37" s="117"/>
      <c r="AB37" s="117"/>
      <c r="AC37" s="117"/>
      <c r="AD37" s="117"/>
      <c r="AE37" s="117"/>
      <c r="AF37" s="117"/>
      <c r="AG37" s="117"/>
      <c r="AH37" s="117"/>
      <c r="AI37" s="117"/>
      <c r="AJ37" s="117"/>
      <c r="AO37" s="75"/>
      <c r="AP37" s="75"/>
    </row>
    <row r="38" spans="2:47" s="52" customFormat="1" ht="15" customHeight="1">
      <c r="B38" s="115"/>
      <c r="C38" s="115"/>
      <c r="D38" s="116" t="s">
        <v>136</v>
      </c>
      <c r="E38" s="116"/>
      <c r="F38" s="116"/>
      <c r="G38" s="116"/>
      <c r="H38" s="116"/>
      <c r="I38" s="116"/>
      <c r="J38" s="116"/>
      <c r="K38" s="116"/>
      <c r="L38" s="116"/>
      <c r="M38" s="116"/>
      <c r="N38" s="116"/>
      <c r="O38" s="116"/>
      <c r="P38" s="116"/>
      <c r="Q38" s="116"/>
      <c r="R38" s="116"/>
      <c r="S38" s="116"/>
      <c r="T38" s="117"/>
      <c r="U38" s="117"/>
      <c r="V38" s="117"/>
      <c r="W38" s="117"/>
      <c r="X38" s="117"/>
      <c r="Y38" s="117"/>
      <c r="Z38" s="117"/>
      <c r="AA38" s="117"/>
      <c r="AB38" s="117"/>
      <c r="AC38" s="117"/>
      <c r="AD38" s="117"/>
      <c r="AE38" s="117"/>
      <c r="AF38" s="117"/>
      <c r="AG38" s="117"/>
      <c r="AH38" s="117"/>
      <c r="AI38" s="117"/>
      <c r="AJ38" s="117"/>
      <c r="AO38" s="75"/>
      <c r="AP38" s="75"/>
    </row>
    <row r="39" spans="2:47" s="52" customFormat="1" ht="15" customHeight="1">
      <c r="B39" s="115"/>
      <c r="C39" s="115"/>
      <c r="D39" s="116" t="s">
        <v>137</v>
      </c>
      <c r="E39" s="116"/>
      <c r="F39" s="116"/>
      <c r="G39" s="116"/>
      <c r="H39" s="116"/>
      <c r="I39" s="116"/>
      <c r="J39" s="116"/>
      <c r="K39" s="116"/>
      <c r="L39" s="116"/>
      <c r="M39" s="116"/>
      <c r="N39" s="116"/>
      <c r="O39" s="116"/>
      <c r="P39" s="116"/>
      <c r="Q39" s="116"/>
      <c r="R39" s="116"/>
      <c r="S39" s="116"/>
      <c r="T39" s="117"/>
      <c r="U39" s="117"/>
      <c r="V39" s="117"/>
      <c r="W39" s="117"/>
      <c r="X39" s="117"/>
      <c r="Y39" s="117"/>
      <c r="Z39" s="117"/>
      <c r="AA39" s="117"/>
      <c r="AB39" s="117"/>
      <c r="AC39" s="117"/>
      <c r="AD39" s="117"/>
      <c r="AE39" s="117"/>
      <c r="AF39" s="117"/>
      <c r="AG39" s="117"/>
      <c r="AH39" s="117"/>
      <c r="AI39" s="117"/>
      <c r="AJ39" s="117"/>
      <c r="AO39" s="75"/>
      <c r="AP39" s="75"/>
    </row>
    <row r="40" spans="2:47" s="52" customFormat="1" ht="15" customHeight="1">
      <c r="B40" s="115"/>
      <c r="C40" s="115"/>
      <c r="D40" s="116" t="s">
        <v>138</v>
      </c>
      <c r="E40" s="116"/>
      <c r="F40" s="116"/>
      <c r="G40" s="116"/>
      <c r="H40" s="116"/>
      <c r="I40" s="116"/>
      <c r="J40" s="116"/>
      <c r="K40" s="116"/>
      <c r="L40" s="116"/>
      <c r="M40" s="116"/>
      <c r="N40" s="116"/>
      <c r="O40" s="116"/>
      <c r="P40" s="116"/>
      <c r="Q40" s="116"/>
      <c r="R40" s="116"/>
      <c r="S40" s="116"/>
      <c r="T40" s="120" t="s">
        <v>139</v>
      </c>
      <c r="U40" s="121"/>
      <c r="V40" s="121"/>
      <c r="W40" s="121"/>
      <c r="X40" s="121"/>
      <c r="Y40" s="121"/>
      <c r="Z40" s="121"/>
      <c r="AA40" s="121"/>
      <c r="AB40" s="121"/>
      <c r="AC40" s="121"/>
      <c r="AD40" s="121"/>
      <c r="AE40" s="121"/>
      <c r="AF40" s="121"/>
      <c r="AG40" s="121"/>
      <c r="AH40" s="121"/>
      <c r="AI40" s="121"/>
      <c r="AJ40" s="122"/>
      <c r="AO40" s="75"/>
      <c r="AP40" s="75"/>
    </row>
    <row r="41" spans="2:47" s="52" customFormat="1" ht="15" customHeight="1">
      <c r="B41" s="115"/>
      <c r="C41" s="115"/>
      <c r="D41" s="123" t="s">
        <v>140</v>
      </c>
      <c r="E41" s="123"/>
      <c r="F41" s="123"/>
      <c r="G41" s="123"/>
      <c r="H41" s="123"/>
      <c r="I41" s="123"/>
      <c r="J41" s="123"/>
      <c r="K41" s="123"/>
      <c r="L41" s="123"/>
      <c r="M41" s="123"/>
      <c r="N41" s="123"/>
      <c r="O41" s="123"/>
      <c r="P41" s="123"/>
      <c r="Q41" s="123"/>
      <c r="R41" s="123"/>
      <c r="S41" s="123"/>
      <c r="T41" s="120"/>
      <c r="U41" s="121"/>
      <c r="V41" s="121"/>
      <c r="W41" s="121"/>
      <c r="X41" s="121"/>
      <c r="Y41" s="121"/>
      <c r="Z41" s="121"/>
      <c r="AA41" s="121"/>
      <c r="AB41" s="121"/>
      <c r="AC41" s="121"/>
      <c r="AD41" s="121"/>
      <c r="AE41" s="121"/>
      <c r="AF41" s="121"/>
      <c r="AG41" s="121"/>
      <c r="AH41" s="121"/>
      <c r="AI41" s="121"/>
      <c r="AJ41" s="122"/>
      <c r="AO41" s="75"/>
      <c r="AP41" s="75"/>
    </row>
    <row r="42" spans="2:47" s="52" customFormat="1" ht="30" customHeight="1">
      <c r="B42" s="115"/>
      <c r="C42" s="115"/>
      <c r="D42" s="124" t="s">
        <v>141</v>
      </c>
      <c r="E42" s="124"/>
      <c r="F42" s="124"/>
      <c r="G42" s="124"/>
      <c r="H42" s="124"/>
      <c r="I42" s="124"/>
      <c r="J42" s="124"/>
      <c r="K42" s="124"/>
      <c r="L42" s="124"/>
      <c r="M42" s="124"/>
      <c r="N42" s="124"/>
      <c r="O42" s="124"/>
      <c r="P42" s="124"/>
      <c r="Q42" s="124"/>
      <c r="R42" s="124"/>
      <c r="S42" s="124"/>
      <c r="T42" s="120"/>
      <c r="U42" s="121"/>
      <c r="V42" s="121"/>
      <c r="W42" s="121"/>
      <c r="X42" s="121"/>
      <c r="Y42" s="121"/>
      <c r="Z42" s="121"/>
      <c r="AA42" s="121"/>
      <c r="AB42" s="121"/>
      <c r="AC42" s="121"/>
      <c r="AD42" s="121"/>
      <c r="AE42" s="121"/>
      <c r="AF42" s="121"/>
      <c r="AG42" s="121"/>
      <c r="AH42" s="121"/>
      <c r="AI42" s="121"/>
      <c r="AJ42" s="122"/>
      <c r="AO42" s="75"/>
      <c r="AP42" s="75"/>
    </row>
    <row r="43" spans="2:47" s="52" customFormat="1" ht="30" customHeight="1">
      <c r="B43" s="118"/>
      <c r="C43" s="118"/>
      <c r="D43" s="125" t="s">
        <v>142</v>
      </c>
      <c r="E43" s="125"/>
      <c r="F43" s="125"/>
      <c r="G43" s="125"/>
      <c r="H43" s="125"/>
      <c r="I43" s="125"/>
      <c r="J43" s="125"/>
      <c r="K43" s="125"/>
      <c r="L43" s="125"/>
      <c r="M43" s="125"/>
      <c r="N43" s="125"/>
      <c r="O43" s="125"/>
      <c r="P43" s="125"/>
      <c r="Q43" s="125"/>
      <c r="R43" s="125"/>
      <c r="S43" s="125"/>
      <c r="T43" s="120"/>
      <c r="U43" s="121"/>
      <c r="V43" s="121"/>
      <c r="W43" s="121"/>
      <c r="X43" s="121"/>
      <c r="Y43" s="121"/>
      <c r="Z43" s="121"/>
      <c r="AA43" s="121"/>
      <c r="AB43" s="121"/>
      <c r="AC43" s="121"/>
      <c r="AD43" s="121"/>
      <c r="AE43" s="121"/>
      <c r="AF43" s="121"/>
      <c r="AG43" s="121"/>
      <c r="AH43" s="121"/>
      <c r="AI43" s="121"/>
      <c r="AJ43" s="122"/>
      <c r="AO43" s="75"/>
      <c r="AP43" s="75"/>
    </row>
    <row r="44" spans="2:47" s="52" customFormat="1" ht="15" customHeight="1">
      <c r="B44" s="115"/>
      <c r="C44" s="115"/>
      <c r="D44" s="116" t="s">
        <v>143</v>
      </c>
      <c r="E44" s="116"/>
      <c r="F44" s="116"/>
      <c r="G44" s="116"/>
      <c r="H44" s="116"/>
      <c r="I44" s="116"/>
      <c r="J44" s="116"/>
      <c r="K44" s="116"/>
      <c r="L44" s="116"/>
      <c r="M44" s="116"/>
      <c r="N44" s="116"/>
      <c r="O44" s="116"/>
      <c r="P44" s="116"/>
      <c r="Q44" s="116"/>
      <c r="R44" s="116"/>
      <c r="S44" s="116"/>
      <c r="T44" s="120"/>
      <c r="U44" s="121"/>
      <c r="V44" s="121"/>
      <c r="W44" s="121"/>
      <c r="X44" s="121"/>
      <c r="Y44" s="121"/>
      <c r="Z44" s="121"/>
      <c r="AA44" s="121"/>
      <c r="AB44" s="121"/>
      <c r="AC44" s="121"/>
      <c r="AD44" s="121"/>
      <c r="AE44" s="121"/>
      <c r="AF44" s="121"/>
      <c r="AG44" s="121"/>
      <c r="AH44" s="121"/>
      <c r="AI44" s="121"/>
      <c r="AJ44" s="122"/>
      <c r="AO44" s="75"/>
      <c r="AP44" s="75"/>
    </row>
    <row r="45" spans="2:47" s="52" customFormat="1" ht="15" customHeight="1">
      <c r="B45" s="115"/>
      <c r="C45" s="115"/>
      <c r="D45" s="116" t="s">
        <v>144</v>
      </c>
      <c r="E45" s="116"/>
      <c r="F45" s="116"/>
      <c r="G45" s="116"/>
      <c r="H45" s="116"/>
      <c r="I45" s="116"/>
      <c r="J45" s="116"/>
      <c r="K45" s="116"/>
      <c r="L45" s="116"/>
      <c r="M45" s="116"/>
      <c r="N45" s="116"/>
      <c r="O45" s="116"/>
      <c r="P45" s="116"/>
      <c r="Q45" s="116"/>
      <c r="R45" s="116"/>
      <c r="S45" s="116"/>
      <c r="T45" s="120"/>
      <c r="U45" s="121"/>
      <c r="V45" s="121"/>
      <c r="W45" s="121"/>
      <c r="X45" s="121"/>
      <c r="Y45" s="121"/>
      <c r="Z45" s="121"/>
      <c r="AA45" s="121"/>
      <c r="AB45" s="121"/>
      <c r="AC45" s="121"/>
      <c r="AD45" s="121"/>
      <c r="AE45" s="121"/>
      <c r="AF45" s="121"/>
      <c r="AG45" s="121"/>
      <c r="AH45" s="121"/>
      <c r="AI45" s="121"/>
      <c r="AJ45" s="122"/>
      <c r="AO45" s="75"/>
      <c r="AP45" s="75"/>
      <c r="AU45" s="126" t="s">
        <v>145</v>
      </c>
    </row>
    <row r="46" spans="2:47" s="52" customFormat="1" ht="15" customHeight="1">
      <c r="B46" s="115"/>
      <c r="C46" s="115"/>
      <c r="D46" s="116" t="s">
        <v>146</v>
      </c>
      <c r="E46" s="116"/>
      <c r="F46" s="116"/>
      <c r="G46" s="116"/>
      <c r="H46" s="116"/>
      <c r="I46" s="116"/>
      <c r="J46" s="116"/>
      <c r="K46" s="116"/>
      <c r="L46" s="116"/>
      <c r="M46" s="116"/>
      <c r="N46" s="116"/>
      <c r="O46" s="116"/>
      <c r="P46" s="116"/>
      <c r="Q46" s="116"/>
      <c r="R46" s="116"/>
      <c r="S46" s="116"/>
      <c r="T46" s="120"/>
      <c r="U46" s="121"/>
      <c r="V46" s="121"/>
      <c r="W46" s="121"/>
      <c r="X46" s="121"/>
      <c r="Y46" s="121"/>
      <c r="Z46" s="121"/>
      <c r="AA46" s="121"/>
      <c r="AB46" s="121"/>
      <c r="AC46" s="121"/>
      <c r="AD46" s="121"/>
      <c r="AE46" s="121"/>
      <c r="AF46" s="121"/>
      <c r="AG46" s="121"/>
      <c r="AH46" s="121"/>
      <c r="AI46" s="121"/>
      <c r="AJ46" s="122"/>
      <c r="AO46" s="75"/>
      <c r="AP46" s="75"/>
      <c r="AU46" s="126"/>
    </row>
    <row r="47" spans="2:47" s="52" customFormat="1" ht="15" customHeight="1">
      <c r="B47" s="115"/>
      <c r="C47" s="115"/>
      <c r="D47" s="124" t="s">
        <v>147</v>
      </c>
      <c r="E47" s="124"/>
      <c r="F47" s="124"/>
      <c r="G47" s="124"/>
      <c r="H47" s="124"/>
      <c r="I47" s="124"/>
      <c r="J47" s="124"/>
      <c r="K47" s="124"/>
      <c r="L47" s="124"/>
      <c r="M47" s="124"/>
      <c r="N47" s="124"/>
      <c r="O47" s="124"/>
      <c r="P47" s="124"/>
      <c r="Q47" s="124"/>
      <c r="R47" s="124"/>
      <c r="S47" s="124"/>
      <c r="T47" s="120"/>
      <c r="U47" s="121"/>
      <c r="V47" s="121"/>
      <c r="W47" s="121"/>
      <c r="X47" s="121"/>
      <c r="Y47" s="121"/>
      <c r="Z47" s="121"/>
      <c r="AA47" s="121"/>
      <c r="AB47" s="121"/>
      <c r="AC47" s="121"/>
      <c r="AD47" s="121"/>
      <c r="AE47" s="121"/>
      <c r="AF47" s="121"/>
      <c r="AG47" s="121"/>
      <c r="AH47" s="121"/>
      <c r="AI47" s="121"/>
      <c r="AJ47" s="122"/>
      <c r="AO47" s="75"/>
      <c r="AP47" s="75"/>
    </row>
    <row r="48" spans="2:47" s="52" customFormat="1" ht="15" customHeight="1">
      <c r="B48" s="115"/>
      <c r="C48" s="115"/>
      <c r="D48" s="124" t="s">
        <v>148</v>
      </c>
      <c r="E48" s="124"/>
      <c r="F48" s="124"/>
      <c r="G48" s="124"/>
      <c r="H48" s="124"/>
      <c r="I48" s="124"/>
      <c r="J48" s="124"/>
      <c r="K48" s="124"/>
      <c r="L48" s="124"/>
      <c r="M48" s="124"/>
      <c r="N48" s="124"/>
      <c r="O48" s="124"/>
      <c r="P48" s="124"/>
      <c r="Q48" s="124"/>
      <c r="R48" s="124"/>
      <c r="S48" s="124"/>
      <c r="T48" s="120"/>
      <c r="U48" s="121"/>
      <c r="V48" s="121"/>
      <c r="W48" s="121"/>
      <c r="X48" s="121"/>
      <c r="Y48" s="121"/>
      <c r="Z48" s="121"/>
      <c r="AA48" s="121"/>
      <c r="AB48" s="121"/>
      <c r="AC48" s="121"/>
      <c r="AD48" s="121"/>
      <c r="AE48" s="121"/>
      <c r="AF48" s="121"/>
      <c r="AG48" s="121"/>
      <c r="AH48" s="121"/>
      <c r="AI48" s="121"/>
      <c r="AJ48" s="122"/>
      <c r="AO48" s="75"/>
      <c r="AP48" s="75"/>
    </row>
    <row r="49" spans="2:74" s="52" customFormat="1" ht="15" customHeight="1">
      <c r="B49" s="115"/>
      <c r="C49" s="115"/>
      <c r="D49" s="116" t="s">
        <v>149</v>
      </c>
      <c r="E49" s="116"/>
      <c r="F49" s="116"/>
      <c r="G49" s="116"/>
      <c r="H49" s="116"/>
      <c r="I49" s="116"/>
      <c r="J49" s="116"/>
      <c r="K49" s="116"/>
      <c r="L49" s="116"/>
      <c r="M49" s="116"/>
      <c r="N49" s="116"/>
      <c r="O49" s="116"/>
      <c r="P49" s="116"/>
      <c r="Q49" s="116"/>
      <c r="R49" s="116"/>
      <c r="S49" s="116"/>
      <c r="T49" s="120"/>
      <c r="U49" s="121"/>
      <c r="V49" s="121"/>
      <c r="W49" s="121"/>
      <c r="X49" s="121"/>
      <c r="Y49" s="121"/>
      <c r="Z49" s="121"/>
      <c r="AA49" s="121"/>
      <c r="AB49" s="121"/>
      <c r="AC49" s="121"/>
      <c r="AD49" s="121"/>
      <c r="AE49" s="121"/>
      <c r="AF49" s="121"/>
      <c r="AG49" s="121"/>
      <c r="AH49" s="121"/>
      <c r="AI49" s="121"/>
      <c r="AJ49" s="122"/>
      <c r="AO49" s="75"/>
      <c r="AP49" s="75"/>
    </row>
    <row r="50" spans="2:74" s="52" customFormat="1" ht="15" customHeight="1">
      <c r="B50" s="115"/>
      <c r="C50" s="115"/>
      <c r="D50" s="116" t="s">
        <v>150</v>
      </c>
      <c r="E50" s="116"/>
      <c r="F50" s="116"/>
      <c r="G50" s="116"/>
      <c r="H50" s="116"/>
      <c r="I50" s="116"/>
      <c r="J50" s="116"/>
      <c r="K50" s="116"/>
      <c r="L50" s="116"/>
      <c r="M50" s="116"/>
      <c r="N50" s="116"/>
      <c r="O50" s="116"/>
      <c r="P50" s="116"/>
      <c r="Q50" s="116"/>
      <c r="R50" s="116"/>
      <c r="S50" s="116"/>
      <c r="T50" s="120"/>
      <c r="U50" s="121"/>
      <c r="V50" s="121"/>
      <c r="W50" s="121"/>
      <c r="X50" s="121"/>
      <c r="Y50" s="121"/>
      <c r="Z50" s="121"/>
      <c r="AA50" s="121"/>
      <c r="AB50" s="121"/>
      <c r="AC50" s="121"/>
      <c r="AD50" s="121"/>
      <c r="AE50" s="121"/>
      <c r="AF50" s="121"/>
      <c r="AG50" s="121"/>
      <c r="AH50" s="121"/>
      <c r="AI50" s="121"/>
      <c r="AJ50" s="122"/>
      <c r="AO50" s="75"/>
      <c r="AP50" s="75"/>
    </row>
    <row r="51" spans="2:74" s="52" customFormat="1" ht="15" customHeight="1">
      <c r="B51" s="115"/>
      <c r="C51" s="115"/>
      <c r="D51" s="116" t="s">
        <v>151</v>
      </c>
      <c r="E51" s="116"/>
      <c r="F51" s="116"/>
      <c r="G51" s="116"/>
      <c r="H51" s="116"/>
      <c r="I51" s="116"/>
      <c r="J51" s="116"/>
      <c r="K51" s="116"/>
      <c r="L51" s="116"/>
      <c r="M51" s="116"/>
      <c r="N51" s="116"/>
      <c r="O51" s="116"/>
      <c r="P51" s="116"/>
      <c r="Q51" s="116"/>
      <c r="R51" s="116"/>
      <c r="S51" s="116"/>
      <c r="T51" s="127"/>
      <c r="U51" s="128"/>
      <c r="V51" s="128"/>
      <c r="W51" s="128"/>
      <c r="X51" s="128"/>
      <c r="Y51" s="128"/>
      <c r="Z51" s="128"/>
      <c r="AA51" s="128"/>
      <c r="AB51" s="128"/>
      <c r="AC51" s="128"/>
      <c r="AD51" s="128"/>
      <c r="AE51" s="128"/>
      <c r="AF51" s="128"/>
      <c r="AG51" s="128"/>
      <c r="AH51" s="128"/>
      <c r="AI51" s="128"/>
      <c r="AJ51" s="129"/>
      <c r="AO51" s="75"/>
      <c r="AP51" s="75"/>
    </row>
    <row r="52" spans="2:74" s="52" customFormat="1" ht="15" customHeight="1">
      <c r="B52" s="130"/>
      <c r="C52" s="130"/>
      <c r="D52" s="131"/>
      <c r="E52" s="131"/>
      <c r="F52" s="131"/>
      <c r="G52" s="131"/>
      <c r="H52" s="131"/>
      <c r="I52" s="131"/>
      <c r="J52" s="131"/>
      <c r="K52" s="131"/>
      <c r="L52" s="131"/>
      <c r="M52" s="131"/>
      <c r="N52" s="131"/>
      <c r="O52" s="131"/>
      <c r="P52" s="131"/>
      <c r="Q52" s="131"/>
      <c r="R52" s="131"/>
      <c r="S52" s="131"/>
      <c r="T52" s="132"/>
      <c r="U52" s="132"/>
      <c r="V52" s="132"/>
      <c r="W52" s="132"/>
      <c r="X52" s="132"/>
      <c r="Y52" s="132"/>
      <c r="Z52" s="132"/>
      <c r="AA52" s="132"/>
      <c r="AB52" s="132"/>
      <c r="AC52" s="132"/>
      <c r="AD52" s="132"/>
      <c r="AE52" s="132"/>
      <c r="AF52" s="132"/>
      <c r="AG52" s="132"/>
      <c r="AH52" s="132"/>
      <c r="AI52" s="132"/>
      <c r="AJ52" s="132"/>
      <c r="AO52" s="75"/>
      <c r="AP52" s="75"/>
    </row>
    <row r="53" spans="2:74" s="52" customFormat="1" ht="15" customHeight="1">
      <c r="B53" s="133" t="s">
        <v>152</v>
      </c>
      <c r="C53" s="133"/>
      <c r="D53" s="132" t="s">
        <v>153</v>
      </c>
      <c r="E53" s="131" t="s">
        <v>154</v>
      </c>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O53" s="135"/>
      <c r="AP53" s="136"/>
      <c r="AQ53" s="136"/>
      <c r="AR53" s="136"/>
      <c r="AS53" s="136"/>
      <c r="AT53" s="136"/>
      <c r="AU53" s="136"/>
      <c r="AV53" s="136"/>
      <c r="AW53" s="75"/>
    </row>
    <row r="54" spans="2:74" s="52" customFormat="1" ht="14.25" customHeight="1">
      <c r="B54" s="137"/>
      <c r="C54" s="131"/>
      <c r="D54" s="132" t="s">
        <v>155</v>
      </c>
      <c r="E54" s="131" t="s">
        <v>156</v>
      </c>
      <c r="F54" s="132"/>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P54" s="138"/>
      <c r="AQ54" s="138"/>
      <c r="AR54" s="138"/>
      <c r="AS54" s="138"/>
      <c r="AT54" s="138"/>
      <c r="AU54" s="138"/>
      <c r="AV54" s="75"/>
      <c r="AW54" s="75"/>
    </row>
    <row r="55" spans="2:74" s="52" customFormat="1" ht="14.25" customHeight="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row>
    <row r="56" spans="2:74" ht="14.25" customHeight="1">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row>
    <row r="57" spans="2:74" ht="14.25" customHeight="1">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row>
    <row r="58" spans="2:74" ht="20.100000000000001" customHeight="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row>
    <row r="59" spans="2:74" ht="20.100000000000001" customHeight="1">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row>
    <row r="60" spans="2:74" ht="20.100000000000001" customHeight="1">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row>
    <row r="61" spans="2:74" ht="20.100000000000001" customHeight="1">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row>
    <row r="62" spans="2:74" ht="20.100000000000001" customHeight="1">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row>
    <row r="63" spans="2:74" ht="20.100000000000001" customHeight="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4:C52 B30:B43 C30:C41" xr:uid="{691D8597-6BF1-4E20-AC1B-1BD36D110A9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705-57C1-49B4-8B58-6900B3757EBF}">
  <sheetPr>
    <pageSetUpPr fitToPage="1"/>
  </sheetPr>
  <dimension ref="A1:AQ81"/>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2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512</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160</v>
      </c>
      <c r="AI5" s="647"/>
      <c r="AJ5" s="647"/>
      <c r="AK5" s="644" t="s">
        <v>419</v>
      </c>
      <c r="AL5" s="648"/>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513</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8" customHeight="1">
      <c r="A13" s="666">
        <v>3</v>
      </c>
      <c r="B13" s="667" t="s">
        <v>513</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513</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21" customHeight="1">
      <c r="A35" s="633" t="s">
        <v>446</v>
      </c>
      <c r="B35" s="649"/>
      <c r="C35" s="649"/>
      <c r="D35" s="649"/>
      <c r="E35" s="649"/>
      <c r="F35" s="649"/>
      <c r="G35" s="680"/>
      <c r="H35" s="680"/>
      <c r="I35" s="680"/>
      <c r="J35" s="680"/>
      <c r="K35" s="680"/>
      <c r="L35" s="680"/>
      <c r="M35" s="680"/>
      <c r="N35" s="680"/>
      <c r="O35" s="680"/>
      <c r="AM35" s="649"/>
      <c r="AN35" s="634"/>
    </row>
    <row r="36" spans="1:43" ht="24.95" customHeight="1">
      <c r="A36" s="653"/>
      <c r="B36" s="653"/>
      <c r="C36" s="653"/>
      <c r="D36" s="681">
        <v>4</v>
      </c>
      <c r="E36" s="681">
        <v>5</v>
      </c>
      <c r="F36" s="682">
        <v>6</v>
      </c>
      <c r="G36" s="682"/>
      <c r="H36" s="682"/>
      <c r="I36" s="682">
        <v>7</v>
      </c>
      <c r="J36" s="682"/>
      <c r="K36" s="682"/>
      <c r="L36" s="682">
        <v>8</v>
      </c>
      <c r="M36" s="682"/>
      <c r="N36" s="682"/>
      <c r="O36" s="682">
        <v>9</v>
      </c>
      <c r="P36" s="682"/>
      <c r="Q36" s="682"/>
      <c r="R36" s="682">
        <v>10</v>
      </c>
      <c r="S36" s="682"/>
      <c r="T36" s="682"/>
      <c r="U36" s="682">
        <v>11</v>
      </c>
      <c r="V36" s="682"/>
      <c r="W36" s="682"/>
      <c r="X36" s="682">
        <v>12</v>
      </c>
      <c r="Y36" s="682"/>
      <c r="Z36" s="682"/>
      <c r="AA36" s="682">
        <v>1</v>
      </c>
      <c r="AB36" s="682"/>
      <c r="AC36" s="682"/>
      <c r="AD36" s="682">
        <v>2</v>
      </c>
      <c r="AE36" s="682"/>
      <c r="AF36" s="682"/>
      <c r="AG36" s="682">
        <v>3</v>
      </c>
      <c r="AH36" s="682"/>
      <c r="AI36" s="682"/>
      <c r="AJ36" s="653" t="s">
        <v>447</v>
      </c>
      <c r="AK36" s="653"/>
      <c r="AL36" s="683" t="s">
        <v>448</v>
      </c>
      <c r="AM36" s="684"/>
      <c r="AN36" s="684"/>
      <c r="AO36" s="684"/>
      <c r="AP36" s="684"/>
      <c r="AQ36" s="684"/>
    </row>
    <row r="37" spans="1:43" ht="18" customHeight="1">
      <c r="A37" s="685" t="s">
        <v>504</v>
      </c>
      <c r="B37" s="685"/>
      <c r="C37" s="685"/>
      <c r="D37" s="671">
        <v>1400</v>
      </c>
      <c r="E37" s="671">
        <v>1310</v>
      </c>
      <c r="F37" s="692">
        <v>1400</v>
      </c>
      <c r="G37" s="692"/>
      <c r="H37" s="692"/>
      <c r="I37" s="692">
        <v>1470</v>
      </c>
      <c r="J37" s="692"/>
      <c r="K37" s="692"/>
      <c r="L37" s="692">
        <v>1470</v>
      </c>
      <c r="M37" s="692"/>
      <c r="N37" s="692"/>
      <c r="O37" s="692">
        <v>1330</v>
      </c>
      <c r="P37" s="692"/>
      <c r="Q37" s="692"/>
      <c r="R37" s="692">
        <v>1400</v>
      </c>
      <c r="S37" s="692"/>
      <c r="T37" s="692"/>
      <c r="U37" s="692">
        <v>1400</v>
      </c>
      <c r="V37" s="692"/>
      <c r="W37" s="692"/>
      <c r="X37" s="692">
        <v>1330</v>
      </c>
      <c r="Y37" s="692"/>
      <c r="Z37" s="692"/>
      <c r="AA37" s="692">
        <v>1330</v>
      </c>
      <c r="AB37" s="692"/>
      <c r="AC37" s="692"/>
      <c r="AD37" s="692">
        <v>1330</v>
      </c>
      <c r="AE37" s="692"/>
      <c r="AF37" s="692"/>
      <c r="AG37" s="692">
        <v>1400</v>
      </c>
      <c r="AH37" s="692"/>
      <c r="AI37" s="692"/>
      <c r="AJ37" s="687">
        <f>SUM(D37:AI37)</f>
        <v>16570</v>
      </c>
      <c r="AK37" s="687"/>
      <c r="AL37" s="688">
        <f>ROUNDUP(AJ37/AJ38,1)</f>
        <v>70</v>
      </c>
      <c r="AM37" s="684"/>
      <c r="AN37" s="684"/>
      <c r="AO37" s="684"/>
      <c r="AP37" s="684"/>
      <c r="AQ37" s="684"/>
    </row>
    <row r="38" spans="1:43" ht="18" customHeight="1">
      <c r="A38" s="685" t="s">
        <v>458</v>
      </c>
      <c r="B38" s="685"/>
      <c r="C38" s="685"/>
      <c r="D38" s="671">
        <v>20</v>
      </c>
      <c r="E38" s="671">
        <v>19</v>
      </c>
      <c r="F38" s="692">
        <v>20</v>
      </c>
      <c r="G38" s="692"/>
      <c r="H38" s="692"/>
      <c r="I38" s="692">
        <v>21</v>
      </c>
      <c r="J38" s="692"/>
      <c r="K38" s="692"/>
      <c r="L38" s="692">
        <v>21</v>
      </c>
      <c r="M38" s="692"/>
      <c r="N38" s="692"/>
      <c r="O38" s="692">
        <v>19</v>
      </c>
      <c r="P38" s="692"/>
      <c r="Q38" s="692"/>
      <c r="R38" s="692">
        <v>20</v>
      </c>
      <c r="S38" s="692"/>
      <c r="T38" s="692"/>
      <c r="U38" s="692">
        <v>20</v>
      </c>
      <c r="V38" s="692"/>
      <c r="W38" s="692"/>
      <c r="X38" s="692">
        <v>19</v>
      </c>
      <c r="Y38" s="692"/>
      <c r="Z38" s="692"/>
      <c r="AA38" s="692">
        <v>19</v>
      </c>
      <c r="AB38" s="692"/>
      <c r="AC38" s="692"/>
      <c r="AD38" s="692">
        <v>19</v>
      </c>
      <c r="AE38" s="692"/>
      <c r="AF38" s="692"/>
      <c r="AG38" s="692">
        <v>20</v>
      </c>
      <c r="AH38" s="692"/>
      <c r="AI38" s="692"/>
      <c r="AJ38" s="687">
        <f>+SUM(D38:AI38)</f>
        <v>237</v>
      </c>
      <c r="AK38" s="687"/>
      <c r="AL38" s="699"/>
      <c r="AM38" s="684"/>
      <c r="AN38" s="684"/>
      <c r="AO38" s="684"/>
      <c r="AP38" s="684"/>
      <c r="AQ38" s="684"/>
    </row>
    <row r="39" spans="1:43" ht="5.0999999999999996" customHeight="1">
      <c r="A39" s="700"/>
      <c r="B39" s="700"/>
      <c r="C39" s="700"/>
      <c r="D39" s="684"/>
      <c r="E39" s="684"/>
      <c r="F39" s="684"/>
      <c r="G39" s="684"/>
      <c r="H39" s="684"/>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701"/>
      <c r="AK39" s="680"/>
      <c r="AL39" s="649"/>
      <c r="AM39" s="649"/>
      <c r="AN39" s="634"/>
    </row>
    <row r="40" spans="1:43" ht="18" customHeight="1">
      <c r="A40" s="633" t="s">
        <v>460</v>
      </c>
      <c r="B40" s="680"/>
      <c r="D40" s="680"/>
      <c r="E40" s="680"/>
      <c r="F40" s="680"/>
      <c r="G40" s="680"/>
      <c r="H40" s="680"/>
      <c r="I40" s="684"/>
      <c r="J40" s="684"/>
      <c r="K40" s="684"/>
      <c r="L40" s="684"/>
      <c r="M40" s="684"/>
      <c r="N40" s="684"/>
      <c r="O40" s="680"/>
      <c r="P40" s="680"/>
      <c r="Q40" s="680"/>
      <c r="R40" s="680"/>
      <c r="S40" s="680"/>
      <c r="T40" s="680"/>
      <c r="U40" s="680"/>
      <c r="V40" s="680"/>
      <c r="W40" s="649"/>
      <c r="X40" s="680"/>
      <c r="Y40" s="680"/>
      <c r="Z40" s="680"/>
      <c r="AA40" s="680"/>
      <c r="AB40" s="680"/>
      <c r="AC40" s="680"/>
      <c r="AD40" s="680"/>
      <c r="AE40" s="680"/>
      <c r="AF40" s="680"/>
      <c r="AG40" s="680"/>
      <c r="AH40" s="680"/>
      <c r="AI40" s="680"/>
      <c r="AJ40" s="701"/>
      <c r="AK40" s="680"/>
      <c r="AL40" s="649"/>
      <c r="AM40" s="649"/>
      <c r="AN40" s="634"/>
    </row>
    <row r="41" spans="1:43" ht="24.95" customHeight="1">
      <c r="A41" s="653" t="s">
        <v>461</v>
      </c>
      <c r="B41" s="653"/>
      <c r="C41" s="654" t="s">
        <v>513</v>
      </c>
      <c r="D41" s="677"/>
      <c r="E41" s="737"/>
      <c r="F41" s="737"/>
      <c r="G41" s="737"/>
      <c r="H41" s="660"/>
      <c r="I41" s="738"/>
      <c r="J41" s="738"/>
      <c r="K41" s="738"/>
      <c r="L41" s="738"/>
      <c r="M41" s="738"/>
      <c r="N41" s="738"/>
      <c r="O41" s="684"/>
      <c r="P41" s="684"/>
      <c r="Q41" s="684"/>
      <c r="R41" s="684"/>
      <c r="S41" s="684"/>
      <c r="T41" s="684"/>
      <c r="U41" s="684"/>
      <c r="W41" s="649"/>
      <c r="X41" s="680"/>
      <c r="Y41" s="680"/>
      <c r="Z41" s="680"/>
      <c r="AA41" s="680"/>
      <c r="AB41" s="680"/>
      <c r="AC41" s="680"/>
      <c r="AD41" s="680"/>
      <c r="AE41" s="680"/>
      <c r="AF41" s="680"/>
      <c r="AG41" s="680"/>
      <c r="AH41" s="680"/>
      <c r="AI41" s="680"/>
      <c r="AJ41" s="701"/>
      <c r="AK41" s="680"/>
      <c r="AL41" s="649"/>
      <c r="AM41" s="649"/>
      <c r="AN41" s="634"/>
    </row>
    <row r="42" spans="1:43" ht="18" customHeight="1">
      <c r="A42" s="657" t="s">
        <v>463</v>
      </c>
      <c r="B42" s="657"/>
      <c r="C42" s="739">
        <v>4.5999999999999996</v>
      </c>
      <c r="D42" s="740"/>
      <c r="E42" s="741"/>
      <c r="F42" s="741"/>
      <c r="G42" s="741"/>
      <c r="H42" s="742"/>
      <c r="I42" s="743"/>
      <c r="J42" s="741"/>
      <c r="K42" s="741"/>
      <c r="L42" s="741"/>
      <c r="M42" s="741"/>
      <c r="N42" s="742"/>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5.0999999999999996" customHeight="1">
      <c r="A43" s="700"/>
      <c r="B43" s="700"/>
      <c r="C43" s="700"/>
      <c r="D43" s="700"/>
      <c r="E43" s="700"/>
      <c r="F43" s="700"/>
      <c r="G43" s="700"/>
      <c r="H43" s="700"/>
      <c r="I43" s="700"/>
      <c r="J43" s="680"/>
      <c r="K43" s="680"/>
      <c r="L43" s="680"/>
      <c r="M43" s="701"/>
      <c r="N43" s="680"/>
      <c r="O43" s="680"/>
      <c r="P43" s="680"/>
      <c r="Q43" s="684"/>
      <c r="W43" s="649"/>
      <c r="X43" s="680"/>
      <c r="Y43" s="680"/>
      <c r="Z43" s="680"/>
      <c r="AA43" s="680"/>
      <c r="AB43" s="680"/>
      <c r="AC43" s="680"/>
      <c r="AD43" s="680"/>
      <c r="AE43" s="680"/>
      <c r="AF43" s="680"/>
      <c r="AG43" s="680"/>
      <c r="AH43" s="680"/>
      <c r="AI43" s="680"/>
      <c r="AJ43" s="701"/>
      <c r="AK43" s="680"/>
      <c r="AL43" s="649"/>
      <c r="AM43" s="649"/>
      <c r="AN43" s="634"/>
    </row>
    <row r="44" spans="1:43" ht="21" customHeight="1">
      <c r="A44" s="633" t="s">
        <v>464</v>
      </c>
      <c r="B44" s="638"/>
      <c r="C44" s="639"/>
      <c r="D44" s="639"/>
      <c r="E44" s="639"/>
      <c r="F44" s="639"/>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9"/>
      <c r="AM44" s="639"/>
      <c r="AN44" s="634"/>
    </row>
    <row r="45" spans="1:43" ht="24.95" customHeight="1">
      <c r="A45" s="634"/>
      <c r="B45" s="649"/>
      <c r="C45" s="702" t="str">
        <f>IF(VLOOKUP($AK$1,[9]選択肢!$A$1:$J$32,C50,FALSE)=0,"-",VLOOKUP($AK$1,[9]選択肢!$A$1:$J$32,C50,FALSE))</f>
        <v>管理者</v>
      </c>
      <c r="D45" s="703"/>
      <c r="E45" s="704" t="str">
        <f>IF(VLOOKUP($AK$1,[9]選択肢!$A$1:$J$32,E50,FALSE)=0,"-",VLOOKUP($AK$1,[9]選択肢!$A$1:$J$32,E50,FALSE))</f>
        <v>就労選択支援員</v>
      </c>
      <c r="F45" s="704"/>
      <c r="G45" s="704"/>
      <c r="H45" s="704"/>
      <c r="I45" s="702" t="str">
        <f>IF(VLOOKUP($AK$1,[9]選択肢!$A$1:$J$32,I50,FALSE)=0,"-",VLOOKUP($AK$1,[9]選択肢!$A$1:$J$32,I50,FALSE))</f>
        <v>-</v>
      </c>
      <c r="J45" s="703"/>
      <c r="K45" s="703"/>
      <c r="L45" s="703"/>
      <c r="M45" s="703"/>
      <c r="N45" s="705"/>
      <c r="O45" s="702" t="str">
        <f>IF(VLOOKUP($AK$1,[9]選択肢!$A$1:$J$32,O50,FALSE)=0,"-",VLOOKUP($AK$1,[9]選択肢!$A$1:$J$32,O50,FALSE))</f>
        <v>-</v>
      </c>
      <c r="P45" s="703"/>
      <c r="Q45" s="703"/>
      <c r="R45" s="703"/>
      <c r="S45" s="703"/>
      <c r="T45" s="705"/>
      <c r="U45" s="702" t="str">
        <f>IF(VLOOKUP($AK$1,[9]選択肢!$A$1:$J$32,U50,FALSE)=0,"-",VLOOKUP($AK$1,[9]選択肢!$A$1:$J$32,U50,FALSE))</f>
        <v>-</v>
      </c>
      <c r="V45" s="703"/>
      <c r="W45" s="703"/>
      <c r="X45" s="703"/>
      <c r="Y45" s="703"/>
      <c r="Z45" s="705"/>
      <c r="AA45" s="702" t="str">
        <f>IF(VLOOKUP($AK$1,[9]選択肢!$A$1:$J$32,AA50,FALSE)=0,"-",VLOOKUP($AK$1,[9]選択肢!$A$1:$J$32,AA50,FALSE))</f>
        <v>-</v>
      </c>
      <c r="AB45" s="703"/>
      <c r="AC45" s="703"/>
      <c r="AD45" s="703"/>
      <c r="AE45" s="703"/>
      <c r="AF45" s="705"/>
      <c r="AG45" s="704" t="str">
        <f>IF(VLOOKUP($AK$1,[9]選択肢!$A$1:$J$32,AG50,FALSE)=0,"-",VLOOKUP($AK$1,[9]選択肢!$A$1:$J$32,AG50,FALSE))</f>
        <v>-</v>
      </c>
      <c r="AH45" s="704"/>
      <c r="AI45" s="704"/>
      <c r="AJ45" s="704"/>
      <c r="AK45" s="704"/>
      <c r="AL45" s="704" t="str">
        <f>IF(VLOOKUP($AK$1,[9]選択肢!$A$1:$J$32,AL50,FALSE)=0,"-",VLOOKUP($AK$1,[9]選択肢!$A$1:$J$32,AL50,FALSE))</f>
        <v>-</v>
      </c>
      <c r="AM45" s="704"/>
      <c r="AN45" s="634"/>
    </row>
    <row r="46" spans="1:43" ht="18" customHeight="1">
      <c r="A46" s="634"/>
      <c r="B46" s="649"/>
      <c r="C46" s="706" t="s">
        <v>465</v>
      </c>
      <c r="D46" s="706" t="s">
        <v>466</v>
      </c>
      <c r="E46" s="707" t="s">
        <v>465</v>
      </c>
      <c r="F46" s="708" t="s">
        <v>466</v>
      </c>
      <c r="G46" s="708"/>
      <c r="H46" s="708"/>
      <c r="I46" s="709" t="s">
        <v>465</v>
      </c>
      <c r="J46" s="710"/>
      <c r="K46" s="711"/>
      <c r="L46" s="709" t="s">
        <v>466</v>
      </c>
      <c r="M46" s="710"/>
      <c r="N46" s="711"/>
      <c r="O46" s="709" t="s">
        <v>465</v>
      </c>
      <c r="P46" s="710"/>
      <c r="Q46" s="711"/>
      <c r="R46" s="709" t="s">
        <v>466</v>
      </c>
      <c r="S46" s="710"/>
      <c r="T46" s="711"/>
      <c r="U46" s="709" t="s">
        <v>465</v>
      </c>
      <c r="V46" s="710"/>
      <c r="W46" s="711"/>
      <c r="X46" s="709" t="s">
        <v>466</v>
      </c>
      <c r="Y46" s="710"/>
      <c r="Z46" s="711"/>
      <c r="AA46" s="709" t="s">
        <v>465</v>
      </c>
      <c r="AB46" s="710"/>
      <c r="AC46" s="711"/>
      <c r="AD46" s="709" t="s">
        <v>466</v>
      </c>
      <c r="AE46" s="710"/>
      <c r="AF46" s="711"/>
      <c r="AG46" s="709" t="s">
        <v>465</v>
      </c>
      <c r="AH46" s="710"/>
      <c r="AI46" s="711"/>
      <c r="AJ46" s="709" t="s">
        <v>466</v>
      </c>
      <c r="AK46" s="711"/>
      <c r="AL46" s="707" t="s">
        <v>338</v>
      </c>
      <c r="AM46" s="707" t="s">
        <v>339</v>
      </c>
      <c r="AN46" s="634"/>
    </row>
    <row r="47" spans="1:43" ht="18" customHeight="1">
      <c r="A47" s="634"/>
      <c r="B47" s="712" t="s">
        <v>467</v>
      </c>
      <c r="C47" s="707">
        <f>COUNTIFS($B$11:$B$30,C$45,$C$11:$C$30,"A",$E$11:$E$30,"*")</f>
        <v>1</v>
      </c>
      <c r="D47" s="707">
        <f>COUNTIFS($B$11:$B$30,C$45,$C$11:$C$30,"B",$E$11:$E$30,"*")</f>
        <v>0</v>
      </c>
      <c r="E47" s="707">
        <f>COUNTIFS($B$11:$B$30,E$45,$C$11:$C$30,"A",$E$11:$E$30,"*")</f>
        <v>0</v>
      </c>
      <c r="F47" s="709">
        <f>COUNTIFS($B$11:$B$30,E$45,$C$11:$C$30,"B",$E$11:$E$30,"*")</f>
        <v>1</v>
      </c>
      <c r="G47" s="710"/>
      <c r="H47" s="711"/>
      <c r="I47" s="709">
        <f>COUNTIFS($B$11:$B$30,I$45,$C$11:$C$30,"A",$E$11:$E$30,"*")</f>
        <v>0</v>
      </c>
      <c r="J47" s="710"/>
      <c r="K47" s="711"/>
      <c r="L47" s="709">
        <f>COUNTIFS($B$11:$B$30,I$45,$C$11:$C$30,"B",$E$11:$E$30,"*")</f>
        <v>0</v>
      </c>
      <c r="M47" s="710"/>
      <c r="N47" s="711"/>
      <c r="O47" s="709">
        <f>COUNTIFS($B$11:$B$30,O$45,$C$11:$C$30,"A",$E$11:$E$30,"*")</f>
        <v>0</v>
      </c>
      <c r="P47" s="710"/>
      <c r="Q47" s="711"/>
      <c r="R47" s="709">
        <f>COUNTIFS($B$11:$B$30,O$45,$C$11:$C$30,"B",$E$11:$E$30,"*")</f>
        <v>0</v>
      </c>
      <c r="S47" s="710"/>
      <c r="T47" s="711"/>
      <c r="U47" s="709">
        <f>COUNTIFS($B$11:$B$30,U$45,$C$11:$C$30,"A",$E$11:$E$30,"*")</f>
        <v>0</v>
      </c>
      <c r="V47" s="710"/>
      <c r="W47" s="711"/>
      <c r="X47" s="709">
        <f>COUNTIFS($B$11:$B$30,U$45,$C$11:$C$30,"B",$E$11:$E$30,"*")</f>
        <v>0</v>
      </c>
      <c r="Y47" s="710"/>
      <c r="Z47" s="711"/>
      <c r="AA47" s="709">
        <f>COUNTIFS($B$11:$B$30,AA$45,$C$11:$C$30,"A",$E$11:$E$30,"*")</f>
        <v>0</v>
      </c>
      <c r="AB47" s="710"/>
      <c r="AC47" s="711"/>
      <c r="AD47" s="709">
        <f>COUNTIFS($B$11:$B$30,AA$45,$C$11:$C$30,"B",$E$11:$E$30,"*")</f>
        <v>0</v>
      </c>
      <c r="AE47" s="710"/>
      <c r="AF47" s="711"/>
      <c r="AG47" s="709">
        <f>COUNTIFS($B$11:$B$30,AG$45,$C$11:$C$30,"A",$E$11:$E$30,"*")</f>
        <v>0</v>
      </c>
      <c r="AH47" s="710"/>
      <c r="AI47" s="711"/>
      <c r="AJ47" s="709">
        <f>COUNTIFS($B$11:$B$30,AG$45,$C$11:$C$30,"B",$E$11:$E$30,"*")</f>
        <v>0</v>
      </c>
      <c r="AK47" s="711"/>
      <c r="AL47" s="707">
        <f>COUNTIFS($B$11:$B$30,AL$45,$C$11:$C$30,"A",$E$11:$E$30,"*")</f>
        <v>0</v>
      </c>
      <c r="AM47" s="707">
        <f>COUNTIFS($B$11:$B$30,AL$45,$C$11:$C$30,"B",$E$11:$E$30,"*")</f>
        <v>0</v>
      </c>
      <c r="AN47" s="634"/>
    </row>
    <row r="48" spans="1:43" ht="18" customHeight="1">
      <c r="A48" s="634"/>
      <c r="B48" s="683" t="s">
        <v>468</v>
      </c>
      <c r="C48" s="707">
        <f>COUNTIFS($B$11:$B$30,C$45,$C$11:$C$30,"C",$E$11:$E$30,"*")</f>
        <v>0</v>
      </c>
      <c r="D48" s="707">
        <f>COUNTIFS($B$11:$B$30,C$45,$C$11:$C$30,"D",$E$11:$E$30,"*")</f>
        <v>0</v>
      </c>
      <c r="E48" s="707">
        <f>COUNTIFS($B$11:$B$30,E$45,$C$11:$C$30,"C",$E$11:$E$30,"*")</f>
        <v>1</v>
      </c>
      <c r="F48" s="709">
        <f>COUNTIFS($B$11:$B$30,E$45,$C$11:$C$30,"D",$E$11:$E$30,"*")</f>
        <v>1</v>
      </c>
      <c r="G48" s="710"/>
      <c r="H48" s="711"/>
      <c r="I48" s="709">
        <f>COUNTIFS($B$11:$B$30,I$45,$C$11:$C$30,"C",$E$11:$E$30,"*")</f>
        <v>0</v>
      </c>
      <c r="J48" s="710"/>
      <c r="K48" s="711"/>
      <c r="L48" s="709">
        <f>COUNTIFS($B$11:$B$30,I$45,$C$11:$C$30,"D",$E$11:$E$30,"*")</f>
        <v>0</v>
      </c>
      <c r="M48" s="710"/>
      <c r="N48" s="711"/>
      <c r="O48" s="709">
        <f>COUNTIFS($B$11:$B$30,O$45,$C$11:$C$30,"C",$E$11:$E$30,"*")</f>
        <v>0</v>
      </c>
      <c r="P48" s="710"/>
      <c r="Q48" s="711"/>
      <c r="R48" s="709">
        <f>COUNTIFS($B$11:$B$30,O$45,$C$11:$C$30,"D",$E$11:$E$30,"*")</f>
        <v>0</v>
      </c>
      <c r="S48" s="710"/>
      <c r="T48" s="711"/>
      <c r="U48" s="709">
        <f>COUNTIFS($B$11:$B$30,U$45,$C$11:$C$30,"C",$E$11:$E$30,"*")</f>
        <v>0</v>
      </c>
      <c r="V48" s="710"/>
      <c r="W48" s="711"/>
      <c r="X48" s="709">
        <f>COUNTIFS($B$11:$B$30,U$45,$C$11:$C$30,"D",$E$11:$E$30,"*")</f>
        <v>0</v>
      </c>
      <c r="Y48" s="710"/>
      <c r="Z48" s="711"/>
      <c r="AA48" s="709">
        <f>COUNTIFS($B$11:$B$30,AA$45,$C$11:$C$30,"C",$E$11:$E$30,"*")</f>
        <v>0</v>
      </c>
      <c r="AB48" s="710"/>
      <c r="AC48" s="711"/>
      <c r="AD48" s="709">
        <f>COUNTIFS($B$11:$B$30,AA$45,$C$11:$C$30,"D",$E$11:$E$30,"*")</f>
        <v>0</v>
      </c>
      <c r="AE48" s="710"/>
      <c r="AF48" s="711"/>
      <c r="AG48" s="709">
        <f>COUNTIFS($B$11:$B$30,AG$45,$C$11:$C$30,"C",$E$11:$E$30,"*")</f>
        <v>0</v>
      </c>
      <c r="AH48" s="710"/>
      <c r="AI48" s="711"/>
      <c r="AJ48" s="709">
        <f>COUNTIFS($B$11:$B$30,AG$45,$C$11:$C$30,"D",$E$11:$E$30,"*")</f>
        <v>0</v>
      </c>
      <c r="AK48" s="711"/>
      <c r="AL48" s="707">
        <f>COUNTIFS($B$11:$B$30,AL$45,$C$11:$C$30,"C",$E$11:$E$30,"*")</f>
        <v>0</v>
      </c>
      <c r="AM48" s="707">
        <f>COUNTIFS($B$11:$B$30,AL$45,$C$11:$C$30,"D",$E$11:$E$30,"*")</f>
        <v>0</v>
      </c>
      <c r="AN48" s="634"/>
    </row>
    <row r="49" spans="1:40" ht="24.95" customHeight="1">
      <c r="A49" s="634"/>
      <c r="B49" s="683" t="s">
        <v>469</v>
      </c>
      <c r="C49" s="702">
        <f>IF($AK$3="４週",SUMIFS($AK$11:$AK$30,$B$11:$B$30,C45)/4/$AH$5,IF($AK$3="歴月",SUMIFS($AK$11:$AK$30,$B$11:$B$30,C45)/$AL$5,"記載する期間を選択してください"))</f>
        <v>0</v>
      </c>
      <c r="D49" s="705"/>
      <c r="E49" s="702">
        <f>IF($AK$3="４週",SUMIFS($AK$11:$AK$30,$B$11:$B$30,E45)/4/$AH$5,IF($AK$3="歴月",SUMIFS($AK$11:$AK$30,$B$11:$B$30,E45)/$AL$5,"記載する期間を選択してください"))</f>
        <v>0</v>
      </c>
      <c r="F49" s="703"/>
      <c r="G49" s="703"/>
      <c r="H49" s="705"/>
      <c r="I49" s="702">
        <f>IF($AK$3="４週",SUMIFS($AK$11:$AK$30,$B$11:$B$30,I45)/4/$AH$5,IF($AK$3="歴月",SUMIFS($AK$11:$AK$30,$B$11:$B$30,I45)/$AL$5,"記載する期間を選択してください"))</f>
        <v>0</v>
      </c>
      <c r="J49" s="703"/>
      <c r="K49" s="703"/>
      <c r="L49" s="703"/>
      <c r="M49" s="703"/>
      <c r="N49" s="705"/>
      <c r="O49" s="702">
        <f>IF($AK$3="４週",SUMIFS($AK$11:$AK$30,$B$11:$B$30,O45)/4/$AH$5,IF($AK$3="歴月",SUMIFS($AK$11:$AK$30,$B$11:$B$30,O45)/$AL$5,"記載する期間を選択してください"))</f>
        <v>0</v>
      </c>
      <c r="P49" s="703"/>
      <c r="Q49" s="703"/>
      <c r="R49" s="703"/>
      <c r="S49" s="703"/>
      <c r="T49" s="705"/>
      <c r="U49" s="702">
        <f>IF($AK$3="４週",SUMIFS($AK$11:$AK$30,$B$11:$B$30,U45)/4/$AH$5,IF($AK$3="歴月",SUMIFS($AK$11:$AK$30,$B$11:$B$30,U45)/$AL$5,"記載する期間を選択してください"))</f>
        <v>0</v>
      </c>
      <c r="V49" s="703"/>
      <c r="W49" s="703"/>
      <c r="X49" s="703"/>
      <c r="Y49" s="703"/>
      <c r="Z49" s="705"/>
      <c r="AA49" s="702">
        <f>IF($AK$3="４週",SUMIFS($AK$11:$AK$30,$B$11:$B$30,AA45)/4/$AH$5,IF($AK$3="歴月",SUMIFS($AK$11:$AK$30,$B$11:$B$30,AA45)/$AL$5,"記載する期間を選択してください"))</f>
        <v>0</v>
      </c>
      <c r="AB49" s="703"/>
      <c r="AC49" s="703"/>
      <c r="AD49" s="703"/>
      <c r="AE49" s="703"/>
      <c r="AF49" s="705"/>
      <c r="AG49" s="702">
        <f>IF($AK$3="４週",SUMIFS($AK$11:$AK$30,$B$11:$B$30,AG45)/4/$AH$5,IF($AK$3="歴月",SUMIFS($AK$11:$AK$30,$B$11:$B$30,AG45)/$AL$5,"記載する期間を選択してください"))</f>
        <v>0</v>
      </c>
      <c r="AH49" s="703"/>
      <c r="AI49" s="703"/>
      <c r="AJ49" s="703"/>
      <c r="AK49" s="705"/>
      <c r="AL49" s="702">
        <f>IF($AK$3="４週",SUMIFS($AK$11:$AK$30,$B$11:$B$30,AL45)/4/$AH$5,IF($AK$3="歴月",SUMIFS($AK$11:$AK$30,$B$11:$B$30,AL45)/$AL$5,"記載する期間を選択してください"))</f>
        <v>0</v>
      </c>
      <c r="AM49" s="705"/>
      <c r="AN49" s="634"/>
    </row>
    <row r="50" spans="1:40" ht="5.0999999999999996" customHeight="1">
      <c r="A50" s="634"/>
      <c r="B50" s="638"/>
      <c r="C50" s="713">
        <v>2</v>
      </c>
      <c r="D50" s="713"/>
      <c r="E50" s="713">
        <v>3</v>
      </c>
      <c r="F50" s="713"/>
      <c r="G50" s="713"/>
      <c r="H50" s="713"/>
      <c r="I50" s="713">
        <v>4</v>
      </c>
      <c r="J50" s="713"/>
      <c r="K50" s="713"/>
      <c r="L50" s="713"/>
      <c r="M50" s="713"/>
      <c r="N50" s="713"/>
      <c r="O50" s="713">
        <v>5</v>
      </c>
      <c r="P50" s="713"/>
      <c r="Q50" s="713"/>
      <c r="R50" s="713"/>
      <c r="S50" s="713"/>
      <c r="T50" s="713"/>
      <c r="U50" s="713">
        <v>6</v>
      </c>
      <c r="V50" s="713"/>
      <c r="W50" s="713"/>
      <c r="X50" s="713"/>
      <c r="Y50" s="713"/>
      <c r="Z50" s="713"/>
      <c r="AA50" s="713">
        <v>7</v>
      </c>
      <c r="AB50" s="713"/>
      <c r="AC50" s="713"/>
      <c r="AD50" s="713"/>
      <c r="AE50" s="713"/>
      <c r="AF50" s="713"/>
      <c r="AG50" s="713">
        <v>8</v>
      </c>
      <c r="AH50" s="713"/>
      <c r="AI50" s="713"/>
      <c r="AJ50" s="713"/>
      <c r="AK50" s="713"/>
      <c r="AL50" s="713">
        <v>9</v>
      </c>
      <c r="AM50" s="714"/>
      <c r="AN50" s="634"/>
    </row>
    <row r="51" spans="1:40" ht="15" customHeight="1">
      <c r="A51" s="680" t="s">
        <v>470</v>
      </c>
      <c r="B51" s="729"/>
      <c r="C51" s="730"/>
      <c r="D51" s="730"/>
      <c r="E51" s="730"/>
      <c r="F51" s="731"/>
      <c r="G51" s="730"/>
      <c r="H51" s="713"/>
      <c r="I51" s="713"/>
      <c r="J51" s="713"/>
      <c r="K51" s="713"/>
      <c r="L51" s="713"/>
      <c r="M51" s="713"/>
      <c r="N51" s="713"/>
      <c r="O51" s="713"/>
      <c r="P51" s="713"/>
      <c r="Q51" s="713"/>
      <c r="R51" s="713">
        <v>6</v>
      </c>
      <c r="S51" s="713"/>
      <c r="T51" s="713"/>
      <c r="U51" s="713"/>
      <c r="V51" s="713"/>
      <c r="W51" s="713"/>
      <c r="X51" s="713">
        <v>7</v>
      </c>
      <c r="Y51" s="713"/>
      <c r="Z51" s="713"/>
      <c r="AA51" s="713"/>
      <c r="AB51" s="713"/>
      <c r="AC51" s="713"/>
      <c r="AD51" s="713">
        <v>8</v>
      </c>
      <c r="AE51" s="713"/>
      <c r="AF51" s="713"/>
      <c r="AG51" s="732"/>
      <c r="AH51" s="732"/>
      <c r="AI51" s="732"/>
      <c r="AJ51" s="732">
        <v>9</v>
      </c>
      <c r="AK51" s="733"/>
      <c r="AL51" s="733"/>
      <c r="AM51" s="634"/>
    </row>
    <row r="52" spans="1:40" s="680" customFormat="1" ht="15" customHeight="1">
      <c r="A52" s="680" t="s">
        <v>471</v>
      </c>
      <c r="B52" s="700"/>
      <c r="C52" s="700"/>
      <c r="D52" s="700"/>
      <c r="E52" s="700"/>
      <c r="F52" s="700"/>
      <c r="G52" s="700"/>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40" s="680" customFormat="1" ht="15" customHeight="1">
      <c r="A53" s="680" t="s">
        <v>472</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473</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474</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ht="15" customHeight="1">
      <c r="A56" s="680" t="s">
        <v>475</v>
      </c>
      <c r="B56" s="728"/>
      <c r="C56" s="680"/>
      <c r="D56" s="680"/>
      <c r="E56" s="680"/>
      <c r="F56" s="680"/>
      <c r="G56" s="680"/>
    </row>
    <row r="57" spans="1:40" ht="15" customHeight="1">
      <c r="A57" s="680" t="s">
        <v>476</v>
      </c>
      <c r="B57" s="728"/>
      <c r="C57" s="680"/>
      <c r="D57" s="680"/>
      <c r="E57" s="680"/>
      <c r="F57" s="680"/>
      <c r="G57" s="680"/>
    </row>
    <row r="58" spans="1:40" ht="15" customHeight="1">
      <c r="A58" s="680"/>
      <c r="B58" s="712" t="s">
        <v>477</v>
      </c>
      <c r="C58" s="653" t="s">
        <v>478</v>
      </c>
      <c r="D58" s="653"/>
      <c r="E58" s="653"/>
      <c r="F58" s="680"/>
      <c r="G58" s="680"/>
    </row>
    <row r="59" spans="1:40" ht="15" customHeight="1">
      <c r="A59" s="680"/>
      <c r="B59" s="727" t="s">
        <v>437</v>
      </c>
      <c r="C59" s="687" t="s">
        <v>479</v>
      </c>
      <c r="D59" s="687"/>
      <c r="E59" s="687"/>
      <c r="F59" s="680"/>
      <c r="G59" s="680"/>
    </row>
    <row r="60" spans="1:40" ht="15" customHeight="1">
      <c r="A60" s="680"/>
      <c r="B60" s="727" t="s">
        <v>440</v>
      </c>
      <c r="C60" s="687" t="s">
        <v>480</v>
      </c>
      <c r="D60" s="687"/>
      <c r="E60" s="687"/>
      <c r="F60" s="680"/>
      <c r="G60" s="680"/>
    </row>
    <row r="61" spans="1:40" ht="15" customHeight="1">
      <c r="A61" s="680"/>
      <c r="B61" s="727" t="s">
        <v>442</v>
      </c>
      <c r="C61" s="687" t="s">
        <v>481</v>
      </c>
      <c r="D61" s="687"/>
      <c r="E61" s="687"/>
      <c r="F61" s="680"/>
      <c r="G61" s="680"/>
    </row>
    <row r="62" spans="1:40" ht="15" customHeight="1">
      <c r="A62" s="680"/>
      <c r="B62" s="727" t="s">
        <v>439</v>
      </c>
      <c r="C62" s="687" t="s">
        <v>482</v>
      </c>
      <c r="D62" s="687"/>
      <c r="E62" s="687"/>
      <c r="F62" s="680"/>
      <c r="G62" s="680"/>
    </row>
    <row r="63" spans="1:40" ht="15" customHeight="1">
      <c r="A63" s="680"/>
      <c r="B63" s="680" t="s">
        <v>483</v>
      </c>
      <c r="C63" s="680"/>
      <c r="D63" s="680"/>
      <c r="E63" s="680"/>
      <c r="F63" s="680"/>
      <c r="G63" s="680"/>
    </row>
    <row r="64" spans="1:40" ht="15" customHeight="1">
      <c r="A64" s="680"/>
      <c r="B64" s="680" t="s">
        <v>484</v>
      </c>
      <c r="C64" s="680"/>
      <c r="D64" s="680"/>
      <c r="E64" s="680"/>
      <c r="F64" s="680"/>
      <c r="G64" s="680"/>
    </row>
    <row r="65" spans="1:7" ht="15" customHeight="1">
      <c r="A65" s="680"/>
      <c r="B65" s="680" t="s">
        <v>485</v>
      </c>
      <c r="C65" s="680"/>
      <c r="D65" s="680"/>
      <c r="E65" s="680"/>
      <c r="F65" s="680"/>
      <c r="G65" s="680"/>
    </row>
    <row r="66" spans="1:7" ht="15" customHeight="1">
      <c r="A66" s="680" t="s">
        <v>486</v>
      </c>
      <c r="B66" s="728"/>
      <c r="C66" s="680"/>
      <c r="D66" s="680"/>
      <c r="E66" s="680"/>
      <c r="F66" s="680"/>
      <c r="G66" s="680"/>
    </row>
    <row r="67" spans="1:7" ht="15" customHeight="1">
      <c r="A67" s="680" t="s">
        <v>487</v>
      </c>
      <c r="B67" s="728"/>
      <c r="C67" s="680"/>
      <c r="D67" s="680"/>
      <c r="E67" s="680"/>
      <c r="F67" s="680"/>
      <c r="G67" s="680"/>
    </row>
    <row r="68" spans="1:7" ht="15" customHeight="1">
      <c r="A68" s="680" t="s">
        <v>488</v>
      </c>
      <c r="B68" s="728"/>
      <c r="C68" s="680"/>
      <c r="D68" s="680"/>
      <c r="E68" s="680"/>
      <c r="F68" s="680"/>
      <c r="G68" s="680"/>
    </row>
    <row r="69" spans="1:7" ht="15" customHeight="1">
      <c r="A69" s="680" t="s">
        <v>489</v>
      </c>
      <c r="B69" s="728"/>
      <c r="C69" s="680"/>
      <c r="D69" s="680"/>
      <c r="E69" s="680"/>
      <c r="F69" s="680"/>
      <c r="G69" s="680"/>
    </row>
    <row r="70" spans="1:7" ht="15" customHeight="1">
      <c r="A70" s="680" t="s">
        <v>490</v>
      </c>
      <c r="B70" s="728"/>
      <c r="C70" s="680"/>
      <c r="D70" s="680"/>
      <c r="E70" s="680"/>
      <c r="F70" s="680"/>
      <c r="G70" s="680"/>
    </row>
    <row r="71" spans="1:7" ht="15" customHeight="1">
      <c r="A71" s="680" t="s">
        <v>491</v>
      </c>
      <c r="B71" s="728"/>
      <c r="C71" s="680"/>
      <c r="D71" s="680"/>
      <c r="E71" s="680"/>
      <c r="F71" s="680"/>
      <c r="G71" s="680"/>
    </row>
    <row r="72" spans="1:7" ht="15" customHeight="1">
      <c r="A72" s="680"/>
      <c r="B72" s="680" t="s">
        <v>492</v>
      </c>
      <c r="C72" s="680"/>
      <c r="D72" s="680"/>
      <c r="E72" s="680"/>
      <c r="F72" s="680"/>
      <c r="G72" s="680"/>
    </row>
    <row r="73" spans="1:7" ht="15" customHeight="1">
      <c r="A73" s="680"/>
      <c r="B73" s="680" t="s">
        <v>493</v>
      </c>
      <c r="C73" s="680"/>
      <c r="D73" s="680"/>
      <c r="E73" s="680"/>
      <c r="F73" s="680"/>
      <c r="G73" s="680"/>
    </row>
    <row r="74" spans="1:7" ht="15" customHeight="1">
      <c r="A74" s="680" t="s">
        <v>494</v>
      </c>
      <c r="B74" s="728"/>
      <c r="C74" s="680"/>
      <c r="D74" s="680"/>
      <c r="E74" s="680"/>
      <c r="F74" s="680"/>
      <c r="G74" s="680"/>
    </row>
    <row r="75" spans="1:7" ht="15" customHeight="1">
      <c r="A75" s="680" t="s">
        <v>495</v>
      </c>
      <c r="B75" s="728"/>
      <c r="C75" s="680"/>
      <c r="D75" s="680"/>
      <c r="E75" s="680"/>
      <c r="F75" s="680"/>
      <c r="G75" s="680"/>
    </row>
    <row r="76" spans="1:7" ht="15" customHeight="1">
      <c r="A76" s="680" t="s">
        <v>496</v>
      </c>
      <c r="B76" s="728"/>
      <c r="C76" s="680"/>
      <c r="D76" s="680"/>
      <c r="E76" s="680"/>
      <c r="F76" s="680"/>
      <c r="G76" s="680"/>
    </row>
    <row r="77" spans="1:7" ht="15" customHeight="1">
      <c r="A77" s="680" t="s">
        <v>497</v>
      </c>
      <c r="B77" s="728"/>
      <c r="C77" s="680"/>
      <c r="D77" s="680"/>
      <c r="E77" s="680"/>
      <c r="F77" s="680"/>
      <c r="G77" s="680"/>
    </row>
    <row r="78" spans="1:7" ht="15" customHeight="1">
      <c r="A78" s="680" t="s">
        <v>498</v>
      </c>
      <c r="B78" s="728"/>
      <c r="C78" s="680"/>
      <c r="D78" s="680"/>
      <c r="E78" s="680"/>
      <c r="F78" s="680"/>
      <c r="G78" s="680"/>
    </row>
    <row r="79" spans="1:7" ht="15" customHeight="1">
      <c r="A79" s="680" t="s">
        <v>499</v>
      </c>
      <c r="B79" s="728"/>
      <c r="C79" s="680"/>
      <c r="D79" s="680"/>
      <c r="E79" s="680"/>
      <c r="F79" s="680"/>
      <c r="G79" s="680"/>
    </row>
    <row r="80" spans="1:7" ht="15" customHeight="1">
      <c r="A80" s="680" t="s">
        <v>500</v>
      </c>
      <c r="B80" s="728"/>
      <c r="C80" s="680"/>
      <c r="D80" s="680"/>
      <c r="E80" s="680"/>
      <c r="F80" s="680"/>
      <c r="G80" s="680"/>
    </row>
    <row r="81" spans="1:7" ht="15" customHeight="1">
      <c r="A81" s="680" t="s">
        <v>501</v>
      </c>
      <c r="B81" s="728"/>
      <c r="C81" s="680"/>
      <c r="D81" s="680"/>
      <c r="E81" s="680"/>
      <c r="F81" s="680"/>
      <c r="G81" s="680"/>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I42:N42"/>
    <mergeCell ref="C45:D45"/>
    <mergeCell ref="E45:H45"/>
    <mergeCell ref="I45:N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allowBlank="1" showInputMessage="1" sqref="B11" xr:uid="{3E088E55-364E-405B-9D6D-B5C6FC0B996C}"/>
    <dataValidation type="list" allowBlank="1" showInputMessage="1" sqref="B12:B30" xr:uid="{53A4B6D5-A3BD-4DB4-9C91-4C92A08D5F36}">
      <formula1>INDIRECT($AK$1)</formula1>
    </dataValidation>
    <dataValidation type="list" allowBlank="1" showInputMessage="1" showErrorMessage="1" sqref="AK3:AN3" xr:uid="{992AB7E3-ED41-405F-AD7C-6143FA44A881}">
      <formula1>"４週,歴月"</formula1>
    </dataValidation>
    <dataValidation type="list" allowBlank="1" showInputMessage="1" showErrorMessage="1" sqref="AK4:AN4" xr:uid="{CA561674-FF02-486C-BDBD-BE61E1EDCFF2}">
      <formula1>"予定,実績"</formula1>
    </dataValidation>
    <dataValidation type="list" allowBlank="1" showInputMessage="1" showErrorMessage="1" sqref="C11:C30" xr:uid="{D21646D4-9E28-48D1-974F-E3CB60A3A339}">
      <formula1>"A,B,C,D"</formula1>
    </dataValidation>
    <dataValidation operator="greaterThanOrEqual" allowBlank="1" showInputMessage="1" showErrorMessage="1" sqref="I43 AJ37:AJ38 AL37 L39 L43 I39" xr:uid="{E2C0EC38-B6C4-4083-9368-E9F519429D21}"/>
    <dataValidation type="whole" operator="greaterThanOrEqual" allowBlank="1" showInputMessage="1" showErrorMessage="1" sqref="I37:I38 D37:F38 AG37:AG38 AD37:AD38 AA37:AA38 X37:X38 U37:U38 R37:R38 O37:O38 L37:L38" xr:uid="{A28C13F3-2EB8-42FE-A1EE-8DD2A4644C1A}">
      <formula1>0</formula1>
    </dataValidation>
  </dataValidations>
  <printOptions horizontalCentered="1"/>
  <pageMargins left="0.19685039370078741" right="0.19685039370078741" top="0.78740157480314965" bottom="0.19685039370078741" header="0.56000000000000005"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EEA8-E7E6-4DA2-8C96-9D126507FF87}">
  <sheetPr>
    <pageSetUpPr fitToPage="1"/>
  </sheetPr>
  <dimension ref="A1:AQ81"/>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2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514</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160</v>
      </c>
      <c r="AI5" s="647"/>
      <c r="AJ5" s="647"/>
      <c r="AK5" s="644" t="s">
        <v>419</v>
      </c>
      <c r="AL5" s="648"/>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8" customHeight="1">
      <c r="A13" s="666">
        <v>3</v>
      </c>
      <c r="B13" s="667" t="s">
        <v>515</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516</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21" customHeight="1">
      <c r="A35" s="633" t="s">
        <v>446</v>
      </c>
      <c r="B35" s="649"/>
      <c r="C35" s="649"/>
      <c r="D35" s="649"/>
      <c r="E35" s="649"/>
      <c r="F35" s="649"/>
      <c r="G35" s="680"/>
      <c r="H35" s="680"/>
      <c r="I35" s="680"/>
      <c r="J35" s="680"/>
      <c r="K35" s="680"/>
      <c r="L35" s="680"/>
      <c r="M35" s="680"/>
      <c r="N35" s="680"/>
      <c r="O35" s="680"/>
      <c r="AM35" s="649"/>
      <c r="AN35" s="634"/>
    </row>
    <row r="36" spans="1:43" ht="24.95" customHeight="1">
      <c r="A36" s="653"/>
      <c r="B36" s="653"/>
      <c r="C36" s="653"/>
      <c r="D36" s="681">
        <v>4</v>
      </c>
      <c r="E36" s="681">
        <v>5</v>
      </c>
      <c r="F36" s="682">
        <v>6</v>
      </c>
      <c r="G36" s="682"/>
      <c r="H36" s="682"/>
      <c r="I36" s="682">
        <v>7</v>
      </c>
      <c r="J36" s="682"/>
      <c r="K36" s="682"/>
      <c r="L36" s="682">
        <v>8</v>
      </c>
      <c r="M36" s="682"/>
      <c r="N36" s="682"/>
      <c r="O36" s="682">
        <v>9</v>
      </c>
      <c r="P36" s="682"/>
      <c r="Q36" s="682"/>
      <c r="R36" s="682">
        <v>10</v>
      </c>
      <c r="S36" s="682"/>
      <c r="T36" s="682"/>
      <c r="U36" s="682">
        <v>11</v>
      </c>
      <c r="V36" s="682"/>
      <c r="W36" s="682"/>
      <c r="X36" s="682">
        <v>12</v>
      </c>
      <c r="Y36" s="682"/>
      <c r="Z36" s="682"/>
      <c r="AA36" s="682">
        <v>1</v>
      </c>
      <c r="AB36" s="682"/>
      <c r="AC36" s="682"/>
      <c r="AD36" s="682">
        <v>2</v>
      </c>
      <c r="AE36" s="682"/>
      <c r="AF36" s="682"/>
      <c r="AG36" s="682">
        <v>3</v>
      </c>
      <c r="AH36" s="682"/>
      <c r="AI36" s="682"/>
      <c r="AJ36" s="653" t="s">
        <v>447</v>
      </c>
      <c r="AK36" s="653"/>
      <c r="AL36" s="683" t="s">
        <v>448</v>
      </c>
      <c r="AM36" s="684"/>
      <c r="AN36" s="684"/>
      <c r="AO36" s="684"/>
      <c r="AP36" s="684"/>
      <c r="AQ36" s="684"/>
    </row>
    <row r="37" spans="1:43" ht="18" customHeight="1">
      <c r="A37" s="685" t="s">
        <v>504</v>
      </c>
      <c r="B37" s="685"/>
      <c r="C37" s="685"/>
      <c r="D37" s="671">
        <v>1400</v>
      </c>
      <c r="E37" s="671">
        <v>1310</v>
      </c>
      <c r="F37" s="692">
        <v>1400</v>
      </c>
      <c r="G37" s="692"/>
      <c r="H37" s="692"/>
      <c r="I37" s="692">
        <v>1470</v>
      </c>
      <c r="J37" s="692"/>
      <c r="K37" s="692"/>
      <c r="L37" s="692">
        <v>1470</v>
      </c>
      <c r="M37" s="692"/>
      <c r="N37" s="692"/>
      <c r="O37" s="692">
        <v>1330</v>
      </c>
      <c r="P37" s="692"/>
      <c r="Q37" s="692"/>
      <c r="R37" s="692">
        <v>1400</v>
      </c>
      <c r="S37" s="692"/>
      <c r="T37" s="692"/>
      <c r="U37" s="692">
        <v>1400</v>
      </c>
      <c r="V37" s="692"/>
      <c r="W37" s="692"/>
      <c r="X37" s="692">
        <v>1330</v>
      </c>
      <c r="Y37" s="692"/>
      <c r="Z37" s="692"/>
      <c r="AA37" s="692">
        <v>1330</v>
      </c>
      <c r="AB37" s="692"/>
      <c r="AC37" s="692"/>
      <c r="AD37" s="692">
        <v>1330</v>
      </c>
      <c r="AE37" s="692"/>
      <c r="AF37" s="692"/>
      <c r="AG37" s="692">
        <v>1400</v>
      </c>
      <c r="AH37" s="692"/>
      <c r="AI37" s="692"/>
      <c r="AJ37" s="687">
        <f>SUM(D37:AI37)</f>
        <v>16570</v>
      </c>
      <c r="AK37" s="687"/>
      <c r="AL37" s="688">
        <f>ROUNDUP(AJ37/AJ38,1)</f>
        <v>70</v>
      </c>
      <c r="AM37" s="684"/>
      <c r="AN37" s="684"/>
      <c r="AO37" s="684"/>
      <c r="AP37" s="684"/>
      <c r="AQ37" s="684"/>
    </row>
    <row r="38" spans="1:43" ht="18" customHeight="1">
      <c r="A38" s="685" t="s">
        <v>458</v>
      </c>
      <c r="B38" s="685"/>
      <c r="C38" s="685"/>
      <c r="D38" s="671">
        <v>20</v>
      </c>
      <c r="E38" s="671">
        <v>19</v>
      </c>
      <c r="F38" s="692">
        <v>20</v>
      </c>
      <c r="G38" s="692"/>
      <c r="H38" s="692"/>
      <c r="I38" s="692">
        <v>21</v>
      </c>
      <c r="J38" s="692"/>
      <c r="K38" s="692"/>
      <c r="L38" s="692">
        <v>21</v>
      </c>
      <c r="M38" s="692"/>
      <c r="N38" s="692"/>
      <c r="O38" s="692">
        <v>19</v>
      </c>
      <c r="P38" s="692"/>
      <c r="Q38" s="692"/>
      <c r="R38" s="692">
        <v>20</v>
      </c>
      <c r="S38" s="692"/>
      <c r="T38" s="692"/>
      <c r="U38" s="692">
        <v>20</v>
      </c>
      <c r="V38" s="692"/>
      <c r="W38" s="692"/>
      <c r="X38" s="692">
        <v>19</v>
      </c>
      <c r="Y38" s="692"/>
      <c r="Z38" s="692"/>
      <c r="AA38" s="692">
        <v>19</v>
      </c>
      <c r="AB38" s="692"/>
      <c r="AC38" s="692"/>
      <c r="AD38" s="692">
        <v>19</v>
      </c>
      <c r="AE38" s="692"/>
      <c r="AF38" s="692"/>
      <c r="AG38" s="692">
        <v>20</v>
      </c>
      <c r="AH38" s="692"/>
      <c r="AI38" s="692"/>
      <c r="AJ38" s="687">
        <f>+SUM(D38:AI38)</f>
        <v>237</v>
      </c>
      <c r="AK38" s="687"/>
      <c r="AL38" s="699"/>
      <c r="AM38" s="684"/>
      <c r="AN38" s="684"/>
      <c r="AO38" s="684"/>
      <c r="AP38" s="684"/>
      <c r="AQ38" s="684"/>
    </row>
    <row r="39" spans="1:43" ht="5.0999999999999996" customHeight="1">
      <c r="A39" s="700"/>
      <c r="B39" s="700"/>
      <c r="C39" s="700"/>
      <c r="D39" s="684"/>
      <c r="E39" s="684"/>
      <c r="F39" s="684"/>
      <c r="G39" s="684"/>
      <c r="H39" s="684"/>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701"/>
      <c r="AK39" s="680"/>
      <c r="AL39" s="649"/>
      <c r="AM39" s="649"/>
      <c r="AN39" s="634"/>
    </row>
    <row r="40" spans="1:43" ht="18" customHeight="1">
      <c r="A40" s="633" t="s">
        <v>460</v>
      </c>
      <c r="B40" s="680"/>
      <c r="D40" s="680"/>
      <c r="E40" s="680"/>
      <c r="F40" s="680"/>
      <c r="G40" s="680"/>
      <c r="H40" s="680"/>
      <c r="I40" s="684"/>
      <c r="J40" s="684"/>
      <c r="K40" s="684"/>
      <c r="L40" s="684"/>
      <c r="M40" s="684"/>
      <c r="N40" s="684"/>
      <c r="O40" s="680"/>
      <c r="P40" s="680"/>
      <c r="Q40" s="680"/>
      <c r="R40" s="680"/>
      <c r="S40" s="680"/>
      <c r="T40" s="680"/>
      <c r="U40" s="680"/>
      <c r="V40" s="680"/>
      <c r="W40" s="649"/>
      <c r="X40" s="680"/>
      <c r="Y40" s="680"/>
      <c r="Z40" s="680"/>
      <c r="AA40" s="680"/>
      <c r="AB40" s="680"/>
      <c r="AC40" s="680"/>
      <c r="AD40" s="680"/>
      <c r="AE40" s="680"/>
      <c r="AF40" s="680"/>
      <c r="AG40" s="680"/>
      <c r="AH40" s="680"/>
      <c r="AI40" s="680"/>
      <c r="AJ40" s="701"/>
      <c r="AK40" s="680"/>
      <c r="AL40" s="649"/>
      <c r="AM40" s="649"/>
      <c r="AN40" s="634"/>
    </row>
    <row r="41" spans="1:43" ht="24.95" customHeight="1">
      <c r="A41" s="653" t="s">
        <v>461</v>
      </c>
      <c r="B41" s="653"/>
      <c r="C41" s="653" t="s">
        <v>438</v>
      </c>
      <c r="D41" s="653"/>
      <c r="E41" s="657" t="s">
        <v>517</v>
      </c>
      <c r="F41" s="657"/>
      <c r="G41" s="657"/>
      <c r="H41" s="657"/>
      <c r="I41" s="702" t="s">
        <v>518</v>
      </c>
      <c r="J41" s="703"/>
      <c r="K41" s="703"/>
      <c r="L41" s="703"/>
      <c r="M41" s="703"/>
      <c r="N41" s="705"/>
      <c r="O41" s="684"/>
      <c r="P41" s="684"/>
      <c r="Q41" s="684"/>
      <c r="R41" s="684"/>
      <c r="S41" s="684"/>
      <c r="T41" s="684"/>
      <c r="U41" s="684"/>
      <c r="W41" s="649"/>
      <c r="X41" s="680"/>
      <c r="Y41" s="680"/>
      <c r="Z41" s="680"/>
      <c r="AA41" s="680"/>
      <c r="AB41" s="680"/>
      <c r="AC41" s="680"/>
      <c r="AD41" s="680"/>
      <c r="AE41" s="680"/>
      <c r="AF41" s="680"/>
      <c r="AG41" s="680"/>
      <c r="AH41" s="680"/>
      <c r="AI41" s="680"/>
      <c r="AJ41" s="701"/>
      <c r="AK41" s="680"/>
      <c r="AL41" s="649"/>
      <c r="AM41" s="649"/>
      <c r="AN41" s="634"/>
    </row>
    <row r="42" spans="1:43" ht="18" customHeight="1">
      <c r="A42" s="657" t="s">
        <v>463</v>
      </c>
      <c r="B42" s="657"/>
      <c r="C42" s="686">
        <f>ROUNDDOWN(IF(AL37&lt;=60,1,1+ROUNDUP((AL37-60)/40,0)),1)</f>
        <v>2</v>
      </c>
      <c r="D42" s="686"/>
      <c r="E42" s="686">
        <f>ROUNDDOWN(AL37/6,1)</f>
        <v>11.6</v>
      </c>
      <c r="F42" s="686"/>
      <c r="G42" s="686"/>
      <c r="H42" s="686"/>
      <c r="I42" s="686">
        <f>ROUNDDOWN(AL37/15,1)</f>
        <v>4.5999999999999996</v>
      </c>
      <c r="J42" s="686"/>
      <c r="K42" s="686"/>
      <c r="L42" s="686"/>
      <c r="M42" s="686"/>
      <c r="N42" s="686"/>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5.0999999999999996" customHeight="1">
      <c r="A43" s="700"/>
      <c r="B43" s="700"/>
      <c r="C43" s="700"/>
      <c r="D43" s="700"/>
      <c r="E43" s="700"/>
      <c r="F43" s="700"/>
      <c r="G43" s="700"/>
      <c r="H43" s="700"/>
      <c r="I43" s="700"/>
      <c r="J43" s="680"/>
      <c r="K43" s="680"/>
      <c r="L43" s="680"/>
      <c r="M43" s="701"/>
      <c r="N43" s="680"/>
      <c r="O43" s="680"/>
      <c r="P43" s="680"/>
      <c r="Q43" s="684"/>
      <c r="W43" s="649"/>
      <c r="X43" s="680"/>
      <c r="Y43" s="680"/>
      <c r="Z43" s="680"/>
      <c r="AA43" s="680"/>
      <c r="AB43" s="680"/>
      <c r="AC43" s="680"/>
      <c r="AD43" s="680"/>
      <c r="AE43" s="680"/>
      <c r="AF43" s="680"/>
      <c r="AG43" s="680"/>
      <c r="AH43" s="680"/>
      <c r="AI43" s="680"/>
      <c r="AJ43" s="701"/>
      <c r="AK43" s="680"/>
      <c r="AL43" s="649"/>
      <c r="AM43" s="649"/>
      <c r="AN43" s="634"/>
    </row>
    <row r="44" spans="1:43" ht="21" customHeight="1">
      <c r="A44" s="633" t="s">
        <v>464</v>
      </c>
      <c r="B44" s="638"/>
      <c r="C44" s="639"/>
      <c r="D44" s="639"/>
      <c r="E44" s="639"/>
      <c r="F44" s="639"/>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9"/>
      <c r="AM44" s="639"/>
      <c r="AN44" s="634"/>
    </row>
    <row r="45" spans="1:43" ht="24.95" customHeight="1">
      <c r="A45" s="634"/>
      <c r="B45" s="649"/>
      <c r="C45" s="702" t="str">
        <f>IF(VLOOKUP($AK$1,[9]選択肢!$A$1:$J$32,C50,FALSE)=0,"-",VLOOKUP($AK$1,[9]選択肢!$A$1:$J$32,C50,FALSE))</f>
        <v>管理者</v>
      </c>
      <c r="D45" s="703"/>
      <c r="E45" s="704" t="str">
        <f>IF(VLOOKUP($AK$1,[9]選択肢!$A$1:$J$32,E50,FALSE)=0,"-",VLOOKUP($AK$1,[9]選択肢!$A$1:$J$32,E50,FALSE))</f>
        <v>サービス管理責任者</v>
      </c>
      <c r="F45" s="704"/>
      <c r="G45" s="704"/>
      <c r="H45" s="704"/>
      <c r="I45" s="702" t="str">
        <f>IF(VLOOKUP($AK$1,[9]選択肢!$A$1:$J$32,I50,FALSE)=0,"-",VLOOKUP($AK$1,[9]選択肢!$A$1:$J$32,I50,FALSE))</f>
        <v>就労支援員</v>
      </c>
      <c r="J45" s="703"/>
      <c r="K45" s="703"/>
      <c r="L45" s="703"/>
      <c r="M45" s="703"/>
      <c r="N45" s="705"/>
      <c r="O45" s="702" t="str">
        <f>IF(VLOOKUP($AK$1,[9]選択肢!$A$1:$J$32,O50,FALSE)=0,"-",VLOOKUP($AK$1,[9]選択肢!$A$1:$J$32,O50,FALSE))</f>
        <v>職業指導員</v>
      </c>
      <c r="P45" s="703"/>
      <c r="Q45" s="703"/>
      <c r="R45" s="703"/>
      <c r="S45" s="703"/>
      <c r="T45" s="705"/>
      <c r="U45" s="702" t="str">
        <f>IF(VLOOKUP($AK$1,[9]選択肢!$A$1:$J$32,U50,FALSE)=0,"-",VLOOKUP($AK$1,[9]選択肢!$A$1:$J$32,U50,FALSE))</f>
        <v>生活支援員</v>
      </c>
      <c r="V45" s="703"/>
      <c r="W45" s="703"/>
      <c r="X45" s="703"/>
      <c r="Y45" s="703"/>
      <c r="Z45" s="705"/>
      <c r="AA45" s="702" t="str">
        <f>IF(VLOOKUP($AK$1,[9]選択肢!$A$1:$J$32,AA50,FALSE)=0,"-",VLOOKUP($AK$1,[9]選択肢!$A$1:$J$32,AA50,FALSE))</f>
        <v>-</v>
      </c>
      <c r="AB45" s="703"/>
      <c r="AC45" s="703"/>
      <c r="AD45" s="703"/>
      <c r="AE45" s="703"/>
      <c r="AF45" s="705"/>
      <c r="AG45" s="704" t="str">
        <f>IF(VLOOKUP($AK$1,[9]選択肢!$A$1:$J$32,AG50,FALSE)=0,"-",VLOOKUP($AK$1,[9]選択肢!$A$1:$J$32,AG50,FALSE))</f>
        <v>-</v>
      </c>
      <c r="AH45" s="704"/>
      <c r="AI45" s="704"/>
      <c r="AJ45" s="704"/>
      <c r="AK45" s="704"/>
      <c r="AL45" s="704" t="str">
        <f>IF(VLOOKUP($AK$1,[9]選択肢!$A$1:$J$32,AL50,FALSE)=0,"-",VLOOKUP($AK$1,[9]選択肢!$A$1:$J$32,AL50,FALSE))</f>
        <v>-</v>
      </c>
      <c r="AM45" s="704"/>
      <c r="AN45" s="634"/>
    </row>
    <row r="46" spans="1:43" ht="18" customHeight="1">
      <c r="A46" s="634"/>
      <c r="B46" s="649"/>
      <c r="C46" s="706" t="s">
        <v>465</v>
      </c>
      <c r="D46" s="706" t="s">
        <v>466</v>
      </c>
      <c r="E46" s="707" t="s">
        <v>465</v>
      </c>
      <c r="F46" s="708" t="s">
        <v>466</v>
      </c>
      <c r="G46" s="708"/>
      <c r="H46" s="708"/>
      <c r="I46" s="709" t="s">
        <v>465</v>
      </c>
      <c r="J46" s="710"/>
      <c r="K46" s="711"/>
      <c r="L46" s="709" t="s">
        <v>466</v>
      </c>
      <c r="M46" s="710"/>
      <c r="N46" s="711"/>
      <c r="O46" s="709" t="s">
        <v>465</v>
      </c>
      <c r="P46" s="710"/>
      <c r="Q46" s="711"/>
      <c r="R46" s="709" t="s">
        <v>466</v>
      </c>
      <c r="S46" s="710"/>
      <c r="T46" s="711"/>
      <c r="U46" s="709" t="s">
        <v>465</v>
      </c>
      <c r="V46" s="710"/>
      <c r="W46" s="711"/>
      <c r="X46" s="709" t="s">
        <v>466</v>
      </c>
      <c r="Y46" s="710"/>
      <c r="Z46" s="711"/>
      <c r="AA46" s="709" t="s">
        <v>465</v>
      </c>
      <c r="AB46" s="710"/>
      <c r="AC46" s="711"/>
      <c r="AD46" s="709" t="s">
        <v>466</v>
      </c>
      <c r="AE46" s="710"/>
      <c r="AF46" s="711"/>
      <c r="AG46" s="709" t="s">
        <v>465</v>
      </c>
      <c r="AH46" s="710"/>
      <c r="AI46" s="711"/>
      <c r="AJ46" s="709" t="s">
        <v>466</v>
      </c>
      <c r="AK46" s="711"/>
      <c r="AL46" s="707" t="s">
        <v>338</v>
      </c>
      <c r="AM46" s="707" t="s">
        <v>339</v>
      </c>
      <c r="AN46" s="634"/>
    </row>
    <row r="47" spans="1:43" ht="18" customHeight="1">
      <c r="A47" s="634"/>
      <c r="B47" s="712" t="s">
        <v>467</v>
      </c>
      <c r="C47" s="707">
        <f>COUNTIFS($B$11:$B$30,C$45,$C$11:$C$30,"A",$E$11:$E$30,"*")</f>
        <v>1</v>
      </c>
      <c r="D47" s="707">
        <f>COUNTIFS($B$11:$B$30,C$45,$C$11:$C$30,"B",$E$11:$E$30,"*")</f>
        <v>0</v>
      </c>
      <c r="E47" s="707">
        <f>COUNTIFS($B$11:$B$30,E$45,$C$11:$C$30,"A",$E$11:$E$30,"*")</f>
        <v>0</v>
      </c>
      <c r="F47" s="709">
        <f>COUNTIFS($B$11:$B$30,E$45,$C$11:$C$30,"B",$E$11:$E$30,"*")</f>
        <v>1</v>
      </c>
      <c r="G47" s="710"/>
      <c r="H47" s="711"/>
      <c r="I47" s="709">
        <f>COUNTIFS($B$11:$B$30,I$45,$C$11:$C$30,"A",$E$11:$E$30,"*")</f>
        <v>0</v>
      </c>
      <c r="J47" s="710"/>
      <c r="K47" s="711"/>
      <c r="L47" s="709">
        <f>COUNTIFS($B$11:$B$30,I$45,$C$11:$C$30,"B",$E$11:$E$30,"*")</f>
        <v>0</v>
      </c>
      <c r="M47" s="710"/>
      <c r="N47" s="711"/>
      <c r="O47" s="709">
        <f>COUNTIFS($B$11:$B$30,O$45,$C$11:$C$30,"A",$E$11:$E$30,"*")</f>
        <v>0</v>
      </c>
      <c r="P47" s="710"/>
      <c r="Q47" s="711"/>
      <c r="R47" s="709">
        <f>COUNTIFS($B$11:$B$30,O$45,$C$11:$C$30,"B",$E$11:$E$30,"*")</f>
        <v>0</v>
      </c>
      <c r="S47" s="710"/>
      <c r="T47" s="711"/>
      <c r="U47" s="709">
        <f>COUNTIFS($B$11:$B$30,U$45,$C$11:$C$30,"A",$E$11:$E$30,"*")</f>
        <v>0</v>
      </c>
      <c r="V47" s="710"/>
      <c r="W47" s="711"/>
      <c r="X47" s="709">
        <f>COUNTIFS($B$11:$B$30,U$45,$C$11:$C$30,"B",$E$11:$E$30,"*")</f>
        <v>0</v>
      </c>
      <c r="Y47" s="710"/>
      <c r="Z47" s="711"/>
      <c r="AA47" s="709">
        <f>COUNTIFS($B$11:$B$30,AA$45,$C$11:$C$30,"A",$E$11:$E$30,"*")</f>
        <v>0</v>
      </c>
      <c r="AB47" s="710"/>
      <c r="AC47" s="711"/>
      <c r="AD47" s="709">
        <f>COUNTIFS($B$11:$B$30,AA$45,$C$11:$C$30,"B",$E$11:$E$30,"*")</f>
        <v>0</v>
      </c>
      <c r="AE47" s="710"/>
      <c r="AF47" s="711"/>
      <c r="AG47" s="709">
        <f>COUNTIFS($B$11:$B$30,AG$45,$C$11:$C$30,"A",$E$11:$E$30,"*")</f>
        <v>0</v>
      </c>
      <c r="AH47" s="710"/>
      <c r="AI47" s="711"/>
      <c r="AJ47" s="709">
        <f>COUNTIFS($B$11:$B$30,AG$45,$C$11:$C$30,"B",$E$11:$E$30,"*")</f>
        <v>0</v>
      </c>
      <c r="AK47" s="711"/>
      <c r="AL47" s="707">
        <f>COUNTIFS($B$11:$B$30,AL$45,$C$11:$C$30,"A",$E$11:$E$30,"*")</f>
        <v>0</v>
      </c>
      <c r="AM47" s="707">
        <f>COUNTIFS($B$11:$B$30,AL$45,$C$11:$C$30,"B",$E$11:$E$30,"*")</f>
        <v>0</v>
      </c>
      <c r="AN47" s="634"/>
    </row>
    <row r="48" spans="1:43" ht="18" customHeight="1">
      <c r="A48" s="634"/>
      <c r="B48" s="683" t="s">
        <v>468</v>
      </c>
      <c r="C48" s="707">
        <f>COUNTIFS($B$11:$B$30,C$45,$C$11:$C$30,"C",$E$11:$E$30,"*")</f>
        <v>0</v>
      </c>
      <c r="D48" s="707">
        <f>COUNTIFS($B$11:$B$30,C$45,$C$11:$C$30,"D",$E$11:$E$30,"*")</f>
        <v>0</v>
      </c>
      <c r="E48" s="707">
        <f>COUNTIFS($B$11:$B$30,E$45,$C$11:$C$30,"C",$E$11:$E$30,"*")</f>
        <v>0</v>
      </c>
      <c r="F48" s="709">
        <f>COUNTIFS($B$11:$B$30,E$45,$C$11:$C$30,"D",$E$11:$E$30,"*")</f>
        <v>0</v>
      </c>
      <c r="G48" s="710"/>
      <c r="H48" s="711"/>
      <c r="I48" s="709">
        <f>COUNTIFS($B$11:$B$30,I$45,$C$11:$C$30,"C",$E$11:$E$30,"*")</f>
        <v>1</v>
      </c>
      <c r="J48" s="710"/>
      <c r="K48" s="711"/>
      <c r="L48" s="709">
        <f>COUNTIFS($B$11:$B$30,I$45,$C$11:$C$30,"D",$E$11:$E$30,"*")</f>
        <v>0</v>
      </c>
      <c r="M48" s="710"/>
      <c r="N48" s="711"/>
      <c r="O48" s="709">
        <f>COUNTIFS($B$11:$B$30,O$45,$C$11:$C$30,"C",$E$11:$E$30,"*")</f>
        <v>0</v>
      </c>
      <c r="P48" s="710"/>
      <c r="Q48" s="711"/>
      <c r="R48" s="709">
        <f>COUNTIFS($B$11:$B$30,O$45,$C$11:$C$30,"D",$E$11:$E$30,"*")</f>
        <v>1</v>
      </c>
      <c r="S48" s="710"/>
      <c r="T48" s="711"/>
      <c r="U48" s="709">
        <f>COUNTIFS($B$11:$B$30,U$45,$C$11:$C$30,"C",$E$11:$E$30,"*")</f>
        <v>0</v>
      </c>
      <c r="V48" s="710"/>
      <c r="W48" s="711"/>
      <c r="X48" s="709">
        <f>COUNTIFS($B$11:$B$30,U$45,$C$11:$C$30,"D",$E$11:$E$30,"*")</f>
        <v>0</v>
      </c>
      <c r="Y48" s="710"/>
      <c r="Z48" s="711"/>
      <c r="AA48" s="709">
        <f>COUNTIFS($B$11:$B$30,AA$45,$C$11:$C$30,"C",$E$11:$E$30,"*")</f>
        <v>0</v>
      </c>
      <c r="AB48" s="710"/>
      <c r="AC48" s="711"/>
      <c r="AD48" s="709">
        <f>COUNTIFS($B$11:$B$30,AA$45,$C$11:$C$30,"D",$E$11:$E$30,"*")</f>
        <v>0</v>
      </c>
      <c r="AE48" s="710"/>
      <c r="AF48" s="711"/>
      <c r="AG48" s="709">
        <f>COUNTIFS($B$11:$B$30,AG$45,$C$11:$C$30,"C",$E$11:$E$30,"*")</f>
        <v>0</v>
      </c>
      <c r="AH48" s="710"/>
      <c r="AI48" s="711"/>
      <c r="AJ48" s="709">
        <f>COUNTIFS($B$11:$B$30,AG$45,$C$11:$C$30,"D",$E$11:$E$30,"*")</f>
        <v>0</v>
      </c>
      <c r="AK48" s="711"/>
      <c r="AL48" s="707">
        <f>COUNTIFS($B$11:$B$30,AL$45,$C$11:$C$30,"C",$E$11:$E$30,"*")</f>
        <v>0</v>
      </c>
      <c r="AM48" s="707">
        <f>COUNTIFS($B$11:$B$30,AL$45,$C$11:$C$30,"D",$E$11:$E$30,"*")</f>
        <v>0</v>
      </c>
      <c r="AN48" s="634"/>
    </row>
    <row r="49" spans="1:40" ht="24.95" customHeight="1">
      <c r="A49" s="634"/>
      <c r="B49" s="683" t="s">
        <v>469</v>
      </c>
      <c r="C49" s="702">
        <f>IF($AK$3="４週",SUMIFS($AK$11:$AK$30,$B$11:$B$30,C45)/4/$AH$5,IF($AK$3="歴月",SUMIFS($AK$11:$AK$30,$B$11:$B$30,C45)/$AL$5,"記載する期間を選択してください"))</f>
        <v>0</v>
      </c>
      <c r="D49" s="705"/>
      <c r="E49" s="702">
        <f>IF($AK$3="４週",SUMIFS($AK$11:$AK$30,$B$11:$B$30,E45)/4/$AH$5,IF($AK$3="歴月",SUMIFS($AK$11:$AK$30,$B$11:$B$30,E45)/$AL$5,"記載する期間を選択してください"))</f>
        <v>0</v>
      </c>
      <c r="F49" s="703"/>
      <c r="G49" s="703"/>
      <c r="H49" s="705"/>
      <c r="I49" s="702">
        <f>IF($AK$3="４週",SUMIFS($AK$11:$AK$30,$B$11:$B$30,I45)/4/$AH$5,IF($AK$3="歴月",SUMIFS($AK$11:$AK$30,$B$11:$B$30,I45)/$AL$5,"記載する期間を選択してください"))</f>
        <v>0</v>
      </c>
      <c r="J49" s="703"/>
      <c r="K49" s="703"/>
      <c r="L49" s="703"/>
      <c r="M49" s="703"/>
      <c r="N49" s="705"/>
      <c r="O49" s="702">
        <f>IF($AK$3="４週",SUMIFS($AK$11:$AK$30,$B$11:$B$30,O45)/4/$AH$5,IF($AK$3="歴月",SUMIFS($AK$11:$AK$30,$B$11:$B$30,O45)/$AL$5,"記載する期間を選択してください"))</f>
        <v>0</v>
      </c>
      <c r="P49" s="703"/>
      <c r="Q49" s="703"/>
      <c r="R49" s="703"/>
      <c r="S49" s="703"/>
      <c r="T49" s="705"/>
      <c r="U49" s="702">
        <f>IF($AK$3="４週",SUMIFS($AK$11:$AK$30,$B$11:$B$30,U45)/4/$AH$5,IF($AK$3="歴月",SUMIFS($AK$11:$AK$30,$B$11:$B$30,U45)/$AL$5,"記載する期間を選択してください"))</f>
        <v>0</v>
      </c>
      <c r="V49" s="703"/>
      <c r="W49" s="703"/>
      <c r="X49" s="703"/>
      <c r="Y49" s="703"/>
      <c r="Z49" s="705"/>
      <c r="AA49" s="702">
        <f>IF($AK$3="４週",SUMIFS($AK$11:$AK$30,$B$11:$B$30,AA45)/4/$AH$5,IF($AK$3="歴月",SUMIFS($AK$11:$AK$30,$B$11:$B$30,AA45)/$AL$5,"記載する期間を選択してください"))</f>
        <v>0</v>
      </c>
      <c r="AB49" s="703"/>
      <c r="AC49" s="703"/>
      <c r="AD49" s="703"/>
      <c r="AE49" s="703"/>
      <c r="AF49" s="705"/>
      <c r="AG49" s="702">
        <f>IF($AK$3="４週",SUMIFS($AK$11:$AK$30,$B$11:$B$30,AG45)/4/$AH$5,IF($AK$3="歴月",SUMIFS($AK$11:$AK$30,$B$11:$B$30,AG45)/$AL$5,"記載する期間を選択してください"))</f>
        <v>0</v>
      </c>
      <c r="AH49" s="703"/>
      <c r="AI49" s="703"/>
      <c r="AJ49" s="703"/>
      <c r="AK49" s="705"/>
      <c r="AL49" s="702">
        <f>IF($AK$3="４週",SUMIFS($AK$11:$AK$30,$B$11:$B$30,AL45)/4/$AH$5,IF($AK$3="歴月",SUMIFS($AK$11:$AK$30,$B$11:$B$30,AL45)/$AL$5,"記載する期間を選択してください"))</f>
        <v>0</v>
      </c>
      <c r="AM49" s="705"/>
      <c r="AN49" s="634"/>
    </row>
    <row r="50" spans="1:40" ht="5.0999999999999996" customHeight="1">
      <c r="A50" s="634"/>
      <c r="B50" s="638"/>
      <c r="C50" s="713">
        <v>2</v>
      </c>
      <c r="D50" s="713"/>
      <c r="E50" s="713">
        <v>3</v>
      </c>
      <c r="F50" s="713"/>
      <c r="G50" s="713"/>
      <c r="H50" s="713"/>
      <c r="I50" s="713">
        <v>4</v>
      </c>
      <c r="J50" s="713"/>
      <c r="K50" s="713"/>
      <c r="L50" s="713"/>
      <c r="M50" s="713"/>
      <c r="N50" s="713"/>
      <c r="O50" s="713">
        <v>5</v>
      </c>
      <c r="P50" s="713"/>
      <c r="Q50" s="713"/>
      <c r="R50" s="713"/>
      <c r="S50" s="713"/>
      <c r="T50" s="713"/>
      <c r="U50" s="713">
        <v>6</v>
      </c>
      <c r="V50" s="713"/>
      <c r="W50" s="713"/>
      <c r="X50" s="713"/>
      <c r="Y50" s="713"/>
      <c r="Z50" s="713"/>
      <c r="AA50" s="713">
        <v>7</v>
      </c>
      <c r="AB50" s="713"/>
      <c r="AC50" s="713"/>
      <c r="AD50" s="713"/>
      <c r="AE50" s="713"/>
      <c r="AF50" s="713"/>
      <c r="AG50" s="713">
        <v>8</v>
      </c>
      <c r="AH50" s="713"/>
      <c r="AI50" s="713"/>
      <c r="AJ50" s="713"/>
      <c r="AK50" s="713"/>
      <c r="AL50" s="713">
        <v>9</v>
      </c>
      <c r="AM50" s="714"/>
      <c r="AN50" s="634"/>
    </row>
    <row r="51" spans="1:40" ht="15" customHeight="1">
      <c r="A51" s="680" t="s">
        <v>470</v>
      </c>
      <c r="B51" s="729"/>
      <c r="C51" s="730"/>
      <c r="D51" s="730"/>
      <c r="E51" s="730"/>
      <c r="F51" s="731"/>
      <c r="G51" s="730"/>
      <c r="H51" s="713"/>
      <c r="I51" s="713"/>
      <c r="J51" s="713"/>
      <c r="K51" s="713"/>
      <c r="L51" s="713"/>
      <c r="M51" s="713"/>
      <c r="N51" s="713"/>
      <c r="O51" s="713"/>
      <c r="P51" s="713"/>
      <c r="Q51" s="713"/>
      <c r="R51" s="713">
        <v>6</v>
      </c>
      <c r="S51" s="713"/>
      <c r="T51" s="713"/>
      <c r="U51" s="713"/>
      <c r="V51" s="713"/>
      <c r="W51" s="713"/>
      <c r="X51" s="713">
        <v>7</v>
      </c>
      <c r="Y51" s="713"/>
      <c r="Z51" s="713"/>
      <c r="AA51" s="713"/>
      <c r="AB51" s="713"/>
      <c r="AC51" s="713"/>
      <c r="AD51" s="713">
        <v>8</v>
      </c>
      <c r="AE51" s="713"/>
      <c r="AF51" s="713"/>
      <c r="AG51" s="732"/>
      <c r="AH51" s="732"/>
      <c r="AI51" s="732"/>
      <c r="AJ51" s="732">
        <v>9</v>
      </c>
      <c r="AK51" s="733"/>
      <c r="AL51" s="733"/>
      <c r="AM51" s="634"/>
    </row>
    <row r="52" spans="1:40" s="680" customFormat="1" ht="15" customHeight="1">
      <c r="A52" s="680" t="s">
        <v>471</v>
      </c>
      <c r="B52" s="700"/>
      <c r="C52" s="700"/>
      <c r="D52" s="700"/>
      <c r="E52" s="700"/>
      <c r="F52" s="700"/>
      <c r="G52" s="700"/>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40" s="680" customFormat="1" ht="15" customHeight="1">
      <c r="A53" s="680" t="s">
        <v>472</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473</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474</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ht="15" customHeight="1">
      <c r="A56" s="680" t="s">
        <v>475</v>
      </c>
      <c r="B56" s="728"/>
      <c r="C56" s="680"/>
      <c r="D56" s="680"/>
      <c r="E56" s="680"/>
      <c r="F56" s="680"/>
      <c r="G56" s="680"/>
    </row>
    <row r="57" spans="1:40" ht="15" customHeight="1">
      <c r="A57" s="680" t="s">
        <v>476</v>
      </c>
      <c r="B57" s="728"/>
      <c r="C57" s="680"/>
      <c r="D57" s="680"/>
      <c r="E57" s="680"/>
      <c r="F57" s="680"/>
      <c r="G57" s="680"/>
    </row>
    <row r="58" spans="1:40" ht="15" customHeight="1">
      <c r="A58" s="680"/>
      <c r="B58" s="712" t="s">
        <v>477</v>
      </c>
      <c r="C58" s="653" t="s">
        <v>478</v>
      </c>
      <c r="D58" s="653"/>
      <c r="E58" s="653"/>
      <c r="F58" s="680"/>
      <c r="G58" s="680"/>
    </row>
    <row r="59" spans="1:40" ht="15" customHeight="1">
      <c r="A59" s="680"/>
      <c r="B59" s="727" t="s">
        <v>437</v>
      </c>
      <c r="C59" s="687" t="s">
        <v>479</v>
      </c>
      <c r="D59" s="687"/>
      <c r="E59" s="687"/>
      <c r="F59" s="680"/>
      <c r="G59" s="680"/>
    </row>
    <row r="60" spans="1:40" ht="15" customHeight="1">
      <c r="A60" s="680"/>
      <c r="B60" s="727" t="s">
        <v>440</v>
      </c>
      <c r="C60" s="687" t="s">
        <v>480</v>
      </c>
      <c r="D60" s="687"/>
      <c r="E60" s="687"/>
      <c r="F60" s="680"/>
      <c r="G60" s="680"/>
    </row>
    <row r="61" spans="1:40" ht="15" customHeight="1">
      <c r="A61" s="680"/>
      <c r="B61" s="727" t="s">
        <v>442</v>
      </c>
      <c r="C61" s="687" t="s">
        <v>481</v>
      </c>
      <c r="D61" s="687"/>
      <c r="E61" s="687"/>
      <c r="F61" s="680"/>
      <c r="G61" s="680"/>
    </row>
    <row r="62" spans="1:40" ht="15" customHeight="1">
      <c r="A62" s="680"/>
      <c r="B62" s="727" t="s">
        <v>439</v>
      </c>
      <c r="C62" s="687" t="s">
        <v>482</v>
      </c>
      <c r="D62" s="687"/>
      <c r="E62" s="687"/>
      <c r="F62" s="680"/>
      <c r="G62" s="680"/>
    </row>
    <row r="63" spans="1:40" ht="15" customHeight="1">
      <c r="A63" s="680"/>
      <c r="B63" s="680" t="s">
        <v>483</v>
      </c>
      <c r="C63" s="680"/>
      <c r="D63" s="680"/>
      <c r="E63" s="680"/>
      <c r="F63" s="680"/>
      <c r="G63" s="680"/>
    </row>
    <row r="64" spans="1:40" ht="15" customHeight="1">
      <c r="A64" s="680"/>
      <c r="B64" s="680" t="s">
        <v>484</v>
      </c>
      <c r="C64" s="680"/>
      <c r="D64" s="680"/>
      <c r="E64" s="680"/>
      <c r="F64" s="680"/>
      <c r="G64" s="680"/>
    </row>
    <row r="65" spans="1:7" ht="15" customHeight="1">
      <c r="A65" s="680"/>
      <c r="B65" s="680" t="s">
        <v>485</v>
      </c>
      <c r="C65" s="680"/>
      <c r="D65" s="680"/>
      <c r="E65" s="680"/>
      <c r="F65" s="680"/>
      <c r="G65" s="680"/>
    </row>
    <row r="66" spans="1:7" ht="15" customHeight="1">
      <c r="A66" s="680" t="s">
        <v>486</v>
      </c>
      <c r="B66" s="728"/>
      <c r="C66" s="680"/>
      <c r="D66" s="680"/>
      <c r="E66" s="680"/>
      <c r="F66" s="680"/>
      <c r="G66" s="680"/>
    </row>
    <row r="67" spans="1:7" ht="15" customHeight="1">
      <c r="A67" s="680" t="s">
        <v>487</v>
      </c>
      <c r="B67" s="728"/>
      <c r="C67" s="680"/>
      <c r="D67" s="680"/>
      <c r="E67" s="680"/>
      <c r="F67" s="680"/>
      <c r="G67" s="680"/>
    </row>
    <row r="68" spans="1:7" ht="15" customHeight="1">
      <c r="A68" s="680" t="s">
        <v>488</v>
      </c>
      <c r="B68" s="728"/>
      <c r="C68" s="680"/>
      <c r="D68" s="680"/>
      <c r="E68" s="680"/>
      <c r="F68" s="680"/>
      <c r="G68" s="680"/>
    </row>
    <row r="69" spans="1:7" ht="15" customHeight="1">
      <c r="A69" s="680" t="s">
        <v>489</v>
      </c>
      <c r="B69" s="728"/>
      <c r="C69" s="680"/>
      <c r="D69" s="680"/>
      <c r="E69" s="680"/>
      <c r="F69" s="680"/>
      <c r="G69" s="680"/>
    </row>
    <row r="70" spans="1:7" ht="15" customHeight="1">
      <c r="A70" s="680" t="s">
        <v>490</v>
      </c>
      <c r="B70" s="728"/>
      <c r="C70" s="680"/>
      <c r="D70" s="680"/>
      <c r="E70" s="680"/>
      <c r="F70" s="680"/>
      <c r="G70" s="680"/>
    </row>
    <row r="71" spans="1:7" ht="15" customHeight="1">
      <c r="A71" s="680" t="s">
        <v>491</v>
      </c>
      <c r="B71" s="728"/>
      <c r="C71" s="680"/>
      <c r="D71" s="680"/>
      <c r="E71" s="680"/>
      <c r="F71" s="680"/>
      <c r="G71" s="680"/>
    </row>
    <row r="72" spans="1:7" ht="15" customHeight="1">
      <c r="A72" s="680"/>
      <c r="B72" s="680" t="s">
        <v>492</v>
      </c>
      <c r="C72" s="680"/>
      <c r="D72" s="680"/>
      <c r="E72" s="680"/>
      <c r="F72" s="680"/>
      <c r="G72" s="680"/>
    </row>
    <row r="73" spans="1:7" ht="15" customHeight="1">
      <c r="A73" s="680"/>
      <c r="B73" s="680" t="s">
        <v>493</v>
      </c>
      <c r="C73" s="680"/>
      <c r="D73" s="680"/>
      <c r="E73" s="680"/>
      <c r="F73" s="680"/>
      <c r="G73" s="680"/>
    </row>
    <row r="74" spans="1:7" ht="15" customHeight="1">
      <c r="A74" s="680" t="s">
        <v>494</v>
      </c>
      <c r="B74" s="728"/>
      <c r="C74" s="680"/>
      <c r="D74" s="680"/>
      <c r="E74" s="680"/>
      <c r="F74" s="680"/>
      <c r="G74" s="680"/>
    </row>
    <row r="75" spans="1:7" ht="15" customHeight="1">
      <c r="A75" s="680" t="s">
        <v>495</v>
      </c>
      <c r="B75" s="728"/>
      <c r="C75" s="680"/>
      <c r="D75" s="680"/>
      <c r="E75" s="680"/>
      <c r="F75" s="680"/>
      <c r="G75" s="680"/>
    </row>
    <row r="76" spans="1:7" ht="15" customHeight="1">
      <c r="A76" s="680" t="s">
        <v>496</v>
      </c>
      <c r="B76" s="728"/>
      <c r="C76" s="680"/>
      <c r="D76" s="680"/>
      <c r="E76" s="680"/>
      <c r="F76" s="680"/>
      <c r="G76" s="680"/>
    </row>
    <row r="77" spans="1:7" ht="15" customHeight="1">
      <c r="A77" s="680" t="s">
        <v>497</v>
      </c>
      <c r="B77" s="728"/>
      <c r="C77" s="680"/>
      <c r="D77" s="680"/>
      <c r="E77" s="680"/>
      <c r="F77" s="680"/>
      <c r="G77" s="680"/>
    </row>
    <row r="78" spans="1:7" ht="15" customHeight="1">
      <c r="A78" s="680" t="s">
        <v>498</v>
      </c>
      <c r="B78" s="728"/>
      <c r="C78" s="680"/>
      <c r="D78" s="680"/>
      <c r="E78" s="680"/>
      <c r="F78" s="680"/>
      <c r="G78" s="680"/>
    </row>
    <row r="79" spans="1:7" ht="15" customHeight="1">
      <c r="A79" s="680" t="s">
        <v>499</v>
      </c>
      <c r="B79" s="728"/>
      <c r="C79" s="680"/>
      <c r="D79" s="680"/>
      <c r="E79" s="680"/>
      <c r="F79" s="680"/>
      <c r="G79" s="680"/>
    </row>
    <row r="80" spans="1:7" ht="15" customHeight="1">
      <c r="A80" s="680" t="s">
        <v>500</v>
      </c>
      <c r="B80" s="728"/>
      <c r="C80" s="680"/>
      <c r="D80" s="680"/>
      <c r="E80" s="680"/>
      <c r="F80" s="680"/>
      <c r="G80" s="680"/>
    </row>
    <row r="81" spans="1:7" ht="15" customHeight="1">
      <c r="A81" s="680" t="s">
        <v>501</v>
      </c>
      <c r="B81" s="728"/>
      <c r="C81" s="680"/>
      <c r="D81" s="680"/>
      <c r="E81" s="680"/>
      <c r="F81" s="680"/>
      <c r="G81" s="680"/>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I42:N42"/>
    <mergeCell ref="C45:D45"/>
    <mergeCell ref="E45:H45"/>
    <mergeCell ref="I45:N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whole" operator="greaterThanOrEqual" allowBlank="1" showInputMessage="1" showErrorMessage="1" sqref="I37:I38 D37:F38 AG37:AG38 AD37:AD38 AA37:AA38 X37:X38 U37:U38 R37:R38 O37:O38 L37:L38" xr:uid="{82EE9925-F84F-4406-B290-61B05179E9F2}">
      <formula1>0</formula1>
    </dataValidation>
    <dataValidation operator="greaterThanOrEqual" allowBlank="1" showInputMessage="1" showErrorMessage="1" sqref="I43 AJ37:AJ38 AL37 L39 L43 I39" xr:uid="{7F2947E1-51D0-491F-902E-722084C380EC}"/>
    <dataValidation type="list" allowBlank="1" showInputMessage="1" showErrorMessage="1" sqref="C11:C30" xr:uid="{0336526F-7FF5-423B-AA46-4C15E1B8EA87}">
      <formula1>"A,B,C,D"</formula1>
    </dataValidation>
    <dataValidation type="list" allowBlank="1" showInputMessage="1" showErrorMessage="1" sqref="AK4:AN4" xr:uid="{BB7F62E8-EF58-4268-965D-01E09952D9FA}">
      <formula1>"予定,実績"</formula1>
    </dataValidation>
    <dataValidation type="list" allowBlank="1" showInputMessage="1" showErrorMessage="1" sqref="AK3:AN3" xr:uid="{31D6CF37-5722-4E05-88C8-FB6E78BCD77B}">
      <formula1>"４週,歴月"</formula1>
    </dataValidation>
    <dataValidation type="list" allowBlank="1" showInputMessage="1" sqref="B13:B30" xr:uid="{43C7629F-8F0A-4633-BEB4-DFB0F4169859}">
      <formula1>INDIRECT($AK$1)</formula1>
    </dataValidation>
    <dataValidation allowBlank="1" showInputMessage="1" sqref="B11:B12" xr:uid="{55BBD33B-9B22-42F0-9904-C1BF24C21C55}"/>
  </dataValidations>
  <printOptions horizontalCentered="1"/>
  <pageMargins left="0.19685039370078741" right="0.19685039370078741" top="0.78740157480314965" bottom="0.19685039370078741" header="0.6"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4BEC-2FFD-4F1F-B45D-F82EEF45A739}">
  <sheetPr>
    <pageSetUpPr fitToPage="1"/>
  </sheetPr>
  <dimension ref="A1:AQ81"/>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2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519</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520</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40</v>
      </c>
      <c r="AI5" s="647"/>
      <c r="AJ5" s="647"/>
      <c r="AK5" s="644" t="s">
        <v>419</v>
      </c>
      <c r="AL5" s="648">
        <v>200</v>
      </c>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 t="shared" ref="AL12:AL30" si="1">IF($AK$3="４週",AK12/4,AK12/(DAY(EOMONTH($F$9,0))/7))</f>
        <v>0</v>
      </c>
      <c r="AM12" s="674"/>
      <c r="AN12" s="674"/>
    </row>
    <row r="13" spans="1:40" ht="18" customHeight="1">
      <c r="A13" s="666">
        <v>3</v>
      </c>
      <c r="B13" s="667" t="s">
        <v>516</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 t="shared" si="1"/>
        <v>0</v>
      </c>
      <c r="AM13" s="674"/>
      <c r="AN13" s="674"/>
    </row>
    <row r="14" spans="1:40" ht="18" customHeight="1">
      <c r="A14" s="666">
        <v>4</v>
      </c>
      <c r="B14" s="667" t="s">
        <v>521</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 t="shared" si="1"/>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si="1"/>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21" customHeight="1">
      <c r="A35" s="633" t="s">
        <v>446</v>
      </c>
      <c r="B35" s="649"/>
      <c r="C35" s="649"/>
      <c r="D35" s="649"/>
      <c r="E35" s="649"/>
      <c r="F35" s="649"/>
      <c r="G35" s="680"/>
      <c r="H35" s="680"/>
      <c r="I35" s="680"/>
      <c r="J35" s="680"/>
      <c r="K35" s="680"/>
      <c r="L35" s="680"/>
      <c r="M35" s="680"/>
      <c r="N35" s="680"/>
      <c r="O35" s="680"/>
      <c r="AM35" s="649"/>
      <c r="AN35" s="634"/>
    </row>
    <row r="36" spans="1:43" ht="24.95" customHeight="1">
      <c r="A36" s="653"/>
      <c r="B36" s="653"/>
      <c r="C36" s="653"/>
      <c r="D36" s="681">
        <v>4</v>
      </c>
      <c r="E36" s="681">
        <v>5</v>
      </c>
      <c r="F36" s="682">
        <v>6</v>
      </c>
      <c r="G36" s="682"/>
      <c r="H36" s="682"/>
      <c r="I36" s="682">
        <v>7</v>
      </c>
      <c r="J36" s="682"/>
      <c r="K36" s="682"/>
      <c r="L36" s="682">
        <v>8</v>
      </c>
      <c r="M36" s="682"/>
      <c r="N36" s="682"/>
      <c r="O36" s="682">
        <v>9</v>
      </c>
      <c r="P36" s="682"/>
      <c r="Q36" s="682"/>
      <c r="R36" s="682">
        <v>10</v>
      </c>
      <c r="S36" s="682"/>
      <c r="T36" s="682"/>
      <c r="U36" s="682">
        <v>11</v>
      </c>
      <c r="V36" s="682"/>
      <c r="W36" s="682"/>
      <c r="X36" s="682">
        <v>12</v>
      </c>
      <c r="Y36" s="682"/>
      <c r="Z36" s="682"/>
      <c r="AA36" s="682">
        <v>1</v>
      </c>
      <c r="AB36" s="682"/>
      <c r="AC36" s="682"/>
      <c r="AD36" s="682">
        <v>2</v>
      </c>
      <c r="AE36" s="682"/>
      <c r="AF36" s="682"/>
      <c r="AG36" s="682">
        <v>3</v>
      </c>
      <c r="AH36" s="682"/>
      <c r="AI36" s="682"/>
      <c r="AJ36" s="653" t="s">
        <v>447</v>
      </c>
      <c r="AK36" s="653"/>
      <c r="AL36" s="683" t="s">
        <v>448</v>
      </c>
      <c r="AM36" s="684"/>
      <c r="AN36" s="684"/>
      <c r="AO36" s="684"/>
      <c r="AP36" s="684"/>
      <c r="AQ36" s="684"/>
    </row>
    <row r="37" spans="1:43" ht="18" customHeight="1">
      <c r="A37" s="685" t="s">
        <v>504</v>
      </c>
      <c r="B37" s="685"/>
      <c r="C37" s="685"/>
      <c r="D37" s="671">
        <v>1400</v>
      </c>
      <c r="E37" s="671">
        <v>1310</v>
      </c>
      <c r="F37" s="692">
        <v>1400</v>
      </c>
      <c r="G37" s="692"/>
      <c r="H37" s="692"/>
      <c r="I37" s="692">
        <v>1470</v>
      </c>
      <c r="J37" s="692"/>
      <c r="K37" s="692"/>
      <c r="L37" s="692">
        <v>1470</v>
      </c>
      <c r="M37" s="692"/>
      <c r="N37" s="692"/>
      <c r="O37" s="692">
        <v>1330</v>
      </c>
      <c r="P37" s="692"/>
      <c r="Q37" s="692"/>
      <c r="R37" s="692">
        <v>1400</v>
      </c>
      <c r="S37" s="692"/>
      <c r="T37" s="692"/>
      <c r="U37" s="692">
        <v>1400</v>
      </c>
      <c r="V37" s="692"/>
      <c r="W37" s="692"/>
      <c r="X37" s="692">
        <v>1330</v>
      </c>
      <c r="Y37" s="692"/>
      <c r="Z37" s="692"/>
      <c r="AA37" s="692">
        <v>1330</v>
      </c>
      <c r="AB37" s="692"/>
      <c r="AC37" s="692"/>
      <c r="AD37" s="692">
        <v>1330</v>
      </c>
      <c r="AE37" s="692"/>
      <c r="AF37" s="692"/>
      <c r="AG37" s="692">
        <v>1400</v>
      </c>
      <c r="AH37" s="692"/>
      <c r="AI37" s="692"/>
      <c r="AJ37" s="687">
        <f>SUM(D37:AI37)</f>
        <v>16570</v>
      </c>
      <c r="AK37" s="687"/>
      <c r="AL37" s="688">
        <f>ROUNDUP(AJ37/AJ38,1)</f>
        <v>70</v>
      </c>
      <c r="AM37" s="684"/>
      <c r="AN37" s="684"/>
      <c r="AO37" s="684"/>
      <c r="AP37" s="684"/>
      <c r="AQ37" s="684"/>
    </row>
    <row r="38" spans="1:43" ht="18" customHeight="1">
      <c r="A38" s="685" t="s">
        <v>458</v>
      </c>
      <c r="B38" s="685"/>
      <c r="C38" s="685"/>
      <c r="D38" s="671">
        <v>20</v>
      </c>
      <c r="E38" s="671">
        <v>19</v>
      </c>
      <c r="F38" s="692">
        <v>20</v>
      </c>
      <c r="G38" s="692"/>
      <c r="H38" s="692"/>
      <c r="I38" s="692">
        <v>21</v>
      </c>
      <c r="J38" s="692"/>
      <c r="K38" s="692"/>
      <c r="L38" s="692">
        <v>21</v>
      </c>
      <c r="M38" s="692"/>
      <c r="N38" s="692"/>
      <c r="O38" s="692">
        <v>19</v>
      </c>
      <c r="P38" s="692"/>
      <c r="Q38" s="692"/>
      <c r="R38" s="692">
        <v>20</v>
      </c>
      <c r="S38" s="692"/>
      <c r="T38" s="692"/>
      <c r="U38" s="692">
        <v>20</v>
      </c>
      <c r="V38" s="692"/>
      <c r="W38" s="692"/>
      <c r="X38" s="692">
        <v>19</v>
      </c>
      <c r="Y38" s="692"/>
      <c r="Z38" s="692"/>
      <c r="AA38" s="692">
        <v>19</v>
      </c>
      <c r="AB38" s="692"/>
      <c r="AC38" s="692"/>
      <c r="AD38" s="692">
        <v>19</v>
      </c>
      <c r="AE38" s="692"/>
      <c r="AF38" s="692"/>
      <c r="AG38" s="692">
        <v>20</v>
      </c>
      <c r="AH38" s="692"/>
      <c r="AI38" s="692"/>
      <c r="AJ38" s="687">
        <f>+SUM(D38:AI38)</f>
        <v>237</v>
      </c>
      <c r="AK38" s="687"/>
      <c r="AL38" s="699"/>
      <c r="AM38" s="684"/>
      <c r="AN38" s="684"/>
      <c r="AO38" s="684"/>
      <c r="AP38" s="684"/>
      <c r="AQ38" s="684"/>
    </row>
    <row r="39" spans="1:43" ht="5.0999999999999996" customHeight="1">
      <c r="A39" s="700"/>
      <c r="B39" s="700"/>
      <c r="C39" s="700"/>
      <c r="D39" s="684"/>
      <c r="E39" s="684"/>
      <c r="F39" s="684"/>
      <c r="G39" s="684"/>
      <c r="H39" s="684"/>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701"/>
      <c r="AK39" s="680"/>
      <c r="AL39" s="649"/>
      <c r="AM39" s="649"/>
      <c r="AN39" s="634"/>
    </row>
    <row r="40" spans="1:43" ht="18" customHeight="1">
      <c r="A40" s="633" t="s">
        <v>460</v>
      </c>
      <c r="B40" s="680"/>
      <c r="D40" s="680"/>
      <c r="E40" s="680"/>
      <c r="F40" s="680"/>
      <c r="G40" s="680"/>
      <c r="H40" s="680"/>
      <c r="I40" s="684"/>
      <c r="J40" s="684"/>
      <c r="K40" s="684"/>
      <c r="L40" s="684"/>
      <c r="M40" s="684"/>
      <c r="N40" s="684"/>
      <c r="O40" s="680"/>
      <c r="P40" s="680"/>
      <c r="Q40" s="680"/>
      <c r="R40" s="680"/>
      <c r="S40" s="680"/>
      <c r="T40" s="680"/>
      <c r="U40" s="680"/>
      <c r="V40" s="680"/>
      <c r="W40" s="649"/>
      <c r="X40" s="680"/>
      <c r="Y40" s="680"/>
      <c r="Z40" s="680"/>
      <c r="AA40" s="680"/>
      <c r="AB40" s="680"/>
      <c r="AC40" s="680"/>
      <c r="AD40" s="680"/>
      <c r="AE40" s="680"/>
      <c r="AF40" s="680"/>
      <c r="AG40" s="680"/>
      <c r="AH40" s="680"/>
      <c r="AI40" s="680"/>
      <c r="AJ40" s="701"/>
      <c r="AK40" s="680"/>
      <c r="AL40" s="649"/>
      <c r="AM40" s="649"/>
      <c r="AN40" s="634"/>
    </row>
    <row r="41" spans="1:43" ht="24.95" customHeight="1">
      <c r="A41" s="653" t="s">
        <v>461</v>
      </c>
      <c r="B41" s="653"/>
      <c r="C41" s="653" t="s">
        <v>438</v>
      </c>
      <c r="D41" s="653"/>
      <c r="E41" s="657" t="s">
        <v>517</v>
      </c>
      <c r="F41" s="657"/>
      <c r="G41" s="657"/>
      <c r="H41" s="657"/>
      <c r="I41" s="738"/>
      <c r="J41" s="738"/>
      <c r="K41" s="738"/>
      <c r="L41" s="738"/>
      <c r="M41" s="738"/>
      <c r="N41" s="738"/>
      <c r="O41" s="684"/>
      <c r="P41" s="684"/>
      <c r="Q41" s="684"/>
      <c r="R41" s="684"/>
      <c r="S41" s="684"/>
      <c r="T41" s="684"/>
      <c r="U41" s="684"/>
      <c r="W41" s="649"/>
      <c r="X41" s="680"/>
      <c r="Y41" s="680"/>
      <c r="Z41" s="680"/>
      <c r="AA41" s="680"/>
      <c r="AB41" s="680"/>
      <c r="AC41" s="680"/>
      <c r="AD41" s="680"/>
      <c r="AE41" s="680"/>
      <c r="AF41" s="680"/>
      <c r="AG41" s="680"/>
      <c r="AH41" s="680"/>
      <c r="AI41" s="680"/>
      <c r="AJ41" s="701"/>
      <c r="AK41" s="680"/>
      <c r="AL41" s="649"/>
      <c r="AM41" s="649"/>
      <c r="AN41" s="634"/>
    </row>
    <row r="42" spans="1:43" ht="18" customHeight="1">
      <c r="A42" s="657" t="s">
        <v>463</v>
      </c>
      <c r="B42" s="657"/>
      <c r="C42" s="686">
        <f>ROUNDDOWN(IF(AL37&lt;=60,1,1+ROUNDUP((AL37-60)/40,0)),1)</f>
        <v>2</v>
      </c>
      <c r="D42" s="686"/>
      <c r="E42" s="686">
        <f>ROUNDDOWN(AL37/10,1)</f>
        <v>7</v>
      </c>
      <c r="F42" s="686"/>
      <c r="G42" s="686"/>
      <c r="H42" s="686"/>
      <c r="I42" s="744"/>
      <c r="J42" s="744"/>
      <c r="K42" s="744"/>
      <c r="L42" s="744"/>
      <c r="M42" s="744"/>
      <c r="N42" s="744"/>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5.0999999999999996" customHeight="1">
      <c r="A43" s="700"/>
      <c r="B43" s="700"/>
      <c r="C43" s="700"/>
      <c r="D43" s="700"/>
      <c r="E43" s="700"/>
      <c r="F43" s="700"/>
      <c r="G43" s="700"/>
      <c r="H43" s="700"/>
      <c r="I43" s="700"/>
      <c r="J43" s="680"/>
      <c r="K43" s="680"/>
      <c r="L43" s="680"/>
      <c r="M43" s="701"/>
      <c r="N43" s="680"/>
      <c r="O43" s="680"/>
      <c r="P43" s="680"/>
      <c r="Q43" s="684"/>
      <c r="W43" s="649"/>
      <c r="X43" s="680"/>
      <c r="Y43" s="680"/>
      <c r="Z43" s="680"/>
      <c r="AA43" s="680"/>
      <c r="AB43" s="680"/>
      <c r="AC43" s="680"/>
      <c r="AD43" s="680"/>
      <c r="AE43" s="680"/>
      <c r="AF43" s="680"/>
      <c r="AG43" s="680"/>
      <c r="AH43" s="680"/>
      <c r="AI43" s="680"/>
      <c r="AJ43" s="701"/>
      <c r="AK43" s="680"/>
      <c r="AL43" s="649"/>
      <c r="AM43" s="649"/>
      <c r="AN43" s="634"/>
    </row>
    <row r="44" spans="1:43" ht="21" customHeight="1">
      <c r="A44" s="633" t="s">
        <v>464</v>
      </c>
      <c r="B44" s="638"/>
      <c r="C44" s="639"/>
      <c r="D44" s="639"/>
      <c r="E44" s="639"/>
      <c r="F44" s="639"/>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9"/>
      <c r="AM44" s="639"/>
      <c r="AN44" s="634"/>
    </row>
    <row r="45" spans="1:43" ht="24.95" customHeight="1">
      <c r="A45" s="634"/>
      <c r="B45" s="649"/>
      <c r="C45" s="702" t="str">
        <f>IF(VLOOKUP($AK$1,[9]選択肢!$A$1:$J$32,C50,FALSE)=0,"-",VLOOKUP($AK$1,[9]選択肢!$A$1:$J$32,C50,FALSE))</f>
        <v>管理者</v>
      </c>
      <c r="D45" s="703"/>
      <c r="E45" s="704" t="str">
        <f>IF(VLOOKUP($AK$1,[9]選択肢!$A$1:$J$32,E50,FALSE)=0,"-",VLOOKUP($AK$1,[9]選択肢!$A$1:$J$32,E50,FALSE))</f>
        <v>サービス管理責任者</v>
      </c>
      <c r="F45" s="704"/>
      <c r="G45" s="704"/>
      <c r="H45" s="704"/>
      <c r="I45" s="702" t="str">
        <f>IF(VLOOKUP($AK$1,[9]選択肢!$A$1:$J$32,I50,FALSE)=0,"-",VLOOKUP($AK$1,[9]選択肢!$A$1:$J$32,I50,FALSE))</f>
        <v>職業指導員</v>
      </c>
      <c r="J45" s="703"/>
      <c r="K45" s="703"/>
      <c r="L45" s="703"/>
      <c r="M45" s="703"/>
      <c r="N45" s="705"/>
      <c r="O45" s="702" t="str">
        <f>IF(VLOOKUP($AK$1,[9]選択肢!$A$1:$J$32,O50,FALSE)=0,"-",VLOOKUP($AK$1,[9]選択肢!$A$1:$J$32,O50,FALSE))</f>
        <v>生活支援員</v>
      </c>
      <c r="P45" s="703"/>
      <c r="Q45" s="703"/>
      <c r="R45" s="703"/>
      <c r="S45" s="703"/>
      <c r="T45" s="705"/>
      <c r="U45" s="702" t="str">
        <f>IF(VLOOKUP($AK$1,[9]選択肢!$A$1:$J$32,U50,FALSE)=0,"-",VLOOKUP($AK$1,[9]選択肢!$A$1:$J$32,U50,FALSE))</f>
        <v>-</v>
      </c>
      <c r="V45" s="703"/>
      <c r="W45" s="703"/>
      <c r="X45" s="703"/>
      <c r="Y45" s="703"/>
      <c r="Z45" s="705"/>
      <c r="AA45" s="702" t="str">
        <f>IF(VLOOKUP($AK$1,[9]選択肢!$A$1:$J$32,AA50,FALSE)=0,"-",VLOOKUP($AK$1,[9]選択肢!$A$1:$J$32,AA50,FALSE))</f>
        <v>-</v>
      </c>
      <c r="AB45" s="703"/>
      <c r="AC45" s="703"/>
      <c r="AD45" s="703"/>
      <c r="AE45" s="703"/>
      <c r="AF45" s="705"/>
      <c r="AG45" s="704" t="str">
        <f>IF(VLOOKUP($AK$1,[9]選択肢!$A$1:$J$32,AG50,FALSE)=0,"-",VLOOKUP($AK$1,[9]選択肢!$A$1:$J$32,AG50,FALSE))</f>
        <v>-</v>
      </c>
      <c r="AH45" s="704"/>
      <c r="AI45" s="704"/>
      <c r="AJ45" s="704"/>
      <c r="AK45" s="704"/>
      <c r="AL45" s="704" t="str">
        <f>IF(VLOOKUP($AK$1,[9]選択肢!$A$1:$J$32,AL50,FALSE)=0,"-",VLOOKUP($AK$1,[9]選択肢!$A$1:$J$32,AL50,FALSE))</f>
        <v>-</v>
      </c>
      <c r="AM45" s="704"/>
      <c r="AN45" s="634"/>
    </row>
    <row r="46" spans="1:43" ht="18" customHeight="1">
      <c r="A46" s="634"/>
      <c r="B46" s="649"/>
      <c r="C46" s="706" t="s">
        <v>465</v>
      </c>
      <c r="D46" s="706" t="s">
        <v>466</v>
      </c>
      <c r="E46" s="707" t="s">
        <v>465</v>
      </c>
      <c r="F46" s="708" t="s">
        <v>466</v>
      </c>
      <c r="G46" s="708"/>
      <c r="H46" s="708"/>
      <c r="I46" s="709" t="s">
        <v>465</v>
      </c>
      <c r="J46" s="710"/>
      <c r="K46" s="711"/>
      <c r="L46" s="709" t="s">
        <v>466</v>
      </c>
      <c r="M46" s="710"/>
      <c r="N46" s="711"/>
      <c r="O46" s="709" t="s">
        <v>465</v>
      </c>
      <c r="P46" s="710"/>
      <c r="Q46" s="711"/>
      <c r="R46" s="709" t="s">
        <v>466</v>
      </c>
      <c r="S46" s="710"/>
      <c r="T46" s="711"/>
      <c r="U46" s="709" t="s">
        <v>465</v>
      </c>
      <c r="V46" s="710"/>
      <c r="W46" s="711"/>
      <c r="X46" s="709" t="s">
        <v>466</v>
      </c>
      <c r="Y46" s="710"/>
      <c r="Z46" s="711"/>
      <c r="AA46" s="709" t="s">
        <v>465</v>
      </c>
      <c r="AB46" s="710"/>
      <c r="AC46" s="711"/>
      <c r="AD46" s="709" t="s">
        <v>466</v>
      </c>
      <c r="AE46" s="710"/>
      <c r="AF46" s="711"/>
      <c r="AG46" s="709" t="s">
        <v>465</v>
      </c>
      <c r="AH46" s="710"/>
      <c r="AI46" s="711"/>
      <c r="AJ46" s="709" t="s">
        <v>466</v>
      </c>
      <c r="AK46" s="711"/>
      <c r="AL46" s="707" t="s">
        <v>338</v>
      </c>
      <c r="AM46" s="707" t="s">
        <v>339</v>
      </c>
      <c r="AN46" s="634"/>
    </row>
    <row r="47" spans="1:43" ht="18" customHeight="1">
      <c r="A47" s="634"/>
      <c r="B47" s="712" t="s">
        <v>467</v>
      </c>
      <c r="C47" s="707">
        <f>COUNTIFS($B$11:$B$30,C$45,$C$11:$C$30,"A",$E$11:$E$30,"*")</f>
        <v>1</v>
      </c>
      <c r="D47" s="707">
        <f>COUNTIFS($B$11:$B$30,C$45,$C$11:$C$30,"B",$E$11:$E$30,"*")</f>
        <v>0</v>
      </c>
      <c r="E47" s="707">
        <f>COUNTIFS($B$11:$B$30,E$45,$C$11:$C$30,"A",$E$11:$E$30,"*")</f>
        <v>0</v>
      </c>
      <c r="F47" s="709">
        <f>COUNTIFS($B$11:$B$30,E$45,$C$11:$C$30,"B",$E$11:$E$30,"*")</f>
        <v>1</v>
      </c>
      <c r="G47" s="710"/>
      <c r="H47" s="711"/>
      <c r="I47" s="709">
        <f>COUNTIFS($B$11:$B$30,I$45,$C$11:$C$30,"A",$E$11:$E$30,"*")</f>
        <v>0</v>
      </c>
      <c r="J47" s="710"/>
      <c r="K47" s="711"/>
      <c r="L47" s="709">
        <f>COUNTIFS($B$11:$B$30,I$45,$C$11:$C$30,"B",$E$11:$E$30,"*")</f>
        <v>0</v>
      </c>
      <c r="M47" s="710"/>
      <c r="N47" s="711"/>
      <c r="O47" s="709">
        <f>COUNTIFS($B$11:$B$30,O$45,$C$11:$C$30,"A",$E$11:$E$30,"*")</f>
        <v>0</v>
      </c>
      <c r="P47" s="710"/>
      <c r="Q47" s="711"/>
      <c r="R47" s="709">
        <f>COUNTIFS($B$11:$B$30,O$45,$C$11:$C$30,"B",$E$11:$E$30,"*")</f>
        <v>0</v>
      </c>
      <c r="S47" s="710"/>
      <c r="T47" s="711"/>
      <c r="U47" s="709">
        <f>COUNTIFS($B$11:$B$30,U$45,$C$11:$C$30,"A",$E$11:$E$30,"*")</f>
        <v>0</v>
      </c>
      <c r="V47" s="710"/>
      <c r="W47" s="711"/>
      <c r="X47" s="709">
        <f>COUNTIFS($B$11:$B$30,U$45,$C$11:$C$30,"B",$E$11:$E$30,"*")</f>
        <v>0</v>
      </c>
      <c r="Y47" s="710"/>
      <c r="Z47" s="711"/>
      <c r="AA47" s="709">
        <f>COUNTIFS($B$11:$B$30,AA$45,$C$11:$C$30,"A",$E$11:$E$30,"*")</f>
        <v>0</v>
      </c>
      <c r="AB47" s="710"/>
      <c r="AC47" s="711"/>
      <c r="AD47" s="709">
        <f>COUNTIFS($B$11:$B$30,AA$45,$C$11:$C$30,"B",$E$11:$E$30,"*")</f>
        <v>0</v>
      </c>
      <c r="AE47" s="710"/>
      <c r="AF47" s="711"/>
      <c r="AG47" s="709">
        <f>COUNTIFS($B$11:$B$30,AG$45,$C$11:$C$30,"A",$E$11:$E$30,"*")</f>
        <v>0</v>
      </c>
      <c r="AH47" s="710"/>
      <c r="AI47" s="711"/>
      <c r="AJ47" s="709">
        <f>COUNTIFS($B$11:$B$30,AG$45,$C$11:$C$30,"B",$E$11:$E$30,"*")</f>
        <v>0</v>
      </c>
      <c r="AK47" s="711"/>
      <c r="AL47" s="707">
        <f>COUNTIFS($B$11:$B$30,AL$45,$C$11:$C$30,"A",$E$11:$E$30,"*")</f>
        <v>0</v>
      </c>
      <c r="AM47" s="707">
        <f>COUNTIFS($B$11:$B$30,AL$45,$C$11:$C$30,"B",$E$11:$E$30,"*")</f>
        <v>0</v>
      </c>
      <c r="AN47" s="634"/>
    </row>
    <row r="48" spans="1:43" ht="18" customHeight="1">
      <c r="A48" s="634"/>
      <c r="B48" s="683" t="s">
        <v>468</v>
      </c>
      <c r="C48" s="707">
        <f>COUNTIFS($B$11:$B$30,C$45,$C$11:$C$30,"C",$E$11:$E$30,"*")</f>
        <v>0</v>
      </c>
      <c r="D48" s="707">
        <f>COUNTIFS($B$11:$B$30,C$45,$C$11:$C$30,"D",$E$11:$E$30,"*")</f>
        <v>0</v>
      </c>
      <c r="E48" s="707">
        <f>COUNTIFS($B$11:$B$30,E$45,$C$11:$C$30,"C",$E$11:$E$30,"*")</f>
        <v>0</v>
      </c>
      <c r="F48" s="709">
        <f>COUNTIFS($B$11:$B$30,E$45,$C$11:$C$30,"D",$E$11:$E$30,"*")</f>
        <v>0</v>
      </c>
      <c r="G48" s="710"/>
      <c r="H48" s="711"/>
      <c r="I48" s="709">
        <f>COUNTIFS($B$11:$B$30,I$45,$C$11:$C$30,"C",$E$11:$E$30,"*")</f>
        <v>1</v>
      </c>
      <c r="J48" s="710"/>
      <c r="K48" s="711"/>
      <c r="L48" s="709">
        <f>COUNTIFS($B$11:$B$30,I$45,$C$11:$C$30,"D",$E$11:$E$30,"*")</f>
        <v>0</v>
      </c>
      <c r="M48" s="710"/>
      <c r="N48" s="711"/>
      <c r="O48" s="709">
        <f>COUNTIFS($B$11:$B$30,O$45,$C$11:$C$30,"C",$E$11:$E$30,"*")</f>
        <v>0</v>
      </c>
      <c r="P48" s="710"/>
      <c r="Q48" s="711"/>
      <c r="R48" s="709">
        <f>COUNTIFS($B$11:$B$30,O$45,$C$11:$C$30,"D",$E$11:$E$30,"*")</f>
        <v>1</v>
      </c>
      <c r="S48" s="710"/>
      <c r="T48" s="711"/>
      <c r="U48" s="709">
        <f>COUNTIFS($B$11:$B$30,U$45,$C$11:$C$30,"C",$E$11:$E$30,"*")</f>
        <v>0</v>
      </c>
      <c r="V48" s="710"/>
      <c r="W48" s="711"/>
      <c r="X48" s="709">
        <f>COUNTIFS($B$11:$B$30,U$45,$C$11:$C$30,"D",$E$11:$E$30,"*")</f>
        <v>0</v>
      </c>
      <c r="Y48" s="710"/>
      <c r="Z48" s="711"/>
      <c r="AA48" s="709">
        <f>COUNTIFS($B$11:$B$30,AA$45,$C$11:$C$30,"C",$E$11:$E$30,"*")</f>
        <v>0</v>
      </c>
      <c r="AB48" s="710"/>
      <c r="AC48" s="711"/>
      <c r="AD48" s="709">
        <f>COUNTIFS($B$11:$B$30,AA$45,$C$11:$C$30,"D",$E$11:$E$30,"*")</f>
        <v>0</v>
      </c>
      <c r="AE48" s="710"/>
      <c r="AF48" s="711"/>
      <c r="AG48" s="709">
        <f>COUNTIFS($B$11:$B$30,AG$45,$C$11:$C$30,"C",$E$11:$E$30,"*")</f>
        <v>0</v>
      </c>
      <c r="AH48" s="710"/>
      <c r="AI48" s="711"/>
      <c r="AJ48" s="709">
        <f>COUNTIFS($B$11:$B$30,AG$45,$C$11:$C$30,"D",$E$11:$E$30,"*")</f>
        <v>0</v>
      </c>
      <c r="AK48" s="711"/>
      <c r="AL48" s="707">
        <f>COUNTIFS($B$11:$B$30,AL$45,$C$11:$C$30,"C",$E$11:$E$30,"*")</f>
        <v>0</v>
      </c>
      <c r="AM48" s="707">
        <f>COUNTIFS($B$11:$B$30,AL$45,$C$11:$C$30,"D",$E$11:$E$30,"*")</f>
        <v>0</v>
      </c>
      <c r="AN48" s="634"/>
    </row>
    <row r="49" spans="1:40" ht="24.95" customHeight="1">
      <c r="A49" s="634"/>
      <c r="B49" s="683" t="s">
        <v>469</v>
      </c>
      <c r="C49" s="702">
        <f>IF($AK$3="４週",SUMIFS($AK$11:$AK$30,$B$11:$B$30,C45)/4/$AH$5,IF($AK$3="歴月",SUMIFS($AK$11:$AK$30,$B$11:$B$30,C45)/$AL$5,"記載する期間を選択してください"))</f>
        <v>0</v>
      </c>
      <c r="D49" s="705"/>
      <c r="E49" s="702">
        <f>IF($AK$3="４週",SUMIFS($AK$11:$AK$30,$B$11:$B$30,E45)/4/$AH$5,IF($AK$3="歴月",SUMIFS($AK$11:$AK$30,$B$11:$B$30,E45)/$AL$5,"記載する期間を選択してください"))</f>
        <v>0</v>
      </c>
      <c r="F49" s="703"/>
      <c r="G49" s="703"/>
      <c r="H49" s="705"/>
      <c r="I49" s="702">
        <f>IF($AK$3="４週",SUMIFS($AK$11:$AK$30,$B$11:$B$30,I45)/4/$AH$5,IF($AK$3="歴月",SUMIFS($AK$11:$AK$30,$B$11:$B$30,I45)/$AL$5,"記載する期間を選択してください"))</f>
        <v>0</v>
      </c>
      <c r="J49" s="703"/>
      <c r="K49" s="703"/>
      <c r="L49" s="703"/>
      <c r="M49" s="703"/>
      <c r="N49" s="705"/>
      <c r="O49" s="702">
        <f>IF($AK$3="４週",SUMIFS($AK$11:$AK$30,$B$11:$B$30,O45)/4/$AH$5,IF($AK$3="歴月",SUMIFS($AK$11:$AK$30,$B$11:$B$30,O45)/$AL$5,"記載する期間を選択してください"))</f>
        <v>0</v>
      </c>
      <c r="P49" s="703"/>
      <c r="Q49" s="703"/>
      <c r="R49" s="703"/>
      <c r="S49" s="703"/>
      <c r="T49" s="705"/>
      <c r="U49" s="702">
        <f>IF($AK$3="４週",SUMIFS($AK$11:$AK$30,$B$11:$B$30,U45)/4/$AH$5,IF($AK$3="歴月",SUMIFS($AK$11:$AK$30,$B$11:$B$30,U45)/$AL$5,"記載する期間を選択してください"))</f>
        <v>0</v>
      </c>
      <c r="V49" s="703"/>
      <c r="W49" s="703"/>
      <c r="X49" s="703"/>
      <c r="Y49" s="703"/>
      <c r="Z49" s="705"/>
      <c r="AA49" s="702">
        <f>IF($AK$3="４週",SUMIFS($AK$11:$AK$30,$B$11:$B$30,AA45)/4/$AH$5,IF($AK$3="歴月",SUMIFS($AK$11:$AK$30,$B$11:$B$30,AA45)/$AL$5,"記載する期間を選択してください"))</f>
        <v>0</v>
      </c>
      <c r="AB49" s="703"/>
      <c r="AC49" s="703"/>
      <c r="AD49" s="703"/>
      <c r="AE49" s="703"/>
      <c r="AF49" s="705"/>
      <c r="AG49" s="702">
        <f>IF($AK$3="４週",SUMIFS($AK$11:$AK$30,$B$11:$B$30,AG45)/4/$AH$5,IF($AK$3="歴月",SUMIFS($AK$11:$AK$30,$B$11:$B$30,AG45)/$AL$5,"記載する期間を選択してください"))</f>
        <v>0</v>
      </c>
      <c r="AH49" s="703"/>
      <c r="AI49" s="703"/>
      <c r="AJ49" s="703"/>
      <c r="AK49" s="705"/>
      <c r="AL49" s="702">
        <f>IF($AK$3="４週",SUMIFS($AK$11:$AK$30,$B$11:$B$30,AL45)/4/$AH$5,IF($AK$3="歴月",SUMIFS($AK$11:$AK$30,$B$11:$B$30,AL45)/$AL$5,"記載する期間を選択してください"))</f>
        <v>0</v>
      </c>
      <c r="AM49" s="705"/>
      <c r="AN49" s="634"/>
    </row>
    <row r="50" spans="1:40" ht="5.0999999999999996" customHeight="1">
      <c r="A50" s="634"/>
      <c r="B50" s="638"/>
      <c r="C50" s="713">
        <v>2</v>
      </c>
      <c r="D50" s="713"/>
      <c r="E50" s="713">
        <v>3</v>
      </c>
      <c r="F50" s="713"/>
      <c r="G50" s="713"/>
      <c r="H50" s="713"/>
      <c r="I50" s="713">
        <v>4</v>
      </c>
      <c r="J50" s="713"/>
      <c r="K50" s="713"/>
      <c r="L50" s="713"/>
      <c r="M50" s="713"/>
      <c r="N50" s="713"/>
      <c r="O50" s="713">
        <v>5</v>
      </c>
      <c r="P50" s="713"/>
      <c r="Q50" s="713"/>
      <c r="R50" s="713"/>
      <c r="S50" s="713"/>
      <c r="T50" s="713"/>
      <c r="U50" s="713">
        <v>6</v>
      </c>
      <c r="V50" s="713"/>
      <c r="W50" s="713"/>
      <c r="X50" s="713"/>
      <c r="Y50" s="713"/>
      <c r="Z50" s="713"/>
      <c r="AA50" s="713">
        <v>7</v>
      </c>
      <c r="AB50" s="713"/>
      <c r="AC50" s="713"/>
      <c r="AD50" s="713"/>
      <c r="AE50" s="713"/>
      <c r="AF50" s="713"/>
      <c r="AG50" s="713">
        <v>8</v>
      </c>
      <c r="AH50" s="713"/>
      <c r="AI50" s="713"/>
      <c r="AJ50" s="713"/>
      <c r="AK50" s="713"/>
      <c r="AL50" s="713">
        <v>9</v>
      </c>
      <c r="AM50" s="714"/>
      <c r="AN50" s="634"/>
    </row>
    <row r="51" spans="1:40" ht="15" customHeight="1">
      <c r="A51" s="680" t="s">
        <v>470</v>
      </c>
      <c r="B51" s="729"/>
      <c r="C51" s="730"/>
      <c r="D51" s="730"/>
      <c r="E51" s="730"/>
      <c r="F51" s="731"/>
      <c r="G51" s="730"/>
      <c r="H51" s="713"/>
      <c r="I51" s="713"/>
      <c r="J51" s="713"/>
      <c r="K51" s="713"/>
      <c r="L51" s="713"/>
      <c r="M51" s="713"/>
      <c r="N51" s="713"/>
      <c r="O51" s="713"/>
      <c r="P51" s="713"/>
      <c r="Q51" s="713"/>
      <c r="R51" s="713">
        <v>6</v>
      </c>
      <c r="S51" s="713"/>
      <c r="T51" s="713"/>
      <c r="U51" s="713"/>
      <c r="V51" s="713"/>
      <c r="W51" s="713"/>
      <c r="X51" s="713">
        <v>7</v>
      </c>
      <c r="Y51" s="713"/>
      <c r="Z51" s="713"/>
      <c r="AA51" s="713"/>
      <c r="AB51" s="713"/>
      <c r="AC51" s="713"/>
      <c r="AD51" s="713">
        <v>8</v>
      </c>
      <c r="AE51" s="713"/>
      <c r="AF51" s="713"/>
      <c r="AG51" s="732"/>
      <c r="AH51" s="732"/>
      <c r="AI51" s="732"/>
      <c r="AJ51" s="732">
        <v>9</v>
      </c>
      <c r="AK51" s="733"/>
      <c r="AL51" s="733"/>
      <c r="AM51" s="634"/>
    </row>
    <row r="52" spans="1:40" s="680" customFormat="1" ht="15" customHeight="1">
      <c r="A52" s="680" t="s">
        <v>471</v>
      </c>
      <c r="B52" s="700"/>
      <c r="C52" s="700"/>
      <c r="D52" s="700"/>
      <c r="E52" s="700"/>
      <c r="F52" s="700"/>
      <c r="G52" s="700"/>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40" s="680" customFormat="1" ht="15" customHeight="1">
      <c r="A53" s="680" t="s">
        <v>472</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473</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474</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ht="15" customHeight="1">
      <c r="A56" s="680" t="s">
        <v>475</v>
      </c>
      <c r="B56" s="728"/>
      <c r="C56" s="680"/>
      <c r="D56" s="680"/>
      <c r="E56" s="680"/>
      <c r="F56" s="680"/>
      <c r="G56" s="680"/>
    </row>
    <row r="57" spans="1:40" ht="15" customHeight="1">
      <c r="A57" s="680" t="s">
        <v>476</v>
      </c>
      <c r="B57" s="728"/>
      <c r="C57" s="680"/>
      <c r="D57" s="680"/>
      <c r="E57" s="680"/>
      <c r="F57" s="680"/>
      <c r="G57" s="680"/>
    </row>
    <row r="58" spans="1:40" ht="15" customHeight="1">
      <c r="A58" s="680"/>
      <c r="B58" s="712" t="s">
        <v>477</v>
      </c>
      <c r="C58" s="653" t="s">
        <v>478</v>
      </c>
      <c r="D58" s="653"/>
      <c r="E58" s="653"/>
      <c r="F58" s="680"/>
      <c r="G58" s="680"/>
    </row>
    <row r="59" spans="1:40" ht="15" customHeight="1">
      <c r="A59" s="680"/>
      <c r="B59" s="727" t="s">
        <v>437</v>
      </c>
      <c r="C59" s="687" t="s">
        <v>479</v>
      </c>
      <c r="D59" s="687"/>
      <c r="E59" s="687"/>
      <c r="F59" s="680"/>
      <c r="G59" s="680"/>
    </row>
    <row r="60" spans="1:40" ht="15" customHeight="1">
      <c r="A60" s="680"/>
      <c r="B60" s="727" t="s">
        <v>440</v>
      </c>
      <c r="C60" s="687" t="s">
        <v>480</v>
      </c>
      <c r="D60" s="687"/>
      <c r="E60" s="687"/>
      <c r="F60" s="680"/>
      <c r="G60" s="680"/>
    </row>
    <row r="61" spans="1:40" ht="15" customHeight="1">
      <c r="A61" s="680"/>
      <c r="B61" s="727" t="s">
        <v>442</v>
      </c>
      <c r="C61" s="687" t="s">
        <v>481</v>
      </c>
      <c r="D61" s="687"/>
      <c r="E61" s="687"/>
      <c r="F61" s="680"/>
      <c r="G61" s="680"/>
    </row>
    <row r="62" spans="1:40" ht="15" customHeight="1">
      <c r="A62" s="680"/>
      <c r="B62" s="727" t="s">
        <v>439</v>
      </c>
      <c r="C62" s="687" t="s">
        <v>482</v>
      </c>
      <c r="D62" s="687"/>
      <c r="E62" s="687"/>
      <c r="F62" s="680"/>
      <c r="G62" s="680"/>
    </row>
    <row r="63" spans="1:40" ht="15" customHeight="1">
      <c r="A63" s="680"/>
      <c r="B63" s="680" t="s">
        <v>483</v>
      </c>
      <c r="C63" s="680"/>
      <c r="D63" s="680"/>
      <c r="E63" s="680"/>
      <c r="F63" s="680"/>
      <c r="G63" s="680"/>
    </row>
    <row r="64" spans="1:40" ht="15" customHeight="1">
      <c r="A64" s="680"/>
      <c r="B64" s="680" t="s">
        <v>484</v>
      </c>
      <c r="C64" s="680"/>
      <c r="D64" s="680"/>
      <c r="E64" s="680"/>
      <c r="F64" s="680"/>
      <c r="G64" s="680"/>
    </row>
    <row r="65" spans="1:7" ht="15" customHeight="1">
      <c r="A65" s="680"/>
      <c r="B65" s="680" t="s">
        <v>485</v>
      </c>
      <c r="C65" s="680"/>
      <c r="D65" s="680"/>
      <c r="E65" s="680"/>
      <c r="F65" s="680"/>
      <c r="G65" s="680"/>
    </row>
    <row r="66" spans="1:7" ht="15" customHeight="1">
      <c r="A66" s="680" t="s">
        <v>486</v>
      </c>
      <c r="B66" s="728"/>
      <c r="C66" s="680"/>
      <c r="D66" s="680"/>
      <c r="E66" s="680"/>
      <c r="F66" s="680"/>
      <c r="G66" s="680"/>
    </row>
    <row r="67" spans="1:7" ht="15" customHeight="1">
      <c r="A67" s="680" t="s">
        <v>487</v>
      </c>
      <c r="B67" s="728"/>
      <c r="C67" s="680"/>
      <c r="D67" s="680"/>
      <c r="E67" s="680"/>
      <c r="F67" s="680"/>
      <c r="G67" s="680"/>
    </row>
    <row r="68" spans="1:7" ht="15" customHeight="1">
      <c r="A68" s="680" t="s">
        <v>488</v>
      </c>
      <c r="B68" s="728"/>
      <c r="C68" s="680"/>
      <c r="D68" s="680"/>
      <c r="E68" s="680"/>
      <c r="F68" s="680"/>
      <c r="G68" s="680"/>
    </row>
    <row r="69" spans="1:7" ht="15" customHeight="1">
      <c r="A69" s="680" t="s">
        <v>489</v>
      </c>
      <c r="B69" s="728"/>
      <c r="C69" s="680"/>
      <c r="D69" s="680"/>
      <c r="E69" s="680"/>
      <c r="F69" s="680"/>
      <c r="G69" s="680"/>
    </row>
    <row r="70" spans="1:7" ht="15" customHeight="1">
      <c r="A70" s="680" t="s">
        <v>490</v>
      </c>
      <c r="B70" s="728"/>
      <c r="C70" s="680"/>
      <c r="D70" s="680"/>
      <c r="E70" s="680"/>
      <c r="F70" s="680"/>
      <c r="G70" s="680"/>
    </row>
    <row r="71" spans="1:7" ht="15" customHeight="1">
      <c r="A71" s="680" t="s">
        <v>491</v>
      </c>
      <c r="B71" s="728"/>
      <c r="C71" s="680"/>
      <c r="D71" s="680"/>
      <c r="E71" s="680"/>
      <c r="F71" s="680"/>
      <c r="G71" s="680"/>
    </row>
    <row r="72" spans="1:7" ht="15" customHeight="1">
      <c r="A72" s="680"/>
      <c r="B72" s="680" t="s">
        <v>492</v>
      </c>
      <c r="C72" s="680"/>
      <c r="D72" s="680"/>
      <c r="E72" s="680"/>
      <c r="F72" s="680"/>
      <c r="G72" s="680"/>
    </row>
    <row r="73" spans="1:7" ht="15" customHeight="1">
      <c r="A73" s="680"/>
      <c r="B73" s="680" t="s">
        <v>493</v>
      </c>
      <c r="C73" s="680"/>
      <c r="D73" s="680"/>
      <c r="E73" s="680"/>
      <c r="F73" s="680"/>
      <c r="G73" s="680"/>
    </row>
    <row r="74" spans="1:7" ht="15" customHeight="1">
      <c r="A74" s="680" t="s">
        <v>494</v>
      </c>
      <c r="B74" s="728"/>
      <c r="C74" s="680"/>
      <c r="D74" s="680"/>
      <c r="E74" s="680"/>
      <c r="F74" s="680"/>
      <c r="G74" s="680"/>
    </row>
    <row r="75" spans="1:7" ht="15" customHeight="1">
      <c r="A75" s="680" t="s">
        <v>495</v>
      </c>
      <c r="B75" s="728"/>
      <c r="C75" s="680"/>
      <c r="D75" s="680"/>
      <c r="E75" s="680"/>
      <c r="F75" s="680"/>
      <c r="G75" s="680"/>
    </row>
    <row r="76" spans="1:7" ht="15" customHeight="1">
      <c r="A76" s="680" t="s">
        <v>496</v>
      </c>
      <c r="B76" s="728"/>
      <c r="C76" s="680"/>
      <c r="D76" s="680"/>
      <c r="E76" s="680"/>
      <c r="F76" s="680"/>
      <c r="G76" s="680"/>
    </row>
    <row r="77" spans="1:7" ht="15" customHeight="1">
      <c r="A77" s="680" t="s">
        <v>497</v>
      </c>
      <c r="B77" s="728"/>
      <c r="C77" s="680"/>
      <c r="D77" s="680"/>
      <c r="E77" s="680"/>
      <c r="F77" s="680"/>
      <c r="G77" s="680"/>
    </row>
    <row r="78" spans="1:7" ht="15" customHeight="1">
      <c r="A78" s="680" t="s">
        <v>498</v>
      </c>
      <c r="B78" s="728"/>
      <c r="C78" s="680"/>
      <c r="D78" s="680"/>
      <c r="E78" s="680"/>
      <c r="F78" s="680"/>
      <c r="G78" s="680"/>
    </row>
    <row r="79" spans="1:7" ht="15" customHeight="1">
      <c r="A79" s="680" t="s">
        <v>499</v>
      </c>
      <c r="B79" s="728"/>
      <c r="C79" s="680"/>
      <c r="D79" s="680"/>
      <c r="E79" s="680"/>
      <c r="F79" s="680"/>
      <c r="G79" s="680"/>
    </row>
    <row r="80" spans="1:7" ht="15" customHeight="1">
      <c r="A80" s="680" t="s">
        <v>500</v>
      </c>
      <c r="B80" s="728"/>
      <c r="C80" s="680"/>
      <c r="D80" s="680"/>
      <c r="E80" s="680"/>
      <c r="F80" s="680"/>
      <c r="G80" s="680"/>
    </row>
    <row r="81" spans="1:7" ht="15" customHeight="1">
      <c r="A81" s="680" t="s">
        <v>501</v>
      </c>
      <c r="B81" s="728"/>
      <c r="C81" s="680"/>
      <c r="D81" s="680"/>
      <c r="E81" s="680"/>
      <c r="F81" s="680"/>
      <c r="G81" s="680"/>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I42:N42"/>
    <mergeCell ref="C45:D45"/>
    <mergeCell ref="E45:H45"/>
    <mergeCell ref="I45:N45"/>
    <mergeCell ref="AD38:AF38"/>
    <mergeCell ref="AG38:AI38"/>
    <mergeCell ref="AJ38:AK38"/>
    <mergeCell ref="A41:B41"/>
    <mergeCell ref="C41:D41"/>
    <mergeCell ref="E41:H41"/>
    <mergeCell ref="I41:N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list" allowBlank="1" showInputMessage="1" sqref="B13:B30" xr:uid="{4359529F-B79C-4C32-B8E1-725028C27770}">
      <formula1>INDIRECT($AK$1)</formula1>
    </dataValidation>
    <dataValidation type="list" allowBlank="1" showInputMessage="1" showErrorMessage="1" sqref="AK3:AN3" xr:uid="{82CF8317-BF27-41D7-A167-064E0380F210}">
      <formula1>"４週,歴月"</formula1>
    </dataValidation>
    <dataValidation type="list" allowBlank="1" showInputMessage="1" showErrorMessage="1" sqref="AK4:AN4" xr:uid="{2EABA0C3-7D70-4CCA-BA19-E438EBC13DF8}">
      <formula1>"予定,実績"</formula1>
    </dataValidation>
    <dataValidation type="list" allowBlank="1" showInputMessage="1" showErrorMessage="1" sqref="C11:C30" xr:uid="{CDAF7C1E-18E1-4662-8AD0-73B3E9A8A57F}">
      <formula1>"A,B,C,D"</formula1>
    </dataValidation>
    <dataValidation operator="greaterThanOrEqual" allowBlank="1" showInputMessage="1" showErrorMessage="1" sqref="I43 AJ37:AJ38 AL37 L39 L43 I39" xr:uid="{8C7D9227-4DD2-4395-895D-D0B5D6ECB1A7}"/>
    <dataValidation type="whole" operator="greaterThanOrEqual" allowBlank="1" showInputMessage="1" showErrorMessage="1" sqref="I37:I38 D37:F38 AG37:AG38 AD37:AD38 AA37:AA38 X37:X38 U37:U38 R37:R38 O37:O38 L37:L38" xr:uid="{47B52C86-2CD9-4EA8-ACAB-6C6DE4153DFE}">
      <formula1>0</formula1>
    </dataValidation>
    <dataValidation allowBlank="1" showInputMessage="1" sqref="B11:B12" xr:uid="{F25D48EF-4D42-4D57-8F6D-558C7074E0CA}"/>
  </dataValidations>
  <printOptions horizontalCentered="1"/>
  <pageMargins left="0.19685039370078741" right="0.19685039370078741" top="0.78740157480314965" bottom="0.19685039370078741" header="0.6"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160F-D6F7-4CBE-976A-7C85A2293CD0}">
  <sheetPr>
    <pageSetUpPr fitToPage="1"/>
  </sheetPr>
  <dimension ref="A1:AQ81"/>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522</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40</v>
      </c>
      <c r="AI5" s="647"/>
      <c r="AJ5" s="647"/>
      <c r="AK5" s="644" t="s">
        <v>419</v>
      </c>
      <c r="AL5" s="648">
        <v>200</v>
      </c>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IF($AK$3="４週",AK12/4,AK12/(DAY(EOMONTH($F$9,0))/7))</f>
        <v>0</v>
      </c>
      <c r="AM12" s="674"/>
      <c r="AN12" s="674"/>
    </row>
    <row r="13" spans="1:40" ht="18" customHeight="1">
      <c r="A13" s="666">
        <v>3</v>
      </c>
      <c r="B13" s="667" t="s">
        <v>516</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IF($AK$3="４週",AK13/4,AK13/(DAY(EOMONTH($F$9,0))/7))</f>
        <v>0</v>
      </c>
      <c r="AM13" s="674"/>
      <c r="AN13" s="674"/>
    </row>
    <row r="14" spans="1:40" ht="18" customHeight="1">
      <c r="A14" s="666">
        <v>4</v>
      </c>
      <c r="B14" s="667" t="s">
        <v>521</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IF($AK$3="４週",AK14/4,AK14/(DAY(EOMONTH($F$9,0))/7))</f>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ref="AL15:AL30" si="1">IF($AK$3="４週",AK15/4,AK15/(DAY(EOMONTH($F$9,0))/7))</f>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v>12</v>
      </c>
      <c r="G32" s="678">
        <v>20</v>
      </c>
      <c r="H32" s="678">
        <v>12</v>
      </c>
      <c r="I32" s="678">
        <v>20</v>
      </c>
      <c r="J32" s="678">
        <v>12</v>
      </c>
      <c r="K32" s="678">
        <v>20</v>
      </c>
      <c r="L32" s="678">
        <v>12</v>
      </c>
      <c r="M32" s="678">
        <v>20</v>
      </c>
      <c r="N32" s="678">
        <v>12</v>
      </c>
      <c r="O32" s="678">
        <v>20</v>
      </c>
      <c r="P32" s="678">
        <v>12</v>
      </c>
      <c r="Q32" s="678">
        <v>20</v>
      </c>
      <c r="R32" s="678">
        <v>12</v>
      </c>
      <c r="S32" s="678">
        <v>20</v>
      </c>
      <c r="T32" s="678">
        <v>12</v>
      </c>
      <c r="U32" s="678">
        <v>20</v>
      </c>
      <c r="V32" s="678">
        <v>12</v>
      </c>
      <c r="W32" s="678">
        <v>20</v>
      </c>
      <c r="X32" s="678">
        <v>12</v>
      </c>
      <c r="Y32" s="678">
        <v>20</v>
      </c>
      <c r="Z32" s="678">
        <v>12</v>
      </c>
      <c r="AA32" s="678">
        <v>20</v>
      </c>
      <c r="AB32" s="678">
        <v>12</v>
      </c>
      <c r="AC32" s="678">
        <v>20</v>
      </c>
      <c r="AD32" s="678">
        <v>12</v>
      </c>
      <c r="AE32" s="678">
        <v>20</v>
      </c>
      <c r="AF32" s="678">
        <v>12</v>
      </c>
      <c r="AG32" s="678">
        <v>20</v>
      </c>
      <c r="AH32" s="678">
        <v>12</v>
      </c>
      <c r="AI32" s="678">
        <v>20</v>
      </c>
      <c r="AJ32" s="678">
        <v>20</v>
      </c>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21" customHeight="1">
      <c r="A35" s="633" t="s">
        <v>446</v>
      </c>
      <c r="B35" s="649"/>
      <c r="C35" s="649"/>
      <c r="D35" s="649"/>
      <c r="E35" s="649"/>
      <c r="F35" s="649"/>
      <c r="G35" s="680"/>
      <c r="H35" s="680"/>
      <c r="I35" s="680"/>
      <c r="J35" s="680"/>
      <c r="K35" s="680"/>
      <c r="L35" s="680"/>
      <c r="M35" s="680"/>
      <c r="N35" s="680"/>
      <c r="O35" s="680"/>
      <c r="AM35" s="649"/>
      <c r="AN35" s="634"/>
    </row>
    <row r="36" spans="1:43" ht="24.95" customHeight="1">
      <c r="A36" s="653"/>
      <c r="B36" s="653"/>
      <c r="C36" s="653"/>
      <c r="D36" s="681">
        <v>4</v>
      </c>
      <c r="E36" s="681">
        <v>5</v>
      </c>
      <c r="F36" s="682">
        <v>6</v>
      </c>
      <c r="G36" s="682"/>
      <c r="H36" s="682"/>
      <c r="I36" s="682">
        <v>7</v>
      </c>
      <c r="J36" s="682"/>
      <c r="K36" s="682"/>
      <c r="L36" s="682">
        <v>8</v>
      </c>
      <c r="M36" s="682"/>
      <c r="N36" s="682"/>
      <c r="O36" s="682">
        <v>9</v>
      </c>
      <c r="P36" s="682"/>
      <c r="Q36" s="682"/>
      <c r="R36" s="682">
        <v>10</v>
      </c>
      <c r="S36" s="682"/>
      <c r="T36" s="682"/>
      <c r="U36" s="682">
        <v>11</v>
      </c>
      <c r="V36" s="682"/>
      <c r="W36" s="682"/>
      <c r="X36" s="682">
        <v>12</v>
      </c>
      <c r="Y36" s="682"/>
      <c r="Z36" s="682"/>
      <c r="AA36" s="682">
        <v>1</v>
      </c>
      <c r="AB36" s="682"/>
      <c r="AC36" s="682"/>
      <c r="AD36" s="682">
        <v>2</v>
      </c>
      <c r="AE36" s="682"/>
      <c r="AF36" s="682"/>
      <c r="AG36" s="682">
        <v>3</v>
      </c>
      <c r="AH36" s="682"/>
      <c r="AI36" s="682"/>
      <c r="AJ36" s="653" t="s">
        <v>447</v>
      </c>
      <c r="AK36" s="653"/>
      <c r="AL36" s="683" t="s">
        <v>448</v>
      </c>
      <c r="AM36" s="684"/>
      <c r="AN36" s="684"/>
      <c r="AO36" s="684"/>
      <c r="AP36" s="684"/>
      <c r="AQ36" s="684"/>
    </row>
    <row r="37" spans="1:43" ht="18" customHeight="1">
      <c r="A37" s="685" t="s">
        <v>504</v>
      </c>
      <c r="B37" s="685"/>
      <c r="C37" s="685"/>
      <c r="D37" s="671">
        <v>1400</v>
      </c>
      <c r="E37" s="671">
        <v>1310</v>
      </c>
      <c r="F37" s="692">
        <v>1400</v>
      </c>
      <c r="G37" s="692"/>
      <c r="H37" s="692"/>
      <c r="I37" s="692">
        <v>1470</v>
      </c>
      <c r="J37" s="692"/>
      <c r="K37" s="692"/>
      <c r="L37" s="692">
        <v>1470</v>
      </c>
      <c r="M37" s="692"/>
      <c r="N37" s="692"/>
      <c r="O37" s="692">
        <v>1330</v>
      </c>
      <c r="P37" s="692"/>
      <c r="Q37" s="692"/>
      <c r="R37" s="692">
        <v>1400</v>
      </c>
      <c r="S37" s="692"/>
      <c r="T37" s="692"/>
      <c r="U37" s="692">
        <v>1400</v>
      </c>
      <c r="V37" s="692"/>
      <c r="W37" s="692"/>
      <c r="X37" s="692">
        <v>1330</v>
      </c>
      <c r="Y37" s="692"/>
      <c r="Z37" s="692"/>
      <c r="AA37" s="692">
        <v>1330</v>
      </c>
      <c r="AB37" s="692"/>
      <c r="AC37" s="692"/>
      <c r="AD37" s="692">
        <v>1330</v>
      </c>
      <c r="AE37" s="692"/>
      <c r="AF37" s="692"/>
      <c r="AG37" s="692">
        <v>1400</v>
      </c>
      <c r="AH37" s="692"/>
      <c r="AI37" s="692"/>
      <c r="AJ37" s="687">
        <f>SUM(D37:AI37)</f>
        <v>16570</v>
      </c>
      <c r="AK37" s="687"/>
      <c r="AL37" s="688">
        <f>ROUNDUP(AJ37/AJ38,1)</f>
        <v>70</v>
      </c>
      <c r="AM37" s="684"/>
      <c r="AN37" s="684"/>
      <c r="AO37" s="684"/>
      <c r="AP37" s="684"/>
      <c r="AQ37" s="684"/>
    </row>
    <row r="38" spans="1:43" ht="18" customHeight="1">
      <c r="A38" s="685" t="s">
        <v>458</v>
      </c>
      <c r="B38" s="685"/>
      <c r="C38" s="685"/>
      <c r="D38" s="671">
        <v>20</v>
      </c>
      <c r="E38" s="671">
        <v>19</v>
      </c>
      <c r="F38" s="692">
        <v>20</v>
      </c>
      <c r="G38" s="692"/>
      <c r="H38" s="692"/>
      <c r="I38" s="692">
        <v>21</v>
      </c>
      <c r="J38" s="692"/>
      <c r="K38" s="692"/>
      <c r="L38" s="692">
        <v>21</v>
      </c>
      <c r="M38" s="692"/>
      <c r="N38" s="692"/>
      <c r="O38" s="692">
        <v>19</v>
      </c>
      <c r="P38" s="692"/>
      <c r="Q38" s="692"/>
      <c r="R38" s="692">
        <v>20</v>
      </c>
      <c r="S38" s="692"/>
      <c r="T38" s="692"/>
      <c r="U38" s="692">
        <v>20</v>
      </c>
      <c r="V38" s="692"/>
      <c r="W38" s="692"/>
      <c r="X38" s="692">
        <v>19</v>
      </c>
      <c r="Y38" s="692"/>
      <c r="Z38" s="692"/>
      <c r="AA38" s="692">
        <v>19</v>
      </c>
      <c r="AB38" s="692"/>
      <c r="AC38" s="692"/>
      <c r="AD38" s="692">
        <v>19</v>
      </c>
      <c r="AE38" s="692"/>
      <c r="AF38" s="692"/>
      <c r="AG38" s="692">
        <v>20</v>
      </c>
      <c r="AH38" s="692"/>
      <c r="AI38" s="692"/>
      <c r="AJ38" s="687">
        <f>+SUM(D38:AI38)</f>
        <v>237</v>
      </c>
      <c r="AK38" s="687"/>
      <c r="AL38" s="699"/>
      <c r="AM38" s="684"/>
      <c r="AN38" s="684"/>
      <c r="AO38" s="684"/>
      <c r="AP38" s="684"/>
      <c r="AQ38" s="684"/>
    </row>
    <row r="39" spans="1:43" ht="5.0999999999999996" customHeight="1">
      <c r="A39" s="700"/>
      <c r="B39" s="700"/>
      <c r="C39" s="700"/>
      <c r="D39" s="684"/>
      <c r="E39" s="684"/>
      <c r="F39" s="684"/>
      <c r="G39" s="684"/>
      <c r="H39" s="684"/>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701"/>
      <c r="AK39" s="680"/>
      <c r="AL39" s="649"/>
      <c r="AM39" s="649"/>
      <c r="AN39" s="634"/>
    </row>
    <row r="40" spans="1:43" ht="18" customHeight="1">
      <c r="A40" s="633" t="s">
        <v>460</v>
      </c>
      <c r="B40" s="680"/>
      <c r="D40" s="680"/>
      <c r="E40" s="680"/>
      <c r="F40" s="680"/>
      <c r="G40" s="680"/>
      <c r="H40" s="680"/>
      <c r="I40" s="684"/>
      <c r="J40" s="684"/>
      <c r="K40" s="684"/>
      <c r="L40" s="684"/>
      <c r="M40" s="684"/>
      <c r="N40" s="684"/>
      <c r="O40" s="680"/>
      <c r="P40" s="680"/>
      <c r="Q40" s="680"/>
      <c r="R40" s="680"/>
      <c r="S40" s="680"/>
      <c r="T40" s="680"/>
      <c r="U40" s="680"/>
      <c r="V40" s="680"/>
      <c r="W40" s="649"/>
      <c r="X40" s="680"/>
      <c r="Y40" s="680"/>
      <c r="Z40" s="680"/>
      <c r="AA40" s="680"/>
      <c r="AB40" s="680"/>
      <c r="AC40" s="680"/>
      <c r="AD40" s="680"/>
      <c r="AE40" s="680"/>
      <c r="AF40" s="680"/>
      <c r="AG40" s="680"/>
      <c r="AH40" s="680"/>
      <c r="AI40" s="680"/>
      <c r="AJ40" s="701"/>
      <c r="AK40" s="680"/>
      <c r="AL40" s="649"/>
      <c r="AM40" s="649"/>
      <c r="AN40" s="634"/>
    </row>
    <row r="41" spans="1:43" ht="24.95" customHeight="1">
      <c r="A41" s="653" t="s">
        <v>461</v>
      </c>
      <c r="B41" s="653"/>
      <c r="C41" s="653" t="s">
        <v>438</v>
      </c>
      <c r="D41" s="653"/>
      <c r="E41" s="657" t="s">
        <v>517</v>
      </c>
      <c r="F41" s="657"/>
      <c r="G41" s="657"/>
      <c r="H41" s="657"/>
      <c r="I41" s="684"/>
      <c r="J41" s="684"/>
      <c r="K41" s="684"/>
      <c r="L41" s="684"/>
      <c r="M41" s="684"/>
      <c r="N41" s="684"/>
      <c r="O41" s="684"/>
      <c r="P41" s="684"/>
      <c r="Q41" s="684"/>
      <c r="R41" s="684"/>
      <c r="S41" s="684"/>
      <c r="T41" s="684"/>
      <c r="U41" s="684"/>
      <c r="W41" s="649"/>
      <c r="X41" s="680"/>
      <c r="Y41" s="680"/>
      <c r="Z41" s="680"/>
      <c r="AA41" s="680"/>
      <c r="AB41" s="680"/>
      <c r="AC41" s="680"/>
      <c r="AD41" s="680"/>
      <c r="AE41" s="680"/>
      <c r="AF41" s="680"/>
      <c r="AG41" s="680"/>
      <c r="AH41" s="680"/>
      <c r="AI41" s="680"/>
      <c r="AJ41" s="701"/>
      <c r="AK41" s="680"/>
      <c r="AL41" s="649"/>
      <c r="AM41" s="649"/>
      <c r="AN41" s="634"/>
    </row>
    <row r="42" spans="1:43" ht="18" customHeight="1">
      <c r="A42" s="657" t="s">
        <v>463</v>
      </c>
      <c r="B42" s="657"/>
      <c r="C42" s="686">
        <f>ROUNDDOWN(IF(AL37&lt;=60,1,1+ROUNDUP((AL37-60)/40,0)),1)</f>
        <v>2</v>
      </c>
      <c r="D42" s="686"/>
      <c r="E42" s="686">
        <f>ROUNDDOWN(AL37/10,1)</f>
        <v>7</v>
      </c>
      <c r="F42" s="686"/>
      <c r="G42" s="686"/>
      <c r="H42" s="686"/>
      <c r="I42" s="684"/>
      <c r="J42" s="684"/>
      <c r="K42" s="684"/>
      <c r="L42" s="684"/>
      <c r="M42" s="684"/>
      <c r="N42" s="684"/>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5.0999999999999996" customHeight="1">
      <c r="A43" s="700"/>
      <c r="B43" s="700"/>
      <c r="C43" s="700"/>
      <c r="D43" s="700"/>
      <c r="E43" s="700"/>
      <c r="F43" s="700"/>
      <c r="G43" s="700"/>
      <c r="H43" s="700"/>
      <c r="I43" s="700"/>
      <c r="J43" s="680"/>
      <c r="K43" s="680"/>
      <c r="L43" s="680"/>
      <c r="M43" s="701"/>
      <c r="N43" s="680"/>
      <c r="O43" s="680"/>
      <c r="P43" s="680"/>
      <c r="Q43" s="684"/>
      <c r="W43" s="649"/>
      <c r="X43" s="680"/>
      <c r="Y43" s="680"/>
      <c r="Z43" s="680"/>
      <c r="AA43" s="680"/>
      <c r="AB43" s="680"/>
      <c r="AC43" s="680"/>
      <c r="AD43" s="680"/>
      <c r="AE43" s="680"/>
      <c r="AF43" s="680"/>
      <c r="AG43" s="680"/>
      <c r="AH43" s="680"/>
      <c r="AI43" s="680"/>
      <c r="AJ43" s="701"/>
      <c r="AK43" s="680"/>
      <c r="AL43" s="649"/>
      <c r="AM43" s="649"/>
      <c r="AN43" s="634"/>
    </row>
    <row r="44" spans="1:43" ht="21" customHeight="1">
      <c r="A44" s="633" t="s">
        <v>464</v>
      </c>
      <c r="B44" s="638"/>
      <c r="C44" s="639"/>
      <c r="D44" s="639"/>
      <c r="E44" s="639"/>
      <c r="F44" s="639"/>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9"/>
      <c r="AM44" s="639"/>
      <c r="AN44" s="634"/>
    </row>
    <row r="45" spans="1:43" ht="24.95" customHeight="1">
      <c r="A45" s="634"/>
      <c r="B45" s="649"/>
      <c r="C45" s="702" t="str">
        <f>IF(VLOOKUP($AK$1,[9]選択肢!$A$1:$J$32,C50,FALSE)=0,"-",VLOOKUP($AK$1,[9]選択肢!$A$1:$J$32,C50,FALSE))</f>
        <v>管理者</v>
      </c>
      <c r="D45" s="703"/>
      <c r="E45" s="704" t="str">
        <f>IF(VLOOKUP($AK$1,[9]選択肢!$A$1:$J$32,E50,FALSE)=0,"-",VLOOKUP($AK$1,[9]選択肢!$A$1:$J$32,E50,FALSE))</f>
        <v>サービス管理責任者</v>
      </c>
      <c r="F45" s="704"/>
      <c r="G45" s="704"/>
      <c r="H45" s="704"/>
      <c r="I45" s="702" t="str">
        <f>IF(VLOOKUP($AK$1,[9]選択肢!$A$1:$J$32,I50,FALSE)=0,"-",VLOOKUP($AK$1,[9]選択肢!$A$1:$J$32,I50,FALSE))</f>
        <v>職業指導員</v>
      </c>
      <c r="J45" s="703"/>
      <c r="K45" s="703"/>
      <c r="L45" s="703"/>
      <c r="M45" s="703"/>
      <c r="N45" s="705"/>
      <c r="O45" s="702" t="str">
        <f>IF(VLOOKUP($AK$1,[9]選択肢!$A$1:$J$32,O50,FALSE)=0,"-",VLOOKUP($AK$1,[9]選択肢!$A$1:$J$32,O50,FALSE))</f>
        <v>生活支援員</v>
      </c>
      <c r="P45" s="703"/>
      <c r="Q45" s="703"/>
      <c r="R45" s="703"/>
      <c r="S45" s="703"/>
      <c r="T45" s="705"/>
      <c r="U45" s="702" t="str">
        <f>IF(VLOOKUP($AK$1,[9]選択肢!$A$1:$J$32,U50,FALSE)=0,"-",VLOOKUP($AK$1,[9]選択肢!$A$1:$J$32,U50,FALSE))</f>
        <v>-</v>
      </c>
      <c r="V45" s="703"/>
      <c r="W45" s="703"/>
      <c r="X45" s="703"/>
      <c r="Y45" s="703"/>
      <c r="Z45" s="705"/>
      <c r="AA45" s="702" t="str">
        <f>IF(VLOOKUP($AK$1,[9]選択肢!$A$1:$J$32,AA50,FALSE)=0,"-",VLOOKUP($AK$1,[9]選択肢!$A$1:$J$32,AA50,FALSE))</f>
        <v>-</v>
      </c>
      <c r="AB45" s="703"/>
      <c r="AC45" s="703"/>
      <c r="AD45" s="703"/>
      <c r="AE45" s="703"/>
      <c r="AF45" s="705"/>
      <c r="AG45" s="704" t="str">
        <f>IF(VLOOKUP($AK$1,[9]選択肢!$A$1:$J$32,AG50,FALSE)=0,"-",VLOOKUP($AK$1,[9]選択肢!$A$1:$J$32,AG50,FALSE))</f>
        <v>-</v>
      </c>
      <c r="AH45" s="704"/>
      <c r="AI45" s="704"/>
      <c r="AJ45" s="704"/>
      <c r="AK45" s="704"/>
      <c r="AL45" s="704" t="str">
        <f>IF(VLOOKUP($AK$1,[9]選択肢!$A$1:$J$32,AL50,FALSE)=0,"-",VLOOKUP($AK$1,[9]選択肢!$A$1:$J$32,AL50,FALSE))</f>
        <v>-</v>
      </c>
      <c r="AM45" s="704"/>
      <c r="AN45" s="634"/>
    </row>
    <row r="46" spans="1:43" ht="18" customHeight="1">
      <c r="A46" s="634"/>
      <c r="B46" s="649"/>
      <c r="C46" s="706" t="s">
        <v>465</v>
      </c>
      <c r="D46" s="706" t="s">
        <v>466</v>
      </c>
      <c r="E46" s="707" t="s">
        <v>465</v>
      </c>
      <c r="F46" s="708" t="s">
        <v>466</v>
      </c>
      <c r="G46" s="708"/>
      <c r="H46" s="708"/>
      <c r="I46" s="709" t="s">
        <v>465</v>
      </c>
      <c r="J46" s="710"/>
      <c r="K46" s="711"/>
      <c r="L46" s="709" t="s">
        <v>466</v>
      </c>
      <c r="M46" s="710"/>
      <c r="N46" s="711"/>
      <c r="O46" s="709" t="s">
        <v>465</v>
      </c>
      <c r="P46" s="710"/>
      <c r="Q46" s="711"/>
      <c r="R46" s="709" t="s">
        <v>466</v>
      </c>
      <c r="S46" s="710"/>
      <c r="T46" s="711"/>
      <c r="U46" s="709" t="s">
        <v>465</v>
      </c>
      <c r="V46" s="710"/>
      <c r="W46" s="711"/>
      <c r="X46" s="709" t="s">
        <v>466</v>
      </c>
      <c r="Y46" s="710"/>
      <c r="Z46" s="711"/>
      <c r="AA46" s="709" t="s">
        <v>465</v>
      </c>
      <c r="AB46" s="710"/>
      <c r="AC46" s="711"/>
      <c r="AD46" s="709" t="s">
        <v>466</v>
      </c>
      <c r="AE46" s="710"/>
      <c r="AF46" s="711"/>
      <c r="AG46" s="709" t="s">
        <v>465</v>
      </c>
      <c r="AH46" s="710"/>
      <c r="AI46" s="711"/>
      <c r="AJ46" s="709" t="s">
        <v>466</v>
      </c>
      <c r="AK46" s="711"/>
      <c r="AL46" s="707" t="s">
        <v>338</v>
      </c>
      <c r="AM46" s="707" t="s">
        <v>339</v>
      </c>
      <c r="AN46" s="634"/>
    </row>
    <row r="47" spans="1:43" ht="18" customHeight="1">
      <c r="A47" s="634"/>
      <c r="B47" s="712" t="s">
        <v>467</v>
      </c>
      <c r="C47" s="707">
        <f>COUNTIFS($B$11:$B$30,C$45,$C$11:$C$30,"A",$E$11:$E$30,"*")</f>
        <v>1</v>
      </c>
      <c r="D47" s="707">
        <f>COUNTIFS($B$11:$B$30,C$45,$C$11:$C$30,"B",$E$11:$E$30,"*")</f>
        <v>0</v>
      </c>
      <c r="E47" s="707">
        <f>COUNTIFS($B$11:$B$30,E$45,$C$11:$C$30,"A",$E$11:$E$30,"*")</f>
        <v>0</v>
      </c>
      <c r="F47" s="709">
        <f>COUNTIFS($B$11:$B$30,E$45,$C$11:$C$30,"B",$E$11:$E$30,"*")</f>
        <v>1</v>
      </c>
      <c r="G47" s="710"/>
      <c r="H47" s="711"/>
      <c r="I47" s="709">
        <f>COUNTIFS($B$11:$B$30,I$45,$C$11:$C$30,"A",$E$11:$E$30,"*")</f>
        <v>0</v>
      </c>
      <c r="J47" s="710"/>
      <c r="K47" s="711"/>
      <c r="L47" s="709">
        <f>COUNTIFS($B$11:$B$30,I$45,$C$11:$C$30,"B",$E$11:$E$30,"*")</f>
        <v>0</v>
      </c>
      <c r="M47" s="710"/>
      <c r="N47" s="711"/>
      <c r="O47" s="709">
        <f>COUNTIFS($B$11:$B$30,O$45,$C$11:$C$30,"A",$E$11:$E$30,"*")</f>
        <v>0</v>
      </c>
      <c r="P47" s="710"/>
      <c r="Q47" s="711"/>
      <c r="R47" s="709">
        <f>COUNTIFS($B$11:$B$30,O$45,$C$11:$C$30,"B",$E$11:$E$30,"*")</f>
        <v>0</v>
      </c>
      <c r="S47" s="710"/>
      <c r="T47" s="711"/>
      <c r="U47" s="709">
        <f>COUNTIFS($B$11:$B$30,U$45,$C$11:$C$30,"A",$E$11:$E$30,"*")</f>
        <v>0</v>
      </c>
      <c r="V47" s="710"/>
      <c r="W47" s="711"/>
      <c r="X47" s="709">
        <f>COUNTIFS($B$11:$B$30,U$45,$C$11:$C$30,"B",$E$11:$E$30,"*")</f>
        <v>0</v>
      </c>
      <c r="Y47" s="710"/>
      <c r="Z47" s="711"/>
      <c r="AA47" s="709">
        <f>COUNTIFS($B$11:$B$30,AA$45,$C$11:$C$30,"A",$E$11:$E$30,"*")</f>
        <v>0</v>
      </c>
      <c r="AB47" s="710"/>
      <c r="AC47" s="711"/>
      <c r="AD47" s="709">
        <f>COUNTIFS($B$11:$B$30,AA$45,$C$11:$C$30,"B",$E$11:$E$30,"*")</f>
        <v>0</v>
      </c>
      <c r="AE47" s="710"/>
      <c r="AF47" s="711"/>
      <c r="AG47" s="709">
        <f>COUNTIFS($B$11:$B$30,AG$45,$C$11:$C$30,"A",$E$11:$E$30,"*")</f>
        <v>0</v>
      </c>
      <c r="AH47" s="710"/>
      <c r="AI47" s="711"/>
      <c r="AJ47" s="709">
        <f>COUNTIFS($B$11:$B$30,AG$45,$C$11:$C$30,"B",$E$11:$E$30,"*")</f>
        <v>0</v>
      </c>
      <c r="AK47" s="711"/>
      <c r="AL47" s="707">
        <f>COUNTIFS($B$11:$B$30,AL$45,$C$11:$C$30,"A",$E$11:$E$30,"*")</f>
        <v>0</v>
      </c>
      <c r="AM47" s="707">
        <f>COUNTIFS($B$11:$B$30,AL$45,$C$11:$C$30,"B",$E$11:$E$30,"*")</f>
        <v>0</v>
      </c>
      <c r="AN47" s="634"/>
    </row>
    <row r="48" spans="1:43" ht="18" customHeight="1">
      <c r="A48" s="634"/>
      <c r="B48" s="683" t="s">
        <v>468</v>
      </c>
      <c r="C48" s="707">
        <f>COUNTIFS($B$11:$B$30,C$45,$C$11:$C$30,"C",$E$11:$E$30,"*")</f>
        <v>0</v>
      </c>
      <c r="D48" s="707">
        <f>COUNTIFS($B$11:$B$30,C$45,$C$11:$C$30,"D",$E$11:$E$30,"*")</f>
        <v>0</v>
      </c>
      <c r="E48" s="707">
        <f>COUNTIFS($B$11:$B$30,E$45,$C$11:$C$30,"C",$E$11:$E$30,"*")</f>
        <v>0</v>
      </c>
      <c r="F48" s="709">
        <f>COUNTIFS($B$11:$B$30,E$45,$C$11:$C$30,"D",$E$11:$E$30,"*")</f>
        <v>0</v>
      </c>
      <c r="G48" s="710"/>
      <c r="H48" s="711"/>
      <c r="I48" s="709">
        <f>COUNTIFS($B$11:$B$30,I$45,$C$11:$C$30,"C",$E$11:$E$30,"*")</f>
        <v>1</v>
      </c>
      <c r="J48" s="710"/>
      <c r="K48" s="711"/>
      <c r="L48" s="709">
        <f>COUNTIFS($B$11:$B$30,I$45,$C$11:$C$30,"D",$E$11:$E$30,"*")</f>
        <v>0</v>
      </c>
      <c r="M48" s="710"/>
      <c r="N48" s="711"/>
      <c r="O48" s="709">
        <f>COUNTIFS($B$11:$B$30,O$45,$C$11:$C$30,"C",$E$11:$E$30,"*")</f>
        <v>0</v>
      </c>
      <c r="P48" s="710"/>
      <c r="Q48" s="711"/>
      <c r="R48" s="709">
        <f>COUNTIFS($B$11:$B$30,O$45,$C$11:$C$30,"D",$E$11:$E$30,"*")</f>
        <v>1</v>
      </c>
      <c r="S48" s="710"/>
      <c r="T48" s="711"/>
      <c r="U48" s="709">
        <f>COUNTIFS($B$11:$B$30,U$45,$C$11:$C$30,"C",$E$11:$E$30,"*")</f>
        <v>0</v>
      </c>
      <c r="V48" s="710"/>
      <c r="W48" s="711"/>
      <c r="X48" s="709">
        <f>COUNTIFS($B$11:$B$30,U$45,$C$11:$C$30,"D",$E$11:$E$30,"*")</f>
        <v>0</v>
      </c>
      <c r="Y48" s="710"/>
      <c r="Z48" s="711"/>
      <c r="AA48" s="709">
        <f>COUNTIFS($B$11:$B$30,AA$45,$C$11:$C$30,"C",$E$11:$E$30,"*")</f>
        <v>0</v>
      </c>
      <c r="AB48" s="710"/>
      <c r="AC48" s="711"/>
      <c r="AD48" s="709">
        <f>COUNTIFS($B$11:$B$30,AA$45,$C$11:$C$30,"D",$E$11:$E$30,"*")</f>
        <v>0</v>
      </c>
      <c r="AE48" s="710"/>
      <c r="AF48" s="711"/>
      <c r="AG48" s="709">
        <f>COUNTIFS($B$11:$B$30,AG$45,$C$11:$C$30,"C",$E$11:$E$30,"*")</f>
        <v>0</v>
      </c>
      <c r="AH48" s="710"/>
      <c r="AI48" s="711"/>
      <c r="AJ48" s="709">
        <f>COUNTIFS($B$11:$B$30,AG$45,$C$11:$C$30,"D",$E$11:$E$30,"*")</f>
        <v>0</v>
      </c>
      <c r="AK48" s="711"/>
      <c r="AL48" s="707">
        <f>COUNTIFS($B$11:$B$30,AL$45,$C$11:$C$30,"C",$E$11:$E$30,"*")</f>
        <v>0</v>
      </c>
      <c r="AM48" s="707">
        <f>COUNTIFS($B$11:$B$30,AL$45,$C$11:$C$30,"D",$E$11:$E$30,"*")</f>
        <v>0</v>
      </c>
      <c r="AN48" s="634"/>
    </row>
    <row r="49" spans="1:40" ht="24.95" customHeight="1">
      <c r="A49" s="634"/>
      <c r="B49" s="683" t="s">
        <v>469</v>
      </c>
      <c r="C49" s="702">
        <f>IF($AK$3="４週",SUMIFS($AK$11:$AK$30,$B$11:$B$30,C45)/4/$AH$5,IF($AK$3="歴月",SUMIFS($AK$11:$AK$30,$B$11:$B$30,C45)/$AL$5,"記載する期間を選択してください"))</f>
        <v>0</v>
      </c>
      <c r="D49" s="705"/>
      <c r="E49" s="702">
        <f>IF($AK$3="４週",SUMIFS($AK$11:$AK$30,$B$11:$B$30,E45)/4/$AH$5,IF($AK$3="歴月",SUMIFS($AK$11:$AK$30,$B$11:$B$30,E45)/$AL$5,"記載する期間を選択してください"))</f>
        <v>0</v>
      </c>
      <c r="F49" s="703"/>
      <c r="G49" s="703"/>
      <c r="H49" s="705"/>
      <c r="I49" s="702">
        <f>IF($AK$3="４週",SUMIFS($AK$11:$AK$30,$B$11:$B$30,I45)/4/$AH$5,IF($AK$3="歴月",SUMIFS($AK$11:$AK$30,$B$11:$B$30,I45)/$AL$5,"記載する期間を選択してください"))</f>
        <v>0</v>
      </c>
      <c r="J49" s="703"/>
      <c r="K49" s="703"/>
      <c r="L49" s="703"/>
      <c r="M49" s="703"/>
      <c r="N49" s="705"/>
      <c r="O49" s="702">
        <f>IF($AK$3="４週",SUMIFS($AK$11:$AK$30,$B$11:$B$30,O45)/4/$AH$5,IF($AK$3="歴月",SUMIFS($AK$11:$AK$30,$B$11:$B$30,O45)/$AL$5,"記載する期間を選択してください"))</f>
        <v>0</v>
      </c>
      <c r="P49" s="703"/>
      <c r="Q49" s="703"/>
      <c r="R49" s="703"/>
      <c r="S49" s="703"/>
      <c r="T49" s="705"/>
      <c r="U49" s="702">
        <f>IF($AK$3="４週",SUMIFS($AK$11:$AK$30,$B$11:$B$30,U45)/4/$AH$5,IF($AK$3="歴月",SUMIFS($AK$11:$AK$30,$B$11:$B$30,U45)/$AL$5,"記載する期間を選択してください"))</f>
        <v>0</v>
      </c>
      <c r="V49" s="703"/>
      <c r="W49" s="703"/>
      <c r="X49" s="703"/>
      <c r="Y49" s="703"/>
      <c r="Z49" s="705"/>
      <c r="AA49" s="702">
        <f>IF($AK$3="４週",SUMIFS($AK$11:$AK$30,$B$11:$B$30,AA45)/4/$AH$5,IF($AK$3="歴月",SUMIFS($AK$11:$AK$30,$B$11:$B$30,AA45)/$AL$5,"記載する期間を選択してください"))</f>
        <v>0</v>
      </c>
      <c r="AB49" s="703"/>
      <c r="AC49" s="703"/>
      <c r="AD49" s="703"/>
      <c r="AE49" s="703"/>
      <c r="AF49" s="705"/>
      <c r="AG49" s="702">
        <f>IF($AK$3="４週",SUMIFS($AK$11:$AK$30,$B$11:$B$30,AG45)/4/$AH$5,IF($AK$3="歴月",SUMIFS($AK$11:$AK$30,$B$11:$B$30,AG45)/$AL$5,"記載する期間を選択してください"))</f>
        <v>0</v>
      </c>
      <c r="AH49" s="703"/>
      <c r="AI49" s="703"/>
      <c r="AJ49" s="703"/>
      <c r="AK49" s="705"/>
      <c r="AL49" s="702">
        <f>IF($AK$3="４週",SUMIFS($AK$11:$AK$30,$B$11:$B$30,AL45)/4/$AH$5,IF($AK$3="歴月",SUMIFS($AK$11:$AK$30,$B$11:$B$30,AL45)/$AL$5,"記載する期間を選択してください"))</f>
        <v>0</v>
      </c>
      <c r="AM49" s="705"/>
      <c r="AN49" s="634"/>
    </row>
    <row r="50" spans="1:40" ht="5.0999999999999996" customHeight="1">
      <c r="A50" s="634"/>
      <c r="B50" s="638"/>
      <c r="C50" s="713">
        <v>2</v>
      </c>
      <c r="D50" s="713"/>
      <c r="E50" s="713">
        <v>3</v>
      </c>
      <c r="F50" s="713"/>
      <c r="G50" s="713"/>
      <c r="H50" s="713"/>
      <c r="I50" s="713">
        <v>4</v>
      </c>
      <c r="J50" s="713"/>
      <c r="K50" s="713"/>
      <c r="L50" s="713"/>
      <c r="M50" s="713"/>
      <c r="N50" s="713"/>
      <c r="O50" s="713">
        <v>5</v>
      </c>
      <c r="P50" s="713"/>
      <c r="Q50" s="713"/>
      <c r="R50" s="713"/>
      <c r="S50" s="713"/>
      <c r="T50" s="713"/>
      <c r="U50" s="713">
        <v>6</v>
      </c>
      <c r="V50" s="713"/>
      <c r="W50" s="713"/>
      <c r="X50" s="713"/>
      <c r="Y50" s="713"/>
      <c r="Z50" s="713"/>
      <c r="AA50" s="713">
        <v>7</v>
      </c>
      <c r="AB50" s="713"/>
      <c r="AC50" s="713"/>
      <c r="AD50" s="713"/>
      <c r="AE50" s="713"/>
      <c r="AF50" s="713"/>
      <c r="AG50" s="713">
        <v>8</v>
      </c>
      <c r="AH50" s="713"/>
      <c r="AI50" s="713"/>
      <c r="AJ50" s="713"/>
      <c r="AK50" s="713"/>
      <c r="AL50" s="713">
        <v>9</v>
      </c>
      <c r="AM50" s="714"/>
      <c r="AN50" s="634"/>
    </row>
    <row r="51" spans="1:40" ht="15" customHeight="1">
      <c r="A51" s="680" t="s">
        <v>470</v>
      </c>
      <c r="B51" s="729"/>
      <c r="C51" s="730"/>
      <c r="D51" s="730"/>
      <c r="E51" s="730"/>
      <c r="F51" s="731"/>
      <c r="G51" s="730"/>
      <c r="H51" s="713"/>
      <c r="I51" s="713"/>
      <c r="J51" s="713"/>
      <c r="K51" s="713"/>
      <c r="L51" s="713"/>
      <c r="M51" s="713"/>
      <c r="N51" s="713"/>
      <c r="O51" s="713"/>
      <c r="P51" s="713"/>
      <c r="Q51" s="713"/>
      <c r="R51" s="713">
        <v>6</v>
      </c>
      <c r="S51" s="713"/>
      <c r="T51" s="713"/>
      <c r="U51" s="713"/>
      <c r="V51" s="713"/>
      <c r="W51" s="713"/>
      <c r="X51" s="713">
        <v>7</v>
      </c>
      <c r="Y51" s="713"/>
      <c r="Z51" s="713"/>
      <c r="AA51" s="713"/>
      <c r="AB51" s="713"/>
      <c r="AC51" s="713"/>
      <c r="AD51" s="713">
        <v>8</v>
      </c>
      <c r="AE51" s="713"/>
      <c r="AF51" s="713"/>
      <c r="AG51" s="732"/>
      <c r="AH51" s="732"/>
      <c r="AI51" s="732"/>
      <c r="AJ51" s="732">
        <v>9</v>
      </c>
      <c r="AK51" s="733"/>
      <c r="AL51" s="733"/>
      <c r="AM51" s="634"/>
    </row>
    <row r="52" spans="1:40" s="680" customFormat="1" ht="15" customHeight="1">
      <c r="A52" s="680" t="s">
        <v>471</v>
      </c>
      <c r="B52" s="700"/>
      <c r="C52" s="700"/>
      <c r="D52" s="700"/>
      <c r="E52" s="700"/>
      <c r="F52" s="700"/>
      <c r="G52" s="700"/>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40" s="680" customFormat="1" ht="15" customHeight="1">
      <c r="A53" s="680" t="s">
        <v>472</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473</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474</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ht="15" customHeight="1">
      <c r="A56" s="680" t="s">
        <v>475</v>
      </c>
      <c r="B56" s="728"/>
      <c r="C56" s="680"/>
      <c r="D56" s="680"/>
      <c r="E56" s="680"/>
      <c r="F56" s="680"/>
      <c r="G56" s="680"/>
    </row>
    <row r="57" spans="1:40" ht="15" customHeight="1">
      <c r="A57" s="680" t="s">
        <v>476</v>
      </c>
      <c r="B57" s="728"/>
      <c r="C57" s="680"/>
      <c r="D57" s="680"/>
      <c r="E57" s="680"/>
      <c r="F57" s="680"/>
      <c r="G57" s="680"/>
    </row>
    <row r="58" spans="1:40" ht="15" customHeight="1">
      <c r="A58" s="680"/>
      <c r="B58" s="712" t="s">
        <v>477</v>
      </c>
      <c r="C58" s="653" t="s">
        <v>478</v>
      </c>
      <c r="D58" s="653"/>
      <c r="E58" s="653"/>
      <c r="F58" s="680"/>
      <c r="G58" s="680"/>
    </row>
    <row r="59" spans="1:40" ht="15" customHeight="1">
      <c r="A59" s="680"/>
      <c r="B59" s="727" t="s">
        <v>437</v>
      </c>
      <c r="C59" s="687" t="s">
        <v>479</v>
      </c>
      <c r="D59" s="687"/>
      <c r="E59" s="687"/>
      <c r="F59" s="680"/>
      <c r="G59" s="680"/>
    </row>
    <row r="60" spans="1:40" ht="15" customHeight="1">
      <c r="A60" s="680"/>
      <c r="B60" s="727" t="s">
        <v>440</v>
      </c>
      <c r="C60" s="687" t="s">
        <v>480</v>
      </c>
      <c r="D60" s="687"/>
      <c r="E60" s="687"/>
      <c r="F60" s="680"/>
      <c r="G60" s="680"/>
    </row>
    <row r="61" spans="1:40" ht="15" customHeight="1">
      <c r="A61" s="680"/>
      <c r="B61" s="727" t="s">
        <v>442</v>
      </c>
      <c r="C61" s="687" t="s">
        <v>481</v>
      </c>
      <c r="D61" s="687"/>
      <c r="E61" s="687"/>
      <c r="F61" s="680"/>
      <c r="G61" s="680"/>
    </row>
    <row r="62" spans="1:40" ht="15" customHeight="1">
      <c r="A62" s="680"/>
      <c r="B62" s="727" t="s">
        <v>439</v>
      </c>
      <c r="C62" s="687" t="s">
        <v>482</v>
      </c>
      <c r="D62" s="687"/>
      <c r="E62" s="687"/>
      <c r="F62" s="680"/>
      <c r="G62" s="680"/>
    </row>
    <row r="63" spans="1:40" ht="15" customHeight="1">
      <c r="A63" s="680"/>
      <c r="B63" s="680" t="s">
        <v>483</v>
      </c>
      <c r="C63" s="680"/>
      <c r="D63" s="680"/>
      <c r="E63" s="680"/>
      <c r="F63" s="680"/>
      <c r="G63" s="680"/>
    </row>
    <row r="64" spans="1:40" ht="15" customHeight="1">
      <c r="A64" s="680"/>
      <c r="B64" s="680" t="s">
        <v>484</v>
      </c>
      <c r="C64" s="680"/>
      <c r="D64" s="680"/>
      <c r="E64" s="680"/>
      <c r="F64" s="680"/>
      <c r="G64" s="680"/>
    </row>
    <row r="65" spans="1:7" ht="15" customHeight="1">
      <c r="A65" s="680"/>
      <c r="B65" s="680" t="s">
        <v>485</v>
      </c>
      <c r="C65" s="680"/>
      <c r="D65" s="680"/>
      <c r="E65" s="680"/>
      <c r="F65" s="680"/>
      <c r="G65" s="680"/>
    </row>
    <row r="66" spans="1:7" ht="15" customHeight="1">
      <c r="A66" s="680" t="s">
        <v>486</v>
      </c>
      <c r="B66" s="728"/>
      <c r="C66" s="680"/>
      <c r="D66" s="680"/>
      <c r="E66" s="680"/>
      <c r="F66" s="680"/>
      <c r="G66" s="680"/>
    </row>
    <row r="67" spans="1:7" ht="15" customHeight="1">
      <c r="A67" s="680" t="s">
        <v>511</v>
      </c>
      <c r="B67" s="728"/>
      <c r="C67" s="680"/>
      <c r="D67" s="680"/>
      <c r="E67" s="680"/>
      <c r="F67" s="680"/>
      <c r="G67" s="680"/>
    </row>
    <row r="68" spans="1:7" ht="15" customHeight="1">
      <c r="A68" s="680" t="s">
        <v>488</v>
      </c>
      <c r="B68" s="728"/>
      <c r="C68" s="680"/>
      <c r="D68" s="680"/>
      <c r="E68" s="680"/>
      <c r="F68" s="680"/>
      <c r="G68" s="680"/>
    </row>
    <row r="69" spans="1:7" ht="15" customHeight="1">
      <c r="A69" s="680" t="s">
        <v>489</v>
      </c>
      <c r="B69" s="728"/>
      <c r="C69" s="680"/>
      <c r="D69" s="680"/>
      <c r="E69" s="680"/>
      <c r="F69" s="680"/>
      <c r="G69" s="680"/>
    </row>
    <row r="70" spans="1:7" ht="15" customHeight="1">
      <c r="A70" s="680" t="s">
        <v>490</v>
      </c>
      <c r="B70" s="728"/>
      <c r="C70" s="680"/>
      <c r="D70" s="680"/>
      <c r="E70" s="680"/>
      <c r="F70" s="680"/>
      <c r="G70" s="680"/>
    </row>
    <row r="71" spans="1:7" ht="15" customHeight="1">
      <c r="A71" s="680" t="s">
        <v>491</v>
      </c>
      <c r="B71" s="728"/>
      <c r="C71" s="680"/>
      <c r="D71" s="680"/>
      <c r="E71" s="680"/>
      <c r="F71" s="680"/>
      <c r="G71" s="680"/>
    </row>
    <row r="72" spans="1:7" ht="15" customHeight="1">
      <c r="A72" s="680"/>
      <c r="B72" s="680" t="s">
        <v>492</v>
      </c>
      <c r="C72" s="680"/>
      <c r="D72" s="680"/>
      <c r="E72" s="680"/>
      <c r="F72" s="680"/>
      <c r="G72" s="680"/>
    </row>
    <row r="73" spans="1:7" ht="15" customHeight="1">
      <c r="A73" s="680"/>
      <c r="B73" s="680" t="s">
        <v>493</v>
      </c>
      <c r="C73" s="680"/>
      <c r="D73" s="680"/>
      <c r="E73" s="680"/>
      <c r="F73" s="680"/>
      <c r="G73" s="680"/>
    </row>
    <row r="74" spans="1:7" ht="15" customHeight="1">
      <c r="A74" s="680" t="s">
        <v>494</v>
      </c>
      <c r="B74" s="728"/>
      <c r="C74" s="680"/>
      <c r="D74" s="680"/>
      <c r="E74" s="680"/>
      <c r="F74" s="680"/>
      <c r="G74" s="680"/>
    </row>
    <row r="75" spans="1:7" ht="15" customHeight="1">
      <c r="A75" s="680" t="s">
        <v>495</v>
      </c>
      <c r="B75" s="728"/>
      <c r="C75" s="680"/>
      <c r="D75" s="680"/>
      <c r="E75" s="680"/>
      <c r="F75" s="680"/>
      <c r="G75" s="680"/>
    </row>
    <row r="76" spans="1:7" ht="15" customHeight="1">
      <c r="A76" s="680" t="s">
        <v>496</v>
      </c>
      <c r="B76" s="728"/>
      <c r="C76" s="680"/>
      <c r="D76" s="680"/>
      <c r="E76" s="680"/>
      <c r="F76" s="680"/>
      <c r="G76" s="680"/>
    </row>
    <row r="77" spans="1:7" ht="15" customHeight="1">
      <c r="A77" s="680" t="s">
        <v>497</v>
      </c>
      <c r="B77" s="728"/>
      <c r="C77" s="680"/>
      <c r="D77" s="680"/>
      <c r="E77" s="680"/>
      <c r="F77" s="680"/>
      <c r="G77" s="680"/>
    </row>
    <row r="78" spans="1:7" ht="15" customHeight="1">
      <c r="A78" s="680" t="s">
        <v>498</v>
      </c>
      <c r="B78" s="728"/>
      <c r="C78" s="680"/>
      <c r="D78" s="680"/>
      <c r="E78" s="680"/>
      <c r="F78" s="680"/>
      <c r="G78" s="680"/>
    </row>
    <row r="79" spans="1:7" ht="15" customHeight="1">
      <c r="A79" s="680" t="s">
        <v>499</v>
      </c>
      <c r="B79" s="728"/>
      <c r="C79" s="680"/>
      <c r="D79" s="680"/>
      <c r="E79" s="680"/>
      <c r="F79" s="680"/>
      <c r="G79" s="680"/>
    </row>
    <row r="80" spans="1:7" ht="15" customHeight="1">
      <c r="A80" s="680" t="s">
        <v>500</v>
      </c>
      <c r="B80" s="728"/>
      <c r="C80" s="680"/>
      <c r="D80" s="680"/>
      <c r="E80" s="680"/>
      <c r="F80" s="680"/>
      <c r="G80" s="680"/>
    </row>
    <row r="81" spans="1:7" ht="15" customHeight="1">
      <c r="A81" s="680" t="s">
        <v>501</v>
      </c>
      <c r="B81" s="728"/>
      <c r="C81" s="680"/>
      <c r="D81" s="680"/>
      <c r="E81" s="680"/>
      <c r="F81" s="680"/>
      <c r="G81" s="680"/>
    </row>
  </sheetData>
  <mergeCells count="144">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C45:D45"/>
    <mergeCell ref="E45:H45"/>
    <mergeCell ref="I45:N45"/>
    <mergeCell ref="AD38:AF38"/>
    <mergeCell ref="AG38:AI38"/>
    <mergeCell ref="AJ38:AK38"/>
    <mergeCell ref="A41:B41"/>
    <mergeCell ref="C41:D41"/>
    <mergeCell ref="E41:H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list" allowBlank="1" showInputMessage="1" showErrorMessage="1" sqref="C11:C30" xr:uid="{83D3025D-3E66-4A55-A4C8-C2939A650B7F}">
      <formula1>"A,B,C,D"</formula1>
    </dataValidation>
    <dataValidation operator="greaterThanOrEqual" allowBlank="1" showInputMessage="1" showErrorMessage="1" sqref="I43 AJ37:AJ38 AL37 L39 L43 I39" xr:uid="{B7030BA7-8960-4462-9D0C-000D6BA32AC2}"/>
    <dataValidation type="whole" operator="greaterThanOrEqual" allowBlank="1" showInputMessage="1" showErrorMessage="1" sqref="I37:I38 D37:F38 AG37:AG38 AD37:AD38 AA37:AA38 X37:X38 U37:U38 R37:R38 O37:O38 L37:L38" xr:uid="{A7237E43-3065-4E24-9B67-F444E61EAABF}">
      <formula1>0</formula1>
    </dataValidation>
    <dataValidation type="list" allowBlank="1" showInputMessage="1" showErrorMessage="1" sqref="AK4:AN4" xr:uid="{9DB6526D-71DB-42D7-A571-AC5584271CE3}">
      <formula1>"予定,実績"</formula1>
    </dataValidation>
    <dataValidation type="list" allowBlank="1" showInputMessage="1" showErrorMessage="1" sqref="AK3:AN3" xr:uid="{625B45F3-3BD8-4268-9D50-2B2B0D7DB879}">
      <formula1>"４週,歴月"</formula1>
    </dataValidation>
    <dataValidation type="list" allowBlank="1" showInputMessage="1" sqref="B13:B30" xr:uid="{7FF66331-4107-461E-A9A1-179B8E6413D8}">
      <formula1>INDIRECT($AK$1)</formula1>
    </dataValidation>
    <dataValidation allowBlank="1" showInputMessage="1" sqref="B11:B12" xr:uid="{9FF17050-4A38-4D9A-B7FB-1A3E858150A7}"/>
  </dataValidations>
  <printOptions horizontalCentered="1"/>
  <pageMargins left="0.19685039370078741" right="0.19685039370078741" top="0.78740157480314965" bottom="0.19685039370078741" header="0.59"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23BA8-B04A-4256-8160-9AAD695B2EBA}">
  <sheetPr>
    <pageSetUpPr fitToPage="1"/>
  </sheetPr>
  <dimension ref="A1:AQ81"/>
  <sheetViews>
    <sheetView showGridLines="0" view="pageBreakPreview" zoomScaleNormal="100" zoomScaleSheetLayoutView="100" workbookViewId="0">
      <selection activeCell="U2" sqref="U2:V2"/>
    </sheetView>
  </sheetViews>
  <sheetFormatPr defaultColWidth="8.25" defaultRowHeight="21" customHeight="1"/>
  <cols>
    <col min="1" max="1" width="2.625" style="638" customWidth="1"/>
    <col min="2" max="2" width="14.75" style="631" customWidth="1"/>
    <col min="3" max="3" width="6.625" style="638" customWidth="1"/>
    <col min="4" max="5" width="7.625" style="638" customWidth="1"/>
    <col min="6" max="36" width="2.625" style="638" customWidth="1"/>
    <col min="37" max="37" width="6.625" style="638" customWidth="1"/>
    <col min="38" max="39" width="7.625" style="638" customWidth="1"/>
    <col min="40" max="40" width="5.625" style="638" customWidth="1"/>
    <col min="41" max="16384" width="8.25" style="638"/>
  </cols>
  <sheetData>
    <row r="1" spans="1:40" ht="20.100000000000001" customHeight="1">
      <c r="A1" s="630" t="s">
        <v>411</v>
      </c>
      <c r="C1" s="632"/>
      <c r="D1" s="632"/>
      <c r="E1" s="632"/>
      <c r="F1" s="632"/>
      <c r="G1" s="632"/>
      <c r="H1" s="632"/>
      <c r="I1" s="632"/>
      <c r="J1" s="632"/>
      <c r="K1" s="632"/>
      <c r="L1" s="632"/>
      <c r="M1" s="632"/>
      <c r="N1" s="632"/>
      <c r="O1" s="632"/>
      <c r="P1" s="632"/>
      <c r="Q1" s="632"/>
      <c r="R1" s="632"/>
      <c r="S1" s="632"/>
      <c r="T1" s="632"/>
      <c r="U1" s="632"/>
      <c r="V1" s="632"/>
      <c r="W1" s="632"/>
      <c r="X1" s="633"/>
      <c r="Y1" s="633"/>
      <c r="Z1" s="634"/>
      <c r="AA1" s="634"/>
      <c r="AB1" s="634"/>
      <c r="AC1" s="634"/>
      <c r="AD1" s="635"/>
      <c r="AE1" s="635"/>
      <c r="AF1" s="635"/>
      <c r="AG1" s="635"/>
      <c r="AH1" s="635"/>
      <c r="AI1" s="636" t="s">
        <v>412</v>
      </c>
      <c r="AJ1" s="636"/>
      <c r="AK1" s="637" t="s">
        <v>523</v>
      </c>
      <c r="AL1" s="637"/>
      <c r="AM1" s="637"/>
      <c r="AN1" s="637"/>
    </row>
    <row r="2" spans="1:40" ht="18" customHeight="1">
      <c r="A2" s="634"/>
      <c r="B2" s="639"/>
      <c r="C2" s="639"/>
      <c r="D2" s="639"/>
      <c r="E2" s="639"/>
      <c r="F2" s="639"/>
      <c r="G2" s="639"/>
      <c r="H2" s="639"/>
      <c r="I2" s="639"/>
      <c r="J2" s="639"/>
      <c r="K2" s="639"/>
      <c r="L2" s="639"/>
      <c r="M2" s="640">
        <v>2025</v>
      </c>
      <c r="N2" s="640"/>
      <c r="O2" s="640"/>
      <c r="P2" s="640"/>
      <c r="Q2" s="641" t="s">
        <v>122</v>
      </c>
      <c r="R2" s="641"/>
      <c r="S2" s="640">
        <v>6</v>
      </c>
      <c r="T2" s="640"/>
      <c r="U2" s="641" t="s">
        <v>177</v>
      </c>
      <c r="V2" s="641"/>
      <c r="W2" s="639"/>
      <c r="X2" s="639"/>
      <c r="Y2" s="639"/>
      <c r="Z2" s="634"/>
      <c r="AA2" s="634"/>
      <c r="AC2" s="636"/>
      <c r="AD2" s="639"/>
      <c r="AE2" s="639"/>
      <c r="AF2" s="639"/>
      <c r="AG2" s="639"/>
      <c r="AH2" s="639"/>
      <c r="AI2" s="636" t="s">
        <v>414</v>
      </c>
      <c r="AJ2" s="636"/>
      <c r="AK2" s="642"/>
      <c r="AL2" s="642"/>
      <c r="AM2" s="642"/>
      <c r="AN2" s="642"/>
    </row>
    <row r="3" spans="1:40" ht="18" customHeight="1">
      <c r="A3" s="643"/>
      <c r="B3" s="643"/>
      <c r="C3" s="643"/>
      <c r="D3" s="643"/>
      <c r="E3" s="643"/>
      <c r="F3" s="643"/>
      <c r="G3" s="643"/>
      <c r="H3" s="643"/>
      <c r="I3" s="643"/>
      <c r="J3" s="643"/>
      <c r="K3" s="643"/>
      <c r="L3" s="643"/>
      <c r="M3" s="643"/>
      <c r="N3" s="643"/>
      <c r="O3" s="643"/>
      <c r="P3" s="643"/>
      <c r="Q3" s="643"/>
      <c r="R3" s="643"/>
      <c r="S3" s="643"/>
      <c r="T3" s="643"/>
      <c r="U3" s="643"/>
      <c r="V3" s="643"/>
      <c r="W3" s="643"/>
      <c r="Y3" s="644"/>
      <c r="Z3" s="644"/>
      <c r="AA3" s="644"/>
      <c r="AB3" s="634"/>
      <c r="AC3" s="644"/>
      <c r="AD3" s="644"/>
      <c r="AE3" s="644"/>
      <c r="AF3" s="644"/>
      <c r="AG3" s="644"/>
      <c r="AH3" s="644"/>
      <c r="AI3" s="645" t="s">
        <v>415</v>
      </c>
      <c r="AJ3" s="636"/>
      <c r="AK3" s="646" t="s">
        <v>416</v>
      </c>
      <c r="AL3" s="646"/>
      <c r="AM3" s="646"/>
      <c r="AN3" s="646"/>
    </row>
    <row r="4" spans="1:40" ht="18" customHeight="1">
      <c r="A4" s="643"/>
      <c r="B4" s="643"/>
      <c r="C4" s="643"/>
      <c r="D4" s="643"/>
      <c r="E4" s="643"/>
      <c r="F4" s="643"/>
      <c r="G4" s="643"/>
      <c r="H4" s="643"/>
      <c r="I4" s="643"/>
      <c r="J4" s="643"/>
      <c r="K4" s="643"/>
      <c r="L4" s="643"/>
      <c r="M4" s="643"/>
      <c r="N4" s="643"/>
      <c r="O4" s="643"/>
      <c r="P4" s="643"/>
      <c r="Q4" s="643"/>
      <c r="R4" s="643"/>
      <c r="S4" s="643"/>
      <c r="T4" s="643"/>
      <c r="U4" s="643"/>
      <c r="V4" s="643"/>
      <c r="W4" s="643"/>
      <c r="Y4" s="644"/>
      <c r="Z4" s="644"/>
      <c r="AA4" s="644"/>
      <c r="AB4" s="634"/>
      <c r="AC4" s="644"/>
      <c r="AD4" s="644"/>
      <c r="AE4" s="644"/>
      <c r="AF4" s="644"/>
      <c r="AG4" s="644"/>
      <c r="AH4" s="644"/>
      <c r="AI4" s="645" t="s">
        <v>417</v>
      </c>
      <c r="AJ4" s="636"/>
      <c r="AK4" s="646"/>
      <c r="AL4" s="646"/>
      <c r="AM4" s="646"/>
      <c r="AN4" s="646"/>
    </row>
    <row r="5" spans="1:40" ht="18" customHeight="1">
      <c r="A5" s="643"/>
      <c r="B5" s="643"/>
      <c r="C5" s="643"/>
      <c r="D5" s="643"/>
      <c r="E5" s="643"/>
      <c r="F5" s="643"/>
      <c r="G5" s="643"/>
      <c r="H5" s="643"/>
      <c r="I5" s="643"/>
      <c r="J5" s="643"/>
      <c r="K5" s="643"/>
      <c r="L5" s="643"/>
      <c r="M5" s="643"/>
      <c r="N5" s="643"/>
      <c r="O5" s="643"/>
      <c r="P5" s="643"/>
      <c r="Q5" s="643"/>
      <c r="R5" s="643"/>
      <c r="S5" s="643"/>
      <c r="U5" s="643"/>
      <c r="V5" s="643"/>
      <c r="W5" s="643"/>
      <c r="Y5" s="644"/>
      <c r="Z5" s="644"/>
      <c r="AA5" s="644"/>
      <c r="AB5" s="634"/>
      <c r="AC5" s="644"/>
      <c r="AD5" s="644"/>
      <c r="AE5" s="644"/>
      <c r="AF5" s="644"/>
      <c r="AG5" s="645" t="s">
        <v>418</v>
      </c>
      <c r="AH5" s="647">
        <v>40</v>
      </c>
      <c r="AI5" s="647"/>
      <c r="AJ5" s="647"/>
      <c r="AK5" s="644" t="s">
        <v>419</v>
      </c>
      <c r="AL5" s="648">
        <v>160</v>
      </c>
      <c r="AM5" s="644" t="s">
        <v>420</v>
      </c>
      <c r="AN5" s="634"/>
    </row>
    <row r="6" spans="1:40" ht="9.9499999999999993" customHeight="1">
      <c r="A6" s="634"/>
      <c r="B6" s="649"/>
      <c r="C6" s="649"/>
      <c r="D6" s="649"/>
      <c r="E6" s="649"/>
      <c r="F6" s="649"/>
      <c r="G6" s="649"/>
      <c r="H6" s="649"/>
      <c r="I6" s="649"/>
      <c r="J6" s="649"/>
      <c r="K6" s="649"/>
      <c r="L6" s="649"/>
      <c r="M6" s="649"/>
      <c r="N6" s="649"/>
      <c r="O6" s="649"/>
      <c r="P6" s="649"/>
      <c r="Q6" s="649"/>
      <c r="R6" s="649"/>
      <c r="S6" s="649"/>
      <c r="T6" s="649"/>
      <c r="U6" s="649"/>
      <c r="V6" s="649"/>
      <c r="W6" s="649"/>
      <c r="X6" s="639"/>
      <c r="Y6" s="639"/>
      <c r="Z6" s="639"/>
      <c r="AA6" s="639"/>
      <c r="AB6" s="639"/>
      <c r="AC6" s="639"/>
      <c r="AD6" s="639"/>
      <c r="AE6" s="639"/>
      <c r="AF6" s="639"/>
      <c r="AG6" s="639"/>
      <c r="AH6" s="639"/>
      <c r="AI6" s="639"/>
      <c r="AJ6" s="639"/>
      <c r="AK6" s="639"/>
      <c r="AL6" s="639"/>
      <c r="AM6" s="634"/>
      <c r="AN6" s="634"/>
    </row>
    <row r="7" spans="1:40" ht="15" customHeight="1">
      <c r="A7" s="650" t="s">
        <v>421</v>
      </c>
      <c r="B7" s="651" t="s">
        <v>422</v>
      </c>
      <c r="C7" s="652" t="s">
        <v>423</v>
      </c>
      <c r="D7" s="653" t="s">
        <v>424</v>
      </c>
      <c r="E7" s="654" t="s">
        <v>425</v>
      </c>
      <c r="F7" s="655" t="s">
        <v>426</v>
      </c>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6" t="s">
        <v>427</v>
      </c>
      <c r="AL7" s="657" t="s">
        <v>428</v>
      </c>
      <c r="AM7" s="658" t="s">
        <v>429</v>
      </c>
      <c r="AN7" s="658"/>
    </row>
    <row r="8" spans="1:40" ht="15" customHeight="1">
      <c r="A8" s="650"/>
      <c r="B8" s="659"/>
      <c r="C8" s="660"/>
      <c r="D8" s="653"/>
      <c r="E8" s="654"/>
      <c r="F8" s="653" t="s">
        <v>430</v>
      </c>
      <c r="G8" s="653"/>
      <c r="H8" s="653"/>
      <c r="I8" s="653"/>
      <c r="J8" s="653"/>
      <c r="K8" s="653"/>
      <c r="L8" s="653"/>
      <c r="M8" s="653" t="s">
        <v>431</v>
      </c>
      <c r="N8" s="653"/>
      <c r="O8" s="653"/>
      <c r="P8" s="653"/>
      <c r="Q8" s="653"/>
      <c r="R8" s="653"/>
      <c r="S8" s="653"/>
      <c r="T8" s="653" t="s">
        <v>432</v>
      </c>
      <c r="U8" s="653"/>
      <c r="V8" s="653"/>
      <c r="W8" s="653"/>
      <c r="X8" s="653"/>
      <c r="Y8" s="653"/>
      <c r="Z8" s="653"/>
      <c r="AA8" s="653" t="s">
        <v>433</v>
      </c>
      <c r="AB8" s="653"/>
      <c r="AC8" s="653"/>
      <c r="AD8" s="653"/>
      <c r="AE8" s="653"/>
      <c r="AF8" s="653"/>
      <c r="AG8" s="653"/>
      <c r="AH8" s="653" t="s">
        <v>434</v>
      </c>
      <c r="AI8" s="653"/>
      <c r="AJ8" s="653"/>
      <c r="AK8" s="656"/>
      <c r="AL8" s="657"/>
      <c r="AM8" s="658"/>
      <c r="AN8" s="658"/>
    </row>
    <row r="9" spans="1:40" ht="15" customHeight="1">
      <c r="A9" s="650"/>
      <c r="B9" s="661" t="s">
        <v>435</v>
      </c>
      <c r="C9" s="660"/>
      <c r="D9" s="653"/>
      <c r="E9" s="654"/>
      <c r="F9" s="662">
        <f>DATE($M$2,$S$2,1)</f>
        <v>45809</v>
      </c>
      <c r="G9" s="662">
        <f>DATE($M$2,$S$2,2)</f>
        <v>45810</v>
      </c>
      <c r="H9" s="662">
        <f>DATE($M$2,$S$2,3)</f>
        <v>45811</v>
      </c>
      <c r="I9" s="662">
        <f>DATE($M$2,$S$2,4)</f>
        <v>45812</v>
      </c>
      <c r="J9" s="662">
        <f>DATE($M$2,$S$2,5)</f>
        <v>45813</v>
      </c>
      <c r="K9" s="662">
        <f>DATE($M$2,$S$2,6)</f>
        <v>45814</v>
      </c>
      <c r="L9" s="662">
        <f>DATE($M$2,$S$2,7)</f>
        <v>45815</v>
      </c>
      <c r="M9" s="662">
        <f>DATE($M$2,$S$2,8)</f>
        <v>45816</v>
      </c>
      <c r="N9" s="662">
        <f>DATE($M$2,$S$2,9)</f>
        <v>45817</v>
      </c>
      <c r="O9" s="662">
        <f>DATE($M$2,$S$2,10)</f>
        <v>45818</v>
      </c>
      <c r="P9" s="662">
        <f>DATE($M$2,$S$2,11)</f>
        <v>45819</v>
      </c>
      <c r="Q9" s="662">
        <f>DATE($M$2,$S$2,12)</f>
        <v>45820</v>
      </c>
      <c r="R9" s="662">
        <f>DATE($M$2,$S$2,13)</f>
        <v>45821</v>
      </c>
      <c r="S9" s="662">
        <f>DATE($M$2,$S$2,14)</f>
        <v>45822</v>
      </c>
      <c r="T9" s="662">
        <f>DATE($M$2,$S$2,15)</f>
        <v>45823</v>
      </c>
      <c r="U9" s="662">
        <f>DATE($M$2,$S$2,16)</f>
        <v>45824</v>
      </c>
      <c r="V9" s="662">
        <f>DATE($M$2,$S$2,17)</f>
        <v>45825</v>
      </c>
      <c r="W9" s="662">
        <f>DATE($M$2,$S$2,18)</f>
        <v>45826</v>
      </c>
      <c r="X9" s="662">
        <f>DATE($M$2,$S$2,19)</f>
        <v>45827</v>
      </c>
      <c r="Y9" s="662">
        <f>DATE($M$2,$S$2,20)</f>
        <v>45828</v>
      </c>
      <c r="Z9" s="662">
        <f>DATE($M$2,$S$2,21)</f>
        <v>45829</v>
      </c>
      <c r="AA9" s="662">
        <f>DATE($M$2,$S$2,22)</f>
        <v>45830</v>
      </c>
      <c r="AB9" s="662">
        <f>DATE($M$2,$S$2,23)</f>
        <v>45831</v>
      </c>
      <c r="AC9" s="662">
        <f>DATE($M$2,$S$2,24)</f>
        <v>45832</v>
      </c>
      <c r="AD9" s="662">
        <f>DATE($M$2,$S$2,25)</f>
        <v>45833</v>
      </c>
      <c r="AE9" s="662">
        <f>DATE($M$2,$S$2,26)</f>
        <v>45834</v>
      </c>
      <c r="AF9" s="662">
        <f>DATE($M$2,$S$2,27)</f>
        <v>45835</v>
      </c>
      <c r="AG9" s="662">
        <f>DATE($M$2,$S$2,28)</f>
        <v>45836</v>
      </c>
      <c r="AH9" s="662">
        <f>IF(DAY(EOMONTH(F9,0))&lt;29,"",DATE($M$2,$S$2,29))</f>
        <v>45837</v>
      </c>
      <c r="AI9" s="662">
        <f>IF(DAY(EOMONTH(F9,0))&lt;30,"",DATE($M$2,$S$2,30))</f>
        <v>45838</v>
      </c>
      <c r="AJ9" s="662" t="str">
        <f>IF(DAY(EOMONTH(F9,0))&lt;31,"",DATE($M$2,$S$2,31))</f>
        <v/>
      </c>
      <c r="AK9" s="656"/>
      <c r="AL9" s="657"/>
      <c r="AM9" s="658"/>
      <c r="AN9" s="658"/>
    </row>
    <row r="10" spans="1:40" ht="15" customHeight="1">
      <c r="A10" s="650"/>
      <c r="B10" s="663"/>
      <c r="C10" s="664"/>
      <c r="D10" s="653"/>
      <c r="E10" s="654"/>
      <c r="F10" s="665">
        <f>DATE($M$2,$S$2,1)</f>
        <v>45809</v>
      </c>
      <c r="G10" s="665">
        <f>DATE($M$2,$S$2,2)</f>
        <v>45810</v>
      </c>
      <c r="H10" s="665">
        <f>DATE($M$2,$S$2,3)</f>
        <v>45811</v>
      </c>
      <c r="I10" s="665">
        <f>DATE($M$2,$S$2,4)</f>
        <v>45812</v>
      </c>
      <c r="J10" s="665">
        <f>DATE($M$2,$S$2,5)</f>
        <v>45813</v>
      </c>
      <c r="K10" s="665">
        <f>DATE($M$2,$S$2,6)</f>
        <v>45814</v>
      </c>
      <c r="L10" s="665">
        <f>DATE($M$2,$S$2,7)</f>
        <v>45815</v>
      </c>
      <c r="M10" s="665">
        <f>DATE($M$2,$S$2,8)</f>
        <v>45816</v>
      </c>
      <c r="N10" s="665">
        <f>DATE($M$2,$S$2,9)</f>
        <v>45817</v>
      </c>
      <c r="O10" s="665">
        <f>DATE($M$2,$S$2,10)</f>
        <v>45818</v>
      </c>
      <c r="P10" s="665">
        <f>DATE($M$2,$S$2,11)</f>
        <v>45819</v>
      </c>
      <c r="Q10" s="665">
        <f>DATE($M$2,$S$2,12)</f>
        <v>45820</v>
      </c>
      <c r="R10" s="665">
        <f>DATE($M$2,$S$2,13)</f>
        <v>45821</v>
      </c>
      <c r="S10" s="665">
        <f>DATE($M$2,$S$2,14)</f>
        <v>45822</v>
      </c>
      <c r="T10" s="665">
        <f>DATE($M$2,$S$2,15)</f>
        <v>45823</v>
      </c>
      <c r="U10" s="665">
        <f>DATE($M$2,$S$2,16)</f>
        <v>45824</v>
      </c>
      <c r="V10" s="665">
        <f>DATE($M$2,$S$2,17)</f>
        <v>45825</v>
      </c>
      <c r="W10" s="665">
        <f>DATE($M$2,$S$2,18)</f>
        <v>45826</v>
      </c>
      <c r="X10" s="665">
        <f>DATE($M$2,$S$2,19)</f>
        <v>45827</v>
      </c>
      <c r="Y10" s="665">
        <f>DATE($M$2,$S$2,20)</f>
        <v>45828</v>
      </c>
      <c r="Z10" s="665">
        <f>DATE($M$2,$S$2,21)</f>
        <v>45829</v>
      </c>
      <c r="AA10" s="665">
        <f>DATE($M$2,$S$2,22)</f>
        <v>45830</v>
      </c>
      <c r="AB10" s="665">
        <f>DATE($M$2,$S$2,23)</f>
        <v>45831</v>
      </c>
      <c r="AC10" s="665">
        <f>DATE($M$2,$S$2,24)</f>
        <v>45832</v>
      </c>
      <c r="AD10" s="665">
        <f>DATE($M$2,$S$2,25)</f>
        <v>45833</v>
      </c>
      <c r="AE10" s="665">
        <f>DATE($M$2,$S$2,26)</f>
        <v>45834</v>
      </c>
      <c r="AF10" s="665">
        <f>DATE($M$2,$S$2,27)</f>
        <v>45835</v>
      </c>
      <c r="AG10" s="665">
        <f>DATE($M$2,$S$2,28)</f>
        <v>45836</v>
      </c>
      <c r="AH10" s="665">
        <f>IF(DAY(EOMONTH(F10,0))&lt;29,"",DATE($M$2,$S$2,29))</f>
        <v>45837</v>
      </c>
      <c r="AI10" s="665">
        <f>IF(DAY(EOMONTH(F10,0))&lt;30,"",DATE($M$2,$S$2,30))</f>
        <v>45838</v>
      </c>
      <c r="AJ10" s="665" t="str">
        <f>IF(DAY(EOMONTH(F10,0))&lt;31,"",DATE($M$2,$S$2,31))</f>
        <v/>
      </c>
      <c r="AK10" s="656"/>
      <c r="AL10" s="657"/>
      <c r="AM10" s="658"/>
      <c r="AN10" s="658"/>
    </row>
    <row r="11" spans="1:40" ht="18" customHeight="1">
      <c r="A11" s="666">
        <v>1</v>
      </c>
      <c r="B11" s="667" t="s">
        <v>436</v>
      </c>
      <c r="C11" s="668" t="s">
        <v>437</v>
      </c>
      <c r="D11" s="669"/>
      <c r="E11" s="670" t="s">
        <v>437</v>
      </c>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2">
        <f>+SUM(F11:AJ11)</f>
        <v>0</v>
      </c>
      <c r="AL11" s="673">
        <f>IF($AK$3="４週",AK11/4,AK11/(DAY(EOMONTH($F$9,0))/7))</f>
        <v>0</v>
      </c>
      <c r="AM11" s="674"/>
      <c r="AN11" s="674"/>
    </row>
    <row r="12" spans="1:40" ht="18" customHeight="1">
      <c r="A12" s="666">
        <v>2</v>
      </c>
      <c r="B12" s="667" t="s">
        <v>438</v>
      </c>
      <c r="C12" s="668" t="s">
        <v>440</v>
      </c>
      <c r="D12" s="669"/>
      <c r="E12" s="670" t="s">
        <v>440</v>
      </c>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2">
        <f t="shared" ref="AK12:AK31" si="0">+SUM(F12:AJ12)</f>
        <v>0</v>
      </c>
      <c r="AL12" s="673">
        <f>IF($AK$3="４週",AK12/4,AK12/(DAY(EOMONTH($F$9,0))/7))</f>
        <v>0</v>
      </c>
      <c r="AM12" s="674"/>
      <c r="AN12" s="674"/>
    </row>
    <row r="13" spans="1:40" ht="18" customHeight="1">
      <c r="A13" s="666">
        <v>3</v>
      </c>
      <c r="B13" s="667" t="s">
        <v>524</v>
      </c>
      <c r="C13" s="668" t="s">
        <v>442</v>
      </c>
      <c r="D13" s="669"/>
      <c r="E13" s="670" t="s">
        <v>442</v>
      </c>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f t="shared" si="0"/>
        <v>0</v>
      </c>
      <c r="AL13" s="673">
        <f>IF($AK$3="４週",AK13/4,AK13/(DAY(EOMONTH($F$9,0))/7))</f>
        <v>0</v>
      </c>
      <c r="AM13" s="674"/>
      <c r="AN13" s="674"/>
    </row>
    <row r="14" spans="1:40" ht="18" customHeight="1">
      <c r="A14" s="666">
        <v>4</v>
      </c>
      <c r="B14" s="667" t="s">
        <v>524</v>
      </c>
      <c r="C14" s="668" t="s">
        <v>439</v>
      </c>
      <c r="D14" s="669"/>
      <c r="E14" s="670" t="s">
        <v>439</v>
      </c>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f t="shared" si="0"/>
        <v>0</v>
      </c>
      <c r="AL14" s="673">
        <f>IF($AK$3="４週",AK14/4,AK14/(DAY(EOMONTH($F$9,0))/7))</f>
        <v>0</v>
      </c>
      <c r="AM14" s="674"/>
      <c r="AN14" s="674"/>
    </row>
    <row r="15" spans="1:40" ht="18" customHeight="1">
      <c r="A15" s="666">
        <v>5</v>
      </c>
      <c r="B15" s="667"/>
      <c r="C15" s="668"/>
      <c r="D15" s="669"/>
      <c r="E15" s="670"/>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2">
        <f t="shared" si="0"/>
        <v>0</v>
      </c>
      <c r="AL15" s="673">
        <f t="shared" ref="AL15:AL30" si="1">IF($AK$3="４週",AK15/4,AK15/(DAY(EOMONTH($F$9,0))/7))</f>
        <v>0</v>
      </c>
      <c r="AM15" s="674"/>
      <c r="AN15" s="674"/>
    </row>
    <row r="16" spans="1:40" ht="18" customHeight="1">
      <c r="A16" s="666">
        <v>6</v>
      </c>
      <c r="B16" s="667"/>
      <c r="C16" s="668"/>
      <c r="D16" s="669"/>
      <c r="E16" s="670"/>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2">
        <f t="shared" si="0"/>
        <v>0</v>
      </c>
      <c r="AL16" s="673">
        <f t="shared" si="1"/>
        <v>0</v>
      </c>
      <c r="AM16" s="674"/>
      <c r="AN16" s="674"/>
    </row>
    <row r="17" spans="1:40" ht="18" customHeight="1">
      <c r="A17" s="666">
        <v>7</v>
      </c>
      <c r="B17" s="667"/>
      <c r="C17" s="668"/>
      <c r="D17" s="669"/>
      <c r="E17" s="670"/>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2">
        <f t="shared" si="0"/>
        <v>0</v>
      </c>
      <c r="AL17" s="673">
        <f t="shared" si="1"/>
        <v>0</v>
      </c>
      <c r="AM17" s="674"/>
      <c r="AN17" s="674"/>
    </row>
    <row r="18" spans="1:40" ht="18" customHeight="1">
      <c r="A18" s="666">
        <v>8</v>
      </c>
      <c r="B18" s="667"/>
      <c r="C18" s="668"/>
      <c r="D18" s="669"/>
      <c r="E18" s="670"/>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2">
        <f t="shared" si="0"/>
        <v>0</v>
      </c>
      <c r="AL18" s="673">
        <f t="shared" si="1"/>
        <v>0</v>
      </c>
      <c r="AM18" s="674"/>
      <c r="AN18" s="674"/>
    </row>
    <row r="19" spans="1:40" ht="18" customHeight="1">
      <c r="A19" s="666">
        <v>9</v>
      </c>
      <c r="B19" s="667"/>
      <c r="C19" s="668"/>
      <c r="D19" s="669"/>
      <c r="E19" s="670"/>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2">
        <f t="shared" si="0"/>
        <v>0</v>
      </c>
      <c r="AL19" s="673">
        <f t="shared" si="1"/>
        <v>0</v>
      </c>
      <c r="AM19" s="674"/>
      <c r="AN19" s="674"/>
    </row>
    <row r="20" spans="1:40" ht="18" customHeight="1">
      <c r="A20" s="666">
        <v>10</v>
      </c>
      <c r="B20" s="667"/>
      <c r="C20" s="668"/>
      <c r="D20" s="669"/>
      <c r="E20" s="670"/>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2">
        <f t="shared" si="0"/>
        <v>0</v>
      </c>
      <c r="AL20" s="673">
        <f t="shared" si="1"/>
        <v>0</v>
      </c>
      <c r="AM20" s="674"/>
      <c r="AN20" s="674"/>
    </row>
    <row r="21" spans="1:40" ht="18" customHeight="1">
      <c r="A21" s="666">
        <v>11</v>
      </c>
      <c r="B21" s="667"/>
      <c r="C21" s="668"/>
      <c r="D21" s="669"/>
      <c r="E21" s="670"/>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2">
        <f t="shared" si="0"/>
        <v>0</v>
      </c>
      <c r="AL21" s="673">
        <f t="shared" si="1"/>
        <v>0</v>
      </c>
      <c r="AM21" s="674"/>
      <c r="AN21" s="674"/>
    </row>
    <row r="22" spans="1:40" ht="18" customHeight="1">
      <c r="A22" s="666">
        <v>12</v>
      </c>
      <c r="B22" s="667"/>
      <c r="C22" s="668"/>
      <c r="D22" s="669"/>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2">
        <f t="shared" si="0"/>
        <v>0</v>
      </c>
      <c r="AL22" s="673">
        <f t="shared" si="1"/>
        <v>0</v>
      </c>
      <c r="AM22" s="674"/>
      <c r="AN22" s="674"/>
    </row>
    <row r="23" spans="1:40" ht="18" customHeight="1">
      <c r="A23" s="666">
        <v>13</v>
      </c>
      <c r="B23" s="667"/>
      <c r="C23" s="668"/>
      <c r="D23" s="669"/>
      <c r="E23" s="670"/>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2">
        <f t="shared" si="0"/>
        <v>0</v>
      </c>
      <c r="AL23" s="673">
        <f t="shared" si="1"/>
        <v>0</v>
      </c>
      <c r="AM23" s="674"/>
      <c r="AN23" s="674"/>
    </row>
    <row r="24" spans="1:40" ht="18" customHeight="1">
      <c r="A24" s="666">
        <v>14</v>
      </c>
      <c r="B24" s="667"/>
      <c r="C24" s="668"/>
      <c r="D24" s="669"/>
      <c r="E24" s="670"/>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2">
        <f t="shared" si="0"/>
        <v>0</v>
      </c>
      <c r="AL24" s="673">
        <f t="shared" si="1"/>
        <v>0</v>
      </c>
      <c r="AM24" s="674"/>
      <c r="AN24" s="674"/>
    </row>
    <row r="25" spans="1:40" ht="18" customHeight="1">
      <c r="A25" s="666">
        <v>15</v>
      </c>
      <c r="B25" s="667"/>
      <c r="C25" s="668"/>
      <c r="D25" s="669"/>
      <c r="E25" s="670"/>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f t="shared" si="0"/>
        <v>0</v>
      </c>
      <c r="AL25" s="673">
        <f t="shared" si="1"/>
        <v>0</v>
      </c>
      <c r="AM25" s="674"/>
      <c r="AN25" s="674"/>
    </row>
    <row r="26" spans="1:40" ht="18" customHeight="1">
      <c r="A26" s="666">
        <v>16</v>
      </c>
      <c r="B26" s="667"/>
      <c r="C26" s="668"/>
      <c r="D26" s="669"/>
      <c r="E26" s="670"/>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2">
        <f t="shared" si="0"/>
        <v>0</v>
      </c>
      <c r="AL26" s="673">
        <f t="shared" si="1"/>
        <v>0</v>
      </c>
      <c r="AM26" s="674"/>
      <c r="AN26" s="674"/>
    </row>
    <row r="27" spans="1:40" ht="18" customHeight="1">
      <c r="A27" s="666">
        <v>17</v>
      </c>
      <c r="B27" s="667"/>
      <c r="C27" s="668"/>
      <c r="D27" s="669"/>
      <c r="E27" s="670"/>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2">
        <f t="shared" si="0"/>
        <v>0</v>
      </c>
      <c r="AL27" s="673">
        <f t="shared" si="1"/>
        <v>0</v>
      </c>
      <c r="AM27" s="674"/>
      <c r="AN27" s="674"/>
    </row>
    <row r="28" spans="1:40" ht="18" customHeight="1">
      <c r="A28" s="666">
        <v>18</v>
      </c>
      <c r="B28" s="667"/>
      <c r="C28" s="668"/>
      <c r="D28" s="669"/>
      <c r="E28" s="670"/>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2">
        <f t="shared" si="0"/>
        <v>0</v>
      </c>
      <c r="AL28" s="673">
        <f t="shared" si="1"/>
        <v>0</v>
      </c>
      <c r="AM28" s="674"/>
      <c r="AN28" s="674"/>
    </row>
    <row r="29" spans="1:40" ht="18" customHeight="1">
      <c r="A29" s="666">
        <v>19</v>
      </c>
      <c r="B29" s="667"/>
      <c r="C29" s="668"/>
      <c r="D29" s="669"/>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2">
        <f t="shared" si="0"/>
        <v>0</v>
      </c>
      <c r="AL29" s="673">
        <f t="shared" si="1"/>
        <v>0</v>
      </c>
      <c r="AM29" s="674"/>
      <c r="AN29" s="674"/>
    </row>
    <row r="30" spans="1:40" ht="18" customHeight="1">
      <c r="A30" s="666">
        <v>20</v>
      </c>
      <c r="B30" s="667"/>
      <c r="C30" s="668"/>
      <c r="D30" s="669"/>
      <c r="E30" s="670"/>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1"/>
      <c r="AI30" s="671"/>
      <c r="AJ30" s="671"/>
      <c r="AK30" s="672">
        <f t="shared" si="0"/>
        <v>0</v>
      </c>
      <c r="AL30" s="673">
        <f t="shared" si="1"/>
        <v>0</v>
      </c>
      <c r="AM30" s="674"/>
      <c r="AN30" s="674"/>
    </row>
    <row r="31" spans="1:40" ht="18" customHeight="1">
      <c r="A31" s="654" t="s">
        <v>444</v>
      </c>
      <c r="B31" s="675"/>
      <c r="C31" s="675"/>
      <c r="D31" s="675"/>
      <c r="E31" s="675"/>
      <c r="F31" s="676">
        <f>+SUM(F11:F30)</f>
        <v>0</v>
      </c>
      <c r="G31" s="676">
        <f t="shared" ref="G31:AJ31" si="2">+SUM(G11:G30)</f>
        <v>0</v>
      </c>
      <c r="H31" s="676">
        <f t="shared" si="2"/>
        <v>0</v>
      </c>
      <c r="I31" s="676">
        <f t="shared" si="2"/>
        <v>0</v>
      </c>
      <c r="J31" s="676">
        <f t="shared" si="2"/>
        <v>0</v>
      </c>
      <c r="K31" s="676">
        <f t="shared" si="2"/>
        <v>0</v>
      </c>
      <c r="L31" s="676">
        <f t="shared" si="2"/>
        <v>0</v>
      </c>
      <c r="M31" s="676">
        <f t="shared" si="2"/>
        <v>0</v>
      </c>
      <c r="N31" s="676">
        <f t="shared" si="2"/>
        <v>0</v>
      </c>
      <c r="O31" s="676">
        <f t="shared" si="2"/>
        <v>0</v>
      </c>
      <c r="P31" s="676">
        <f t="shared" si="2"/>
        <v>0</v>
      </c>
      <c r="Q31" s="676">
        <f t="shared" si="2"/>
        <v>0</v>
      </c>
      <c r="R31" s="676">
        <f t="shared" si="2"/>
        <v>0</v>
      </c>
      <c r="S31" s="676">
        <f t="shared" si="2"/>
        <v>0</v>
      </c>
      <c r="T31" s="676">
        <f t="shared" si="2"/>
        <v>0</v>
      </c>
      <c r="U31" s="676">
        <f t="shared" si="2"/>
        <v>0</v>
      </c>
      <c r="V31" s="676">
        <f t="shared" si="2"/>
        <v>0</v>
      </c>
      <c r="W31" s="676">
        <f t="shared" si="2"/>
        <v>0</v>
      </c>
      <c r="X31" s="676">
        <f t="shared" si="2"/>
        <v>0</v>
      </c>
      <c r="Y31" s="676">
        <f t="shared" si="2"/>
        <v>0</v>
      </c>
      <c r="Z31" s="676">
        <f t="shared" si="2"/>
        <v>0</v>
      </c>
      <c r="AA31" s="676">
        <f t="shared" si="2"/>
        <v>0</v>
      </c>
      <c r="AB31" s="676">
        <f t="shared" si="2"/>
        <v>0</v>
      </c>
      <c r="AC31" s="676">
        <f t="shared" si="2"/>
        <v>0</v>
      </c>
      <c r="AD31" s="676">
        <f t="shared" si="2"/>
        <v>0</v>
      </c>
      <c r="AE31" s="676">
        <f t="shared" si="2"/>
        <v>0</v>
      </c>
      <c r="AF31" s="676">
        <f t="shared" si="2"/>
        <v>0</v>
      </c>
      <c r="AG31" s="676">
        <f t="shared" si="2"/>
        <v>0</v>
      </c>
      <c r="AH31" s="676">
        <f t="shared" si="2"/>
        <v>0</v>
      </c>
      <c r="AI31" s="676">
        <f t="shared" si="2"/>
        <v>0</v>
      </c>
      <c r="AJ31" s="676">
        <f t="shared" si="2"/>
        <v>0</v>
      </c>
      <c r="AK31" s="672">
        <f t="shared" si="0"/>
        <v>0</v>
      </c>
      <c r="AL31" s="673">
        <f>IF($AK$3="４週",AK31/4,AK31/(DAY(EOMONTH($F$9,0))/7))</f>
        <v>0</v>
      </c>
      <c r="AM31" s="650"/>
      <c r="AN31" s="650"/>
    </row>
    <row r="32" spans="1:40" ht="18" customHeight="1">
      <c r="A32" s="675" t="s">
        <v>445</v>
      </c>
      <c r="B32" s="675"/>
      <c r="C32" s="675"/>
      <c r="D32" s="675"/>
      <c r="E32" s="677"/>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6"/>
      <c r="AL32" s="679"/>
      <c r="AM32" s="650"/>
      <c r="AN32" s="650"/>
    </row>
    <row r="33" spans="1:43" ht="15" customHeight="1">
      <c r="A33" s="649"/>
      <c r="B33" s="649"/>
      <c r="C33" s="649"/>
      <c r="D33" s="649"/>
      <c r="E33" s="649"/>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49"/>
      <c r="AL33" s="649"/>
      <c r="AM33" s="634"/>
    </row>
    <row r="34" spans="1:43" ht="15" customHeight="1">
      <c r="A34" s="649"/>
      <c r="B34" s="649"/>
      <c r="C34" s="649"/>
      <c r="D34" s="649"/>
      <c r="E34" s="649"/>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49"/>
      <c r="AL34" s="649"/>
      <c r="AM34" s="634"/>
    </row>
    <row r="35" spans="1:43" ht="21" customHeight="1">
      <c r="A35" s="633" t="s">
        <v>446</v>
      </c>
      <c r="B35" s="649"/>
      <c r="C35" s="649"/>
      <c r="D35" s="649"/>
      <c r="E35" s="649"/>
      <c r="F35" s="649"/>
      <c r="G35" s="680"/>
      <c r="H35" s="680"/>
      <c r="I35" s="680"/>
      <c r="J35" s="680"/>
      <c r="K35" s="680"/>
      <c r="L35" s="680"/>
      <c r="M35" s="680"/>
      <c r="N35" s="680"/>
      <c r="O35" s="680"/>
      <c r="AM35" s="649"/>
      <c r="AN35" s="634"/>
    </row>
    <row r="36" spans="1:43" ht="24.95" customHeight="1">
      <c r="A36" s="653"/>
      <c r="B36" s="653"/>
      <c r="C36" s="653"/>
      <c r="D36" s="681">
        <v>4</v>
      </c>
      <c r="E36" s="681">
        <v>5</v>
      </c>
      <c r="F36" s="682">
        <v>6</v>
      </c>
      <c r="G36" s="682"/>
      <c r="H36" s="682"/>
      <c r="I36" s="682">
        <v>7</v>
      </c>
      <c r="J36" s="682"/>
      <c r="K36" s="682"/>
      <c r="L36" s="682">
        <v>8</v>
      </c>
      <c r="M36" s="682"/>
      <c r="N36" s="682"/>
      <c r="O36" s="682">
        <v>9</v>
      </c>
      <c r="P36" s="682"/>
      <c r="Q36" s="682"/>
      <c r="R36" s="682">
        <v>10</v>
      </c>
      <c r="S36" s="682"/>
      <c r="T36" s="682"/>
      <c r="U36" s="682">
        <v>11</v>
      </c>
      <c r="V36" s="682"/>
      <c r="W36" s="682"/>
      <c r="X36" s="682">
        <v>12</v>
      </c>
      <c r="Y36" s="682"/>
      <c r="Z36" s="682"/>
      <c r="AA36" s="682">
        <v>1</v>
      </c>
      <c r="AB36" s="682"/>
      <c r="AC36" s="682"/>
      <c r="AD36" s="682">
        <v>2</v>
      </c>
      <c r="AE36" s="682"/>
      <c r="AF36" s="682"/>
      <c r="AG36" s="682">
        <v>3</v>
      </c>
      <c r="AH36" s="682"/>
      <c r="AI36" s="682"/>
      <c r="AJ36" s="653" t="s">
        <v>447</v>
      </c>
      <c r="AK36" s="653"/>
      <c r="AL36" s="683" t="s">
        <v>448</v>
      </c>
      <c r="AM36" s="684"/>
      <c r="AN36" s="684"/>
      <c r="AO36" s="684"/>
      <c r="AP36" s="684"/>
      <c r="AQ36" s="684"/>
    </row>
    <row r="37" spans="1:43" ht="18" customHeight="1">
      <c r="A37" s="685" t="s">
        <v>504</v>
      </c>
      <c r="B37" s="685"/>
      <c r="C37" s="685"/>
      <c r="D37" s="671">
        <v>1400</v>
      </c>
      <c r="E37" s="671">
        <v>1310</v>
      </c>
      <c r="F37" s="692">
        <v>1400</v>
      </c>
      <c r="G37" s="692"/>
      <c r="H37" s="692"/>
      <c r="I37" s="692">
        <v>1470</v>
      </c>
      <c r="J37" s="692"/>
      <c r="K37" s="692"/>
      <c r="L37" s="692">
        <v>1470</v>
      </c>
      <c r="M37" s="692"/>
      <c r="N37" s="692"/>
      <c r="O37" s="692">
        <v>1330</v>
      </c>
      <c r="P37" s="692"/>
      <c r="Q37" s="692"/>
      <c r="R37" s="692">
        <v>1400</v>
      </c>
      <c r="S37" s="692"/>
      <c r="T37" s="692"/>
      <c r="U37" s="692">
        <v>1400</v>
      </c>
      <c r="V37" s="692"/>
      <c r="W37" s="692"/>
      <c r="X37" s="692">
        <v>1330</v>
      </c>
      <c r="Y37" s="692"/>
      <c r="Z37" s="692"/>
      <c r="AA37" s="692">
        <v>1330</v>
      </c>
      <c r="AB37" s="692"/>
      <c r="AC37" s="692"/>
      <c r="AD37" s="692">
        <v>1330</v>
      </c>
      <c r="AE37" s="692"/>
      <c r="AF37" s="692"/>
      <c r="AG37" s="692">
        <v>1400</v>
      </c>
      <c r="AH37" s="692"/>
      <c r="AI37" s="692"/>
      <c r="AJ37" s="687">
        <f>SUM(D37:AI37)</f>
        <v>16570</v>
      </c>
      <c r="AK37" s="687"/>
      <c r="AL37" s="688">
        <f>ROUNDUP(AJ37/AJ38,1)</f>
        <v>70</v>
      </c>
      <c r="AM37" s="684"/>
      <c r="AN37" s="684"/>
      <c r="AO37" s="684"/>
      <c r="AP37" s="684"/>
      <c r="AQ37" s="684"/>
    </row>
    <row r="38" spans="1:43" ht="18" customHeight="1">
      <c r="A38" s="685" t="s">
        <v>458</v>
      </c>
      <c r="B38" s="685"/>
      <c r="C38" s="685"/>
      <c r="D38" s="671">
        <v>20</v>
      </c>
      <c r="E38" s="671">
        <v>19</v>
      </c>
      <c r="F38" s="692">
        <v>20</v>
      </c>
      <c r="G38" s="692"/>
      <c r="H38" s="692"/>
      <c r="I38" s="692">
        <v>21</v>
      </c>
      <c r="J38" s="692"/>
      <c r="K38" s="692"/>
      <c r="L38" s="692">
        <v>21</v>
      </c>
      <c r="M38" s="692"/>
      <c r="N38" s="692"/>
      <c r="O38" s="692">
        <v>19</v>
      </c>
      <c r="P38" s="692"/>
      <c r="Q38" s="692"/>
      <c r="R38" s="692">
        <v>20</v>
      </c>
      <c r="S38" s="692"/>
      <c r="T38" s="692"/>
      <c r="U38" s="692">
        <v>20</v>
      </c>
      <c r="V38" s="692"/>
      <c r="W38" s="692"/>
      <c r="X38" s="692">
        <v>19</v>
      </c>
      <c r="Y38" s="692"/>
      <c r="Z38" s="692"/>
      <c r="AA38" s="692">
        <v>19</v>
      </c>
      <c r="AB38" s="692"/>
      <c r="AC38" s="692"/>
      <c r="AD38" s="692">
        <v>19</v>
      </c>
      <c r="AE38" s="692"/>
      <c r="AF38" s="692"/>
      <c r="AG38" s="692">
        <v>20</v>
      </c>
      <c r="AH38" s="692"/>
      <c r="AI38" s="692"/>
      <c r="AJ38" s="687">
        <f>+SUM(D38:AI38)</f>
        <v>237</v>
      </c>
      <c r="AK38" s="687"/>
      <c r="AL38" s="699"/>
      <c r="AM38" s="684"/>
      <c r="AN38" s="684"/>
      <c r="AO38" s="684"/>
      <c r="AP38" s="684"/>
      <c r="AQ38" s="684"/>
    </row>
    <row r="39" spans="1:43" ht="5.0999999999999996" customHeight="1">
      <c r="A39" s="700"/>
      <c r="B39" s="700"/>
      <c r="C39" s="700"/>
      <c r="D39" s="684"/>
      <c r="E39" s="684"/>
      <c r="F39" s="684"/>
      <c r="G39" s="684"/>
      <c r="H39" s="684"/>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701"/>
      <c r="AK39" s="680"/>
      <c r="AL39" s="649"/>
      <c r="AM39" s="649"/>
      <c r="AN39" s="634"/>
    </row>
    <row r="40" spans="1:43" ht="18" customHeight="1">
      <c r="A40" s="633" t="s">
        <v>460</v>
      </c>
      <c r="B40" s="680"/>
      <c r="D40" s="680"/>
      <c r="E40" s="680"/>
      <c r="F40" s="680"/>
      <c r="G40" s="680"/>
      <c r="H40" s="680"/>
      <c r="I40" s="684"/>
      <c r="J40" s="684"/>
      <c r="K40" s="684"/>
      <c r="L40" s="684"/>
      <c r="M40" s="684"/>
      <c r="N40" s="684"/>
      <c r="O40" s="680"/>
      <c r="P40" s="680"/>
      <c r="Q40" s="680"/>
      <c r="R40" s="680"/>
      <c r="S40" s="680"/>
      <c r="T40" s="680"/>
      <c r="U40" s="680"/>
      <c r="V40" s="680"/>
      <c r="W40" s="649"/>
      <c r="X40" s="680"/>
      <c r="Y40" s="680"/>
      <c r="Z40" s="680"/>
      <c r="AA40" s="680"/>
      <c r="AB40" s="680"/>
      <c r="AC40" s="680"/>
      <c r="AD40" s="680"/>
      <c r="AE40" s="680"/>
      <c r="AF40" s="680"/>
      <c r="AG40" s="680"/>
      <c r="AH40" s="680"/>
      <c r="AI40" s="680"/>
      <c r="AJ40" s="701"/>
      <c r="AK40" s="680"/>
      <c r="AL40" s="649"/>
      <c r="AM40" s="649"/>
      <c r="AN40" s="634"/>
    </row>
    <row r="41" spans="1:43" ht="24.95" customHeight="1">
      <c r="A41" s="653" t="s">
        <v>461</v>
      </c>
      <c r="B41" s="653"/>
      <c r="C41" s="653" t="s">
        <v>438</v>
      </c>
      <c r="D41" s="653"/>
      <c r="E41" s="657" t="s">
        <v>525</v>
      </c>
      <c r="F41" s="657"/>
      <c r="G41" s="657"/>
      <c r="H41" s="657"/>
      <c r="I41" s="684"/>
      <c r="J41" s="684"/>
      <c r="K41" s="684"/>
      <c r="L41" s="684"/>
      <c r="M41" s="684"/>
      <c r="N41" s="684"/>
      <c r="O41" s="684"/>
      <c r="P41" s="684"/>
      <c r="Q41" s="684"/>
      <c r="R41" s="684"/>
      <c r="S41" s="684"/>
      <c r="T41" s="684"/>
      <c r="U41" s="684"/>
      <c r="W41" s="649"/>
      <c r="X41" s="680"/>
      <c r="Y41" s="680"/>
      <c r="Z41" s="680"/>
      <c r="AA41" s="680"/>
      <c r="AB41" s="680"/>
      <c r="AC41" s="680"/>
      <c r="AD41" s="680"/>
      <c r="AE41" s="680"/>
      <c r="AF41" s="680"/>
      <c r="AG41" s="680"/>
      <c r="AH41" s="680"/>
      <c r="AI41" s="680"/>
      <c r="AJ41" s="701"/>
      <c r="AK41" s="680"/>
      <c r="AL41" s="649"/>
      <c r="AM41" s="649"/>
      <c r="AN41" s="634"/>
    </row>
    <row r="42" spans="1:43" ht="18" customHeight="1">
      <c r="A42" s="657" t="s">
        <v>463</v>
      </c>
      <c r="B42" s="657"/>
      <c r="C42" s="686">
        <f>ROUNDDOWN(IF(AL37&lt;=60,1,1+ROUNDUP((AL37-60)/40,0)),1)</f>
        <v>2</v>
      </c>
      <c r="D42" s="686"/>
      <c r="E42" s="686">
        <f>ROUNDDOWN(AL37/40,1)</f>
        <v>1.7</v>
      </c>
      <c r="F42" s="686"/>
      <c r="G42" s="686"/>
      <c r="H42" s="686"/>
      <c r="I42" s="684"/>
      <c r="J42" s="684"/>
      <c r="K42" s="684"/>
      <c r="L42" s="684"/>
      <c r="M42" s="684"/>
      <c r="N42" s="684"/>
      <c r="O42" s="684"/>
      <c r="P42" s="684"/>
      <c r="Q42" s="684"/>
      <c r="R42" s="684"/>
      <c r="S42" s="684"/>
      <c r="T42" s="684"/>
      <c r="U42" s="684"/>
      <c r="W42" s="649"/>
      <c r="X42" s="680"/>
      <c r="Y42" s="680"/>
      <c r="Z42" s="680"/>
      <c r="AA42" s="680"/>
      <c r="AB42" s="680"/>
      <c r="AC42" s="680"/>
      <c r="AD42" s="680"/>
      <c r="AE42" s="680"/>
      <c r="AF42" s="680"/>
      <c r="AG42" s="680"/>
      <c r="AH42" s="680"/>
      <c r="AI42" s="680"/>
      <c r="AJ42" s="701"/>
      <c r="AK42" s="680"/>
      <c r="AL42" s="649"/>
      <c r="AM42" s="649"/>
      <c r="AN42" s="634"/>
    </row>
    <row r="43" spans="1:43" ht="5.0999999999999996" customHeight="1">
      <c r="A43" s="700"/>
      <c r="B43" s="700"/>
      <c r="C43" s="700"/>
      <c r="D43" s="700"/>
      <c r="E43" s="700"/>
      <c r="F43" s="700"/>
      <c r="G43" s="700"/>
      <c r="H43" s="700"/>
      <c r="I43" s="700"/>
      <c r="J43" s="680"/>
      <c r="K43" s="680"/>
      <c r="L43" s="680"/>
      <c r="M43" s="701"/>
      <c r="N43" s="680"/>
      <c r="O43" s="680"/>
      <c r="P43" s="680"/>
      <c r="Q43" s="684"/>
      <c r="W43" s="649"/>
      <c r="X43" s="680"/>
      <c r="Y43" s="680"/>
      <c r="Z43" s="680"/>
      <c r="AA43" s="680"/>
      <c r="AB43" s="680"/>
      <c r="AC43" s="680"/>
      <c r="AD43" s="680"/>
      <c r="AE43" s="680"/>
      <c r="AF43" s="680"/>
      <c r="AG43" s="680"/>
      <c r="AH43" s="680"/>
      <c r="AI43" s="680"/>
      <c r="AJ43" s="701"/>
      <c r="AK43" s="680"/>
      <c r="AL43" s="649"/>
      <c r="AM43" s="649"/>
      <c r="AN43" s="634"/>
    </row>
    <row r="44" spans="1:43" ht="21" customHeight="1">
      <c r="A44" s="633" t="s">
        <v>464</v>
      </c>
      <c r="B44" s="638"/>
      <c r="C44" s="639"/>
      <c r="D44" s="639"/>
      <c r="E44" s="639"/>
      <c r="F44" s="639"/>
      <c r="G44" s="634"/>
      <c r="H44" s="634"/>
      <c r="I44" s="634"/>
      <c r="J44" s="634"/>
      <c r="K44" s="634"/>
      <c r="L44" s="634"/>
      <c r="M44" s="634"/>
      <c r="N44" s="634"/>
      <c r="O44" s="634"/>
      <c r="P44" s="634"/>
      <c r="Q44" s="634"/>
      <c r="R44" s="634"/>
      <c r="S44" s="634"/>
      <c r="T44" s="634"/>
      <c r="U44" s="634"/>
      <c r="V44" s="634"/>
      <c r="W44" s="634"/>
      <c r="X44" s="634"/>
      <c r="Y44" s="634"/>
      <c r="Z44" s="634"/>
      <c r="AA44" s="634"/>
      <c r="AB44" s="634"/>
      <c r="AC44" s="634"/>
      <c r="AD44" s="634"/>
      <c r="AE44" s="634"/>
      <c r="AF44" s="634"/>
      <c r="AG44" s="634"/>
      <c r="AH44" s="634"/>
      <c r="AI44" s="634"/>
      <c r="AJ44" s="634"/>
      <c r="AK44" s="634"/>
      <c r="AL44" s="639"/>
      <c r="AM44" s="639"/>
      <c r="AN44" s="634"/>
    </row>
    <row r="45" spans="1:43" ht="24.95" customHeight="1">
      <c r="A45" s="634"/>
      <c r="B45" s="649"/>
      <c r="C45" s="702" t="str">
        <f>IF(VLOOKUP($AK$1,[9]選択肢!$A$1:$J$32,C50,FALSE)=0,"-",VLOOKUP($AK$1,[9]選択肢!$A$1:$J$32,C50,FALSE))</f>
        <v>管理者</v>
      </c>
      <c r="D45" s="703"/>
      <c r="E45" s="704" t="str">
        <f>IF(VLOOKUP($AK$1,[9]選択肢!$A$1:$J$32,E50,FALSE)=0,"-",VLOOKUP($AK$1,[9]選択肢!$A$1:$J$32,E50,FALSE))</f>
        <v>サービス管理責任者</v>
      </c>
      <c r="F45" s="704"/>
      <c r="G45" s="704"/>
      <c r="H45" s="704"/>
      <c r="I45" s="702" t="str">
        <f>IF(VLOOKUP($AK$1,[9]選択肢!$A$1:$J$32,I50,FALSE)=0,"-",VLOOKUP($AK$1,[9]選択肢!$A$1:$J$32,I50,FALSE))</f>
        <v>就労定着支援員</v>
      </c>
      <c r="J45" s="703"/>
      <c r="K45" s="703"/>
      <c r="L45" s="703"/>
      <c r="M45" s="703"/>
      <c r="N45" s="705"/>
      <c r="O45" s="702" t="str">
        <f>IF(VLOOKUP($AK$1,[9]選択肢!$A$1:$J$32,O50,FALSE)=0,"-",VLOOKUP($AK$1,[9]選択肢!$A$1:$J$32,O50,FALSE))</f>
        <v>-</v>
      </c>
      <c r="P45" s="703"/>
      <c r="Q45" s="703"/>
      <c r="R45" s="703"/>
      <c r="S45" s="703"/>
      <c r="T45" s="705"/>
      <c r="U45" s="702" t="str">
        <f>IF(VLOOKUP($AK$1,[9]選択肢!$A$1:$J$32,U50,FALSE)=0,"-",VLOOKUP($AK$1,[9]選択肢!$A$1:$J$32,U50,FALSE))</f>
        <v>-</v>
      </c>
      <c r="V45" s="703"/>
      <c r="W45" s="703"/>
      <c r="X45" s="703"/>
      <c r="Y45" s="703"/>
      <c r="Z45" s="705"/>
      <c r="AA45" s="702" t="str">
        <f>IF(VLOOKUP($AK$1,[9]選択肢!$A$1:$J$32,AA50,FALSE)=0,"-",VLOOKUP($AK$1,[9]選択肢!$A$1:$J$32,AA50,FALSE))</f>
        <v>-</v>
      </c>
      <c r="AB45" s="703"/>
      <c r="AC45" s="703"/>
      <c r="AD45" s="703"/>
      <c r="AE45" s="703"/>
      <c r="AF45" s="705"/>
      <c r="AG45" s="704" t="str">
        <f>IF(VLOOKUP($AK$1,[9]選択肢!$A$1:$J$32,AG50,FALSE)=0,"-",VLOOKUP($AK$1,[9]選択肢!$A$1:$J$32,AG50,FALSE))</f>
        <v>-</v>
      </c>
      <c r="AH45" s="704"/>
      <c r="AI45" s="704"/>
      <c r="AJ45" s="704"/>
      <c r="AK45" s="704"/>
      <c r="AL45" s="704" t="str">
        <f>IF(VLOOKUP($AK$1,[9]選択肢!$A$1:$J$32,AL50,FALSE)=0,"-",VLOOKUP($AK$1,[9]選択肢!$A$1:$J$32,AL50,FALSE))</f>
        <v>-</v>
      </c>
      <c r="AM45" s="704"/>
      <c r="AN45" s="634"/>
    </row>
    <row r="46" spans="1:43" ht="18" customHeight="1">
      <c r="A46" s="634"/>
      <c r="B46" s="649"/>
      <c r="C46" s="706" t="s">
        <v>465</v>
      </c>
      <c r="D46" s="706" t="s">
        <v>466</v>
      </c>
      <c r="E46" s="707" t="s">
        <v>465</v>
      </c>
      <c r="F46" s="708" t="s">
        <v>466</v>
      </c>
      <c r="G46" s="708"/>
      <c r="H46" s="708"/>
      <c r="I46" s="709" t="s">
        <v>465</v>
      </c>
      <c r="J46" s="710"/>
      <c r="K46" s="711"/>
      <c r="L46" s="709" t="s">
        <v>466</v>
      </c>
      <c r="M46" s="710"/>
      <c r="N46" s="711"/>
      <c r="O46" s="709" t="s">
        <v>465</v>
      </c>
      <c r="P46" s="710"/>
      <c r="Q46" s="711"/>
      <c r="R46" s="709" t="s">
        <v>466</v>
      </c>
      <c r="S46" s="710"/>
      <c r="T46" s="711"/>
      <c r="U46" s="709" t="s">
        <v>465</v>
      </c>
      <c r="V46" s="710"/>
      <c r="W46" s="711"/>
      <c r="X46" s="709" t="s">
        <v>466</v>
      </c>
      <c r="Y46" s="710"/>
      <c r="Z46" s="711"/>
      <c r="AA46" s="709" t="s">
        <v>465</v>
      </c>
      <c r="AB46" s="710"/>
      <c r="AC46" s="711"/>
      <c r="AD46" s="709" t="s">
        <v>466</v>
      </c>
      <c r="AE46" s="710"/>
      <c r="AF46" s="711"/>
      <c r="AG46" s="709" t="s">
        <v>465</v>
      </c>
      <c r="AH46" s="710"/>
      <c r="AI46" s="711"/>
      <c r="AJ46" s="709" t="s">
        <v>466</v>
      </c>
      <c r="AK46" s="711"/>
      <c r="AL46" s="707" t="s">
        <v>338</v>
      </c>
      <c r="AM46" s="707" t="s">
        <v>339</v>
      </c>
      <c r="AN46" s="634"/>
    </row>
    <row r="47" spans="1:43" ht="18" customHeight="1">
      <c r="A47" s="634"/>
      <c r="B47" s="712" t="s">
        <v>467</v>
      </c>
      <c r="C47" s="707">
        <f>COUNTIFS($B$11:$B$30,C$45,$C$11:$C$30,"A",$E$11:$E$30,"*")</f>
        <v>1</v>
      </c>
      <c r="D47" s="707">
        <f>COUNTIFS($B$11:$B$30,C$45,$C$11:$C$30,"B",$E$11:$E$30,"*")</f>
        <v>0</v>
      </c>
      <c r="E47" s="707">
        <f>COUNTIFS($B$11:$B$30,E$45,$C$11:$C$30,"A",$E$11:$E$30,"*")</f>
        <v>0</v>
      </c>
      <c r="F47" s="709">
        <f>COUNTIFS($B$11:$B$30,E$45,$C$11:$C$30,"B",$E$11:$E$30,"*")</f>
        <v>1</v>
      </c>
      <c r="G47" s="710"/>
      <c r="H47" s="711"/>
      <c r="I47" s="709">
        <f>COUNTIFS($B$11:$B$30,I$45,$C$11:$C$30,"A",$E$11:$E$30,"*")</f>
        <v>0</v>
      </c>
      <c r="J47" s="710"/>
      <c r="K47" s="711"/>
      <c r="L47" s="709">
        <f>COUNTIFS($B$11:$B$30,I$45,$C$11:$C$30,"B",$E$11:$E$30,"*")</f>
        <v>0</v>
      </c>
      <c r="M47" s="710"/>
      <c r="N47" s="711"/>
      <c r="O47" s="709">
        <f>COUNTIFS($B$11:$B$30,O$45,$C$11:$C$30,"A",$E$11:$E$30,"*")</f>
        <v>0</v>
      </c>
      <c r="P47" s="710"/>
      <c r="Q47" s="711"/>
      <c r="R47" s="709">
        <f>COUNTIFS($B$11:$B$30,O$45,$C$11:$C$30,"B",$E$11:$E$30,"*")</f>
        <v>0</v>
      </c>
      <c r="S47" s="710"/>
      <c r="T47" s="711"/>
      <c r="U47" s="709">
        <f>COUNTIFS($B$11:$B$30,U$45,$C$11:$C$30,"A",$E$11:$E$30,"*")</f>
        <v>0</v>
      </c>
      <c r="V47" s="710"/>
      <c r="W47" s="711"/>
      <c r="X47" s="709">
        <f>COUNTIFS($B$11:$B$30,U$45,$C$11:$C$30,"B",$E$11:$E$30,"*")</f>
        <v>0</v>
      </c>
      <c r="Y47" s="710"/>
      <c r="Z47" s="711"/>
      <c r="AA47" s="709">
        <f>COUNTIFS($B$11:$B$30,AA$45,$C$11:$C$30,"A",$E$11:$E$30,"*")</f>
        <v>0</v>
      </c>
      <c r="AB47" s="710"/>
      <c r="AC47" s="711"/>
      <c r="AD47" s="709">
        <f>COUNTIFS($B$11:$B$30,AA$45,$C$11:$C$30,"B",$E$11:$E$30,"*")</f>
        <v>0</v>
      </c>
      <c r="AE47" s="710"/>
      <c r="AF47" s="711"/>
      <c r="AG47" s="709">
        <f>COUNTIFS($B$11:$B$30,AG$45,$C$11:$C$30,"A",$E$11:$E$30,"*")</f>
        <v>0</v>
      </c>
      <c r="AH47" s="710"/>
      <c r="AI47" s="711"/>
      <c r="AJ47" s="709">
        <f>COUNTIFS($B$11:$B$30,AG$45,$C$11:$C$30,"B",$E$11:$E$30,"*")</f>
        <v>0</v>
      </c>
      <c r="AK47" s="711"/>
      <c r="AL47" s="707">
        <f>COUNTIFS($B$11:$B$30,AL$45,$C$11:$C$30,"A",$E$11:$E$30,"*")</f>
        <v>0</v>
      </c>
      <c r="AM47" s="707">
        <f>COUNTIFS($B$11:$B$30,AL$45,$C$11:$C$30,"B",$E$11:$E$30,"*")</f>
        <v>0</v>
      </c>
      <c r="AN47" s="634"/>
    </row>
    <row r="48" spans="1:43" ht="18" customHeight="1">
      <c r="A48" s="634"/>
      <c r="B48" s="683" t="s">
        <v>468</v>
      </c>
      <c r="C48" s="707">
        <f>COUNTIFS($B$11:$B$30,C$45,$C$11:$C$30,"C",$E$11:$E$30,"*")</f>
        <v>0</v>
      </c>
      <c r="D48" s="707">
        <f>COUNTIFS($B$11:$B$30,C$45,$C$11:$C$30,"D",$E$11:$E$30,"*")</f>
        <v>0</v>
      </c>
      <c r="E48" s="707">
        <f>COUNTIFS($B$11:$B$30,E$45,$C$11:$C$30,"C",$E$11:$E$30,"*")</f>
        <v>0</v>
      </c>
      <c r="F48" s="709">
        <f>COUNTIFS($B$11:$B$30,E$45,$C$11:$C$30,"D",$E$11:$E$30,"*")</f>
        <v>0</v>
      </c>
      <c r="G48" s="710"/>
      <c r="H48" s="711"/>
      <c r="I48" s="709">
        <f>COUNTIFS($B$11:$B$30,I$45,$C$11:$C$30,"C",$E$11:$E$30,"*")</f>
        <v>1</v>
      </c>
      <c r="J48" s="710"/>
      <c r="K48" s="711"/>
      <c r="L48" s="709">
        <f>COUNTIFS($B$11:$B$30,I$45,$C$11:$C$30,"D",$E$11:$E$30,"*")</f>
        <v>1</v>
      </c>
      <c r="M48" s="710"/>
      <c r="N48" s="711"/>
      <c r="O48" s="709">
        <f>COUNTIFS($B$11:$B$30,O$45,$C$11:$C$30,"C",$E$11:$E$30,"*")</f>
        <v>0</v>
      </c>
      <c r="P48" s="710"/>
      <c r="Q48" s="711"/>
      <c r="R48" s="709">
        <f>COUNTIFS($B$11:$B$30,O$45,$C$11:$C$30,"D",$E$11:$E$30,"*")</f>
        <v>0</v>
      </c>
      <c r="S48" s="710"/>
      <c r="T48" s="711"/>
      <c r="U48" s="709">
        <f>COUNTIFS($B$11:$B$30,U$45,$C$11:$C$30,"C",$E$11:$E$30,"*")</f>
        <v>0</v>
      </c>
      <c r="V48" s="710"/>
      <c r="W48" s="711"/>
      <c r="X48" s="709">
        <f>COUNTIFS($B$11:$B$30,U$45,$C$11:$C$30,"D",$E$11:$E$30,"*")</f>
        <v>0</v>
      </c>
      <c r="Y48" s="710"/>
      <c r="Z48" s="711"/>
      <c r="AA48" s="709">
        <f>COUNTIFS($B$11:$B$30,AA$45,$C$11:$C$30,"C",$E$11:$E$30,"*")</f>
        <v>0</v>
      </c>
      <c r="AB48" s="710"/>
      <c r="AC48" s="711"/>
      <c r="AD48" s="709">
        <f>COUNTIFS($B$11:$B$30,AA$45,$C$11:$C$30,"D",$E$11:$E$30,"*")</f>
        <v>0</v>
      </c>
      <c r="AE48" s="710"/>
      <c r="AF48" s="711"/>
      <c r="AG48" s="709">
        <f>COUNTIFS($B$11:$B$30,AG$45,$C$11:$C$30,"C",$E$11:$E$30,"*")</f>
        <v>0</v>
      </c>
      <c r="AH48" s="710"/>
      <c r="AI48" s="711"/>
      <c r="AJ48" s="709">
        <f>COUNTIFS($B$11:$B$30,AG$45,$C$11:$C$30,"D",$E$11:$E$30,"*")</f>
        <v>0</v>
      </c>
      <c r="AK48" s="711"/>
      <c r="AL48" s="707">
        <f>COUNTIFS($B$11:$B$30,AL$45,$C$11:$C$30,"C",$E$11:$E$30,"*")</f>
        <v>0</v>
      </c>
      <c r="AM48" s="707">
        <f>COUNTIFS($B$11:$B$30,AL$45,$C$11:$C$30,"D",$E$11:$E$30,"*")</f>
        <v>0</v>
      </c>
      <c r="AN48" s="634"/>
    </row>
    <row r="49" spans="1:40" ht="24.95" customHeight="1">
      <c r="A49" s="634"/>
      <c r="B49" s="683" t="s">
        <v>469</v>
      </c>
      <c r="C49" s="702">
        <f>IF($AK$3="４週",SUMIFS($AK$11:$AK$30,$B$11:$B$30,C45)/4/$AH$5,IF($AK$3="歴月",SUMIFS($AK$11:$AK$30,$B$11:$B$30,C45)/$AL$5,"記載する期間を選択してください"))</f>
        <v>0</v>
      </c>
      <c r="D49" s="705"/>
      <c r="E49" s="702">
        <f>IF($AK$3="４週",SUMIFS($AK$11:$AK$30,$B$11:$B$30,E45)/4/$AH$5,IF($AK$3="歴月",SUMIFS($AK$11:$AK$30,$B$11:$B$30,E45)/$AL$5,"記載する期間を選択してください"))</f>
        <v>0</v>
      </c>
      <c r="F49" s="703"/>
      <c r="G49" s="703"/>
      <c r="H49" s="705"/>
      <c r="I49" s="702">
        <f>IF($AK$3="４週",SUMIFS($AK$11:$AK$30,$B$11:$B$30,I45)/4/$AH$5,IF($AK$3="歴月",SUMIFS($AK$11:$AK$30,$B$11:$B$30,I45)/$AL$5,"記載する期間を選択してください"))</f>
        <v>0</v>
      </c>
      <c r="J49" s="703"/>
      <c r="K49" s="703"/>
      <c r="L49" s="703"/>
      <c r="M49" s="703"/>
      <c r="N49" s="705"/>
      <c r="O49" s="702">
        <f>IF($AK$3="４週",SUMIFS($AK$11:$AK$30,$B$11:$B$30,O45)/4/$AH$5,IF($AK$3="歴月",SUMIFS($AK$11:$AK$30,$B$11:$B$30,O45)/$AL$5,"記載する期間を選択してください"))</f>
        <v>0</v>
      </c>
      <c r="P49" s="703"/>
      <c r="Q49" s="703"/>
      <c r="R49" s="703"/>
      <c r="S49" s="703"/>
      <c r="T49" s="705"/>
      <c r="U49" s="702">
        <f>IF($AK$3="４週",SUMIFS($AK$11:$AK$30,$B$11:$B$30,U45)/4/$AH$5,IF($AK$3="歴月",SUMIFS($AK$11:$AK$30,$B$11:$B$30,U45)/$AL$5,"記載する期間を選択してください"))</f>
        <v>0</v>
      </c>
      <c r="V49" s="703"/>
      <c r="W49" s="703"/>
      <c r="X49" s="703"/>
      <c r="Y49" s="703"/>
      <c r="Z49" s="705"/>
      <c r="AA49" s="702">
        <f>IF($AK$3="４週",SUMIFS($AK$11:$AK$30,$B$11:$B$30,AA45)/4/$AH$5,IF($AK$3="歴月",SUMIFS($AK$11:$AK$30,$B$11:$B$30,AA45)/$AL$5,"記載する期間を選択してください"))</f>
        <v>0</v>
      </c>
      <c r="AB49" s="703"/>
      <c r="AC49" s="703"/>
      <c r="AD49" s="703"/>
      <c r="AE49" s="703"/>
      <c r="AF49" s="705"/>
      <c r="AG49" s="702">
        <f>IF($AK$3="４週",SUMIFS($AK$11:$AK$30,$B$11:$B$30,AG45)/4/$AH$5,IF($AK$3="歴月",SUMIFS($AK$11:$AK$30,$B$11:$B$30,AG45)/$AL$5,"記載する期間を選択してください"))</f>
        <v>0</v>
      </c>
      <c r="AH49" s="703"/>
      <c r="AI49" s="703"/>
      <c r="AJ49" s="703"/>
      <c r="AK49" s="705"/>
      <c r="AL49" s="702">
        <f>IF($AK$3="４週",SUMIFS($AK$11:$AK$30,$B$11:$B$30,AL45)/4/$AH$5,IF($AK$3="歴月",SUMIFS($AK$11:$AK$30,$B$11:$B$30,AL45)/$AL$5,"記載する期間を選択してください"))</f>
        <v>0</v>
      </c>
      <c r="AM49" s="705"/>
      <c r="AN49" s="634"/>
    </row>
    <row r="50" spans="1:40" ht="6" customHeight="1">
      <c r="A50" s="634"/>
      <c r="B50" s="638"/>
      <c r="C50" s="713">
        <v>2</v>
      </c>
      <c r="D50" s="713"/>
      <c r="E50" s="713">
        <v>3</v>
      </c>
      <c r="F50" s="713"/>
      <c r="G50" s="713"/>
      <c r="H50" s="713"/>
      <c r="I50" s="713">
        <v>4</v>
      </c>
      <c r="J50" s="713"/>
      <c r="K50" s="713"/>
      <c r="L50" s="713"/>
      <c r="M50" s="713"/>
      <c r="N50" s="713"/>
      <c r="O50" s="713">
        <v>5</v>
      </c>
      <c r="P50" s="713"/>
      <c r="Q50" s="713"/>
      <c r="R50" s="713"/>
      <c r="S50" s="713"/>
      <c r="T50" s="713"/>
      <c r="U50" s="713">
        <v>6</v>
      </c>
      <c r="V50" s="713"/>
      <c r="W50" s="713"/>
      <c r="X50" s="713"/>
      <c r="Y50" s="713"/>
      <c r="Z50" s="713"/>
      <c r="AA50" s="713">
        <v>7</v>
      </c>
      <c r="AB50" s="713"/>
      <c r="AC50" s="713"/>
      <c r="AD50" s="713"/>
      <c r="AE50" s="713"/>
      <c r="AF50" s="713"/>
      <c r="AG50" s="713">
        <v>8</v>
      </c>
      <c r="AH50" s="713"/>
      <c r="AI50" s="713"/>
      <c r="AJ50" s="713"/>
      <c r="AK50" s="713"/>
      <c r="AL50" s="713">
        <v>9</v>
      </c>
      <c r="AM50" s="714"/>
      <c r="AN50" s="634"/>
    </row>
    <row r="51" spans="1:40" ht="15" customHeight="1">
      <c r="A51" s="680" t="s">
        <v>470</v>
      </c>
      <c r="B51" s="729"/>
      <c r="C51" s="730"/>
      <c r="D51" s="730"/>
      <c r="E51" s="730"/>
      <c r="F51" s="731"/>
      <c r="G51" s="730"/>
      <c r="H51" s="713"/>
      <c r="I51" s="713"/>
      <c r="J51" s="713"/>
      <c r="K51" s="713"/>
      <c r="L51" s="713"/>
      <c r="M51" s="713"/>
      <c r="N51" s="713"/>
      <c r="O51" s="713"/>
      <c r="P51" s="713"/>
      <c r="Q51" s="713"/>
      <c r="R51" s="713">
        <v>6</v>
      </c>
      <c r="S51" s="713"/>
      <c r="T51" s="713"/>
      <c r="U51" s="713"/>
      <c r="V51" s="713"/>
      <c r="W51" s="713"/>
      <c r="X51" s="713">
        <v>7</v>
      </c>
      <c r="Y51" s="713"/>
      <c r="Z51" s="713"/>
      <c r="AA51" s="713"/>
      <c r="AB51" s="713"/>
      <c r="AC51" s="713"/>
      <c r="AD51" s="713">
        <v>8</v>
      </c>
      <c r="AE51" s="713"/>
      <c r="AF51" s="713"/>
      <c r="AG51" s="732"/>
      <c r="AH51" s="732"/>
      <c r="AI51" s="732"/>
      <c r="AJ51" s="732">
        <v>9</v>
      </c>
      <c r="AK51" s="733"/>
      <c r="AL51" s="733"/>
      <c r="AM51" s="634"/>
    </row>
    <row r="52" spans="1:40" s="680" customFormat="1" ht="15" customHeight="1">
      <c r="A52" s="680" t="s">
        <v>471</v>
      </c>
      <c r="B52" s="700"/>
      <c r="C52" s="700"/>
      <c r="D52" s="700"/>
      <c r="E52" s="700"/>
      <c r="F52" s="700"/>
      <c r="G52" s="700"/>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40" s="680" customFormat="1" ht="15" customHeight="1">
      <c r="A53" s="680" t="s">
        <v>472</v>
      </c>
      <c r="B53" s="700"/>
      <c r="C53" s="700"/>
      <c r="D53" s="700"/>
      <c r="E53" s="700"/>
      <c r="F53" s="700"/>
      <c r="G53" s="700"/>
      <c r="H53" s="633"/>
      <c r="I53" s="633"/>
      <c r="J53" s="633"/>
      <c r="K53" s="633"/>
      <c r="L53" s="633"/>
      <c r="M53" s="633"/>
      <c r="N53" s="633"/>
      <c r="O53" s="633"/>
      <c r="P53" s="633"/>
      <c r="Q53" s="633"/>
      <c r="R53" s="633"/>
      <c r="S53" s="633"/>
      <c r="T53" s="633"/>
      <c r="U53" s="633"/>
      <c r="V53" s="633"/>
      <c r="W53" s="633"/>
      <c r="X53" s="633"/>
      <c r="Y53" s="633"/>
      <c r="Z53" s="633"/>
      <c r="AA53" s="633"/>
      <c r="AB53" s="633"/>
      <c r="AC53" s="633"/>
      <c r="AD53" s="633"/>
      <c r="AE53" s="633"/>
      <c r="AF53" s="633"/>
      <c r="AG53" s="633"/>
      <c r="AH53" s="633"/>
      <c r="AI53" s="633"/>
      <c r="AJ53" s="633"/>
      <c r="AK53" s="633"/>
      <c r="AL53" s="633"/>
      <c r="AM53" s="633"/>
    </row>
    <row r="54" spans="1:40" s="680" customFormat="1" ht="15" customHeight="1">
      <c r="A54" s="680" t="s">
        <v>473</v>
      </c>
      <c r="B54" s="700"/>
      <c r="C54" s="700"/>
      <c r="D54" s="700"/>
      <c r="E54" s="700"/>
      <c r="F54" s="700"/>
      <c r="G54" s="700"/>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row>
    <row r="55" spans="1:40" s="680" customFormat="1" ht="15" customHeight="1">
      <c r="A55" s="680" t="s">
        <v>474</v>
      </c>
      <c r="B55" s="700"/>
      <c r="C55" s="700"/>
      <c r="D55" s="700"/>
      <c r="E55" s="700"/>
      <c r="F55" s="700"/>
      <c r="G55" s="700"/>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3"/>
      <c r="AL55" s="633"/>
      <c r="AM55" s="633"/>
    </row>
    <row r="56" spans="1:40" ht="15" customHeight="1">
      <c r="A56" s="680" t="s">
        <v>475</v>
      </c>
      <c r="B56" s="728"/>
      <c r="C56" s="680"/>
      <c r="D56" s="680"/>
      <c r="E56" s="680"/>
      <c r="F56" s="680"/>
      <c r="G56" s="680"/>
    </row>
    <row r="57" spans="1:40" ht="15" customHeight="1">
      <c r="A57" s="680" t="s">
        <v>476</v>
      </c>
      <c r="B57" s="728"/>
      <c r="C57" s="680"/>
      <c r="D57" s="680"/>
      <c r="E57" s="680"/>
      <c r="F57" s="680"/>
      <c r="G57" s="680"/>
    </row>
    <row r="58" spans="1:40" ht="15" customHeight="1">
      <c r="A58" s="680"/>
      <c r="B58" s="712" t="s">
        <v>477</v>
      </c>
      <c r="C58" s="653" t="s">
        <v>478</v>
      </c>
      <c r="D58" s="653"/>
      <c r="E58" s="653"/>
      <c r="F58" s="680"/>
      <c r="G58" s="680"/>
    </row>
    <row r="59" spans="1:40" ht="15" customHeight="1">
      <c r="A59" s="680"/>
      <c r="B59" s="727" t="s">
        <v>437</v>
      </c>
      <c r="C59" s="687" t="s">
        <v>479</v>
      </c>
      <c r="D59" s="687"/>
      <c r="E59" s="687"/>
      <c r="F59" s="680"/>
      <c r="G59" s="680"/>
    </row>
    <row r="60" spans="1:40" ht="15" customHeight="1">
      <c r="A60" s="680"/>
      <c r="B60" s="727" t="s">
        <v>440</v>
      </c>
      <c r="C60" s="687" t="s">
        <v>480</v>
      </c>
      <c r="D60" s="687"/>
      <c r="E60" s="687"/>
      <c r="F60" s="680"/>
      <c r="G60" s="680"/>
    </row>
    <row r="61" spans="1:40" ht="15" customHeight="1">
      <c r="A61" s="680"/>
      <c r="B61" s="727" t="s">
        <v>442</v>
      </c>
      <c r="C61" s="687" t="s">
        <v>481</v>
      </c>
      <c r="D61" s="687"/>
      <c r="E61" s="687"/>
      <c r="F61" s="680"/>
      <c r="G61" s="680"/>
    </row>
    <row r="62" spans="1:40" ht="15" customHeight="1">
      <c r="A62" s="680"/>
      <c r="B62" s="727" t="s">
        <v>439</v>
      </c>
      <c r="C62" s="687" t="s">
        <v>482</v>
      </c>
      <c r="D62" s="687"/>
      <c r="E62" s="687"/>
      <c r="F62" s="680"/>
      <c r="G62" s="680"/>
    </row>
    <row r="63" spans="1:40" ht="15" customHeight="1">
      <c r="A63" s="680"/>
      <c r="B63" s="680" t="s">
        <v>483</v>
      </c>
      <c r="C63" s="680"/>
      <c r="D63" s="680"/>
      <c r="E63" s="680"/>
      <c r="F63" s="680"/>
      <c r="G63" s="680"/>
    </row>
    <row r="64" spans="1:40" ht="15" customHeight="1">
      <c r="A64" s="680"/>
      <c r="B64" s="680" t="s">
        <v>484</v>
      </c>
      <c r="C64" s="680"/>
      <c r="D64" s="680"/>
      <c r="E64" s="680"/>
      <c r="F64" s="680"/>
      <c r="G64" s="680"/>
    </row>
    <row r="65" spans="1:7" ht="15" customHeight="1">
      <c r="A65" s="680"/>
      <c r="B65" s="680" t="s">
        <v>485</v>
      </c>
      <c r="C65" s="680"/>
      <c r="D65" s="680"/>
      <c r="E65" s="680"/>
      <c r="F65" s="680"/>
      <c r="G65" s="680"/>
    </row>
    <row r="66" spans="1:7" ht="15" customHeight="1">
      <c r="A66" s="680" t="s">
        <v>486</v>
      </c>
      <c r="B66" s="728"/>
      <c r="C66" s="680"/>
      <c r="D66" s="680"/>
      <c r="E66" s="680"/>
      <c r="F66" s="680"/>
      <c r="G66" s="680"/>
    </row>
    <row r="67" spans="1:7" ht="15" customHeight="1">
      <c r="A67" s="680" t="s">
        <v>487</v>
      </c>
      <c r="B67" s="728"/>
      <c r="C67" s="680"/>
      <c r="D67" s="680"/>
      <c r="E67" s="680"/>
      <c r="F67" s="680"/>
      <c r="G67" s="680"/>
    </row>
    <row r="68" spans="1:7" ht="15" customHeight="1">
      <c r="A68" s="680" t="s">
        <v>488</v>
      </c>
      <c r="B68" s="728"/>
      <c r="C68" s="680"/>
      <c r="D68" s="680"/>
      <c r="E68" s="680"/>
      <c r="F68" s="680"/>
      <c r="G68" s="680"/>
    </row>
    <row r="69" spans="1:7" ht="15" customHeight="1">
      <c r="A69" s="680" t="s">
        <v>489</v>
      </c>
      <c r="B69" s="728"/>
      <c r="C69" s="680"/>
      <c r="D69" s="680"/>
      <c r="E69" s="680"/>
      <c r="F69" s="680"/>
      <c r="G69" s="680"/>
    </row>
    <row r="70" spans="1:7" ht="15" customHeight="1">
      <c r="A70" s="680" t="s">
        <v>490</v>
      </c>
      <c r="B70" s="728"/>
      <c r="C70" s="680"/>
      <c r="D70" s="680"/>
      <c r="E70" s="680"/>
      <c r="F70" s="680"/>
      <c r="G70" s="680"/>
    </row>
    <row r="71" spans="1:7" ht="15" customHeight="1">
      <c r="A71" s="680" t="s">
        <v>491</v>
      </c>
      <c r="B71" s="728"/>
      <c r="C71" s="680"/>
      <c r="D71" s="680"/>
      <c r="E71" s="680"/>
      <c r="F71" s="680"/>
      <c r="G71" s="680"/>
    </row>
    <row r="72" spans="1:7" ht="15" customHeight="1">
      <c r="A72" s="680"/>
      <c r="B72" s="680" t="s">
        <v>492</v>
      </c>
      <c r="C72" s="680"/>
      <c r="D72" s="680"/>
      <c r="E72" s="680"/>
      <c r="F72" s="680"/>
      <c r="G72" s="680"/>
    </row>
    <row r="73" spans="1:7" ht="15" customHeight="1">
      <c r="A73" s="680"/>
      <c r="B73" s="680" t="s">
        <v>493</v>
      </c>
      <c r="C73" s="680"/>
      <c r="D73" s="680"/>
      <c r="E73" s="680"/>
      <c r="F73" s="680"/>
      <c r="G73" s="680"/>
    </row>
    <row r="74" spans="1:7" ht="15" customHeight="1">
      <c r="A74" s="680" t="s">
        <v>494</v>
      </c>
      <c r="B74" s="728"/>
      <c r="C74" s="680"/>
      <c r="D74" s="680"/>
      <c r="E74" s="680"/>
      <c r="F74" s="680"/>
      <c r="G74" s="680"/>
    </row>
    <row r="75" spans="1:7" ht="15" customHeight="1">
      <c r="A75" s="680" t="s">
        <v>495</v>
      </c>
      <c r="B75" s="728"/>
      <c r="C75" s="680"/>
      <c r="D75" s="680"/>
      <c r="E75" s="680"/>
      <c r="F75" s="680"/>
      <c r="G75" s="680"/>
    </row>
    <row r="76" spans="1:7" ht="15" customHeight="1">
      <c r="A76" s="680" t="s">
        <v>496</v>
      </c>
      <c r="B76" s="728"/>
      <c r="C76" s="680"/>
      <c r="D76" s="680"/>
      <c r="E76" s="680"/>
      <c r="F76" s="680"/>
      <c r="G76" s="680"/>
    </row>
    <row r="77" spans="1:7" ht="15" customHeight="1">
      <c r="A77" s="680" t="s">
        <v>497</v>
      </c>
      <c r="B77" s="728"/>
      <c r="C77" s="680"/>
      <c r="D77" s="680"/>
      <c r="E77" s="680"/>
      <c r="F77" s="680"/>
      <c r="G77" s="680"/>
    </row>
    <row r="78" spans="1:7" ht="15" customHeight="1">
      <c r="A78" s="680" t="s">
        <v>498</v>
      </c>
      <c r="B78" s="728"/>
      <c r="C78" s="680"/>
      <c r="D78" s="680"/>
      <c r="E78" s="680"/>
      <c r="F78" s="680"/>
      <c r="G78" s="680"/>
    </row>
    <row r="79" spans="1:7" ht="15" customHeight="1">
      <c r="A79" s="680" t="s">
        <v>499</v>
      </c>
      <c r="B79" s="728"/>
      <c r="C79" s="680"/>
      <c r="D79" s="680"/>
      <c r="E79" s="680"/>
      <c r="F79" s="680"/>
      <c r="G79" s="680"/>
    </row>
    <row r="80" spans="1:7" ht="15" customHeight="1">
      <c r="A80" s="680" t="s">
        <v>500</v>
      </c>
      <c r="B80" s="728"/>
      <c r="C80" s="680"/>
      <c r="D80" s="680"/>
      <c r="E80" s="680"/>
      <c r="F80" s="680"/>
      <c r="G80" s="680"/>
    </row>
    <row r="81" spans="1:7" ht="15" customHeight="1">
      <c r="A81" s="680" t="s">
        <v>501</v>
      </c>
      <c r="B81" s="728"/>
      <c r="C81" s="680"/>
      <c r="D81" s="680"/>
      <c r="E81" s="680"/>
      <c r="F81" s="680"/>
      <c r="G81" s="680"/>
    </row>
  </sheetData>
  <mergeCells count="144">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C45:D45"/>
    <mergeCell ref="E45:H45"/>
    <mergeCell ref="I45:N45"/>
    <mergeCell ref="AD38:AF38"/>
    <mergeCell ref="AG38:AI38"/>
    <mergeCell ref="AJ38:AK38"/>
    <mergeCell ref="A41:B41"/>
    <mergeCell ref="C41:D41"/>
    <mergeCell ref="E41:H41"/>
    <mergeCell ref="AL37:AL38"/>
    <mergeCell ref="A38:C38"/>
    <mergeCell ref="F38:H38"/>
    <mergeCell ref="I38:K38"/>
    <mergeCell ref="L38:N38"/>
    <mergeCell ref="O38:Q38"/>
    <mergeCell ref="R38:T38"/>
    <mergeCell ref="U38:W38"/>
    <mergeCell ref="X38:Z38"/>
    <mergeCell ref="AA38:AC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7">
    <dataValidation type="whole" operator="greaterThanOrEqual" allowBlank="1" showInputMessage="1" showErrorMessage="1" sqref="I37:I38 D37:F38 AG37:AG38 AD37:AD38 AA37:AA38 X37:X38 U37:U38 R37:R38 O37:O38 L37:L38" xr:uid="{75176C9A-171C-4D85-8453-2C812F1DB01C}">
      <formula1>0</formula1>
    </dataValidation>
    <dataValidation operator="greaterThanOrEqual" allowBlank="1" showInputMessage="1" showErrorMessage="1" sqref="I43 AJ37:AJ38 AL37 L39 L43 I39" xr:uid="{4B2A4A89-AD2D-4B6C-9990-687EF893AF5E}"/>
    <dataValidation type="list" allowBlank="1" showInputMessage="1" showErrorMessage="1" sqref="C11:C30" xr:uid="{5D0E5885-9615-454B-A853-A0C9937DE326}">
      <formula1>"A,B,C,D"</formula1>
    </dataValidation>
    <dataValidation type="list" allowBlank="1" showInputMessage="1" showErrorMessage="1" sqref="AK4:AN4" xr:uid="{FD52D76B-F61F-485A-B16E-69AA6E9E29B2}">
      <formula1>"予定,実績"</formula1>
    </dataValidation>
    <dataValidation type="list" allowBlank="1" showInputMessage="1" showErrorMessage="1" sqref="AK3:AN3" xr:uid="{C312A69E-8839-435E-90B9-98268C3E5C1B}">
      <formula1>"４週,歴月"</formula1>
    </dataValidation>
    <dataValidation type="list" allowBlank="1" showInputMessage="1" sqref="B13:B30" xr:uid="{655FCB7E-0DEE-4585-9CB2-9F855DB6729B}">
      <formula1>INDIRECT($AK$1)</formula1>
    </dataValidation>
    <dataValidation allowBlank="1" showInputMessage="1" sqref="B11:B12" xr:uid="{D78AAF60-83C7-46C9-8464-C599A5664C27}"/>
  </dataValidations>
  <printOptions horizontalCentered="1"/>
  <pageMargins left="0.19685039370078741" right="0.19685039370078741" top="0.78740157480314965" bottom="0.19685039370078741" header="0.56000000000000005" footer="0.39370078740157483"/>
  <pageSetup paperSize="9" scale="89" fitToHeight="0" orientation="landscape" r:id="rId1"/>
  <headerFooter alignWithMargins="0">
    <oddHeader>&amp;L&amp;"ＭＳ ゴシック,標準"&amp;10（参考様式）</oddHeader>
  </headerFooter>
  <rowBreaks count="2" manualBreakCount="2">
    <brk id="34"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6CFA-71AD-4F01-816B-1AF0FFB836B7}">
  <dimension ref="A1:O122"/>
  <sheetViews>
    <sheetView workbookViewId="0">
      <selection activeCell="Z11" sqref="Z11"/>
    </sheetView>
  </sheetViews>
  <sheetFormatPr defaultColWidth="3.875" defaultRowHeight="13.5"/>
  <cols>
    <col min="1" max="1" width="5.625" style="398" customWidth="1"/>
    <col min="2" max="7" width="8.625" style="398" customWidth="1"/>
    <col min="8" max="13" width="4.625" style="398" customWidth="1"/>
    <col min="14" max="16384" width="3.875" style="398"/>
  </cols>
  <sheetData>
    <row r="1" spans="1:15" ht="15" customHeight="1">
      <c r="A1" s="396" t="s">
        <v>313</v>
      </c>
      <c r="B1" s="397"/>
      <c r="C1" s="397"/>
      <c r="D1" s="397"/>
      <c r="E1" s="397"/>
      <c r="F1" s="397"/>
      <c r="G1" s="397"/>
      <c r="H1" s="397"/>
      <c r="I1" s="397"/>
      <c r="J1" s="397"/>
      <c r="K1" s="397"/>
      <c r="L1" s="397"/>
      <c r="M1" s="397"/>
      <c r="N1" s="397"/>
      <c r="O1" s="397"/>
    </row>
    <row r="2" spans="1:15" ht="15" customHeight="1">
      <c r="A2" s="399"/>
      <c r="B2" s="400"/>
      <c r="C2" s="400"/>
      <c r="D2" s="400"/>
      <c r="E2" s="400"/>
      <c r="F2" s="397"/>
      <c r="G2" s="397"/>
      <c r="H2" s="397"/>
      <c r="I2" s="397"/>
      <c r="J2" s="397"/>
      <c r="K2" s="397"/>
      <c r="L2" s="397"/>
      <c r="M2" s="397"/>
      <c r="N2" s="397"/>
      <c r="O2" s="397"/>
    </row>
    <row r="3" spans="1:15" ht="15" customHeight="1">
      <c r="A3" s="401" t="s">
        <v>314</v>
      </c>
      <c r="B3" s="402" t="s">
        <v>242</v>
      </c>
      <c r="C3" s="403"/>
      <c r="D3" s="404"/>
      <c r="E3" s="404"/>
      <c r="F3" s="404"/>
      <c r="G3" s="404"/>
      <c r="H3" s="404"/>
      <c r="I3" s="404"/>
      <c r="J3" s="404"/>
      <c r="K3" s="404"/>
      <c r="L3" s="404"/>
      <c r="M3" s="405"/>
      <c r="N3" s="397"/>
      <c r="O3" s="397"/>
    </row>
    <row r="4" spans="1:15" ht="15" customHeight="1">
      <c r="A4" s="406"/>
      <c r="B4" s="407" t="s">
        <v>315</v>
      </c>
      <c r="C4" s="408"/>
      <c r="D4" s="409"/>
      <c r="E4" s="409"/>
      <c r="F4" s="409"/>
      <c r="G4" s="409"/>
      <c r="H4" s="409"/>
      <c r="I4" s="409"/>
      <c r="J4" s="409"/>
      <c r="K4" s="409"/>
      <c r="L4" s="409"/>
      <c r="M4" s="410"/>
      <c r="N4" s="397"/>
      <c r="O4" s="397"/>
    </row>
    <row r="5" spans="1:15" ht="15" customHeight="1">
      <c r="A5" s="406"/>
      <c r="B5" s="411" t="s">
        <v>107</v>
      </c>
      <c r="C5" s="412" t="s">
        <v>316</v>
      </c>
      <c r="D5" s="413"/>
      <c r="E5" s="414" t="s">
        <v>317</v>
      </c>
      <c r="F5" s="413"/>
      <c r="G5" s="415" t="s">
        <v>318</v>
      </c>
      <c r="H5" s="415"/>
      <c r="I5" s="415"/>
      <c r="J5" s="415"/>
      <c r="K5" s="415"/>
      <c r="L5" s="415"/>
      <c r="M5" s="416"/>
      <c r="N5" s="397"/>
      <c r="O5" s="397"/>
    </row>
    <row r="6" spans="1:15" ht="15" customHeight="1">
      <c r="A6" s="406"/>
      <c r="B6" s="417"/>
      <c r="C6" s="418"/>
      <c r="D6" s="419"/>
      <c r="E6" s="420"/>
      <c r="F6" s="421"/>
      <c r="G6" s="422"/>
      <c r="H6" s="422"/>
      <c r="I6" s="422"/>
      <c r="J6" s="422"/>
      <c r="K6" s="422"/>
      <c r="L6" s="422"/>
      <c r="M6" s="423"/>
      <c r="N6" s="397"/>
      <c r="O6" s="397"/>
    </row>
    <row r="7" spans="1:15" ht="15" customHeight="1">
      <c r="A7" s="406"/>
      <c r="B7" s="424"/>
      <c r="C7" s="425"/>
      <c r="D7" s="426"/>
      <c r="E7" s="426"/>
      <c r="F7" s="426"/>
      <c r="G7" s="426"/>
      <c r="H7" s="426"/>
      <c r="I7" s="426"/>
      <c r="J7" s="426"/>
      <c r="K7" s="426"/>
      <c r="L7" s="426"/>
      <c r="M7" s="427"/>
      <c r="N7" s="397"/>
      <c r="O7" s="397"/>
    </row>
    <row r="8" spans="1:15" ht="15" customHeight="1">
      <c r="A8" s="406"/>
      <c r="B8" s="428" t="s">
        <v>248</v>
      </c>
      <c r="C8" s="429"/>
      <c r="D8" s="430"/>
      <c r="E8" s="430"/>
      <c r="F8" s="430"/>
      <c r="G8" s="430"/>
      <c r="H8" s="430"/>
      <c r="I8" s="430"/>
      <c r="J8" s="430"/>
      <c r="K8" s="430"/>
      <c r="L8" s="430"/>
      <c r="M8" s="431"/>
      <c r="N8" s="397"/>
      <c r="O8" s="397"/>
    </row>
    <row r="9" spans="1:15" ht="15" customHeight="1">
      <c r="A9" s="432"/>
      <c r="B9" s="433" t="s">
        <v>319</v>
      </c>
      <c r="C9" s="434"/>
      <c r="D9" s="435"/>
      <c r="E9" s="435"/>
      <c r="F9" s="435"/>
      <c r="G9" s="435"/>
      <c r="H9" s="435"/>
      <c r="I9" s="435"/>
      <c r="J9" s="435"/>
      <c r="K9" s="435"/>
      <c r="L9" s="435"/>
      <c r="M9" s="436"/>
      <c r="N9" s="397"/>
      <c r="O9" s="397"/>
    </row>
    <row r="10" spans="1:15" ht="15" customHeight="1">
      <c r="A10" s="401" t="s">
        <v>320</v>
      </c>
      <c r="B10" s="437" t="s">
        <v>242</v>
      </c>
      <c r="C10" s="438"/>
      <c r="D10" s="439"/>
      <c r="E10" s="440"/>
      <c r="F10" s="441" t="s">
        <v>321</v>
      </c>
      <c r="G10" s="442"/>
      <c r="H10" s="443"/>
      <c r="I10" s="442"/>
      <c r="J10" s="443"/>
      <c r="K10" s="442"/>
      <c r="L10" s="443"/>
      <c r="M10" s="444"/>
      <c r="N10" s="397"/>
      <c r="O10" s="397"/>
    </row>
    <row r="11" spans="1:15" ht="15" customHeight="1">
      <c r="A11" s="406"/>
      <c r="B11" s="445" t="s">
        <v>322</v>
      </c>
      <c r="C11" s="425"/>
      <c r="D11" s="426"/>
      <c r="E11" s="427"/>
      <c r="F11" s="441"/>
      <c r="G11" s="446"/>
      <c r="H11" s="447" t="s">
        <v>323</v>
      </c>
      <c r="I11" s="446"/>
      <c r="J11" s="447" t="s">
        <v>324</v>
      </c>
      <c r="K11" s="446"/>
      <c r="L11" s="448" t="s">
        <v>325</v>
      </c>
      <c r="M11" s="449"/>
      <c r="N11" s="397"/>
      <c r="O11" s="397"/>
    </row>
    <row r="12" spans="1:15" ht="15" customHeight="1">
      <c r="A12" s="406"/>
      <c r="B12" s="450" t="s">
        <v>326</v>
      </c>
      <c r="C12" s="412" t="s">
        <v>316</v>
      </c>
      <c r="D12" s="413"/>
      <c r="E12" s="414" t="s">
        <v>317</v>
      </c>
      <c r="F12" s="413"/>
      <c r="G12" s="415" t="s">
        <v>318</v>
      </c>
      <c r="H12" s="415"/>
      <c r="I12" s="415"/>
      <c r="J12" s="415"/>
      <c r="K12" s="415"/>
      <c r="L12" s="415"/>
      <c r="M12" s="416"/>
      <c r="N12" s="397"/>
      <c r="O12" s="397"/>
    </row>
    <row r="13" spans="1:15" ht="15" customHeight="1">
      <c r="A13" s="406"/>
      <c r="B13" s="451"/>
      <c r="C13" s="418"/>
      <c r="D13" s="419"/>
      <c r="E13" s="420"/>
      <c r="F13" s="421"/>
      <c r="G13" s="422"/>
      <c r="H13" s="422"/>
      <c r="I13" s="422"/>
      <c r="J13" s="422"/>
      <c r="K13" s="422"/>
      <c r="L13" s="422"/>
      <c r="M13" s="423"/>
      <c r="N13" s="397"/>
      <c r="O13" s="397"/>
    </row>
    <row r="14" spans="1:15" ht="15" customHeight="1">
      <c r="A14" s="406"/>
      <c r="B14" s="452"/>
      <c r="C14" s="425"/>
      <c r="D14" s="426"/>
      <c r="E14" s="426"/>
      <c r="F14" s="426"/>
      <c r="G14" s="426"/>
      <c r="H14" s="426"/>
      <c r="I14" s="426"/>
      <c r="J14" s="426"/>
      <c r="K14" s="426"/>
      <c r="L14" s="426"/>
      <c r="M14" s="427"/>
      <c r="N14" s="397"/>
      <c r="O14" s="397"/>
    </row>
    <row r="15" spans="1:15" ht="15" customHeight="1">
      <c r="A15" s="406"/>
      <c r="B15" s="453" t="s">
        <v>327</v>
      </c>
      <c r="C15" s="454"/>
      <c r="D15" s="454"/>
      <c r="E15" s="454"/>
      <c r="F15" s="454"/>
      <c r="G15" s="455"/>
      <c r="H15" s="453"/>
      <c r="I15" s="454"/>
      <c r="J15" s="454"/>
      <c r="K15" s="454"/>
      <c r="L15" s="454"/>
      <c r="M15" s="455"/>
      <c r="N15" s="397"/>
      <c r="O15" s="397"/>
    </row>
    <row r="16" spans="1:15" ht="15" customHeight="1">
      <c r="A16" s="406"/>
      <c r="B16" s="456" t="s">
        <v>328</v>
      </c>
      <c r="C16" s="457"/>
      <c r="D16" s="458" t="s">
        <v>329</v>
      </c>
      <c r="E16" s="459"/>
      <c r="F16" s="435"/>
      <c r="G16" s="435"/>
      <c r="H16" s="460"/>
      <c r="I16" s="460"/>
      <c r="J16" s="460"/>
      <c r="K16" s="435"/>
      <c r="L16" s="435"/>
      <c r="M16" s="436"/>
      <c r="N16" s="397"/>
      <c r="O16" s="397"/>
    </row>
    <row r="17" spans="1:15" ht="15" customHeight="1">
      <c r="A17" s="406"/>
      <c r="B17" s="461"/>
      <c r="C17" s="462"/>
      <c r="D17" s="463" t="s">
        <v>330</v>
      </c>
      <c r="E17" s="464"/>
      <c r="F17" s="465"/>
      <c r="G17" s="465"/>
      <c r="H17" s="465"/>
      <c r="I17" s="465"/>
      <c r="J17" s="465"/>
      <c r="K17" s="465"/>
      <c r="L17" s="465"/>
      <c r="M17" s="466"/>
      <c r="N17" s="397"/>
      <c r="O17" s="397"/>
    </row>
    <row r="18" spans="1:15" ht="15" customHeight="1">
      <c r="A18" s="406"/>
      <c r="B18" s="467"/>
      <c r="C18" s="468"/>
      <c r="D18" s="469"/>
      <c r="E18" s="470"/>
      <c r="F18" s="471"/>
      <c r="G18" s="471"/>
      <c r="H18" s="471"/>
      <c r="I18" s="471"/>
      <c r="J18" s="471"/>
      <c r="K18" s="471"/>
      <c r="L18" s="471"/>
      <c r="M18" s="472"/>
      <c r="N18" s="397"/>
      <c r="O18" s="397"/>
    </row>
    <row r="19" spans="1:15" ht="15" customHeight="1">
      <c r="A19" s="401" t="s">
        <v>331</v>
      </c>
      <c r="B19" s="437" t="s">
        <v>242</v>
      </c>
      <c r="C19" s="438"/>
      <c r="D19" s="439"/>
      <c r="E19" s="440"/>
      <c r="F19" s="441" t="s">
        <v>321</v>
      </c>
      <c r="G19" s="442"/>
      <c r="H19" s="443"/>
      <c r="I19" s="442"/>
      <c r="J19" s="443"/>
      <c r="K19" s="442"/>
      <c r="L19" s="443"/>
      <c r="M19" s="444"/>
      <c r="N19" s="397"/>
      <c r="O19" s="397"/>
    </row>
    <row r="20" spans="1:15" ht="15" customHeight="1">
      <c r="A20" s="406"/>
      <c r="B20" s="445" t="s">
        <v>322</v>
      </c>
      <c r="C20" s="425"/>
      <c r="D20" s="426"/>
      <c r="E20" s="427"/>
      <c r="F20" s="441"/>
      <c r="G20" s="446"/>
      <c r="H20" s="447" t="s">
        <v>323</v>
      </c>
      <c r="I20" s="446"/>
      <c r="J20" s="447" t="s">
        <v>324</v>
      </c>
      <c r="K20" s="446"/>
      <c r="L20" s="448" t="s">
        <v>325</v>
      </c>
      <c r="M20" s="449"/>
      <c r="N20" s="397"/>
      <c r="O20" s="397"/>
    </row>
    <row r="21" spans="1:15" ht="15" customHeight="1">
      <c r="A21" s="406"/>
      <c r="B21" s="450" t="s">
        <v>326</v>
      </c>
      <c r="C21" s="412" t="s">
        <v>316</v>
      </c>
      <c r="D21" s="473"/>
      <c r="E21" s="414" t="s">
        <v>317</v>
      </c>
      <c r="F21" s="473"/>
      <c r="G21" s="415" t="s">
        <v>318</v>
      </c>
      <c r="H21" s="415"/>
      <c r="I21" s="415"/>
      <c r="J21" s="415"/>
      <c r="K21" s="415"/>
      <c r="L21" s="415"/>
      <c r="M21" s="416"/>
      <c r="N21" s="397"/>
      <c r="O21" s="397"/>
    </row>
    <row r="22" spans="1:15" ht="15" customHeight="1">
      <c r="A22" s="406"/>
      <c r="B22" s="451"/>
      <c r="C22" s="418"/>
      <c r="D22" s="419"/>
      <c r="E22" s="420"/>
      <c r="F22" s="421"/>
      <c r="G22" s="422"/>
      <c r="H22" s="422"/>
      <c r="I22" s="422"/>
      <c r="J22" s="422"/>
      <c r="K22" s="422"/>
      <c r="L22" s="422"/>
      <c r="M22" s="423"/>
      <c r="N22" s="397"/>
      <c r="O22" s="397"/>
    </row>
    <row r="23" spans="1:15" ht="15" customHeight="1">
      <c r="A23" s="406"/>
      <c r="B23" s="452"/>
      <c r="C23" s="425"/>
      <c r="D23" s="426"/>
      <c r="E23" s="426"/>
      <c r="F23" s="426"/>
      <c r="G23" s="426"/>
      <c r="H23" s="426"/>
      <c r="I23" s="426"/>
      <c r="J23" s="426"/>
      <c r="K23" s="426"/>
      <c r="L23" s="426"/>
      <c r="M23" s="427"/>
      <c r="N23" s="397"/>
      <c r="O23" s="397"/>
    </row>
    <row r="24" spans="1:15" ht="15" customHeight="1">
      <c r="A24" s="474" t="s">
        <v>332</v>
      </c>
      <c r="B24" s="475"/>
      <c r="C24" s="475"/>
      <c r="D24" s="476"/>
      <c r="E24" s="476"/>
      <c r="F24" s="477"/>
      <c r="G24" s="478"/>
      <c r="H24" s="479" t="s">
        <v>333</v>
      </c>
      <c r="I24" s="480"/>
      <c r="J24" s="480"/>
      <c r="K24" s="480"/>
      <c r="L24" s="480"/>
      <c r="M24" s="481"/>
      <c r="N24" s="482"/>
      <c r="O24" s="397"/>
    </row>
    <row r="25" spans="1:15" ht="15" hidden="1" customHeight="1">
      <c r="A25" s="483" t="s">
        <v>334</v>
      </c>
      <c r="B25" s="484"/>
      <c r="C25" s="484"/>
      <c r="D25" s="484"/>
      <c r="E25" s="484"/>
      <c r="F25" s="484"/>
      <c r="G25" s="484"/>
      <c r="H25" s="484"/>
      <c r="I25" s="484"/>
      <c r="J25" s="484"/>
      <c r="K25" s="484"/>
      <c r="L25" s="484"/>
      <c r="M25" s="485"/>
      <c r="N25" s="397"/>
      <c r="O25" s="397"/>
    </row>
    <row r="26" spans="1:15" ht="15" hidden="1" customHeight="1">
      <c r="A26" s="463" t="s">
        <v>335</v>
      </c>
      <c r="B26" s="486"/>
      <c r="C26" s="441" t="s">
        <v>336</v>
      </c>
      <c r="D26" s="441"/>
      <c r="E26" s="450" t="s">
        <v>337</v>
      </c>
      <c r="F26" s="411"/>
      <c r="G26" s="414"/>
      <c r="H26" s="414"/>
      <c r="I26" s="414"/>
      <c r="J26" s="414"/>
      <c r="K26" s="414"/>
      <c r="L26" s="414"/>
      <c r="M26" s="487"/>
      <c r="N26" s="397"/>
      <c r="O26" s="397"/>
    </row>
    <row r="27" spans="1:15" ht="15" hidden="1" customHeight="1">
      <c r="A27" s="488"/>
      <c r="B27" s="489"/>
      <c r="C27" s="490" t="s">
        <v>338</v>
      </c>
      <c r="D27" s="490" t="s">
        <v>339</v>
      </c>
      <c r="E27" s="490" t="s">
        <v>338</v>
      </c>
      <c r="F27" s="490" t="s">
        <v>339</v>
      </c>
      <c r="G27" s="397"/>
      <c r="H27" s="397"/>
      <c r="I27" s="397"/>
      <c r="J27" s="397"/>
      <c r="K27" s="397"/>
      <c r="L27" s="397"/>
      <c r="M27" s="491"/>
      <c r="N27" s="397"/>
      <c r="O27" s="397"/>
    </row>
    <row r="28" spans="1:15" ht="15" hidden="1" customHeight="1">
      <c r="A28" s="450" t="s">
        <v>340</v>
      </c>
      <c r="B28" s="492"/>
      <c r="C28" s="490"/>
      <c r="D28" s="490"/>
      <c r="E28" s="490"/>
      <c r="F28" s="490"/>
      <c r="G28" s="397"/>
      <c r="H28" s="397"/>
      <c r="I28" s="397"/>
      <c r="J28" s="397"/>
      <c r="K28" s="397"/>
      <c r="L28" s="397"/>
      <c r="M28" s="491"/>
      <c r="N28" s="397"/>
      <c r="O28" s="397"/>
    </row>
    <row r="29" spans="1:15" ht="15" hidden="1" customHeight="1">
      <c r="A29" s="452" t="s">
        <v>341</v>
      </c>
      <c r="B29" s="493"/>
      <c r="C29" s="490"/>
      <c r="D29" s="490"/>
      <c r="E29" s="490"/>
      <c r="F29" s="490"/>
      <c r="G29" s="397"/>
      <c r="H29" s="397"/>
      <c r="I29" s="397"/>
      <c r="J29" s="397"/>
      <c r="K29" s="397"/>
      <c r="L29" s="397"/>
      <c r="M29" s="491"/>
      <c r="N29" s="397"/>
      <c r="O29" s="397"/>
    </row>
    <row r="30" spans="1:15" ht="15" hidden="1" customHeight="1">
      <c r="A30" s="433" t="s">
        <v>342</v>
      </c>
      <c r="B30" s="494"/>
      <c r="C30" s="441"/>
      <c r="D30" s="441"/>
      <c r="E30" s="441"/>
      <c r="F30" s="441"/>
      <c r="G30" s="397"/>
      <c r="H30" s="397"/>
      <c r="I30" s="397"/>
      <c r="J30" s="397"/>
      <c r="K30" s="397"/>
      <c r="L30" s="397"/>
      <c r="M30" s="491"/>
      <c r="N30" s="397"/>
      <c r="O30" s="397"/>
    </row>
    <row r="31" spans="1:15" ht="15" hidden="1" customHeight="1">
      <c r="A31" s="433" t="s">
        <v>343</v>
      </c>
      <c r="B31" s="494"/>
      <c r="C31" s="495"/>
      <c r="D31" s="495"/>
      <c r="E31" s="495"/>
      <c r="F31" s="495"/>
      <c r="G31" s="496"/>
      <c r="H31" s="496"/>
      <c r="I31" s="496"/>
      <c r="J31" s="496"/>
      <c r="K31" s="496"/>
      <c r="L31" s="496"/>
      <c r="M31" s="497"/>
      <c r="N31" s="482"/>
      <c r="O31" s="397"/>
    </row>
    <row r="32" spans="1:15" ht="15" customHeight="1">
      <c r="A32" s="483" t="s">
        <v>344</v>
      </c>
      <c r="B32" s="484"/>
      <c r="C32" s="484"/>
      <c r="D32" s="484"/>
      <c r="E32" s="484"/>
      <c r="F32" s="484"/>
      <c r="G32" s="484"/>
      <c r="H32" s="484"/>
      <c r="I32" s="484"/>
      <c r="J32" s="484"/>
      <c r="K32" s="484"/>
      <c r="L32" s="484"/>
      <c r="M32" s="485"/>
      <c r="N32" s="482"/>
      <c r="O32" s="397"/>
    </row>
    <row r="33" spans="1:15" ht="15" customHeight="1">
      <c r="A33" s="458" t="s">
        <v>345</v>
      </c>
      <c r="B33" s="459"/>
      <c r="C33" s="498"/>
      <c r="D33" s="499"/>
      <c r="E33" s="499"/>
      <c r="F33" s="499"/>
      <c r="G33" s="499"/>
      <c r="H33" s="499"/>
      <c r="I33" s="499"/>
      <c r="J33" s="499"/>
      <c r="K33" s="499"/>
      <c r="L33" s="499"/>
      <c r="M33" s="500"/>
      <c r="N33" s="482"/>
      <c r="O33" s="397"/>
    </row>
    <row r="34" spans="1:15" ht="14.1" customHeight="1">
      <c r="A34" s="501" t="s">
        <v>346</v>
      </c>
      <c r="B34" s="502"/>
      <c r="C34" s="503" t="s">
        <v>347</v>
      </c>
      <c r="D34" s="504"/>
      <c r="E34" s="504"/>
      <c r="F34" s="504"/>
      <c r="G34" s="504"/>
      <c r="H34" s="504"/>
      <c r="I34" s="504"/>
      <c r="J34" s="504"/>
      <c r="K34" s="504"/>
      <c r="L34" s="504"/>
      <c r="M34" s="505"/>
    </row>
    <row r="35" spans="1:15" ht="14.1" customHeight="1">
      <c r="A35" s="506"/>
      <c r="B35" s="507"/>
      <c r="C35" s="508" t="s">
        <v>348</v>
      </c>
      <c r="D35" s="508"/>
      <c r="E35" s="509" t="s">
        <v>349</v>
      </c>
      <c r="F35" s="509"/>
      <c r="G35" s="509" t="s">
        <v>350</v>
      </c>
      <c r="H35" s="509"/>
      <c r="I35" s="509"/>
      <c r="J35" s="510" t="s">
        <v>351</v>
      </c>
      <c r="K35" s="511"/>
      <c r="L35" s="511"/>
      <c r="M35" s="512"/>
    </row>
    <row r="36" spans="1:15" ht="14.1" customHeight="1">
      <c r="A36" s="506"/>
      <c r="B36" s="507"/>
      <c r="C36" s="508" t="s">
        <v>352</v>
      </c>
      <c r="D36" s="508"/>
      <c r="E36" s="513"/>
      <c r="F36" s="514"/>
      <c r="G36" s="513"/>
      <c r="H36" s="515"/>
      <c r="I36" s="514"/>
      <c r="J36" s="513"/>
      <c r="K36" s="515"/>
      <c r="L36" s="515"/>
      <c r="M36" s="514"/>
    </row>
    <row r="37" spans="1:15" ht="14.1" customHeight="1">
      <c r="A37" s="506"/>
      <c r="B37" s="507"/>
      <c r="C37" s="508" t="s">
        <v>353</v>
      </c>
      <c r="D37" s="508"/>
      <c r="E37" s="513"/>
      <c r="F37" s="514"/>
      <c r="G37" s="513"/>
      <c r="H37" s="515"/>
      <c r="I37" s="514"/>
      <c r="J37" s="513"/>
      <c r="K37" s="515"/>
      <c r="L37" s="515"/>
      <c r="M37" s="514"/>
    </row>
    <row r="38" spans="1:15" ht="14.1" customHeight="1">
      <c r="A38" s="516"/>
      <c r="B38" s="517"/>
      <c r="C38" s="508" t="s">
        <v>354</v>
      </c>
      <c r="D38" s="508"/>
      <c r="E38" s="513"/>
      <c r="F38" s="514"/>
      <c r="G38" s="513"/>
      <c r="H38" s="515"/>
      <c r="I38" s="514"/>
      <c r="J38" s="513"/>
      <c r="K38" s="515"/>
      <c r="L38" s="515"/>
      <c r="M38" s="514"/>
    </row>
    <row r="39" spans="1:15" ht="15" customHeight="1">
      <c r="A39" s="463" t="s">
        <v>355</v>
      </c>
      <c r="B39" s="486"/>
      <c r="C39" s="398" t="s">
        <v>356</v>
      </c>
      <c r="D39" s="490" t="s">
        <v>357</v>
      </c>
      <c r="E39" s="490" t="s">
        <v>358</v>
      </c>
      <c r="F39" s="490" t="s">
        <v>359</v>
      </c>
      <c r="G39" s="490" t="s">
        <v>360</v>
      </c>
      <c r="H39" s="453" t="s">
        <v>361</v>
      </c>
      <c r="I39" s="455"/>
      <c r="J39" s="453" t="s">
        <v>362</v>
      </c>
      <c r="K39" s="455"/>
      <c r="L39" s="453" t="s">
        <v>363</v>
      </c>
      <c r="M39" s="455"/>
      <c r="N39" s="397"/>
      <c r="O39" s="397"/>
    </row>
    <row r="40" spans="1:15" ht="15" customHeight="1">
      <c r="A40" s="518"/>
      <c r="B40" s="519"/>
      <c r="C40" s="520"/>
      <c r="D40" s="520"/>
      <c r="E40" s="520"/>
      <c r="F40" s="520"/>
      <c r="G40" s="520"/>
      <c r="H40" s="521"/>
      <c r="I40" s="522"/>
      <c r="J40" s="521"/>
      <c r="K40" s="522"/>
      <c r="L40" s="521"/>
      <c r="M40" s="522"/>
      <c r="N40" s="397"/>
      <c r="O40" s="397"/>
    </row>
    <row r="41" spans="1:15" ht="15" customHeight="1">
      <c r="A41" s="488"/>
      <c r="B41" s="489"/>
      <c r="C41" s="453" t="s">
        <v>364</v>
      </c>
      <c r="D41" s="454"/>
      <c r="E41" s="455"/>
      <c r="F41" s="434"/>
      <c r="G41" s="435"/>
      <c r="H41" s="435"/>
      <c r="I41" s="435"/>
      <c r="J41" s="435"/>
      <c r="K41" s="435"/>
      <c r="L41" s="435"/>
      <c r="M41" s="436"/>
      <c r="N41" s="397"/>
      <c r="O41" s="397"/>
    </row>
    <row r="42" spans="1:15" ht="15" customHeight="1">
      <c r="A42" s="523" t="s">
        <v>365</v>
      </c>
      <c r="B42" s="524"/>
      <c r="C42" s="525" t="s">
        <v>366</v>
      </c>
      <c r="D42" s="526"/>
      <c r="E42" s="527" t="s">
        <v>367</v>
      </c>
      <c r="F42" s="528"/>
      <c r="G42" s="529" t="s">
        <v>368</v>
      </c>
      <c r="H42" s="530"/>
      <c r="I42" s="530"/>
      <c r="J42" s="531" t="s">
        <v>367</v>
      </c>
      <c r="K42" s="531"/>
      <c r="L42" s="530"/>
      <c r="M42" s="532"/>
      <c r="N42" s="482"/>
      <c r="O42" s="397"/>
    </row>
    <row r="43" spans="1:15" ht="15" customHeight="1">
      <c r="A43" s="533"/>
      <c r="B43" s="534"/>
      <c r="C43" s="535" t="s">
        <v>369</v>
      </c>
      <c r="D43" s="526"/>
      <c r="E43" s="527" t="s">
        <v>367</v>
      </c>
      <c r="F43" s="528"/>
      <c r="G43" s="529" t="s">
        <v>368</v>
      </c>
      <c r="H43" s="530"/>
      <c r="I43" s="530"/>
      <c r="J43" s="531" t="s">
        <v>367</v>
      </c>
      <c r="K43" s="531"/>
      <c r="L43" s="530"/>
      <c r="M43" s="532"/>
      <c r="N43" s="482"/>
      <c r="O43" s="397"/>
    </row>
    <row r="44" spans="1:15" ht="15" customHeight="1">
      <c r="A44" s="536"/>
      <c r="B44" s="537"/>
      <c r="C44" s="538" t="s">
        <v>370</v>
      </c>
      <c r="D44" s="539"/>
      <c r="E44" s="540" t="s">
        <v>367</v>
      </c>
      <c r="F44" s="528"/>
      <c r="G44" s="529" t="s">
        <v>368</v>
      </c>
      <c r="H44" s="530"/>
      <c r="I44" s="530"/>
      <c r="J44" s="531" t="s">
        <v>367</v>
      </c>
      <c r="K44" s="531"/>
      <c r="L44" s="530"/>
      <c r="M44" s="532"/>
      <c r="N44" s="482"/>
      <c r="O44" s="397"/>
    </row>
    <row r="45" spans="1:15" ht="15" customHeight="1">
      <c r="A45" s="458" t="s">
        <v>371</v>
      </c>
      <c r="B45" s="459"/>
      <c r="C45" s="498"/>
      <c r="D45" s="499"/>
      <c r="E45" s="499"/>
      <c r="F45" s="499"/>
      <c r="G45" s="499"/>
      <c r="H45" s="499"/>
      <c r="I45" s="499"/>
      <c r="J45" s="499"/>
      <c r="K45" s="499"/>
      <c r="L45" s="499"/>
      <c r="M45" s="500"/>
      <c r="N45" s="397"/>
      <c r="O45" s="397"/>
    </row>
    <row r="46" spans="1:15" ht="15" customHeight="1">
      <c r="A46" s="458" t="s">
        <v>372</v>
      </c>
      <c r="B46" s="459"/>
      <c r="C46" s="498"/>
      <c r="D46" s="499"/>
      <c r="E46" s="499"/>
      <c r="F46" s="499"/>
      <c r="G46" s="499"/>
      <c r="H46" s="499"/>
      <c r="I46" s="499"/>
      <c r="J46" s="499"/>
      <c r="K46" s="499"/>
      <c r="L46" s="499"/>
      <c r="M46" s="500"/>
      <c r="N46" s="482"/>
      <c r="O46" s="397"/>
    </row>
    <row r="47" spans="1:15" ht="35.1" customHeight="1">
      <c r="A47" s="541" t="s">
        <v>373</v>
      </c>
      <c r="B47" s="542"/>
      <c r="C47" s="543"/>
      <c r="D47" s="544"/>
      <c r="E47" s="544"/>
      <c r="F47" s="544"/>
      <c r="G47" s="544"/>
      <c r="H47" s="544"/>
      <c r="I47" s="544"/>
      <c r="J47" s="544"/>
      <c r="K47" s="544"/>
      <c r="L47" s="544"/>
      <c r="M47" s="545"/>
      <c r="N47" s="482"/>
      <c r="O47" s="397"/>
    </row>
    <row r="48" spans="1:15" ht="15" customHeight="1">
      <c r="A48" s="546" t="s">
        <v>374</v>
      </c>
      <c r="B48" s="547"/>
      <c r="C48" s="548" t="s">
        <v>375</v>
      </c>
      <c r="D48" s="549"/>
      <c r="E48" s="549"/>
      <c r="F48" s="549"/>
      <c r="G48" s="550" t="s">
        <v>376</v>
      </c>
      <c r="H48" s="550"/>
      <c r="I48" s="551"/>
      <c r="J48" s="551"/>
      <c r="K48" s="551"/>
      <c r="L48" s="551"/>
      <c r="M48" s="551"/>
      <c r="N48" s="482"/>
      <c r="O48" s="397"/>
    </row>
    <row r="49" spans="1:15" ht="15" customHeight="1">
      <c r="A49" s="552" t="s">
        <v>377</v>
      </c>
      <c r="B49" s="553"/>
      <c r="C49" s="553"/>
      <c r="D49" s="553"/>
      <c r="E49" s="553"/>
      <c r="F49" s="553"/>
      <c r="G49" s="553"/>
      <c r="H49" s="553"/>
      <c r="I49" s="553"/>
      <c r="J49" s="553"/>
      <c r="K49" s="553"/>
      <c r="L49" s="553"/>
      <c r="M49" s="554"/>
      <c r="N49" s="482"/>
      <c r="O49" s="397"/>
    </row>
    <row r="50" spans="1:15" ht="15" customHeight="1">
      <c r="A50" s="401" t="s">
        <v>314</v>
      </c>
      <c r="B50" s="402" t="s">
        <v>242</v>
      </c>
      <c r="C50" s="403"/>
      <c r="D50" s="404"/>
      <c r="E50" s="404"/>
      <c r="F50" s="404"/>
      <c r="G50" s="404"/>
      <c r="H50" s="404"/>
      <c r="I50" s="404"/>
      <c r="J50" s="404"/>
      <c r="K50" s="404"/>
      <c r="L50" s="404"/>
      <c r="M50" s="405"/>
      <c r="N50" s="482"/>
      <c r="O50" s="397"/>
    </row>
    <row r="51" spans="1:15" ht="15" customHeight="1">
      <c r="A51" s="406"/>
      <c r="B51" s="407" t="s">
        <v>315</v>
      </c>
      <c r="C51" s="408"/>
      <c r="D51" s="409"/>
      <c r="E51" s="409"/>
      <c r="F51" s="409"/>
      <c r="G51" s="409"/>
      <c r="H51" s="409"/>
      <c r="I51" s="409"/>
      <c r="J51" s="409"/>
      <c r="K51" s="409"/>
      <c r="L51" s="409"/>
      <c r="M51" s="410"/>
      <c r="N51" s="482"/>
      <c r="O51" s="397"/>
    </row>
    <row r="52" spans="1:15" ht="15" customHeight="1">
      <c r="A52" s="406"/>
      <c r="B52" s="411" t="s">
        <v>107</v>
      </c>
      <c r="C52" s="412" t="s">
        <v>316</v>
      </c>
      <c r="D52" s="413"/>
      <c r="E52" s="414" t="s">
        <v>317</v>
      </c>
      <c r="F52" s="413"/>
      <c r="G52" s="415" t="s">
        <v>318</v>
      </c>
      <c r="H52" s="415"/>
      <c r="I52" s="415"/>
      <c r="J52" s="415"/>
      <c r="K52" s="415"/>
      <c r="L52" s="415"/>
      <c r="M52" s="416"/>
      <c r="N52" s="482"/>
      <c r="O52" s="397"/>
    </row>
    <row r="53" spans="1:15" ht="15" customHeight="1">
      <c r="A53" s="406"/>
      <c r="B53" s="417"/>
      <c r="C53" s="418"/>
      <c r="D53" s="419"/>
      <c r="E53" s="420"/>
      <c r="F53" s="421"/>
      <c r="G53" s="422"/>
      <c r="H53" s="422"/>
      <c r="I53" s="422"/>
      <c r="J53" s="422"/>
      <c r="K53" s="422"/>
      <c r="L53" s="422"/>
      <c r="M53" s="423"/>
      <c r="N53" s="482"/>
      <c r="O53" s="397"/>
    </row>
    <row r="54" spans="1:15" ht="15" customHeight="1">
      <c r="A54" s="406"/>
      <c r="B54" s="424"/>
      <c r="C54" s="425"/>
      <c r="D54" s="426"/>
      <c r="E54" s="426"/>
      <c r="F54" s="426"/>
      <c r="G54" s="426"/>
      <c r="H54" s="426"/>
      <c r="I54" s="426"/>
      <c r="J54" s="426"/>
      <c r="K54" s="426"/>
      <c r="L54" s="426"/>
      <c r="M54" s="427"/>
      <c r="N54" s="482"/>
      <c r="O54" s="397"/>
    </row>
    <row r="55" spans="1:15" ht="15" customHeight="1">
      <c r="A55" s="406"/>
      <c r="B55" s="428" t="s">
        <v>248</v>
      </c>
      <c r="C55" s="429"/>
      <c r="D55" s="430"/>
      <c r="E55" s="430"/>
      <c r="F55" s="430"/>
      <c r="G55" s="430"/>
      <c r="H55" s="430"/>
      <c r="I55" s="430"/>
      <c r="J55" s="430"/>
      <c r="K55" s="430"/>
      <c r="L55" s="430"/>
      <c r="M55" s="431"/>
      <c r="N55" s="482"/>
      <c r="O55" s="397"/>
    </row>
    <row r="56" spans="1:15" ht="15" customHeight="1">
      <c r="A56" s="432"/>
      <c r="B56" s="433" t="s">
        <v>319</v>
      </c>
      <c r="C56" s="434"/>
      <c r="D56" s="435"/>
      <c r="E56" s="435"/>
      <c r="F56" s="435"/>
      <c r="G56" s="435"/>
      <c r="H56" s="435"/>
      <c r="I56" s="435"/>
      <c r="J56" s="435"/>
      <c r="K56" s="435"/>
      <c r="L56" s="435"/>
      <c r="M56" s="436"/>
      <c r="N56" s="482"/>
      <c r="O56" s="397"/>
    </row>
    <row r="57" spans="1:15" ht="15" customHeight="1">
      <c r="A57" s="401" t="s">
        <v>331</v>
      </c>
      <c r="B57" s="437" t="s">
        <v>242</v>
      </c>
      <c r="C57" s="438"/>
      <c r="D57" s="439"/>
      <c r="E57" s="440"/>
      <c r="F57" s="441" t="s">
        <v>321</v>
      </c>
      <c r="G57" s="442"/>
      <c r="H57" s="443"/>
      <c r="I57" s="442"/>
      <c r="J57" s="443"/>
      <c r="K57" s="442"/>
      <c r="L57" s="443"/>
      <c r="M57" s="444"/>
      <c r="N57" s="482"/>
      <c r="O57" s="397"/>
    </row>
    <row r="58" spans="1:15" ht="15" customHeight="1">
      <c r="A58" s="406"/>
      <c r="B58" s="445" t="s">
        <v>322</v>
      </c>
      <c r="C58" s="425"/>
      <c r="D58" s="426"/>
      <c r="E58" s="427"/>
      <c r="F58" s="441"/>
      <c r="G58" s="446"/>
      <c r="H58" s="447" t="s">
        <v>323</v>
      </c>
      <c r="I58" s="446"/>
      <c r="J58" s="447" t="s">
        <v>324</v>
      </c>
      <c r="K58" s="446"/>
      <c r="L58" s="448" t="s">
        <v>325</v>
      </c>
      <c r="M58" s="449"/>
      <c r="N58" s="482"/>
      <c r="O58" s="397"/>
    </row>
    <row r="59" spans="1:15" ht="15" customHeight="1">
      <c r="A59" s="406"/>
      <c r="B59" s="450" t="s">
        <v>326</v>
      </c>
      <c r="C59" s="412" t="s">
        <v>316</v>
      </c>
      <c r="D59" s="473"/>
      <c r="E59" s="414" t="s">
        <v>317</v>
      </c>
      <c r="F59" s="473"/>
      <c r="G59" s="415" t="s">
        <v>318</v>
      </c>
      <c r="H59" s="415"/>
      <c r="I59" s="415"/>
      <c r="J59" s="415"/>
      <c r="K59" s="415"/>
      <c r="L59" s="415"/>
      <c r="M59" s="416"/>
      <c r="N59" s="482"/>
      <c r="O59" s="397"/>
    </row>
    <row r="60" spans="1:15" ht="15" customHeight="1">
      <c r="A60" s="406"/>
      <c r="B60" s="451"/>
      <c r="C60" s="418"/>
      <c r="D60" s="419"/>
      <c r="E60" s="420"/>
      <c r="F60" s="421"/>
      <c r="G60" s="422"/>
      <c r="H60" s="422"/>
      <c r="I60" s="422"/>
      <c r="J60" s="422"/>
      <c r="K60" s="422"/>
      <c r="L60" s="422"/>
      <c r="M60" s="423"/>
      <c r="N60" s="482"/>
      <c r="O60" s="397"/>
    </row>
    <row r="61" spans="1:15" ht="15" customHeight="1">
      <c r="A61" s="406"/>
      <c r="B61" s="452"/>
      <c r="C61" s="425"/>
      <c r="D61" s="426"/>
      <c r="E61" s="426"/>
      <c r="F61" s="426"/>
      <c r="G61" s="426"/>
      <c r="H61" s="426"/>
      <c r="I61" s="426"/>
      <c r="J61" s="426"/>
      <c r="K61" s="426"/>
      <c r="L61" s="426"/>
      <c r="M61" s="427"/>
      <c r="N61" s="397"/>
      <c r="O61" s="397"/>
    </row>
    <row r="62" spans="1:15" ht="15" customHeight="1">
      <c r="A62" s="555" t="s">
        <v>332</v>
      </c>
      <c r="B62" s="556"/>
      <c r="C62" s="556"/>
      <c r="D62" s="556"/>
      <c r="E62" s="556"/>
      <c r="F62" s="557"/>
      <c r="G62" s="558"/>
      <c r="H62" s="559" t="s">
        <v>333</v>
      </c>
      <c r="I62" s="560"/>
      <c r="J62" s="560"/>
      <c r="K62" s="560"/>
      <c r="L62" s="560"/>
      <c r="M62" s="561"/>
      <c r="N62" s="397"/>
      <c r="O62" s="397"/>
    </row>
    <row r="63" spans="1:15" ht="15" customHeight="1">
      <c r="A63" s="458" t="s">
        <v>345</v>
      </c>
      <c r="B63" s="459"/>
      <c r="C63" s="498"/>
      <c r="D63" s="499"/>
      <c r="E63" s="499"/>
      <c r="F63" s="499"/>
      <c r="G63" s="499"/>
      <c r="H63" s="499"/>
      <c r="I63" s="499"/>
      <c r="J63" s="499"/>
      <c r="K63" s="499"/>
      <c r="L63" s="499"/>
      <c r="M63" s="500"/>
      <c r="N63" s="397"/>
      <c r="O63" s="397"/>
    </row>
    <row r="64" spans="1:15" ht="15" customHeight="1">
      <c r="A64" s="501" t="s">
        <v>346</v>
      </c>
      <c r="B64" s="502"/>
      <c r="C64" s="503" t="s">
        <v>347</v>
      </c>
      <c r="D64" s="504"/>
      <c r="E64" s="504"/>
      <c r="F64" s="504"/>
      <c r="G64" s="504"/>
      <c r="H64" s="504"/>
      <c r="I64" s="504"/>
      <c r="J64" s="504"/>
      <c r="K64" s="504"/>
      <c r="L64" s="504"/>
      <c r="M64" s="505"/>
      <c r="N64" s="397"/>
      <c r="O64" s="397"/>
    </row>
    <row r="65" spans="1:15" ht="15" customHeight="1">
      <c r="A65" s="506"/>
      <c r="B65" s="507"/>
      <c r="C65" s="508" t="s">
        <v>348</v>
      </c>
      <c r="D65" s="508"/>
      <c r="E65" s="509" t="s">
        <v>349</v>
      </c>
      <c r="F65" s="509"/>
      <c r="G65" s="509" t="s">
        <v>350</v>
      </c>
      <c r="H65" s="509"/>
      <c r="I65" s="509"/>
      <c r="J65" s="510" t="s">
        <v>351</v>
      </c>
      <c r="K65" s="511"/>
      <c r="L65" s="511"/>
      <c r="M65" s="512"/>
      <c r="N65" s="397"/>
      <c r="O65" s="397"/>
    </row>
    <row r="66" spans="1:15" ht="15" customHeight="1">
      <c r="A66" s="506"/>
      <c r="B66" s="507"/>
      <c r="C66" s="508" t="s">
        <v>352</v>
      </c>
      <c r="D66" s="508"/>
      <c r="E66" s="513"/>
      <c r="F66" s="514"/>
      <c r="G66" s="513"/>
      <c r="H66" s="515"/>
      <c r="I66" s="514"/>
      <c r="J66" s="513"/>
      <c r="K66" s="515"/>
      <c r="L66" s="515"/>
      <c r="M66" s="514"/>
      <c r="N66" s="397"/>
      <c r="O66" s="397"/>
    </row>
    <row r="67" spans="1:15" ht="15" customHeight="1">
      <c r="A67" s="506"/>
      <c r="B67" s="507"/>
      <c r="C67" s="508" t="s">
        <v>353</v>
      </c>
      <c r="D67" s="508"/>
      <c r="E67" s="513"/>
      <c r="F67" s="514"/>
      <c r="G67" s="513"/>
      <c r="H67" s="515"/>
      <c r="I67" s="514"/>
      <c r="J67" s="513"/>
      <c r="K67" s="515"/>
      <c r="L67" s="515"/>
      <c r="M67" s="514"/>
      <c r="N67" s="397"/>
      <c r="O67" s="397"/>
    </row>
    <row r="68" spans="1:15" ht="15" customHeight="1">
      <c r="A68" s="516"/>
      <c r="B68" s="517"/>
      <c r="C68" s="508" t="s">
        <v>354</v>
      </c>
      <c r="D68" s="508"/>
      <c r="E68" s="513"/>
      <c r="F68" s="514"/>
      <c r="G68" s="513"/>
      <c r="H68" s="515"/>
      <c r="I68" s="514"/>
      <c r="J68" s="513"/>
      <c r="K68" s="515"/>
      <c r="L68" s="515"/>
      <c r="M68" s="514"/>
      <c r="N68" s="397"/>
      <c r="O68" s="397"/>
    </row>
    <row r="69" spans="1:15" ht="15" customHeight="1">
      <c r="A69" s="463" t="s">
        <v>355</v>
      </c>
      <c r="B69" s="486"/>
      <c r="C69" s="398" t="s">
        <v>356</v>
      </c>
      <c r="D69" s="490" t="s">
        <v>357</v>
      </c>
      <c r="E69" s="490" t="s">
        <v>358</v>
      </c>
      <c r="F69" s="490" t="s">
        <v>359</v>
      </c>
      <c r="G69" s="490" t="s">
        <v>360</v>
      </c>
      <c r="H69" s="453" t="s">
        <v>361</v>
      </c>
      <c r="I69" s="455"/>
      <c r="J69" s="453" t="s">
        <v>362</v>
      </c>
      <c r="K69" s="455"/>
      <c r="L69" s="453" t="s">
        <v>363</v>
      </c>
      <c r="M69" s="455"/>
      <c r="N69" s="397"/>
      <c r="O69" s="397"/>
    </row>
    <row r="70" spans="1:15" ht="15" customHeight="1">
      <c r="A70" s="518"/>
      <c r="B70" s="519"/>
      <c r="C70" s="520"/>
      <c r="D70" s="520"/>
      <c r="E70" s="520"/>
      <c r="F70" s="520"/>
      <c r="G70" s="520"/>
      <c r="H70" s="521"/>
      <c r="I70" s="522"/>
      <c r="J70" s="521"/>
      <c r="K70" s="522"/>
      <c r="L70" s="521"/>
      <c r="M70" s="522"/>
      <c r="N70" s="397"/>
      <c r="O70" s="397"/>
    </row>
    <row r="71" spans="1:15" ht="15" customHeight="1">
      <c r="A71" s="488"/>
      <c r="B71" s="489"/>
      <c r="C71" s="453" t="s">
        <v>364</v>
      </c>
      <c r="D71" s="454"/>
      <c r="E71" s="455"/>
      <c r="F71" s="434"/>
      <c r="G71" s="435"/>
      <c r="H71" s="435"/>
      <c r="I71" s="435"/>
      <c r="J71" s="435"/>
      <c r="K71" s="435"/>
      <c r="L71" s="435"/>
      <c r="M71" s="436"/>
      <c r="N71" s="397"/>
      <c r="O71" s="397"/>
    </row>
    <row r="72" spans="1:15" ht="15" customHeight="1">
      <c r="A72" s="523" t="s">
        <v>365</v>
      </c>
      <c r="B72" s="524"/>
      <c r="C72" s="562" t="s">
        <v>366</v>
      </c>
      <c r="D72" s="526"/>
      <c r="E72" s="527" t="s">
        <v>367</v>
      </c>
      <c r="F72" s="528"/>
      <c r="G72" s="563" t="s">
        <v>368</v>
      </c>
      <c r="H72" s="564"/>
      <c r="I72" s="564"/>
      <c r="J72" s="565" t="s">
        <v>367</v>
      </c>
      <c r="K72" s="565"/>
      <c r="L72" s="564"/>
      <c r="M72" s="566"/>
      <c r="N72" s="397"/>
      <c r="O72" s="397"/>
    </row>
    <row r="73" spans="1:15" ht="15" customHeight="1">
      <c r="A73" s="533"/>
      <c r="B73" s="534"/>
      <c r="C73" s="567" t="s">
        <v>369</v>
      </c>
      <c r="D73" s="526"/>
      <c r="E73" s="527" t="s">
        <v>367</v>
      </c>
      <c r="F73" s="528"/>
      <c r="G73" s="563" t="s">
        <v>368</v>
      </c>
      <c r="H73" s="564"/>
      <c r="I73" s="564"/>
      <c r="J73" s="565" t="s">
        <v>367</v>
      </c>
      <c r="K73" s="565"/>
      <c r="L73" s="564"/>
      <c r="M73" s="566"/>
      <c r="N73" s="397"/>
      <c r="O73" s="397"/>
    </row>
    <row r="74" spans="1:15" ht="15" customHeight="1">
      <c r="A74" s="536"/>
      <c r="B74" s="537"/>
      <c r="C74" s="568" t="s">
        <v>370</v>
      </c>
      <c r="D74" s="539"/>
      <c r="E74" s="540" t="s">
        <v>367</v>
      </c>
      <c r="F74" s="528"/>
      <c r="G74" s="563" t="s">
        <v>368</v>
      </c>
      <c r="H74" s="564"/>
      <c r="I74" s="564"/>
      <c r="J74" s="565" t="s">
        <v>367</v>
      </c>
      <c r="K74" s="565"/>
      <c r="L74" s="564"/>
      <c r="M74" s="566"/>
      <c r="N74" s="397"/>
      <c r="O74" s="397"/>
    </row>
    <row r="75" spans="1:15" ht="15" customHeight="1">
      <c r="A75" s="458" t="s">
        <v>371</v>
      </c>
      <c r="B75" s="459"/>
      <c r="C75" s="498"/>
      <c r="D75" s="499"/>
      <c r="E75" s="499"/>
      <c r="F75" s="499"/>
      <c r="G75" s="499"/>
      <c r="H75" s="499"/>
      <c r="I75" s="499"/>
      <c r="J75" s="499"/>
      <c r="K75" s="499"/>
      <c r="L75" s="499"/>
      <c r="M75" s="500"/>
      <c r="N75" s="397"/>
      <c r="O75" s="397"/>
    </row>
    <row r="76" spans="1:15" ht="15" customHeight="1">
      <c r="A76" s="458" t="s">
        <v>372</v>
      </c>
      <c r="B76" s="459"/>
      <c r="C76" s="498"/>
      <c r="D76" s="499"/>
      <c r="E76" s="499"/>
      <c r="F76" s="499"/>
      <c r="G76" s="499"/>
      <c r="H76" s="499"/>
      <c r="I76" s="499"/>
      <c r="J76" s="499"/>
      <c r="K76" s="499"/>
      <c r="L76" s="499"/>
      <c r="M76" s="500"/>
      <c r="N76" s="397"/>
      <c r="O76" s="397"/>
    </row>
    <row r="77" spans="1:15" ht="27.75" customHeight="1">
      <c r="A77" s="541" t="s">
        <v>373</v>
      </c>
      <c r="B77" s="542"/>
      <c r="C77" s="543"/>
      <c r="D77" s="544"/>
      <c r="E77" s="544"/>
      <c r="F77" s="544"/>
      <c r="G77" s="544"/>
      <c r="H77" s="544"/>
      <c r="I77" s="544"/>
      <c r="J77" s="544"/>
      <c r="K77" s="544"/>
      <c r="L77" s="544"/>
      <c r="M77" s="545"/>
      <c r="N77" s="397"/>
      <c r="O77" s="397"/>
    </row>
    <row r="78" spans="1:15" ht="18" customHeight="1">
      <c r="A78" s="546" t="s">
        <v>374</v>
      </c>
      <c r="B78" s="547"/>
      <c r="C78" s="548" t="s">
        <v>375</v>
      </c>
      <c r="D78" s="549"/>
      <c r="E78" s="549"/>
      <c r="F78" s="549"/>
      <c r="G78" s="550" t="s">
        <v>376</v>
      </c>
      <c r="H78" s="550"/>
      <c r="I78" s="551"/>
      <c r="J78" s="551"/>
      <c r="K78" s="551"/>
      <c r="L78" s="551"/>
      <c r="M78" s="551"/>
      <c r="N78" s="482"/>
      <c r="O78" s="397"/>
    </row>
    <row r="79" spans="1:15" ht="18" customHeight="1">
      <c r="A79" s="569" t="s">
        <v>152</v>
      </c>
      <c r="B79" s="570"/>
      <c r="C79" s="571"/>
      <c r="D79" s="572"/>
      <c r="E79" s="572"/>
      <c r="F79" s="572"/>
      <c r="G79" s="571"/>
      <c r="H79" s="571"/>
      <c r="I79" s="573"/>
      <c r="J79" s="573"/>
      <c r="K79" s="573"/>
      <c r="L79" s="573"/>
      <c r="M79" s="573"/>
      <c r="N79" s="482"/>
      <c r="O79" s="397"/>
    </row>
    <row r="80" spans="1:15" ht="18" customHeight="1">
      <c r="A80" s="574" t="s">
        <v>378</v>
      </c>
      <c r="B80" s="574"/>
      <c r="C80" s="574"/>
      <c r="D80" s="574"/>
      <c r="E80" s="574"/>
      <c r="F80" s="574"/>
      <c r="G80" s="574"/>
      <c r="H80" s="574"/>
      <c r="I80" s="574"/>
      <c r="J80" s="574"/>
      <c r="K80" s="574"/>
      <c r="L80" s="574"/>
      <c r="M80" s="574"/>
      <c r="N80" s="482"/>
      <c r="O80" s="397"/>
    </row>
    <row r="81" spans="1:15" ht="18" customHeight="1">
      <c r="A81" s="574" t="s">
        <v>379</v>
      </c>
      <c r="B81" s="574"/>
      <c r="C81" s="574"/>
      <c r="D81" s="574"/>
      <c r="E81" s="574"/>
      <c r="F81" s="574"/>
      <c r="G81" s="574"/>
      <c r="H81" s="574"/>
      <c r="I81" s="574"/>
      <c r="J81" s="574"/>
      <c r="K81" s="574"/>
      <c r="L81" s="574"/>
      <c r="M81" s="574"/>
      <c r="N81" s="482"/>
      <c r="O81" s="397"/>
    </row>
    <row r="82" spans="1:15" ht="30" customHeight="1">
      <c r="A82" s="574" t="s">
        <v>380</v>
      </c>
      <c r="B82" s="575"/>
      <c r="C82" s="575"/>
      <c r="D82" s="575"/>
      <c r="E82" s="575"/>
      <c r="F82" s="575"/>
      <c r="G82" s="575"/>
      <c r="H82" s="575"/>
      <c r="I82" s="575"/>
      <c r="J82" s="575"/>
      <c r="K82" s="575"/>
      <c r="L82" s="575"/>
      <c r="M82" s="575"/>
      <c r="N82" s="397"/>
      <c r="O82" s="397"/>
    </row>
    <row r="83" spans="1:15" ht="18" customHeight="1">
      <c r="A83" s="574" t="s">
        <v>381</v>
      </c>
      <c r="B83" s="575"/>
      <c r="C83" s="575"/>
      <c r="D83" s="575"/>
      <c r="E83" s="575"/>
      <c r="F83" s="575"/>
      <c r="G83" s="575"/>
      <c r="H83" s="575"/>
      <c r="I83" s="575"/>
      <c r="J83" s="575"/>
      <c r="K83" s="575"/>
      <c r="L83" s="575"/>
      <c r="M83" s="575"/>
      <c r="N83" s="397"/>
      <c r="O83" s="397"/>
    </row>
    <row r="84" spans="1:15" ht="15" customHeight="1">
      <c r="A84" s="482" t="s">
        <v>382</v>
      </c>
      <c r="B84" s="397"/>
      <c r="C84" s="397"/>
      <c r="D84" s="397"/>
      <c r="E84" s="397"/>
      <c r="F84" s="397"/>
      <c r="G84" s="397"/>
      <c r="H84" s="397"/>
      <c r="I84" s="397"/>
      <c r="J84" s="397"/>
      <c r="K84" s="397"/>
      <c r="L84" s="397"/>
      <c r="M84" s="397"/>
      <c r="N84" s="397"/>
      <c r="O84" s="397"/>
    </row>
    <row r="85" spans="1:15" ht="15" customHeight="1">
      <c r="A85" s="576" t="s">
        <v>383</v>
      </c>
    </row>
    <row r="86" spans="1:15" ht="15" customHeight="1">
      <c r="A86" s="401" t="s">
        <v>331</v>
      </c>
      <c r="B86" s="402" t="s">
        <v>242</v>
      </c>
      <c r="C86" s="438"/>
      <c r="D86" s="439"/>
      <c r="E86" s="440"/>
      <c r="F86" s="441" t="s">
        <v>321</v>
      </c>
      <c r="G86" s="442"/>
      <c r="H86" s="443"/>
      <c r="I86" s="442"/>
      <c r="J86" s="443"/>
      <c r="K86" s="442"/>
      <c r="L86" s="443"/>
      <c r="M86" s="444"/>
    </row>
    <row r="87" spans="1:15" ht="15" customHeight="1">
      <c r="A87" s="406"/>
      <c r="B87" s="577" t="s">
        <v>322</v>
      </c>
      <c r="C87" s="425"/>
      <c r="D87" s="426"/>
      <c r="E87" s="427"/>
      <c r="F87" s="441"/>
      <c r="G87" s="446"/>
      <c r="H87" s="447" t="s">
        <v>323</v>
      </c>
      <c r="I87" s="446"/>
      <c r="J87" s="447" t="s">
        <v>324</v>
      </c>
      <c r="K87" s="446"/>
      <c r="L87" s="448" t="s">
        <v>325</v>
      </c>
      <c r="M87" s="449"/>
    </row>
    <row r="88" spans="1:15" ht="15" customHeight="1">
      <c r="A88" s="406"/>
      <c r="B88" s="450" t="s">
        <v>326</v>
      </c>
      <c r="C88" s="412" t="s">
        <v>316</v>
      </c>
      <c r="D88" s="473"/>
      <c r="E88" s="414" t="s">
        <v>317</v>
      </c>
      <c r="F88" s="473"/>
      <c r="G88" s="415" t="s">
        <v>318</v>
      </c>
      <c r="H88" s="415"/>
      <c r="I88" s="415"/>
      <c r="J88" s="415"/>
      <c r="K88" s="415"/>
      <c r="L88" s="415"/>
      <c r="M88" s="416"/>
    </row>
    <row r="89" spans="1:15" ht="15" customHeight="1">
      <c r="A89" s="406"/>
      <c r="B89" s="451"/>
      <c r="C89" s="418"/>
      <c r="D89" s="419"/>
      <c r="E89" s="420"/>
      <c r="F89" s="421"/>
      <c r="G89" s="422"/>
      <c r="H89" s="422"/>
      <c r="I89" s="422"/>
      <c r="J89" s="422"/>
      <c r="K89" s="422"/>
      <c r="L89" s="422"/>
      <c r="M89" s="423"/>
    </row>
    <row r="90" spans="1:15" ht="15" customHeight="1">
      <c r="A90" s="406"/>
      <c r="B90" s="452"/>
      <c r="C90" s="425"/>
      <c r="D90" s="426"/>
      <c r="E90" s="426"/>
      <c r="F90" s="426"/>
      <c r="G90" s="426"/>
      <c r="H90" s="426"/>
      <c r="I90" s="426"/>
      <c r="J90" s="426"/>
      <c r="K90" s="426"/>
      <c r="L90" s="426"/>
      <c r="M90" s="427"/>
    </row>
    <row r="91" spans="1:15" ht="15" customHeight="1">
      <c r="A91" s="406"/>
      <c r="B91" s="437" t="s">
        <v>242</v>
      </c>
      <c r="C91" s="438"/>
      <c r="D91" s="439"/>
      <c r="E91" s="440"/>
      <c r="F91" s="441" t="s">
        <v>321</v>
      </c>
      <c r="G91" s="442"/>
      <c r="H91" s="443"/>
      <c r="I91" s="442"/>
      <c r="J91" s="443"/>
      <c r="K91" s="442"/>
      <c r="L91" s="443"/>
      <c r="M91" s="444"/>
    </row>
    <row r="92" spans="1:15" ht="15" customHeight="1">
      <c r="A92" s="406"/>
      <c r="B92" s="445" t="s">
        <v>322</v>
      </c>
      <c r="C92" s="425"/>
      <c r="D92" s="426"/>
      <c r="E92" s="427"/>
      <c r="F92" s="441"/>
      <c r="G92" s="446"/>
      <c r="H92" s="447" t="s">
        <v>323</v>
      </c>
      <c r="I92" s="446"/>
      <c r="J92" s="447" t="s">
        <v>324</v>
      </c>
      <c r="K92" s="446"/>
      <c r="L92" s="448" t="s">
        <v>325</v>
      </c>
      <c r="M92" s="449"/>
    </row>
    <row r="93" spans="1:15" ht="15" customHeight="1">
      <c r="A93" s="406"/>
      <c r="B93" s="450" t="s">
        <v>326</v>
      </c>
      <c r="C93" s="412" t="s">
        <v>316</v>
      </c>
      <c r="D93" s="473"/>
      <c r="E93" s="414" t="s">
        <v>317</v>
      </c>
      <c r="F93" s="473"/>
      <c r="G93" s="415" t="s">
        <v>318</v>
      </c>
      <c r="H93" s="415"/>
      <c r="I93" s="415"/>
      <c r="J93" s="415"/>
      <c r="K93" s="415"/>
      <c r="L93" s="415"/>
      <c r="M93" s="416"/>
    </row>
    <row r="94" spans="1:15" ht="15" customHeight="1">
      <c r="A94" s="406"/>
      <c r="B94" s="451"/>
      <c r="C94" s="418"/>
      <c r="D94" s="419"/>
      <c r="E94" s="420"/>
      <c r="F94" s="421"/>
      <c r="G94" s="422"/>
      <c r="H94" s="422"/>
      <c r="I94" s="422"/>
      <c r="J94" s="422"/>
      <c r="K94" s="422"/>
      <c r="L94" s="422"/>
      <c r="M94" s="423"/>
    </row>
    <row r="95" spans="1:15" ht="15" customHeight="1">
      <c r="A95" s="406"/>
      <c r="B95" s="452"/>
      <c r="C95" s="425"/>
      <c r="D95" s="426"/>
      <c r="E95" s="426"/>
      <c r="F95" s="426"/>
      <c r="G95" s="426"/>
      <c r="H95" s="426"/>
      <c r="I95" s="426"/>
      <c r="J95" s="426"/>
      <c r="K95" s="426"/>
      <c r="L95" s="426"/>
      <c r="M95" s="427"/>
    </row>
    <row r="96" spans="1:15" ht="15" customHeight="1">
      <c r="A96" s="406"/>
      <c r="B96" s="437" t="s">
        <v>242</v>
      </c>
      <c r="C96" s="438"/>
      <c r="D96" s="439"/>
      <c r="E96" s="440"/>
      <c r="F96" s="441" t="s">
        <v>321</v>
      </c>
      <c r="G96" s="442"/>
      <c r="H96" s="443"/>
      <c r="I96" s="442"/>
      <c r="J96" s="443"/>
      <c r="K96" s="442"/>
      <c r="L96" s="443"/>
      <c r="M96" s="444"/>
    </row>
    <row r="97" spans="1:13" ht="15" customHeight="1">
      <c r="A97" s="406"/>
      <c r="B97" s="445" t="s">
        <v>322</v>
      </c>
      <c r="C97" s="425"/>
      <c r="D97" s="426"/>
      <c r="E97" s="427"/>
      <c r="F97" s="441"/>
      <c r="G97" s="446"/>
      <c r="H97" s="447" t="s">
        <v>323</v>
      </c>
      <c r="I97" s="446"/>
      <c r="J97" s="447" t="s">
        <v>324</v>
      </c>
      <c r="K97" s="446"/>
      <c r="L97" s="448" t="s">
        <v>325</v>
      </c>
      <c r="M97" s="449"/>
    </row>
    <row r="98" spans="1:13" ht="15" customHeight="1">
      <c r="A98" s="406"/>
      <c r="B98" s="450" t="s">
        <v>326</v>
      </c>
      <c r="C98" s="412" t="s">
        <v>316</v>
      </c>
      <c r="D98" s="473"/>
      <c r="E98" s="414" t="s">
        <v>317</v>
      </c>
      <c r="F98" s="473"/>
      <c r="G98" s="415" t="s">
        <v>318</v>
      </c>
      <c r="H98" s="415"/>
      <c r="I98" s="415"/>
      <c r="J98" s="415"/>
      <c r="K98" s="415"/>
      <c r="L98" s="415"/>
      <c r="M98" s="416"/>
    </row>
    <row r="99" spans="1:13" ht="15" customHeight="1">
      <c r="A99" s="406"/>
      <c r="B99" s="451"/>
      <c r="C99" s="418"/>
      <c r="D99" s="419"/>
      <c r="E99" s="420"/>
      <c r="F99" s="421"/>
      <c r="G99" s="422"/>
      <c r="H99" s="422"/>
      <c r="I99" s="422"/>
      <c r="J99" s="422"/>
      <c r="K99" s="422"/>
      <c r="L99" s="422"/>
      <c r="M99" s="423"/>
    </row>
    <row r="100" spans="1:13" ht="15" customHeight="1">
      <c r="A100" s="406"/>
      <c r="B100" s="452"/>
      <c r="C100" s="425"/>
      <c r="D100" s="426"/>
      <c r="E100" s="426"/>
      <c r="F100" s="426"/>
      <c r="G100" s="426"/>
      <c r="H100" s="426"/>
      <c r="I100" s="426"/>
      <c r="J100" s="426"/>
      <c r="K100" s="426"/>
      <c r="L100" s="426"/>
      <c r="M100" s="427"/>
    </row>
    <row r="101" spans="1:13" ht="15" customHeight="1">
      <c r="A101" s="406"/>
      <c r="B101" s="437" t="s">
        <v>242</v>
      </c>
      <c r="C101" s="438"/>
      <c r="D101" s="439"/>
      <c r="E101" s="440"/>
      <c r="F101" s="441" t="s">
        <v>321</v>
      </c>
      <c r="G101" s="442"/>
      <c r="H101" s="443"/>
      <c r="I101" s="442"/>
      <c r="J101" s="443"/>
      <c r="K101" s="442"/>
      <c r="L101" s="443"/>
      <c r="M101" s="444"/>
    </row>
    <row r="102" spans="1:13" ht="15" customHeight="1">
      <c r="A102" s="406"/>
      <c r="B102" s="445" t="s">
        <v>322</v>
      </c>
      <c r="C102" s="425"/>
      <c r="D102" s="426"/>
      <c r="E102" s="427"/>
      <c r="F102" s="441"/>
      <c r="G102" s="446"/>
      <c r="H102" s="447" t="s">
        <v>323</v>
      </c>
      <c r="I102" s="446"/>
      <c r="J102" s="447" t="s">
        <v>324</v>
      </c>
      <c r="K102" s="446"/>
      <c r="L102" s="448" t="s">
        <v>325</v>
      </c>
      <c r="M102" s="449"/>
    </row>
    <row r="103" spans="1:13" ht="15" customHeight="1">
      <c r="A103" s="406"/>
      <c r="B103" s="450" t="s">
        <v>326</v>
      </c>
      <c r="C103" s="412" t="s">
        <v>316</v>
      </c>
      <c r="D103" s="473"/>
      <c r="E103" s="414" t="s">
        <v>317</v>
      </c>
      <c r="F103" s="473"/>
      <c r="G103" s="415" t="s">
        <v>318</v>
      </c>
      <c r="H103" s="415"/>
      <c r="I103" s="415"/>
      <c r="J103" s="415"/>
      <c r="K103" s="415"/>
      <c r="L103" s="415"/>
      <c r="M103" s="416"/>
    </row>
    <row r="104" spans="1:13" ht="15" customHeight="1">
      <c r="A104" s="406"/>
      <c r="B104" s="451"/>
      <c r="C104" s="418"/>
      <c r="D104" s="419"/>
      <c r="E104" s="420"/>
      <c r="F104" s="421"/>
      <c r="G104" s="422"/>
      <c r="H104" s="422"/>
      <c r="I104" s="422"/>
      <c r="J104" s="422"/>
      <c r="K104" s="422"/>
      <c r="L104" s="422"/>
      <c r="M104" s="423"/>
    </row>
    <row r="105" spans="1:13" ht="15" customHeight="1">
      <c r="A105" s="406"/>
      <c r="B105" s="452"/>
      <c r="C105" s="425"/>
      <c r="D105" s="426"/>
      <c r="E105" s="426"/>
      <c r="F105" s="426"/>
      <c r="G105" s="426"/>
      <c r="H105" s="426"/>
      <c r="I105" s="426"/>
      <c r="J105" s="426"/>
      <c r="K105" s="426"/>
      <c r="L105" s="426"/>
      <c r="M105" s="427"/>
    </row>
    <row r="106" spans="1:13" ht="15" customHeight="1">
      <c r="A106" s="406"/>
      <c r="B106" s="437" t="s">
        <v>242</v>
      </c>
      <c r="C106" s="438"/>
      <c r="D106" s="439"/>
      <c r="E106" s="440"/>
      <c r="F106" s="441" t="s">
        <v>321</v>
      </c>
      <c r="G106" s="442"/>
      <c r="H106" s="443"/>
      <c r="I106" s="442"/>
      <c r="J106" s="443"/>
      <c r="K106" s="442"/>
      <c r="L106" s="443"/>
      <c r="M106" s="444"/>
    </row>
    <row r="107" spans="1:13" ht="15" customHeight="1">
      <c r="A107" s="406"/>
      <c r="B107" s="445" t="s">
        <v>322</v>
      </c>
      <c r="C107" s="425"/>
      <c r="D107" s="426"/>
      <c r="E107" s="427"/>
      <c r="F107" s="441"/>
      <c r="G107" s="446"/>
      <c r="H107" s="447" t="s">
        <v>323</v>
      </c>
      <c r="I107" s="446"/>
      <c r="J107" s="447" t="s">
        <v>324</v>
      </c>
      <c r="K107" s="446"/>
      <c r="L107" s="448" t="s">
        <v>325</v>
      </c>
      <c r="M107" s="449"/>
    </row>
    <row r="108" spans="1:13" ht="15" customHeight="1">
      <c r="A108" s="406"/>
      <c r="B108" s="450" t="s">
        <v>326</v>
      </c>
      <c r="C108" s="412" t="s">
        <v>316</v>
      </c>
      <c r="D108" s="473"/>
      <c r="E108" s="414" t="s">
        <v>317</v>
      </c>
      <c r="F108" s="473"/>
      <c r="G108" s="415" t="s">
        <v>318</v>
      </c>
      <c r="H108" s="415"/>
      <c r="I108" s="415"/>
      <c r="J108" s="415"/>
      <c r="K108" s="415"/>
      <c r="L108" s="415"/>
      <c r="M108" s="416"/>
    </row>
    <row r="109" spans="1:13" ht="15" customHeight="1">
      <c r="A109" s="406"/>
      <c r="B109" s="451"/>
      <c r="C109" s="418"/>
      <c r="D109" s="419"/>
      <c r="E109" s="420"/>
      <c r="F109" s="421"/>
      <c r="G109" s="422"/>
      <c r="H109" s="422"/>
      <c r="I109" s="422"/>
      <c r="J109" s="422"/>
      <c r="K109" s="422"/>
      <c r="L109" s="422"/>
      <c r="M109" s="423"/>
    </row>
    <row r="110" spans="1:13" ht="15" customHeight="1">
      <c r="A110" s="406"/>
      <c r="B110" s="452"/>
      <c r="C110" s="425"/>
      <c r="D110" s="426"/>
      <c r="E110" s="426"/>
      <c r="F110" s="426"/>
      <c r="G110" s="426"/>
      <c r="H110" s="426"/>
      <c r="I110" s="426"/>
      <c r="J110" s="426"/>
      <c r="K110" s="426"/>
      <c r="L110" s="426"/>
      <c r="M110" s="427"/>
    </row>
    <row r="111" spans="1:13" ht="15" customHeight="1">
      <c r="A111" s="406"/>
      <c r="B111" s="437" t="s">
        <v>242</v>
      </c>
      <c r="C111" s="438"/>
      <c r="D111" s="439"/>
      <c r="E111" s="440"/>
      <c r="F111" s="441" t="s">
        <v>321</v>
      </c>
      <c r="G111" s="442"/>
      <c r="H111" s="443"/>
      <c r="I111" s="442"/>
      <c r="J111" s="443"/>
      <c r="K111" s="442"/>
      <c r="L111" s="443"/>
      <c r="M111" s="444"/>
    </row>
    <row r="112" spans="1:13" ht="15" customHeight="1">
      <c r="A112" s="406"/>
      <c r="B112" s="445" t="s">
        <v>322</v>
      </c>
      <c r="C112" s="425"/>
      <c r="D112" s="426"/>
      <c r="E112" s="427"/>
      <c r="F112" s="441"/>
      <c r="G112" s="446"/>
      <c r="H112" s="447" t="s">
        <v>323</v>
      </c>
      <c r="I112" s="446"/>
      <c r="J112" s="447" t="s">
        <v>324</v>
      </c>
      <c r="K112" s="446"/>
      <c r="L112" s="448" t="s">
        <v>325</v>
      </c>
      <c r="M112" s="449"/>
    </row>
    <row r="113" spans="1:13" ht="15" customHeight="1">
      <c r="A113" s="406"/>
      <c r="B113" s="450" t="s">
        <v>326</v>
      </c>
      <c r="C113" s="412" t="s">
        <v>316</v>
      </c>
      <c r="D113" s="473"/>
      <c r="E113" s="414" t="s">
        <v>317</v>
      </c>
      <c r="F113" s="473"/>
      <c r="G113" s="415" t="s">
        <v>318</v>
      </c>
      <c r="H113" s="415"/>
      <c r="I113" s="415"/>
      <c r="J113" s="415"/>
      <c r="K113" s="415"/>
      <c r="L113" s="415"/>
      <c r="M113" s="416"/>
    </row>
    <row r="114" spans="1:13" ht="15" customHeight="1">
      <c r="A114" s="406"/>
      <c r="B114" s="451"/>
      <c r="C114" s="418"/>
      <c r="D114" s="419"/>
      <c r="E114" s="420"/>
      <c r="F114" s="421"/>
      <c r="G114" s="422"/>
      <c r="H114" s="422"/>
      <c r="I114" s="422"/>
      <c r="J114" s="422"/>
      <c r="K114" s="422"/>
      <c r="L114" s="422"/>
      <c r="M114" s="423"/>
    </row>
    <row r="115" spans="1:13" ht="15" customHeight="1">
      <c r="A115" s="432"/>
      <c r="B115" s="452"/>
      <c r="C115" s="425"/>
      <c r="D115" s="426"/>
      <c r="E115" s="426"/>
      <c r="F115" s="426"/>
      <c r="G115" s="426"/>
      <c r="H115" s="426"/>
      <c r="I115" s="426"/>
      <c r="J115" s="426"/>
      <c r="K115" s="426"/>
      <c r="L115" s="426"/>
      <c r="M115" s="427"/>
    </row>
    <row r="116" spans="1:13" ht="5.0999999999999996" customHeight="1"/>
    <row r="117" spans="1:13" ht="15" customHeight="1">
      <c r="A117" s="576" t="s">
        <v>384</v>
      </c>
    </row>
    <row r="118" spans="1:13" ht="15" customHeight="1">
      <c r="A118" s="578" t="s">
        <v>374</v>
      </c>
      <c r="B118" s="579"/>
      <c r="C118" s="548" t="s">
        <v>375</v>
      </c>
      <c r="D118" s="549"/>
      <c r="E118" s="549"/>
      <c r="F118" s="549"/>
      <c r="G118" s="550" t="s">
        <v>376</v>
      </c>
      <c r="H118" s="550"/>
      <c r="I118" s="551"/>
      <c r="J118" s="551"/>
      <c r="K118" s="551"/>
      <c r="L118" s="551"/>
      <c r="M118" s="551"/>
    </row>
    <row r="119" spans="1:13" ht="15" customHeight="1">
      <c r="A119" s="580"/>
      <c r="B119" s="581"/>
      <c r="C119" s="548" t="s">
        <v>375</v>
      </c>
      <c r="D119" s="549"/>
      <c r="E119" s="549"/>
      <c r="F119" s="549"/>
      <c r="G119" s="550" t="s">
        <v>376</v>
      </c>
      <c r="H119" s="550"/>
      <c r="I119" s="551"/>
      <c r="J119" s="551"/>
      <c r="K119" s="551"/>
      <c r="L119" s="551"/>
      <c r="M119" s="551"/>
    </row>
    <row r="120" spans="1:13" ht="15" customHeight="1">
      <c r="A120" s="580"/>
      <c r="B120" s="581"/>
      <c r="C120" s="548" t="s">
        <v>375</v>
      </c>
      <c r="D120" s="549"/>
      <c r="E120" s="549"/>
      <c r="F120" s="549"/>
      <c r="G120" s="550" t="s">
        <v>376</v>
      </c>
      <c r="H120" s="550"/>
      <c r="I120" s="551"/>
      <c r="J120" s="551"/>
      <c r="K120" s="551"/>
      <c r="L120" s="551"/>
      <c r="M120" s="551"/>
    </row>
    <row r="121" spans="1:13" ht="15" customHeight="1">
      <c r="A121" s="580"/>
      <c r="B121" s="581"/>
      <c r="C121" s="548" t="s">
        <v>375</v>
      </c>
      <c r="D121" s="549"/>
      <c r="E121" s="549"/>
      <c r="F121" s="549"/>
      <c r="G121" s="550" t="s">
        <v>376</v>
      </c>
      <c r="H121" s="550"/>
      <c r="I121" s="551"/>
      <c r="J121" s="551"/>
      <c r="K121" s="551"/>
      <c r="L121" s="551"/>
      <c r="M121" s="551"/>
    </row>
    <row r="122" spans="1:13" ht="15" customHeight="1">
      <c r="A122" s="582"/>
      <c r="B122" s="583"/>
      <c r="C122" s="548" t="s">
        <v>375</v>
      </c>
      <c r="D122" s="549"/>
      <c r="E122" s="549"/>
      <c r="F122" s="549"/>
      <c r="G122" s="550" t="s">
        <v>376</v>
      </c>
      <c r="H122" s="550"/>
      <c r="I122" s="551"/>
      <c r="J122" s="551"/>
      <c r="K122" s="551"/>
      <c r="L122" s="551"/>
      <c r="M122" s="551"/>
    </row>
  </sheetData>
  <mergeCells count="241">
    <mergeCell ref="D122:F122"/>
    <mergeCell ref="G122:H122"/>
    <mergeCell ref="I122:M122"/>
    <mergeCell ref="D120:F120"/>
    <mergeCell ref="G120:H120"/>
    <mergeCell ref="I120:M120"/>
    <mergeCell ref="D121:F121"/>
    <mergeCell ref="G121:H121"/>
    <mergeCell ref="I121:M121"/>
    <mergeCell ref="B113:B115"/>
    <mergeCell ref="G114:M114"/>
    <mergeCell ref="C115:M115"/>
    <mergeCell ref="A118:B122"/>
    <mergeCell ref="D118:F118"/>
    <mergeCell ref="G118:H118"/>
    <mergeCell ref="I118:M118"/>
    <mergeCell ref="D119:F119"/>
    <mergeCell ref="G119:H119"/>
    <mergeCell ref="I119:M119"/>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B98:B100"/>
    <mergeCell ref="G99:M99"/>
    <mergeCell ref="C100:M100"/>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C87:E87"/>
    <mergeCell ref="B88:B90"/>
    <mergeCell ref="G89:M89"/>
    <mergeCell ref="C90:M90"/>
    <mergeCell ref="C91:E91"/>
    <mergeCell ref="F91:F92"/>
    <mergeCell ref="G91:G92"/>
    <mergeCell ref="I91:I92"/>
    <mergeCell ref="K91:K92"/>
    <mergeCell ref="C92:E92"/>
    <mergeCell ref="A80:M80"/>
    <mergeCell ref="A81:M81"/>
    <mergeCell ref="A82:M82"/>
    <mergeCell ref="A83:M83"/>
    <mergeCell ref="A86:A115"/>
    <mergeCell ref="C86:E86"/>
    <mergeCell ref="F86:F87"/>
    <mergeCell ref="G86:G87"/>
    <mergeCell ref="I86:I87"/>
    <mergeCell ref="K86:K87"/>
    <mergeCell ref="A77:B77"/>
    <mergeCell ref="C77:M77"/>
    <mergeCell ref="A78:B78"/>
    <mergeCell ref="D78:F78"/>
    <mergeCell ref="G78:H78"/>
    <mergeCell ref="I78:M78"/>
    <mergeCell ref="H74:I74"/>
    <mergeCell ref="J74:K74"/>
    <mergeCell ref="L74:M74"/>
    <mergeCell ref="A75:B75"/>
    <mergeCell ref="C75:M75"/>
    <mergeCell ref="A76:B76"/>
    <mergeCell ref="C76:M76"/>
    <mergeCell ref="L70:M70"/>
    <mergeCell ref="C71:E71"/>
    <mergeCell ref="F71:M71"/>
    <mergeCell ref="A72:B74"/>
    <mergeCell ref="H72:I72"/>
    <mergeCell ref="J72:K72"/>
    <mergeCell ref="L72:M72"/>
    <mergeCell ref="H73:I73"/>
    <mergeCell ref="J73:K73"/>
    <mergeCell ref="L73:M73"/>
    <mergeCell ref="C68:D68"/>
    <mergeCell ref="E68:F68"/>
    <mergeCell ref="G68:I68"/>
    <mergeCell ref="J68:M68"/>
    <mergeCell ref="A69:B71"/>
    <mergeCell ref="H69:I69"/>
    <mergeCell ref="J69:K69"/>
    <mergeCell ref="L69:M69"/>
    <mergeCell ref="H70:I70"/>
    <mergeCell ref="J70:K70"/>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7:B47"/>
    <mergeCell ref="C47:M47"/>
    <mergeCell ref="A48:B48"/>
    <mergeCell ref="D48:F48"/>
    <mergeCell ref="G48:H48"/>
    <mergeCell ref="I48:M48"/>
    <mergeCell ref="H44:I44"/>
    <mergeCell ref="J44:K44"/>
    <mergeCell ref="L44:M44"/>
    <mergeCell ref="A45:B45"/>
    <mergeCell ref="C45:M45"/>
    <mergeCell ref="A46:B46"/>
    <mergeCell ref="C46:M46"/>
    <mergeCell ref="L40:M40"/>
    <mergeCell ref="C41:E41"/>
    <mergeCell ref="F41:M41"/>
    <mergeCell ref="A42:B44"/>
    <mergeCell ref="H42:I42"/>
    <mergeCell ref="J42:K42"/>
    <mergeCell ref="L42:M42"/>
    <mergeCell ref="H43:I43"/>
    <mergeCell ref="J43:K43"/>
    <mergeCell ref="L43:M43"/>
    <mergeCell ref="C38:D38"/>
    <mergeCell ref="E38:F38"/>
    <mergeCell ref="G38:I38"/>
    <mergeCell ref="J38:M38"/>
    <mergeCell ref="A39:B41"/>
    <mergeCell ref="H39:I39"/>
    <mergeCell ref="J39:K39"/>
    <mergeCell ref="L39:M39"/>
    <mergeCell ref="H40:I40"/>
    <mergeCell ref="J40:K40"/>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8">
    <dataValidation operator="greaterThanOrEqual" allowBlank="1" showInputMessage="1" showErrorMessage="1" sqref="C34:M34 C64:M64" xr:uid="{597B0D21-9D80-46F8-88FA-87E4B7E7548A}"/>
    <dataValidation type="whole" operator="greaterThanOrEqual" allowBlank="1" showInputMessage="1" showErrorMessage="1" sqref="C33:M33 E35 E36:M38 D37:D38 G35 C35:C38 C63:M63 E65 E66:M68 D67:D68 G65 C65:C68" xr:uid="{8884E96D-BB69-4B3E-B807-5EA86C85EBB1}">
      <formula1>0</formula1>
    </dataValidation>
    <dataValidation type="list" allowBlank="1" showInputMessage="1" showErrorMessage="1" sqref="C40:M40 C70:M70" xr:uid="{7E03389A-7C3D-4582-B6A5-57FAF9828CFF}">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91FD5F47-5CBF-437B-B159-5A61BAEF6CD2}">
      <formula1>0</formula1>
    </dataValidation>
    <dataValidation imeMode="disabled" allowBlank="1" showInputMessage="1" showErrorMessage="1" sqref="D5 F5 D12 F12 D52 F52" xr:uid="{0BCD5F3E-A061-4791-9C25-C60017A3B39D}"/>
    <dataValidation imeMode="fullKatakana" allowBlank="1" showInputMessage="1" showErrorMessage="1" sqref="C3:M3 C10:E10 C19:E19 C86:E86 C91:E91 C96:E96 C101:E101 C106:E106 C111:E111 C50:M50 C57:E57" xr:uid="{C2DC2207-5A32-48CC-8A71-3ED1E768FBB8}"/>
    <dataValidation type="list" allowBlank="1" showInputMessage="1" showErrorMessage="1" sqref="F109 F6 F22 F13 F89 F94 F99 F104 F114 F53 F60" xr:uid="{7BA0AC22-ED1D-43A1-8962-85AE2DDFC922}">
      <formula1>"市,郡,区"</formula1>
    </dataValidation>
    <dataValidation type="list" allowBlank="1" showInputMessage="1" showErrorMessage="1" sqref="D109 D6 D22 D13 D89 D94 D99 D104 D114 D53 D60" xr:uid="{8831AC65-1FC1-430A-B35A-ED6F44992C0B}">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0519-36AD-4C1F-9017-85731990D3CC}">
  <dimension ref="A1:O124"/>
  <sheetViews>
    <sheetView workbookViewId="0">
      <selection activeCell="Z11" sqref="Z11"/>
    </sheetView>
  </sheetViews>
  <sheetFormatPr defaultColWidth="3.875" defaultRowHeight="13.5"/>
  <cols>
    <col min="1" max="1" width="5.625" style="398" customWidth="1"/>
    <col min="2" max="7" width="8.625" style="398" customWidth="1"/>
    <col min="8" max="13" width="4.625" style="398" customWidth="1"/>
    <col min="14" max="16384" width="3.875" style="398"/>
  </cols>
  <sheetData>
    <row r="1" spans="1:15" ht="15" customHeight="1">
      <c r="A1" s="584" t="s">
        <v>385</v>
      </c>
      <c r="B1" s="397"/>
      <c r="C1" s="397"/>
      <c r="D1" s="397"/>
      <c r="E1" s="397"/>
      <c r="F1" s="397"/>
      <c r="G1" s="397"/>
      <c r="H1" s="397"/>
      <c r="I1" s="397"/>
      <c r="J1" s="397"/>
      <c r="K1" s="397"/>
      <c r="L1" s="397"/>
      <c r="M1" s="397"/>
      <c r="N1" s="397"/>
      <c r="O1" s="397"/>
    </row>
    <row r="2" spans="1:15" ht="5.0999999999999996" customHeight="1">
      <c r="A2" s="585"/>
      <c r="B2" s="397"/>
      <c r="C2" s="397"/>
      <c r="D2" s="397"/>
      <c r="E2" s="397"/>
      <c r="F2" s="397"/>
      <c r="G2" s="397"/>
      <c r="H2" s="397"/>
      <c r="I2" s="397"/>
      <c r="J2" s="397"/>
      <c r="K2" s="397"/>
      <c r="L2" s="397"/>
      <c r="M2" s="397"/>
      <c r="N2" s="397"/>
      <c r="O2" s="397"/>
    </row>
    <row r="3" spans="1:15" ht="22.5" customHeight="1">
      <c r="A3" s="586" t="s">
        <v>386</v>
      </c>
      <c r="B3" s="587"/>
      <c r="C3" s="587"/>
      <c r="D3" s="588"/>
      <c r="E3" s="589" t="s">
        <v>387</v>
      </c>
      <c r="F3" s="590"/>
      <c r="G3" s="589" t="s">
        <v>388</v>
      </c>
      <c r="H3" s="591"/>
      <c r="I3" s="592"/>
      <c r="J3" s="593" t="s">
        <v>389</v>
      </c>
      <c r="K3" s="594"/>
      <c r="L3" s="475"/>
      <c r="M3" s="595"/>
      <c r="N3" s="482"/>
      <c r="O3" s="397"/>
    </row>
    <row r="4" spans="1:15" ht="15" customHeight="1">
      <c r="A4" s="401" t="s">
        <v>314</v>
      </c>
      <c r="B4" s="402" t="s">
        <v>242</v>
      </c>
      <c r="C4" s="403"/>
      <c r="D4" s="404"/>
      <c r="E4" s="404"/>
      <c r="F4" s="404"/>
      <c r="G4" s="404"/>
      <c r="H4" s="404"/>
      <c r="I4" s="404"/>
      <c r="J4" s="404"/>
      <c r="K4" s="404"/>
      <c r="L4" s="404"/>
      <c r="M4" s="405"/>
      <c r="N4" s="397"/>
      <c r="O4" s="397"/>
    </row>
    <row r="5" spans="1:15" ht="15" customHeight="1">
      <c r="A5" s="406"/>
      <c r="B5" s="407" t="s">
        <v>315</v>
      </c>
      <c r="C5" s="408"/>
      <c r="D5" s="409"/>
      <c r="E5" s="409"/>
      <c r="F5" s="409"/>
      <c r="G5" s="409"/>
      <c r="H5" s="409"/>
      <c r="I5" s="409"/>
      <c r="J5" s="409"/>
      <c r="K5" s="409"/>
      <c r="L5" s="409"/>
      <c r="M5" s="410"/>
      <c r="N5" s="397"/>
      <c r="O5" s="397"/>
    </row>
    <row r="6" spans="1:15" ht="15" customHeight="1">
      <c r="A6" s="406"/>
      <c r="B6" s="411" t="s">
        <v>107</v>
      </c>
      <c r="C6" s="412" t="s">
        <v>316</v>
      </c>
      <c r="D6" s="413"/>
      <c r="E6" s="414" t="s">
        <v>317</v>
      </c>
      <c r="F6" s="413"/>
      <c r="G6" s="415" t="s">
        <v>318</v>
      </c>
      <c r="H6" s="415"/>
      <c r="I6" s="415"/>
      <c r="J6" s="415"/>
      <c r="K6" s="415"/>
      <c r="L6" s="415"/>
      <c r="M6" s="416"/>
      <c r="N6" s="397"/>
      <c r="O6" s="397"/>
    </row>
    <row r="7" spans="1:15" ht="15" customHeight="1">
      <c r="A7" s="406"/>
      <c r="B7" s="417"/>
      <c r="C7" s="418"/>
      <c r="D7" s="419"/>
      <c r="E7" s="420"/>
      <c r="F7" s="421"/>
      <c r="G7" s="422"/>
      <c r="H7" s="422"/>
      <c r="I7" s="422"/>
      <c r="J7" s="422"/>
      <c r="K7" s="422"/>
      <c r="L7" s="422"/>
      <c r="M7" s="423"/>
      <c r="N7" s="397"/>
      <c r="O7" s="397"/>
    </row>
    <row r="8" spans="1:15" ht="15" customHeight="1">
      <c r="A8" s="406"/>
      <c r="B8" s="424"/>
      <c r="C8" s="425"/>
      <c r="D8" s="426"/>
      <c r="E8" s="426"/>
      <c r="F8" s="426"/>
      <c r="G8" s="426"/>
      <c r="H8" s="426"/>
      <c r="I8" s="426"/>
      <c r="J8" s="426"/>
      <c r="K8" s="426"/>
      <c r="L8" s="426"/>
      <c r="M8" s="427"/>
      <c r="N8" s="397"/>
      <c r="O8" s="397"/>
    </row>
    <row r="9" spans="1:15" ht="15" customHeight="1">
      <c r="A9" s="406"/>
      <c r="B9" s="428" t="s">
        <v>248</v>
      </c>
      <c r="C9" s="429"/>
      <c r="D9" s="430"/>
      <c r="E9" s="430"/>
      <c r="F9" s="430"/>
      <c r="G9" s="430"/>
      <c r="H9" s="430"/>
      <c r="I9" s="430"/>
      <c r="J9" s="430"/>
      <c r="K9" s="430"/>
      <c r="L9" s="430"/>
      <c r="M9" s="431"/>
      <c r="N9" s="397"/>
      <c r="O9" s="397"/>
    </row>
    <row r="10" spans="1:15" ht="15" customHeight="1">
      <c r="A10" s="432"/>
      <c r="B10" s="433" t="s">
        <v>319</v>
      </c>
      <c r="C10" s="434"/>
      <c r="D10" s="435"/>
      <c r="E10" s="435"/>
      <c r="F10" s="435"/>
      <c r="G10" s="435"/>
      <c r="H10" s="435"/>
      <c r="I10" s="435"/>
      <c r="J10" s="435"/>
      <c r="K10" s="435"/>
      <c r="L10" s="435"/>
      <c r="M10" s="436"/>
      <c r="N10" s="397"/>
      <c r="O10" s="397"/>
    </row>
    <row r="11" spans="1:15" ht="15" customHeight="1">
      <c r="A11" s="401" t="s">
        <v>320</v>
      </c>
      <c r="B11" s="437" t="s">
        <v>242</v>
      </c>
      <c r="C11" s="438"/>
      <c r="D11" s="439"/>
      <c r="E11" s="440"/>
      <c r="F11" s="441" t="s">
        <v>321</v>
      </c>
      <c r="G11" s="442"/>
      <c r="H11" s="443"/>
      <c r="I11" s="442"/>
      <c r="J11" s="443"/>
      <c r="K11" s="442"/>
      <c r="L11" s="443"/>
      <c r="M11" s="444"/>
      <c r="N11" s="397"/>
      <c r="O11" s="397"/>
    </row>
    <row r="12" spans="1:15" ht="15" customHeight="1">
      <c r="A12" s="406"/>
      <c r="B12" s="445" t="s">
        <v>322</v>
      </c>
      <c r="C12" s="425"/>
      <c r="D12" s="426"/>
      <c r="E12" s="427"/>
      <c r="F12" s="441"/>
      <c r="G12" s="446"/>
      <c r="H12" s="447" t="s">
        <v>323</v>
      </c>
      <c r="I12" s="446"/>
      <c r="J12" s="447" t="s">
        <v>324</v>
      </c>
      <c r="K12" s="446"/>
      <c r="L12" s="448" t="s">
        <v>325</v>
      </c>
      <c r="M12" s="449"/>
      <c r="N12" s="397"/>
      <c r="O12" s="397"/>
    </row>
    <row r="13" spans="1:15" ht="15" customHeight="1">
      <c r="A13" s="406"/>
      <c r="B13" s="450" t="s">
        <v>326</v>
      </c>
      <c r="C13" s="412" t="s">
        <v>316</v>
      </c>
      <c r="D13" s="413"/>
      <c r="E13" s="414" t="s">
        <v>317</v>
      </c>
      <c r="F13" s="413"/>
      <c r="G13" s="415" t="s">
        <v>318</v>
      </c>
      <c r="H13" s="415"/>
      <c r="I13" s="415"/>
      <c r="J13" s="415"/>
      <c r="K13" s="415"/>
      <c r="L13" s="415"/>
      <c r="M13" s="416"/>
      <c r="N13" s="397"/>
      <c r="O13" s="397"/>
    </row>
    <row r="14" spans="1:15" ht="15" customHeight="1">
      <c r="A14" s="406"/>
      <c r="B14" s="451"/>
      <c r="C14" s="418"/>
      <c r="D14" s="419"/>
      <c r="E14" s="420"/>
      <c r="F14" s="421"/>
      <c r="G14" s="422"/>
      <c r="H14" s="422"/>
      <c r="I14" s="422"/>
      <c r="J14" s="422"/>
      <c r="K14" s="422"/>
      <c r="L14" s="422"/>
      <c r="M14" s="423"/>
      <c r="N14" s="397"/>
      <c r="O14" s="397"/>
    </row>
    <row r="15" spans="1:15" ht="15" customHeight="1">
      <c r="A15" s="406"/>
      <c r="B15" s="452"/>
      <c r="C15" s="425"/>
      <c r="D15" s="426"/>
      <c r="E15" s="426"/>
      <c r="F15" s="426"/>
      <c r="G15" s="426"/>
      <c r="H15" s="426"/>
      <c r="I15" s="426"/>
      <c r="J15" s="426"/>
      <c r="K15" s="426"/>
      <c r="L15" s="426"/>
      <c r="M15" s="427"/>
      <c r="N15" s="397"/>
      <c r="O15" s="397"/>
    </row>
    <row r="16" spans="1:15" ht="15" customHeight="1">
      <c r="A16" s="406"/>
      <c r="B16" s="453" t="s">
        <v>327</v>
      </c>
      <c r="C16" s="454"/>
      <c r="D16" s="454"/>
      <c r="E16" s="454"/>
      <c r="F16" s="454"/>
      <c r="G16" s="455"/>
      <c r="H16" s="453"/>
      <c r="I16" s="454"/>
      <c r="J16" s="454"/>
      <c r="K16" s="454"/>
      <c r="L16" s="454"/>
      <c r="M16" s="455"/>
      <c r="N16" s="397"/>
      <c r="O16" s="397"/>
    </row>
    <row r="17" spans="1:15" ht="15" customHeight="1">
      <c r="A17" s="406"/>
      <c r="B17" s="456" t="s">
        <v>328</v>
      </c>
      <c r="C17" s="457"/>
      <c r="D17" s="458" t="s">
        <v>329</v>
      </c>
      <c r="E17" s="459"/>
      <c r="F17" s="435"/>
      <c r="G17" s="435"/>
      <c r="H17" s="460"/>
      <c r="I17" s="460"/>
      <c r="J17" s="460"/>
      <c r="K17" s="435"/>
      <c r="L17" s="435"/>
      <c r="M17" s="436"/>
      <c r="N17" s="397"/>
      <c r="O17" s="397"/>
    </row>
    <row r="18" spans="1:15" ht="15" customHeight="1">
      <c r="A18" s="406"/>
      <c r="B18" s="461"/>
      <c r="C18" s="462"/>
      <c r="D18" s="463" t="s">
        <v>330</v>
      </c>
      <c r="E18" s="464"/>
      <c r="F18" s="465"/>
      <c r="G18" s="465"/>
      <c r="H18" s="465"/>
      <c r="I18" s="465"/>
      <c r="J18" s="465"/>
      <c r="K18" s="465"/>
      <c r="L18" s="465"/>
      <c r="M18" s="466"/>
      <c r="N18" s="397"/>
      <c r="O18" s="397"/>
    </row>
    <row r="19" spans="1:15" ht="15" customHeight="1">
      <c r="A19" s="406"/>
      <c r="B19" s="467"/>
      <c r="C19" s="468"/>
      <c r="D19" s="469"/>
      <c r="E19" s="470"/>
      <c r="F19" s="471"/>
      <c r="G19" s="471"/>
      <c r="H19" s="471"/>
      <c r="I19" s="471"/>
      <c r="J19" s="471"/>
      <c r="K19" s="471"/>
      <c r="L19" s="471"/>
      <c r="M19" s="472"/>
      <c r="N19" s="397"/>
      <c r="O19" s="397"/>
    </row>
    <row r="20" spans="1:15" ht="15" customHeight="1">
      <c r="A20" s="401" t="s">
        <v>331</v>
      </c>
      <c r="B20" s="437" t="s">
        <v>242</v>
      </c>
      <c r="C20" s="438"/>
      <c r="D20" s="439"/>
      <c r="E20" s="440"/>
      <c r="F20" s="441" t="s">
        <v>321</v>
      </c>
      <c r="G20" s="442"/>
      <c r="H20" s="443"/>
      <c r="I20" s="442"/>
      <c r="J20" s="443"/>
      <c r="K20" s="442"/>
      <c r="L20" s="443"/>
      <c r="M20" s="444"/>
      <c r="N20" s="397"/>
      <c r="O20" s="397"/>
    </row>
    <row r="21" spans="1:15" ht="15" customHeight="1">
      <c r="A21" s="406"/>
      <c r="B21" s="445" t="s">
        <v>322</v>
      </c>
      <c r="C21" s="425"/>
      <c r="D21" s="426"/>
      <c r="E21" s="427"/>
      <c r="F21" s="441"/>
      <c r="G21" s="446"/>
      <c r="H21" s="447" t="s">
        <v>323</v>
      </c>
      <c r="I21" s="446"/>
      <c r="J21" s="447" t="s">
        <v>324</v>
      </c>
      <c r="K21" s="446"/>
      <c r="L21" s="448" t="s">
        <v>325</v>
      </c>
      <c r="M21" s="449"/>
      <c r="N21" s="397"/>
      <c r="O21" s="397"/>
    </row>
    <row r="22" spans="1:15" ht="15" customHeight="1">
      <c r="A22" s="406"/>
      <c r="B22" s="450" t="s">
        <v>326</v>
      </c>
      <c r="C22" s="412" t="s">
        <v>316</v>
      </c>
      <c r="D22" s="473"/>
      <c r="E22" s="414" t="s">
        <v>317</v>
      </c>
      <c r="F22" s="473"/>
      <c r="G22" s="415" t="s">
        <v>318</v>
      </c>
      <c r="H22" s="415"/>
      <c r="I22" s="415"/>
      <c r="J22" s="415"/>
      <c r="K22" s="415"/>
      <c r="L22" s="415"/>
      <c r="M22" s="416"/>
      <c r="N22" s="397"/>
      <c r="O22" s="397"/>
    </row>
    <row r="23" spans="1:15" ht="15" customHeight="1">
      <c r="A23" s="406"/>
      <c r="B23" s="451"/>
      <c r="C23" s="418"/>
      <c r="D23" s="419"/>
      <c r="E23" s="420"/>
      <c r="F23" s="421"/>
      <c r="G23" s="422"/>
      <c r="H23" s="422"/>
      <c r="I23" s="422"/>
      <c r="J23" s="422"/>
      <c r="K23" s="422"/>
      <c r="L23" s="422"/>
      <c r="M23" s="423"/>
      <c r="N23" s="397"/>
      <c r="O23" s="397"/>
    </row>
    <row r="24" spans="1:15" ht="15" customHeight="1">
      <c r="A24" s="596"/>
      <c r="B24" s="452"/>
      <c r="C24" s="425"/>
      <c r="D24" s="426"/>
      <c r="E24" s="426"/>
      <c r="F24" s="426"/>
      <c r="G24" s="426"/>
      <c r="H24" s="426"/>
      <c r="I24" s="426"/>
      <c r="J24" s="426"/>
      <c r="K24" s="426"/>
      <c r="L24" s="426"/>
      <c r="M24" s="427"/>
      <c r="N24" s="397"/>
      <c r="O24" s="397"/>
    </row>
    <row r="25" spans="1:15" ht="15" customHeight="1">
      <c r="A25" s="597" t="s">
        <v>332</v>
      </c>
      <c r="B25" s="475"/>
      <c r="C25" s="475"/>
      <c r="D25" s="476"/>
      <c r="E25" s="476"/>
      <c r="F25" s="477"/>
      <c r="G25" s="478"/>
      <c r="H25" s="479" t="s">
        <v>333</v>
      </c>
      <c r="I25" s="480"/>
      <c r="J25" s="480"/>
      <c r="K25" s="480"/>
      <c r="L25" s="480"/>
      <c r="M25" s="481"/>
      <c r="N25" s="482"/>
      <c r="O25" s="397"/>
    </row>
    <row r="26" spans="1:15" ht="15" hidden="1" customHeight="1">
      <c r="A26" s="483" t="s">
        <v>334</v>
      </c>
      <c r="B26" s="484"/>
      <c r="C26" s="484"/>
      <c r="D26" s="484"/>
      <c r="E26" s="484"/>
      <c r="F26" s="484"/>
      <c r="G26" s="484"/>
      <c r="H26" s="484"/>
      <c r="I26" s="484"/>
      <c r="J26" s="484"/>
      <c r="K26" s="484"/>
      <c r="L26" s="484"/>
      <c r="M26" s="485"/>
      <c r="N26" s="397"/>
      <c r="O26" s="397"/>
    </row>
    <row r="27" spans="1:15" ht="15" hidden="1" customHeight="1">
      <c r="A27" s="463" t="s">
        <v>335</v>
      </c>
      <c r="B27" s="486"/>
      <c r="C27" s="441" t="s">
        <v>336</v>
      </c>
      <c r="D27" s="441"/>
      <c r="E27" s="450" t="s">
        <v>337</v>
      </c>
      <c r="F27" s="411"/>
      <c r="G27" s="414"/>
      <c r="H27" s="414"/>
      <c r="I27" s="414"/>
      <c r="J27" s="414"/>
      <c r="K27" s="414"/>
      <c r="L27" s="414"/>
      <c r="M27" s="487"/>
      <c r="N27" s="397"/>
      <c r="O27" s="397"/>
    </row>
    <row r="28" spans="1:15" ht="15" hidden="1" customHeight="1">
      <c r="A28" s="488"/>
      <c r="B28" s="489"/>
      <c r="C28" s="490" t="s">
        <v>338</v>
      </c>
      <c r="D28" s="490" t="s">
        <v>339</v>
      </c>
      <c r="E28" s="490" t="s">
        <v>338</v>
      </c>
      <c r="F28" s="490" t="s">
        <v>339</v>
      </c>
      <c r="G28" s="397"/>
      <c r="H28" s="397"/>
      <c r="I28" s="397"/>
      <c r="J28" s="397"/>
      <c r="K28" s="397"/>
      <c r="L28" s="397"/>
      <c r="M28" s="491"/>
      <c r="N28" s="397"/>
      <c r="O28" s="397"/>
    </row>
    <row r="29" spans="1:15" ht="15" hidden="1" customHeight="1">
      <c r="A29" s="450" t="s">
        <v>340</v>
      </c>
      <c r="B29" s="492"/>
      <c r="C29" s="490"/>
      <c r="D29" s="490"/>
      <c r="E29" s="490"/>
      <c r="F29" s="490"/>
      <c r="G29" s="397"/>
      <c r="H29" s="397"/>
      <c r="I29" s="397"/>
      <c r="J29" s="397"/>
      <c r="K29" s="397"/>
      <c r="L29" s="397"/>
      <c r="M29" s="491"/>
      <c r="N29" s="397"/>
      <c r="O29" s="397"/>
    </row>
    <row r="30" spans="1:15" ht="15" hidden="1" customHeight="1">
      <c r="A30" s="452" t="s">
        <v>341</v>
      </c>
      <c r="B30" s="493"/>
      <c r="C30" s="490"/>
      <c r="D30" s="490"/>
      <c r="E30" s="490"/>
      <c r="F30" s="490"/>
      <c r="G30" s="397"/>
      <c r="H30" s="397"/>
      <c r="I30" s="397"/>
      <c r="J30" s="397"/>
      <c r="K30" s="397"/>
      <c r="L30" s="397"/>
      <c r="M30" s="491"/>
      <c r="N30" s="397"/>
      <c r="O30" s="397"/>
    </row>
    <row r="31" spans="1:15" ht="15" hidden="1" customHeight="1">
      <c r="A31" s="433" t="s">
        <v>342</v>
      </c>
      <c r="B31" s="494"/>
      <c r="C31" s="441"/>
      <c r="D31" s="441"/>
      <c r="E31" s="441"/>
      <c r="F31" s="441"/>
      <c r="G31" s="397"/>
      <c r="H31" s="397"/>
      <c r="I31" s="397"/>
      <c r="J31" s="397"/>
      <c r="K31" s="397"/>
      <c r="L31" s="397"/>
      <c r="M31" s="491"/>
      <c r="N31" s="397"/>
      <c r="O31" s="397"/>
    </row>
    <row r="32" spans="1:15" ht="15" hidden="1" customHeight="1">
      <c r="A32" s="433" t="s">
        <v>343</v>
      </c>
      <c r="B32" s="494"/>
      <c r="C32" s="495"/>
      <c r="D32" s="495"/>
      <c r="E32" s="495"/>
      <c r="F32" s="495"/>
      <c r="G32" s="496"/>
      <c r="H32" s="496"/>
      <c r="I32" s="496"/>
      <c r="J32" s="496"/>
      <c r="K32" s="496"/>
      <c r="L32" s="496"/>
      <c r="M32" s="497"/>
      <c r="N32" s="482"/>
      <c r="O32" s="397"/>
    </row>
    <row r="33" spans="1:15" ht="15" customHeight="1">
      <c r="A33" s="483" t="s">
        <v>344</v>
      </c>
      <c r="B33" s="484"/>
      <c r="C33" s="484"/>
      <c r="D33" s="484"/>
      <c r="E33" s="484"/>
      <c r="F33" s="484"/>
      <c r="G33" s="484"/>
      <c r="H33" s="484"/>
      <c r="I33" s="484"/>
      <c r="J33" s="484"/>
      <c r="K33" s="484"/>
      <c r="L33" s="484"/>
      <c r="M33" s="485"/>
      <c r="N33" s="482"/>
      <c r="O33" s="397"/>
    </row>
    <row r="34" spans="1:15" ht="15" customHeight="1">
      <c r="A34" s="598" t="s">
        <v>390</v>
      </c>
      <c r="B34" s="599"/>
      <c r="C34" s="494" t="s">
        <v>391</v>
      </c>
      <c r="D34" s="590"/>
      <c r="E34" s="433" t="s">
        <v>392</v>
      </c>
      <c r="F34" s="590"/>
      <c r="G34" s="494"/>
      <c r="H34" s="600"/>
      <c r="I34" s="600"/>
      <c r="J34" s="600"/>
      <c r="K34" s="600"/>
      <c r="L34" s="600"/>
      <c r="M34" s="601"/>
      <c r="N34" s="482"/>
      <c r="O34" s="397"/>
    </row>
    <row r="35" spans="1:15" ht="15" customHeight="1">
      <c r="A35" s="458" t="s">
        <v>345</v>
      </c>
      <c r="B35" s="459"/>
      <c r="C35" s="498"/>
      <c r="D35" s="499"/>
      <c r="E35" s="499"/>
      <c r="F35" s="499"/>
      <c r="G35" s="499"/>
      <c r="H35" s="499"/>
      <c r="I35" s="499"/>
      <c r="J35" s="499"/>
      <c r="K35" s="499"/>
      <c r="L35" s="499"/>
      <c r="M35" s="500"/>
      <c r="N35" s="482"/>
      <c r="O35" s="397"/>
    </row>
    <row r="36" spans="1:15" ht="24.95" customHeight="1">
      <c r="A36" s="501" t="s">
        <v>346</v>
      </c>
      <c r="B36" s="502"/>
      <c r="C36" s="503"/>
      <c r="D36" s="504"/>
      <c r="E36" s="504"/>
      <c r="F36" s="504"/>
      <c r="G36" s="504"/>
      <c r="H36" s="504"/>
      <c r="I36" s="504"/>
      <c r="J36" s="504"/>
      <c r="K36" s="504"/>
      <c r="L36" s="504"/>
      <c r="M36" s="505"/>
    </row>
    <row r="37" spans="1:15" ht="15" customHeight="1">
      <c r="A37" s="463" t="s">
        <v>355</v>
      </c>
      <c r="B37" s="486"/>
      <c r="C37" s="398" t="s">
        <v>356</v>
      </c>
      <c r="D37" s="490" t="s">
        <v>357</v>
      </c>
      <c r="E37" s="490" t="s">
        <v>358</v>
      </c>
      <c r="F37" s="490" t="s">
        <v>359</v>
      </c>
      <c r="G37" s="490" t="s">
        <v>360</v>
      </c>
      <c r="H37" s="453" t="s">
        <v>361</v>
      </c>
      <c r="I37" s="455"/>
      <c r="J37" s="453" t="s">
        <v>362</v>
      </c>
      <c r="K37" s="455"/>
      <c r="L37" s="453" t="s">
        <v>363</v>
      </c>
      <c r="M37" s="455"/>
      <c r="N37" s="397"/>
      <c r="O37" s="397"/>
    </row>
    <row r="38" spans="1:15" ht="15" customHeight="1">
      <c r="A38" s="518"/>
      <c r="B38" s="519"/>
      <c r="C38" s="520"/>
      <c r="D38" s="520"/>
      <c r="E38" s="520"/>
      <c r="F38" s="520"/>
      <c r="G38" s="520"/>
      <c r="H38" s="521"/>
      <c r="I38" s="522"/>
      <c r="J38" s="521"/>
      <c r="K38" s="522"/>
      <c r="L38" s="521"/>
      <c r="M38" s="522"/>
      <c r="N38" s="397"/>
      <c r="O38" s="397"/>
    </row>
    <row r="39" spans="1:15" ht="15" customHeight="1">
      <c r="A39" s="488"/>
      <c r="B39" s="489"/>
      <c r="C39" s="453" t="s">
        <v>364</v>
      </c>
      <c r="D39" s="454"/>
      <c r="E39" s="455"/>
      <c r="F39" s="434"/>
      <c r="G39" s="435"/>
      <c r="H39" s="435"/>
      <c r="I39" s="435"/>
      <c r="J39" s="435"/>
      <c r="K39" s="435"/>
      <c r="L39" s="435"/>
      <c r="M39" s="436"/>
      <c r="N39" s="397"/>
      <c r="O39" s="397"/>
    </row>
    <row r="40" spans="1:15" ht="15" customHeight="1">
      <c r="A40" s="523" t="s">
        <v>365</v>
      </c>
      <c r="B40" s="524"/>
      <c r="C40" s="525" t="s">
        <v>366</v>
      </c>
      <c r="D40" s="526"/>
      <c r="E40" s="527" t="s">
        <v>367</v>
      </c>
      <c r="F40" s="528"/>
      <c r="G40" s="529" t="s">
        <v>368</v>
      </c>
      <c r="H40" s="530"/>
      <c r="I40" s="530"/>
      <c r="J40" s="531" t="s">
        <v>367</v>
      </c>
      <c r="K40" s="531"/>
      <c r="L40" s="530"/>
      <c r="M40" s="532"/>
      <c r="N40" s="482"/>
      <c r="O40" s="397"/>
    </row>
    <row r="41" spans="1:15" ht="15" customHeight="1">
      <c r="A41" s="533"/>
      <c r="B41" s="534"/>
      <c r="C41" s="535" t="s">
        <v>369</v>
      </c>
      <c r="D41" s="526"/>
      <c r="E41" s="527" t="s">
        <v>367</v>
      </c>
      <c r="F41" s="528"/>
      <c r="G41" s="529" t="s">
        <v>368</v>
      </c>
      <c r="H41" s="530"/>
      <c r="I41" s="530"/>
      <c r="J41" s="531" t="s">
        <v>367</v>
      </c>
      <c r="K41" s="531"/>
      <c r="L41" s="530"/>
      <c r="M41" s="532"/>
      <c r="N41" s="482"/>
      <c r="O41" s="397"/>
    </row>
    <row r="42" spans="1:15" ht="15" customHeight="1">
      <c r="A42" s="536"/>
      <c r="B42" s="537"/>
      <c r="C42" s="538" t="s">
        <v>370</v>
      </c>
      <c r="D42" s="539"/>
      <c r="E42" s="540" t="s">
        <v>367</v>
      </c>
      <c r="F42" s="528"/>
      <c r="G42" s="529" t="s">
        <v>368</v>
      </c>
      <c r="H42" s="530"/>
      <c r="I42" s="530"/>
      <c r="J42" s="531" t="s">
        <v>367</v>
      </c>
      <c r="K42" s="531"/>
      <c r="L42" s="530"/>
      <c r="M42" s="532"/>
      <c r="N42" s="482"/>
      <c r="O42" s="397"/>
    </row>
    <row r="43" spans="1:15" ht="15" customHeight="1">
      <c r="A43" s="458" t="s">
        <v>371</v>
      </c>
      <c r="B43" s="459"/>
      <c r="C43" s="498"/>
      <c r="D43" s="499"/>
      <c r="E43" s="499"/>
      <c r="F43" s="499"/>
      <c r="G43" s="499"/>
      <c r="H43" s="499"/>
      <c r="I43" s="499"/>
      <c r="J43" s="499"/>
      <c r="K43" s="499"/>
      <c r="L43" s="499"/>
      <c r="M43" s="500"/>
      <c r="N43" s="397"/>
      <c r="O43" s="397"/>
    </row>
    <row r="44" spans="1:15" ht="15" customHeight="1">
      <c r="A44" s="458" t="s">
        <v>372</v>
      </c>
      <c r="B44" s="459"/>
      <c r="C44" s="498"/>
      <c r="D44" s="499"/>
      <c r="E44" s="499"/>
      <c r="F44" s="499"/>
      <c r="G44" s="499"/>
      <c r="H44" s="499"/>
      <c r="I44" s="499"/>
      <c r="J44" s="499"/>
      <c r="K44" s="499"/>
      <c r="L44" s="499"/>
      <c r="M44" s="500"/>
      <c r="N44" s="482"/>
      <c r="O44" s="397"/>
    </row>
    <row r="45" spans="1:15" ht="35.1" customHeight="1">
      <c r="A45" s="541" t="s">
        <v>373</v>
      </c>
      <c r="B45" s="542"/>
      <c r="C45" s="543"/>
      <c r="D45" s="544"/>
      <c r="E45" s="544"/>
      <c r="F45" s="544"/>
      <c r="G45" s="544"/>
      <c r="H45" s="544"/>
      <c r="I45" s="544"/>
      <c r="J45" s="544"/>
      <c r="K45" s="544"/>
      <c r="L45" s="544"/>
      <c r="M45" s="545"/>
      <c r="N45" s="482"/>
      <c r="O45" s="397"/>
    </row>
    <row r="46" spans="1:15" ht="15" customHeight="1">
      <c r="A46" s="546" t="s">
        <v>374</v>
      </c>
      <c r="B46" s="547"/>
      <c r="C46" s="548" t="s">
        <v>375</v>
      </c>
      <c r="D46" s="549"/>
      <c r="E46" s="549"/>
      <c r="F46" s="549"/>
      <c r="G46" s="550" t="s">
        <v>376</v>
      </c>
      <c r="H46" s="550"/>
      <c r="I46" s="551"/>
      <c r="J46" s="551"/>
      <c r="K46" s="551"/>
      <c r="L46" s="551"/>
      <c r="M46" s="551"/>
      <c r="N46" s="482"/>
      <c r="O46" s="397"/>
    </row>
    <row r="47" spans="1:15" ht="15" customHeight="1">
      <c r="A47" s="552" t="s">
        <v>377</v>
      </c>
      <c r="B47" s="553"/>
      <c r="C47" s="553"/>
      <c r="D47" s="553"/>
      <c r="E47" s="553"/>
      <c r="F47" s="553"/>
      <c r="G47" s="553"/>
      <c r="H47" s="553"/>
      <c r="I47" s="553"/>
      <c r="J47" s="553"/>
      <c r="K47" s="553"/>
      <c r="L47" s="553"/>
      <c r="M47" s="554"/>
      <c r="N47" s="397"/>
      <c r="O47" s="397"/>
    </row>
    <row r="48" spans="1:15" ht="15" customHeight="1">
      <c r="A48" s="401" t="s">
        <v>314</v>
      </c>
      <c r="B48" s="402" t="s">
        <v>242</v>
      </c>
      <c r="C48" s="403"/>
      <c r="D48" s="404"/>
      <c r="E48" s="404"/>
      <c r="F48" s="404"/>
      <c r="G48" s="404"/>
      <c r="H48" s="404"/>
      <c r="I48" s="404"/>
      <c r="J48" s="404"/>
      <c r="K48" s="404"/>
      <c r="L48" s="404"/>
      <c r="M48" s="405"/>
      <c r="N48" s="397"/>
      <c r="O48" s="397"/>
    </row>
    <row r="49" spans="1:15" ht="15" customHeight="1">
      <c r="A49" s="406"/>
      <c r="B49" s="407" t="s">
        <v>315</v>
      </c>
      <c r="C49" s="408"/>
      <c r="D49" s="409"/>
      <c r="E49" s="409"/>
      <c r="F49" s="409"/>
      <c r="G49" s="409"/>
      <c r="H49" s="409"/>
      <c r="I49" s="409"/>
      <c r="J49" s="409"/>
      <c r="K49" s="409"/>
      <c r="L49" s="409"/>
      <c r="M49" s="410"/>
      <c r="N49" s="397"/>
      <c r="O49" s="397"/>
    </row>
    <row r="50" spans="1:15" ht="15" customHeight="1">
      <c r="A50" s="406"/>
      <c r="B50" s="411" t="s">
        <v>107</v>
      </c>
      <c r="C50" s="412" t="s">
        <v>316</v>
      </c>
      <c r="D50" s="413"/>
      <c r="E50" s="414" t="s">
        <v>317</v>
      </c>
      <c r="F50" s="413"/>
      <c r="G50" s="415" t="s">
        <v>318</v>
      </c>
      <c r="H50" s="415"/>
      <c r="I50" s="415"/>
      <c r="J50" s="415"/>
      <c r="K50" s="415"/>
      <c r="L50" s="415"/>
      <c r="M50" s="416"/>
      <c r="N50" s="397"/>
      <c r="O50" s="397"/>
    </row>
    <row r="51" spans="1:15" ht="15" customHeight="1">
      <c r="A51" s="406"/>
      <c r="B51" s="417"/>
      <c r="C51" s="418"/>
      <c r="D51" s="419"/>
      <c r="E51" s="420"/>
      <c r="F51" s="421"/>
      <c r="G51" s="422"/>
      <c r="H51" s="422"/>
      <c r="I51" s="422"/>
      <c r="J51" s="422"/>
      <c r="K51" s="422"/>
      <c r="L51" s="422"/>
      <c r="M51" s="423"/>
      <c r="N51" s="397"/>
      <c r="O51" s="397"/>
    </row>
    <row r="52" spans="1:15" ht="15" customHeight="1">
      <c r="A52" s="406"/>
      <c r="B52" s="424"/>
      <c r="C52" s="425"/>
      <c r="D52" s="426"/>
      <c r="E52" s="426"/>
      <c r="F52" s="426"/>
      <c r="G52" s="426"/>
      <c r="H52" s="426"/>
      <c r="I52" s="426"/>
      <c r="J52" s="426"/>
      <c r="K52" s="426"/>
      <c r="L52" s="426"/>
      <c r="M52" s="427"/>
      <c r="N52" s="397"/>
      <c r="O52" s="397"/>
    </row>
    <row r="53" spans="1:15" ht="15" customHeight="1">
      <c r="A53" s="406"/>
      <c r="B53" s="428" t="s">
        <v>248</v>
      </c>
      <c r="C53" s="429"/>
      <c r="D53" s="430"/>
      <c r="E53" s="430"/>
      <c r="F53" s="430"/>
      <c r="G53" s="430"/>
      <c r="H53" s="430"/>
      <c r="I53" s="430"/>
      <c r="J53" s="430"/>
      <c r="K53" s="430"/>
      <c r="L53" s="430"/>
      <c r="M53" s="431"/>
      <c r="N53" s="397"/>
      <c r="O53" s="397"/>
    </row>
    <row r="54" spans="1:15" ht="15" customHeight="1">
      <c r="A54" s="432"/>
      <c r="B54" s="433" t="s">
        <v>319</v>
      </c>
      <c r="C54" s="434"/>
      <c r="D54" s="435"/>
      <c r="E54" s="435"/>
      <c r="F54" s="435"/>
      <c r="G54" s="435"/>
      <c r="H54" s="435"/>
      <c r="I54" s="435"/>
      <c r="J54" s="435"/>
      <c r="K54" s="435"/>
      <c r="L54" s="435"/>
      <c r="M54" s="436"/>
      <c r="N54" s="397"/>
      <c r="O54" s="397"/>
    </row>
    <row r="55" spans="1:15" ht="15" customHeight="1">
      <c r="A55" s="401" t="s">
        <v>331</v>
      </c>
      <c r="B55" s="602" t="s">
        <v>242</v>
      </c>
      <c r="C55" s="438"/>
      <c r="D55" s="439"/>
      <c r="E55" s="440"/>
      <c r="F55" s="441" t="s">
        <v>321</v>
      </c>
      <c r="G55" s="442"/>
      <c r="H55" s="443"/>
      <c r="I55" s="442"/>
      <c r="J55" s="443"/>
      <c r="K55" s="442"/>
      <c r="L55" s="443"/>
      <c r="M55" s="444"/>
      <c r="N55" s="397"/>
      <c r="O55" s="397"/>
    </row>
    <row r="56" spans="1:15" ht="15" customHeight="1">
      <c r="A56" s="406"/>
      <c r="B56" s="445" t="s">
        <v>322</v>
      </c>
      <c r="C56" s="425"/>
      <c r="D56" s="426"/>
      <c r="E56" s="427"/>
      <c r="F56" s="441"/>
      <c r="G56" s="446"/>
      <c r="H56" s="447" t="s">
        <v>323</v>
      </c>
      <c r="I56" s="446"/>
      <c r="J56" s="447" t="s">
        <v>324</v>
      </c>
      <c r="K56" s="446"/>
      <c r="L56" s="448" t="s">
        <v>325</v>
      </c>
      <c r="M56" s="449"/>
      <c r="N56" s="397"/>
      <c r="O56" s="397"/>
    </row>
    <row r="57" spans="1:15" ht="15" customHeight="1">
      <c r="A57" s="406"/>
      <c r="B57" s="450" t="s">
        <v>326</v>
      </c>
      <c r="C57" s="412" t="s">
        <v>316</v>
      </c>
      <c r="D57" s="473"/>
      <c r="E57" s="414" t="s">
        <v>317</v>
      </c>
      <c r="F57" s="473"/>
      <c r="G57" s="415" t="s">
        <v>318</v>
      </c>
      <c r="H57" s="415"/>
      <c r="I57" s="415"/>
      <c r="J57" s="415"/>
      <c r="K57" s="415"/>
      <c r="L57" s="415"/>
      <c r="M57" s="416"/>
      <c r="N57" s="397"/>
      <c r="O57" s="397"/>
    </row>
    <row r="58" spans="1:15" ht="15" customHeight="1">
      <c r="A58" s="406"/>
      <c r="B58" s="451"/>
      <c r="C58" s="418"/>
      <c r="D58" s="419"/>
      <c r="E58" s="420"/>
      <c r="F58" s="421"/>
      <c r="G58" s="422"/>
      <c r="H58" s="422"/>
      <c r="I58" s="422"/>
      <c r="J58" s="422"/>
      <c r="K58" s="422"/>
      <c r="L58" s="422"/>
      <c r="M58" s="423"/>
      <c r="N58" s="397"/>
      <c r="O58" s="397"/>
    </row>
    <row r="59" spans="1:15" ht="15" customHeight="1">
      <c r="A59" s="432"/>
      <c r="B59" s="452"/>
      <c r="C59" s="425"/>
      <c r="D59" s="426"/>
      <c r="E59" s="426"/>
      <c r="F59" s="426"/>
      <c r="G59" s="426"/>
      <c r="H59" s="426"/>
      <c r="I59" s="426"/>
      <c r="J59" s="426"/>
      <c r="K59" s="426"/>
      <c r="L59" s="426"/>
      <c r="M59" s="427"/>
      <c r="N59" s="397"/>
      <c r="O59" s="397"/>
    </row>
    <row r="60" spans="1:15" ht="15" customHeight="1">
      <c r="A60" s="474" t="s">
        <v>332</v>
      </c>
      <c r="B60" s="475"/>
      <c r="C60" s="475"/>
      <c r="D60" s="475"/>
      <c r="E60" s="475"/>
      <c r="F60" s="477"/>
      <c r="G60" s="478"/>
      <c r="H60" s="479" t="s">
        <v>333</v>
      </c>
      <c r="I60" s="480"/>
      <c r="J60" s="480"/>
      <c r="K60" s="480"/>
      <c r="L60" s="480"/>
      <c r="M60" s="481"/>
      <c r="N60" s="482"/>
      <c r="O60" s="397"/>
    </row>
    <row r="61" spans="1:15" ht="15" hidden="1" customHeight="1">
      <c r="A61" s="483" t="s">
        <v>334</v>
      </c>
      <c r="B61" s="484"/>
      <c r="C61" s="484"/>
      <c r="D61" s="484"/>
      <c r="E61" s="484"/>
      <c r="F61" s="484"/>
      <c r="G61" s="484"/>
      <c r="H61" s="484"/>
      <c r="I61" s="484"/>
      <c r="J61" s="484"/>
      <c r="K61" s="484"/>
      <c r="L61" s="484"/>
      <c r="M61" s="485"/>
      <c r="N61" s="397"/>
      <c r="O61" s="397"/>
    </row>
    <row r="62" spans="1:15" ht="15" hidden="1" customHeight="1">
      <c r="A62" s="463" t="s">
        <v>335</v>
      </c>
      <c r="B62" s="486"/>
      <c r="C62" s="441" t="s">
        <v>336</v>
      </c>
      <c r="D62" s="441"/>
      <c r="E62" s="450" t="s">
        <v>337</v>
      </c>
      <c r="F62" s="411"/>
      <c r="G62" s="414"/>
      <c r="H62" s="414"/>
      <c r="I62" s="414"/>
      <c r="J62" s="414"/>
      <c r="K62" s="414"/>
      <c r="L62" s="414"/>
      <c r="M62" s="487"/>
      <c r="N62" s="397"/>
      <c r="O62" s="397"/>
    </row>
    <row r="63" spans="1:15" ht="15" hidden="1" customHeight="1">
      <c r="A63" s="488"/>
      <c r="B63" s="489"/>
      <c r="C63" s="490" t="s">
        <v>338</v>
      </c>
      <c r="D63" s="490" t="s">
        <v>339</v>
      </c>
      <c r="E63" s="490" t="s">
        <v>338</v>
      </c>
      <c r="F63" s="490" t="s">
        <v>339</v>
      </c>
      <c r="G63" s="397"/>
      <c r="H63" s="397"/>
      <c r="I63" s="397"/>
      <c r="J63" s="397"/>
      <c r="K63" s="397"/>
      <c r="L63" s="397"/>
      <c r="M63" s="491"/>
      <c r="N63" s="397"/>
      <c r="O63" s="397"/>
    </row>
    <row r="64" spans="1:15" ht="15" hidden="1" customHeight="1">
      <c r="A64" s="450" t="s">
        <v>340</v>
      </c>
      <c r="B64" s="492"/>
      <c r="C64" s="490"/>
      <c r="D64" s="490"/>
      <c r="E64" s="490"/>
      <c r="F64" s="490"/>
      <c r="G64" s="397"/>
      <c r="H64" s="397"/>
      <c r="I64" s="397"/>
      <c r="J64" s="397"/>
      <c r="K64" s="397"/>
      <c r="L64" s="397"/>
      <c r="M64" s="491"/>
      <c r="N64" s="397"/>
      <c r="O64" s="397"/>
    </row>
    <row r="65" spans="1:15" ht="15" hidden="1" customHeight="1">
      <c r="A65" s="452" t="s">
        <v>341</v>
      </c>
      <c r="B65" s="493"/>
      <c r="C65" s="490"/>
      <c r="D65" s="490"/>
      <c r="E65" s="490"/>
      <c r="F65" s="490"/>
      <c r="G65" s="397"/>
      <c r="H65" s="397"/>
      <c r="I65" s="397"/>
      <c r="J65" s="397"/>
      <c r="K65" s="397"/>
      <c r="L65" s="397"/>
      <c r="M65" s="491"/>
      <c r="N65" s="397"/>
      <c r="O65" s="397"/>
    </row>
    <row r="66" spans="1:15" ht="15" hidden="1" customHeight="1">
      <c r="A66" s="433" t="s">
        <v>342</v>
      </c>
      <c r="B66" s="494"/>
      <c r="C66" s="441"/>
      <c r="D66" s="441"/>
      <c r="E66" s="441"/>
      <c r="F66" s="441"/>
      <c r="G66" s="397"/>
      <c r="H66" s="397"/>
      <c r="I66" s="397"/>
      <c r="J66" s="397"/>
      <c r="K66" s="397"/>
      <c r="L66" s="397"/>
      <c r="M66" s="491"/>
      <c r="N66" s="397"/>
      <c r="O66" s="397"/>
    </row>
    <row r="67" spans="1:15" ht="15" hidden="1" customHeight="1">
      <c r="A67" s="433" t="s">
        <v>343</v>
      </c>
      <c r="B67" s="494"/>
      <c r="C67" s="495"/>
      <c r="D67" s="495"/>
      <c r="E67" s="495"/>
      <c r="F67" s="495"/>
      <c r="G67" s="496"/>
      <c r="H67" s="496"/>
      <c r="I67" s="496"/>
      <c r="J67" s="496"/>
      <c r="K67" s="496"/>
      <c r="L67" s="496"/>
      <c r="M67" s="497"/>
      <c r="N67" s="482"/>
      <c r="O67" s="397"/>
    </row>
    <row r="68" spans="1:15" ht="15" customHeight="1">
      <c r="A68" s="598" t="s">
        <v>390</v>
      </c>
      <c r="B68" s="599"/>
      <c r="C68" s="494" t="s">
        <v>391</v>
      </c>
      <c r="D68" s="590"/>
      <c r="E68" s="433" t="s">
        <v>392</v>
      </c>
      <c r="F68" s="590"/>
      <c r="G68" s="494"/>
      <c r="H68" s="600"/>
      <c r="I68" s="600"/>
      <c r="J68" s="600"/>
      <c r="K68" s="600"/>
      <c r="L68" s="600"/>
      <c r="M68" s="601"/>
      <c r="N68" s="482"/>
      <c r="O68" s="397"/>
    </row>
    <row r="69" spans="1:15" ht="15" customHeight="1">
      <c r="A69" s="458" t="s">
        <v>345</v>
      </c>
      <c r="B69" s="459"/>
      <c r="C69" s="498"/>
      <c r="D69" s="499"/>
      <c r="E69" s="499"/>
      <c r="F69" s="499"/>
      <c r="G69" s="499"/>
      <c r="H69" s="499"/>
      <c r="I69" s="499"/>
      <c r="J69" s="499"/>
      <c r="K69" s="499"/>
      <c r="L69" s="499"/>
      <c r="M69" s="500"/>
      <c r="N69" s="482"/>
      <c r="O69" s="397"/>
    </row>
    <row r="70" spans="1:15" ht="24.95" customHeight="1">
      <c r="A70" s="501" t="s">
        <v>346</v>
      </c>
      <c r="B70" s="502"/>
      <c r="C70" s="503"/>
      <c r="D70" s="504"/>
      <c r="E70" s="504"/>
      <c r="F70" s="504"/>
      <c r="G70" s="504"/>
      <c r="H70" s="504"/>
      <c r="I70" s="504"/>
      <c r="J70" s="504"/>
      <c r="K70" s="504"/>
      <c r="L70" s="504"/>
      <c r="M70" s="505"/>
    </row>
    <row r="71" spans="1:15" ht="15" customHeight="1">
      <c r="A71" s="463" t="s">
        <v>355</v>
      </c>
      <c r="B71" s="486"/>
      <c r="C71" s="398" t="s">
        <v>356</v>
      </c>
      <c r="D71" s="490" t="s">
        <v>357</v>
      </c>
      <c r="E71" s="490" t="s">
        <v>358</v>
      </c>
      <c r="F71" s="490" t="s">
        <v>359</v>
      </c>
      <c r="G71" s="490" t="s">
        <v>360</v>
      </c>
      <c r="H71" s="453" t="s">
        <v>361</v>
      </c>
      <c r="I71" s="455"/>
      <c r="J71" s="453" t="s">
        <v>362</v>
      </c>
      <c r="K71" s="455"/>
      <c r="L71" s="453" t="s">
        <v>363</v>
      </c>
      <c r="M71" s="455"/>
      <c r="N71" s="397"/>
      <c r="O71" s="397"/>
    </row>
    <row r="72" spans="1:15" ht="15" customHeight="1">
      <c r="A72" s="518"/>
      <c r="B72" s="519"/>
      <c r="C72" s="520"/>
      <c r="D72" s="520"/>
      <c r="E72" s="520"/>
      <c r="F72" s="520"/>
      <c r="G72" s="520"/>
      <c r="H72" s="521"/>
      <c r="I72" s="522"/>
      <c r="J72" s="521"/>
      <c r="K72" s="522"/>
      <c r="L72" s="521"/>
      <c r="M72" s="522"/>
      <c r="N72" s="397"/>
      <c r="O72" s="397"/>
    </row>
    <row r="73" spans="1:15" ht="15" customHeight="1">
      <c r="A73" s="488"/>
      <c r="B73" s="489"/>
      <c r="C73" s="453" t="s">
        <v>364</v>
      </c>
      <c r="D73" s="454"/>
      <c r="E73" s="455"/>
      <c r="F73" s="434"/>
      <c r="G73" s="435"/>
      <c r="H73" s="435"/>
      <c r="I73" s="435"/>
      <c r="J73" s="435"/>
      <c r="K73" s="435"/>
      <c r="L73" s="435"/>
      <c r="M73" s="436"/>
      <c r="N73" s="397"/>
      <c r="O73" s="397"/>
    </row>
    <row r="74" spans="1:15" ht="15" customHeight="1">
      <c r="A74" s="523" t="s">
        <v>365</v>
      </c>
      <c r="B74" s="524"/>
      <c r="C74" s="525" t="s">
        <v>366</v>
      </c>
      <c r="D74" s="526"/>
      <c r="E74" s="527" t="s">
        <v>367</v>
      </c>
      <c r="F74" s="528"/>
      <c r="G74" s="529" t="s">
        <v>368</v>
      </c>
      <c r="H74" s="530"/>
      <c r="I74" s="530"/>
      <c r="J74" s="531" t="s">
        <v>367</v>
      </c>
      <c r="K74" s="531"/>
      <c r="L74" s="530"/>
      <c r="M74" s="532"/>
      <c r="N74" s="482"/>
      <c r="O74" s="397"/>
    </row>
    <row r="75" spans="1:15" ht="15" customHeight="1">
      <c r="A75" s="533"/>
      <c r="B75" s="534"/>
      <c r="C75" s="535" t="s">
        <v>369</v>
      </c>
      <c r="D75" s="526"/>
      <c r="E75" s="527" t="s">
        <v>367</v>
      </c>
      <c r="F75" s="528"/>
      <c r="G75" s="529" t="s">
        <v>368</v>
      </c>
      <c r="H75" s="530"/>
      <c r="I75" s="530"/>
      <c r="J75" s="531" t="s">
        <v>367</v>
      </c>
      <c r="K75" s="531"/>
      <c r="L75" s="530"/>
      <c r="M75" s="532"/>
      <c r="N75" s="482"/>
      <c r="O75" s="397"/>
    </row>
    <row r="76" spans="1:15" ht="15" customHeight="1">
      <c r="A76" s="536"/>
      <c r="B76" s="537"/>
      <c r="C76" s="538" t="s">
        <v>370</v>
      </c>
      <c r="D76" s="539"/>
      <c r="E76" s="540" t="s">
        <v>367</v>
      </c>
      <c r="F76" s="528"/>
      <c r="G76" s="529" t="s">
        <v>368</v>
      </c>
      <c r="H76" s="530"/>
      <c r="I76" s="530"/>
      <c r="J76" s="531" t="s">
        <v>367</v>
      </c>
      <c r="K76" s="531"/>
      <c r="L76" s="530"/>
      <c r="M76" s="532"/>
      <c r="N76" s="482"/>
      <c r="O76" s="397"/>
    </row>
    <row r="77" spans="1:15" ht="15" customHeight="1">
      <c r="A77" s="458" t="s">
        <v>371</v>
      </c>
      <c r="B77" s="459"/>
      <c r="C77" s="498"/>
      <c r="D77" s="499"/>
      <c r="E77" s="499"/>
      <c r="F77" s="499"/>
      <c r="G77" s="499"/>
      <c r="H77" s="499"/>
      <c r="I77" s="499"/>
      <c r="J77" s="499"/>
      <c r="K77" s="499"/>
      <c r="L77" s="499"/>
      <c r="M77" s="500"/>
      <c r="N77" s="397"/>
      <c r="O77" s="397"/>
    </row>
    <row r="78" spans="1:15" ht="15" customHeight="1">
      <c r="A78" s="458" t="s">
        <v>372</v>
      </c>
      <c r="B78" s="459"/>
      <c r="C78" s="498"/>
      <c r="D78" s="499"/>
      <c r="E78" s="499"/>
      <c r="F78" s="499"/>
      <c r="G78" s="499"/>
      <c r="H78" s="499"/>
      <c r="I78" s="499"/>
      <c r="J78" s="499"/>
      <c r="K78" s="499"/>
      <c r="L78" s="499"/>
      <c r="M78" s="500"/>
      <c r="N78" s="482"/>
      <c r="O78" s="397"/>
    </row>
    <row r="79" spans="1:15" ht="35.1" customHeight="1">
      <c r="A79" s="541" t="s">
        <v>373</v>
      </c>
      <c r="B79" s="542"/>
      <c r="C79" s="543"/>
      <c r="D79" s="544"/>
      <c r="E79" s="544"/>
      <c r="F79" s="544"/>
      <c r="G79" s="544"/>
      <c r="H79" s="544"/>
      <c r="I79" s="544"/>
      <c r="J79" s="544"/>
      <c r="K79" s="544"/>
      <c r="L79" s="544"/>
      <c r="M79" s="545"/>
      <c r="N79" s="482"/>
      <c r="O79" s="397"/>
    </row>
    <row r="80" spans="1:15" ht="15" customHeight="1">
      <c r="A80" s="546" t="s">
        <v>374</v>
      </c>
      <c r="B80" s="547"/>
      <c r="C80" s="548" t="s">
        <v>375</v>
      </c>
      <c r="D80" s="549"/>
      <c r="E80" s="549"/>
      <c r="F80" s="549"/>
      <c r="G80" s="550" t="s">
        <v>376</v>
      </c>
      <c r="H80" s="550"/>
      <c r="I80" s="551"/>
      <c r="J80" s="551"/>
      <c r="K80" s="551"/>
      <c r="L80" s="551"/>
      <c r="M80" s="551"/>
      <c r="N80" s="482"/>
      <c r="O80" s="397"/>
    </row>
    <row r="81" spans="1:15" ht="15" customHeight="1">
      <c r="A81" s="397" t="s">
        <v>152</v>
      </c>
      <c r="B81" s="397"/>
      <c r="C81" s="397"/>
      <c r="D81" s="397"/>
      <c r="E81" s="397"/>
      <c r="F81" s="397"/>
      <c r="G81" s="397"/>
      <c r="H81" s="397"/>
      <c r="I81" s="397"/>
      <c r="J81" s="397"/>
      <c r="K81" s="397"/>
      <c r="L81" s="397"/>
      <c r="M81" s="397"/>
      <c r="N81" s="397"/>
      <c r="O81" s="397"/>
    </row>
    <row r="82" spans="1:15" ht="18" customHeight="1">
      <c r="A82" s="603" t="s">
        <v>393</v>
      </c>
      <c r="B82" s="603"/>
      <c r="C82" s="603"/>
      <c r="D82" s="603"/>
      <c r="E82" s="603"/>
      <c r="F82" s="603"/>
      <c r="G82" s="603"/>
      <c r="H82" s="603"/>
      <c r="I82" s="603"/>
      <c r="J82" s="603"/>
      <c r="K82" s="603"/>
      <c r="L82" s="603"/>
      <c r="M82" s="603"/>
      <c r="N82" s="482"/>
      <c r="O82" s="397"/>
    </row>
    <row r="83" spans="1:15" ht="18" customHeight="1">
      <c r="A83" s="603" t="s">
        <v>379</v>
      </c>
      <c r="B83" s="603"/>
      <c r="C83" s="603"/>
      <c r="D83" s="603"/>
      <c r="E83" s="603"/>
      <c r="F83" s="603"/>
      <c r="G83" s="603"/>
      <c r="H83" s="603"/>
      <c r="I83" s="603"/>
      <c r="J83" s="603"/>
      <c r="K83" s="603"/>
      <c r="L83" s="603"/>
      <c r="M83" s="603"/>
      <c r="N83" s="482"/>
      <c r="O83" s="397"/>
    </row>
    <row r="84" spans="1:15" ht="30" customHeight="1">
      <c r="A84" s="574" t="s">
        <v>380</v>
      </c>
      <c r="B84" s="575"/>
      <c r="C84" s="575"/>
      <c r="D84" s="575"/>
      <c r="E84" s="575"/>
      <c r="F84" s="575"/>
      <c r="G84" s="575"/>
      <c r="H84" s="575"/>
      <c r="I84" s="575"/>
      <c r="J84" s="575"/>
      <c r="K84" s="575"/>
      <c r="L84" s="575"/>
      <c r="M84" s="575"/>
      <c r="N84" s="397"/>
      <c r="O84" s="397"/>
    </row>
    <row r="85" spans="1:15" ht="15" customHeight="1">
      <c r="A85" s="574" t="s">
        <v>381</v>
      </c>
      <c r="B85" s="575"/>
      <c r="C85" s="575"/>
      <c r="D85" s="575"/>
      <c r="E85" s="575"/>
      <c r="F85" s="575"/>
      <c r="G85" s="575"/>
      <c r="H85" s="575"/>
      <c r="I85" s="575"/>
      <c r="J85" s="575"/>
      <c r="K85" s="575"/>
      <c r="L85" s="575"/>
      <c r="M85" s="575"/>
      <c r="N85" s="397"/>
      <c r="O85" s="397"/>
    </row>
    <row r="86" spans="1:15" ht="15" customHeight="1">
      <c r="A86" s="482" t="s">
        <v>382</v>
      </c>
      <c r="B86" s="397"/>
      <c r="C86" s="397"/>
      <c r="D86" s="397"/>
      <c r="E86" s="397"/>
      <c r="F86" s="397"/>
      <c r="G86" s="397"/>
      <c r="H86" s="397"/>
      <c r="I86" s="397"/>
      <c r="J86" s="397"/>
      <c r="K86" s="397"/>
      <c r="L86" s="397"/>
      <c r="M86" s="397"/>
    </row>
    <row r="87" spans="1:15" ht="15" customHeight="1">
      <c r="A87" s="576" t="s">
        <v>383</v>
      </c>
    </row>
    <row r="88" spans="1:15" ht="15" customHeight="1">
      <c r="A88" s="401" t="s">
        <v>394</v>
      </c>
      <c r="B88" s="402" t="s">
        <v>242</v>
      </c>
      <c r="C88" s="438"/>
      <c r="D88" s="439"/>
      <c r="E88" s="440"/>
      <c r="F88" s="441" t="s">
        <v>321</v>
      </c>
      <c r="G88" s="442"/>
      <c r="H88" s="443"/>
      <c r="I88" s="442"/>
      <c r="J88" s="443"/>
      <c r="K88" s="442"/>
      <c r="L88" s="443"/>
      <c r="M88" s="444"/>
    </row>
    <row r="89" spans="1:15" ht="15" customHeight="1">
      <c r="A89" s="406"/>
      <c r="B89" s="577" t="s">
        <v>322</v>
      </c>
      <c r="C89" s="425"/>
      <c r="D89" s="426"/>
      <c r="E89" s="427"/>
      <c r="F89" s="441"/>
      <c r="G89" s="446"/>
      <c r="H89" s="447" t="s">
        <v>323</v>
      </c>
      <c r="I89" s="446"/>
      <c r="J89" s="447" t="s">
        <v>324</v>
      </c>
      <c r="K89" s="446"/>
      <c r="L89" s="448" t="s">
        <v>325</v>
      </c>
      <c r="M89" s="449"/>
    </row>
    <row r="90" spans="1:15" ht="15" customHeight="1">
      <c r="A90" s="406"/>
      <c r="B90" s="450" t="s">
        <v>326</v>
      </c>
      <c r="C90" s="412" t="s">
        <v>316</v>
      </c>
      <c r="D90" s="473"/>
      <c r="E90" s="414" t="s">
        <v>317</v>
      </c>
      <c r="F90" s="473"/>
      <c r="G90" s="415" t="s">
        <v>318</v>
      </c>
      <c r="H90" s="415"/>
      <c r="I90" s="415"/>
      <c r="J90" s="415"/>
      <c r="K90" s="415"/>
      <c r="L90" s="415"/>
      <c r="M90" s="416"/>
    </row>
    <row r="91" spans="1:15" ht="15" customHeight="1">
      <c r="A91" s="406"/>
      <c r="B91" s="451"/>
      <c r="C91" s="418"/>
      <c r="D91" s="419"/>
      <c r="E91" s="420"/>
      <c r="F91" s="421"/>
      <c r="G91" s="422"/>
      <c r="H91" s="422"/>
      <c r="I91" s="422"/>
      <c r="J91" s="422"/>
      <c r="K91" s="422"/>
      <c r="L91" s="422"/>
      <c r="M91" s="423"/>
    </row>
    <row r="92" spans="1:15" ht="15" customHeight="1">
      <c r="A92" s="406"/>
      <c r="B92" s="452"/>
      <c r="C92" s="425"/>
      <c r="D92" s="426"/>
      <c r="E92" s="426"/>
      <c r="F92" s="426"/>
      <c r="G92" s="426"/>
      <c r="H92" s="426"/>
      <c r="I92" s="426"/>
      <c r="J92" s="426"/>
      <c r="K92" s="426"/>
      <c r="L92" s="426"/>
      <c r="M92" s="427"/>
    </row>
    <row r="93" spans="1:15" ht="15" customHeight="1">
      <c r="A93" s="406"/>
      <c r="B93" s="437" t="s">
        <v>242</v>
      </c>
      <c r="C93" s="438"/>
      <c r="D93" s="439"/>
      <c r="E93" s="440"/>
      <c r="F93" s="441" t="s">
        <v>321</v>
      </c>
      <c r="G93" s="442"/>
      <c r="H93" s="443"/>
      <c r="I93" s="442"/>
      <c r="J93" s="443"/>
      <c r="K93" s="442"/>
      <c r="L93" s="443"/>
      <c r="M93" s="444"/>
    </row>
    <row r="94" spans="1:15" ht="15" customHeight="1">
      <c r="A94" s="406"/>
      <c r="B94" s="445" t="s">
        <v>322</v>
      </c>
      <c r="C94" s="425"/>
      <c r="D94" s="426"/>
      <c r="E94" s="427"/>
      <c r="F94" s="441"/>
      <c r="G94" s="446"/>
      <c r="H94" s="447" t="s">
        <v>323</v>
      </c>
      <c r="I94" s="446"/>
      <c r="J94" s="447" t="s">
        <v>324</v>
      </c>
      <c r="K94" s="446"/>
      <c r="L94" s="448" t="s">
        <v>325</v>
      </c>
      <c r="M94" s="449"/>
    </row>
    <row r="95" spans="1:15" ht="15" customHeight="1">
      <c r="A95" s="406"/>
      <c r="B95" s="450" t="s">
        <v>326</v>
      </c>
      <c r="C95" s="412" t="s">
        <v>316</v>
      </c>
      <c r="D95" s="473"/>
      <c r="E95" s="414" t="s">
        <v>317</v>
      </c>
      <c r="F95" s="473"/>
      <c r="G95" s="415" t="s">
        <v>318</v>
      </c>
      <c r="H95" s="415"/>
      <c r="I95" s="415"/>
      <c r="J95" s="415"/>
      <c r="K95" s="415"/>
      <c r="L95" s="415"/>
      <c r="M95" s="416"/>
    </row>
    <row r="96" spans="1:15" ht="15" customHeight="1">
      <c r="A96" s="406"/>
      <c r="B96" s="451"/>
      <c r="C96" s="418"/>
      <c r="D96" s="419"/>
      <c r="E96" s="420"/>
      <c r="F96" s="421"/>
      <c r="G96" s="422"/>
      <c r="H96" s="422"/>
      <c r="I96" s="422"/>
      <c r="J96" s="422"/>
      <c r="K96" s="422"/>
      <c r="L96" s="422"/>
      <c r="M96" s="423"/>
    </row>
    <row r="97" spans="1:13" ht="15" customHeight="1">
      <c r="A97" s="406"/>
      <c r="B97" s="452"/>
      <c r="C97" s="425"/>
      <c r="D97" s="426"/>
      <c r="E97" s="426"/>
      <c r="F97" s="426"/>
      <c r="G97" s="426"/>
      <c r="H97" s="426"/>
      <c r="I97" s="426"/>
      <c r="J97" s="426"/>
      <c r="K97" s="426"/>
      <c r="L97" s="426"/>
      <c r="M97" s="427"/>
    </row>
    <row r="98" spans="1:13" ht="15" customHeight="1">
      <c r="A98" s="406"/>
      <c r="B98" s="437" t="s">
        <v>242</v>
      </c>
      <c r="C98" s="438"/>
      <c r="D98" s="439"/>
      <c r="E98" s="440"/>
      <c r="F98" s="441" t="s">
        <v>321</v>
      </c>
      <c r="G98" s="442"/>
      <c r="H98" s="443"/>
      <c r="I98" s="442"/>
      <c r="J98" s="443"/>
      <c r="K98" s="442"/>
      <c r="L98" s="443"/>
      <c r="M98" s="444"/>
    </row>
    <row r="99" spans="1:13" ht="15" customHeight="1">
      <c r="A99" s="406"/>
      <c r="B99" s="445" t="s">
        <v>322</v>
      </c>
      <c r="C99" s="425"/>
      <c r="D99" s="426"/>
      <c r="E99" s="427"/>
      <c r="F99" s="441"/>
      <c r="G99" s="446"/>
      <c r="H99" s="447" t="s">
        <v>323</v>
      </c>
      <c r="I99" s="446"/>
      <c r="J99" s="447" t="s">
        <v>324</v>
      </c>
      <c r="K99" s="446"/>
      <c r="L99" s="448" t="s">
        <v>325</v>
      </c>
      <c r="M99" s="449"/>
    </row>
    <row r="100" spans="1:13" ht="15" customHeight="1">
      <c r="A100" s="406"/>
      <c r="B100" s="450" t="s">
        <v>326</v>
      </c>
      <c r="C100" s="412" t="s">
        <v>316</v>
      </c>
      <c r="D100" s="473"/>
      <c r="E100" s="414" t="s">
        <v>317</v>
      </c>
      <c r="F100" s="473"/>
      <c r="G100" s="415" t="s">
        <v>318</v>
      </c>
      <c r="H100" s="415"/>
      <c r="I100" s="415"/>
      <c r="J100" s="415"/>
      <c r="K100" s="415"/>
      <c r="L100" s="415"/>
      <c r="M100" s="416"/>
    </row>
    <row r="101" spans="1:13" ht="15" customHeight="1">
      <c r="A101" s="406"/>
      <c r="B101" s="451"/>
      <c r="C101" s="418"/>
      <c r="D101" s="419"/>
      <c r="E101" s="420"/>
      <c r="F101" s="421"/>
      <c r="G101" s="422"/>
      <c r="H101" s="422"/>
      <c r="I101" s="422"/>
      <c r="J101" s="422"/>
      <c r="K101" s="422"/>
      <c r="L101" s="422"/>
      <c r="M101" s="423"/>
    </row>
    <row r="102" spans="1:13" ht="15" customHeight="1">
      <c r="A102" s="406"/>
      <c r="B102" s="452"/>
      <c r="C102" s="425"/>
      <c r="D102" s="426"/>
      <c r="E102" s="426"/>
      <c r="F102" s="426"/>
      <c r="G102" s="426"/>
      <c r="H102" s="426"/>
      <c r="I102" s="426"/>
      <c r="J102" s="426"/>
      <c r="K102" s="426"/>
      <c r="L102" s="426"/>
      <c r="M102" s="427"/>
    </row>
    <row r="103" spans="1:13" ht="15" customHeight="1">
      <c r="A103" s="406"/>
      <c r="B103" s="437" t="s">
        <v>242</v>
      </c>
      <c r="C103" s="438"/>
      <c r="D103" s="439"/>
      <c r="E103" s="440"/>
      <c r="F103" s="441" t="s">
        <v>321</v>
      </c>
      <c r="G103" s="442"/>
      <c r="H103" s="443"/>
      <c r="I103" s="442"/>
      <c r="J103" s="443"/>
      <c r="K103" s="442"/>
      <c r="L103" s="443"/>
      <c r="M103" s="444"/>
    </row>
    <row r="104" spans="1:13" ht="15" customHeight="1">
      <c r="A104" s="406"/>
      <c r="B104" s="445" t="s">
        <v>322</v>
      </c>
      <c r="C104" s="425"/>
      <c r="D104" s="426"/>
      <c r="E104" s="427"/>
      <c r="F104" s="441"/>
      <c r="G104" s="446"/>
      <c r="H104" s="447" t="s">
        <v>323</v>
      </c>
      <c r="I104" s="446"/>
      <c r="J104" s="447" t="s">
        <v>324</v>
      </c>
      <c r="K104" s="446"/>
      <c r="L104" s="448" t="s">
        <v>325</v>
      </c>
      <c r="M104" s="449"/>
    </row>
    <row r="105" spans="1:13" ht="15" customHeight="1">
      <c r="A105" s="406"/>
      <c r="B105" s="450" t="s">
        <v>326</v>
      </c>
      <c r="C105" s="412" t="s">
        <v>316</v>
      </c>
      <c r="D105" s="473"/>
      <c r="E105" s="414" t="s">
        <v>317</v>
      </c>
      <c r="F105" s="473"/>
      <c r="G105" s="415" t="s">
        <v>318</v>
      </c>
      <c r="H105" s="415"/>
      <c r="I105" s="415"/>
      <c r="J105" s="415"/>
      <c r="K105" s="415"/>
      <c r="L105" s="415"/>
      <c r="M105" s="416"/>
    </row>
    <row r="106" spans="1:13" ht="15" customHeight="1">
      <c r="A106" s="406"/>
      <c r="B106" s="451"/>
      <c r="C106" s="418"/>
      <c r="D106" s="419"/>
      <c r="E106" s="420"/>
      <c r="F106" s="421"/>
      <c r="G106" s="422"/>
      <c r="H106" s="422"/>
      <c r="I106" s="422"/>
      <c r="J106" s="422"/>
      <c r="K106" s="422"/>
      <c r="L106" s="422"/>
      <c r="M106" s="423"/>
    </row>
    <row r="107" spans="1:13" ht="15" customHeight="1">
      <c r="A107" s="406"/>
      <c r="B107" s="452"/>
      <c r="C107" s="425"/>
      <c r="D107" s="426"/>
      <c r="E107" s="426"/>
      <c r="F107" s="426"/>
      <c r="G107" s="426"/>
      <c r="H107" s="426"/>
      <c r="I107" s="426"/>
      <c r="J107" s="426"/>
      <c r="K107" s="426"/>
      <c r="L107" s="426"/>
      <c r="M107" s="427"/>
    </row>
    <row r="108" spans="1:13" ht="15" customHeight="1">
      <c r="A108" s="406"/>
      <c r="B108" s="437" t="s">
        <v>242</v>
      </c>
      <c r="C108" s="438"/>
      <c r="D108" s="439"/>
      <c r="E108" s="440"/>
      <c r="F108" s="441" t="s">
        <v>321</v>
      </c>
      <c r="G108" s="442"/>
      <c r="H108" s="443"/>
      <c r="I108" s="442"/>
      <c r="J108" s="443"/>
      <c r="K108" s="442"/>
      <c r="L108" s="443"/>
      <c r="M108" s="444"/>
    </row>
    <row r="109" spans="1:13" ht="15" customHeight="1">
      <c r="A109" s="406"/>
      <c r="B109" s="445" t="s">
        <v>322</v>
      </c>
      <c r="C109" s="425"/>
      <c r="D109" s="426"/>
      <c r="E109" s="427"/>
      <c r="F109" s="441"/>
      <c r="G109" s="446"/>
      <c r="H109" s="447" t="s">
        <v>323</v>
      </c>
      <c r="I109" s="446"/>
      <c r="J109" s="447" t="s">
        <v>324</v>
      </c>
      <c r="K109" s="446"/>
      <c r="L109" s="448" t="s">
        <v>325</v>
      </c>
      <c r="M109" s="449"/>
    </row>
    <row r="110" spans="1:13" ht="15" customHeight="1">
      <c r="A110" s="406"/>
      <c r="B110" s="450" t="s">
        <v>326</v>
      </c>
      <c r="C110" s="412" t="s">
        <v>316</v>
      </c>
      <c r="D110" s="473"/>
      <c r="E110" s="414" t="s">
        <v>317</v>
      </c>
      <c r="F110" s="473"/>
      <c r="G110" s="415" t="s">
        <v>318</v>
      </c>
      <c r="H110" s="415"/>
      <c r="I110" s="415"/>
      <c r="J110" s="415"/>
      <c r="K110" s="415"/>
      <c r="L110" s="415"/>
      <c r="M110" s="416"/>
    </row>
    <row r="111" spans="1:13" ht="15" customHeight="1">
      <c r="A111" s="406"/>
      <c r="B111" s="451"/>
      <c r="C111" s="418"/>
      <c r="D111" s="419"/>
      <c r="E111" s="420"/>
      <c r="F111" s="421"/>
      <c r="G111" s="422"/>
      <c r="H111" s="422"/>
      <c r="I111" s="422"/>
      <c r="J111" s="422"/>
      <c r="K111" s="422"/>
      <c r="L111" s="422"/>
      <c r="M111" s="423"/>
    </row>
    <row r="112" spans="1:13" ht="15" customHeight="1">
      <c r="A112" s="406"/>
      <c r="B112" s="452"/>
      <c r="C112" s="425"/>
      <c r="D112" s="426"/>
      <c r="E112" s="426"/>
      <c r="F112" s="426"/>
      <c r="G112" s="426"/>
      <c r="H112" s="426"/>
      <c r="I112" s="426"/>
      <c r="J112" s="426"/>
      <c r="K112" s="426"/>
      <c r="L112" s="426"/>
      <c r="M112" s="427"/>
    </row>
    <row r="113" spans="1:13" ht="15" customHeight="1">
      <c r="A113" s="406"/>
      <c r="B113" s="437" t="s">
        <v>242</v>
      </c>
      <c r="C113" s="438"/>
      <c r="D113" s="439"/>
      <c r="E113" s="440"/>
      <c r="F113" s="441" t="s">
        <v>321</v>
      </c>
      <c r="G113" s="442"/>
      <c r="H113" s="443"/>
      <c r="I113" s="442"/>
      <c r="J113" s="443"/>
      <c r="K113" s="442"/>
      <c r="L113" s="443"/>
      <c r="M113" s="444"/>
    </row>
    <row r="114" spans="1:13" ht="15" customHeight="1">
      <c r="A114" s="406"/>
      <c r="B114" s="445" t="s">
        <v>322</v>
      </c>
      <c r="C114" s="425"/>
      <c r="D114" s="426"/>
      <c r="E114" s="427"/>
      <c r="F114" s="441"/>
      <c r="G114" s="446"/>
      <c r="H114" s="447" t="s">
        <v>323</v>
      </c>
      <c r="I114" s="446"/>
      <c r="J114" s="447" t="s">
        <v>324</v>
      </c>
      <c r="K114" s="446"/>
      <c r="L114" s="448" t="s">
        <v>325</v>
      </c>
      <c r="M114" s="449"/>
    </row>
    <row r="115" spans="1:13" ht="15" customHeight="1">
      <c r="A115" s="406"/>
      <c r="B115" s="450" t="s">
        <v>326</v>
      </c>
      <c r="C115" s="412" t="s">
        <v>316</v>
      </c>
      <c r="D115" s="473"/>
      <c r="E115" s="414" t="s">
        <v>317</v>
      </c>
      <c r="F115" s="473"/>
      <c r="G115" s="415" t="s">
        <v>318</v>
      </c>
      <c r="H115" s="415"/>
      <c r="I115" s="415"/>
      <c r="J115" s="415"/>
      <c r="K115" s="415"/>
      <c r="L115" s="415"/>
      <c r="M115" s="416"/>
    </row>
    <row r="116" spans="1:13" ht="15" customHeight="1">
      <c r="A116" s="406"/>
      <c r="B116" s="451"/>
      <c r="C116" s="418"/>
      <c r="D116" s="419"/>
      <c r="E116" s="420"/>
      <c r="F116" s="421"/>
      <c r="G116" s="422"/>
      <c r="H116" s="422"/>
      <c r="I116" s="422"/>
      <c r="J116" s="422"/>
      <c r="K116" s="422"/>
      <c r="L116" s="422"/>
      <c r="M116" s="423"/>
    </row>
    <row r="117" spans="1:13" ht="15" customHeight="1">
      <c r="A117" s="432"/>
      <c r="B117" s="452"/>
      <c r="C117" s="425"/>
      <c r="D117" s="426"/>
      <c r="E117" s="426"/>
      <c r="F117" s="426"/>
      <c r="G117" s="426"/>
      <c r="H117" s="426"/>
      <c r="I117" s="426"/>
      <c r="J117" s="426"/>
      <c r="K117" s="426"/>
      <c r="L117" s="426"/>
      <c r="M117" s="427"/>
    </row>
    <row r="118" spans="1:13" ht="6" customHeight="1"/>
    <row r="119" spans="1:13" ht="15" customHeight="1">
      <c r="A119" s="576" t="s">
        <v>384</v>
      </c>
    </row>
    <row r="120" spans="1:13" ht="15" customHeight="1">
      <c r="A120" s="578" t="s">
        <v>374</v>
      </c>
      <c r="B120" s="579"/>
      <c r="C120" s="548" t="s">
        <v>375</v>
      </c>
      <c r="D120" s="549"/>
      <c r="E120" s="549"/>
      <c r="F120" s="549"/>
      <c r="G120" s="550" t="s">
        <v>376</v>
      </c>
      <c r="H120" s="550"/>
      <c r="I120" s="551"/>
      <c r="J120" s="551"/>
      <c r="K120" s="551"/>
      <c r="L120" s="551"/>
      <c r="M120" s="551"/>
    </row>
    <row r="121" spans="1:13" ht="15" customHeight="1">
      <c r="A121" s="580"/>
      <c r="B121" s="581"/>
      <c r="C121" s="548" t="s">
        <v>375</v>
      </c>
      <c r="D121" s="549"/>
      <c r="E121" s="549"/>
      <c r="F121" s="549"/>
      <c r="G121" s="550" t="s">
        <v>376</v>
      </c>
      <c r="H121" s="550"/>
      <c r="I121" s="551"/>
      <c r="J121" s="551"/>
      <c r="K121" s="551"/>
      <c r="L121" s="551"/>
      <c r="M121" s="551"/>
    </row>
    <row r="122" spans="1:13" ht="15" customHeight="1">
      <c r="A122" s="580"/>
      <c r="B122" s="581"/>
      <c r="C122" s="548" t="s">
        <v>375</v>
      </c>
      <c r="D122" s="549"/>
      <c r="E122" s="549"/>
      <c r="F122" s="549"/>
      <c r="G122" s="550" t="s">
        <v>376</v>
      </c>
      <c r="H122" s="550"/>
      <c r="I122" s="551"/>
      <c r="J122" s="551"/>
      <c r="K122" s="551"/>
      <c r="L122" s="551"/>
      <c r="M122" s="551"/>
    </row>
    <row r="123" spans="1:13" ht="15" customHeight="1">
      <c r="A123" s="580"/>
      <c r="B123" s="581"/>
      <c r="C123" s="548" t="s">
        <v>375</v>
      </c>
      <c r="D123" s="549"/>
      <c r="E123" s="549"/>
      <c r="F123" s="549"/>
      <c r="G123" s="550" t="s">
        <v>376</v>
      </c>
      <c r="H123" s="550"/>
      <c r="I123" s="551"/>
      <c r="J123" s="551"/>
      <c r="K123" s="551"/>
      <c r="L123" s="551"/>
      <c r="M123" s="551"/>
    </row>
    <row r="124" spans="1:13">
      <c r="A124" s="582"/>
      <c r="B124" s="583"/>
      <c r="C124" s="548" t="s">
        <v>375</v>
      </c>
      <c r="D124" s="549"/>
      <c r="E124" s="549"/>
      <c r="F124" s="549"/>
      <c r="G124" s="550" t="s">
        <v>376</v>
      </c>
      <c r="H124" s="550"/>
      <c r="I124" s="551"/>
      <c r="J124" s="551"/>
      <c r="K124" s="551"/>
      <c r="L124" s="551"/>
      <c r="M124" s="551"/>
    </row>
  </sheetData>
  <mergeCells count="225">
    <mergeCell ref="D124:F124"/>
    <mergeCell ref="G124:H124"/>
    <mergeCell ref="I124:M124"/>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B95:B97"/>
    <mergeCell ref="G96:M96"/>
    <mergeCell ref="C97:M97"/>
    <mergeCell ref="C98:E98"/>
    <mergeCell ref="F98:F99"/>
    <mergeCell ref="G98:G99"/>
    <mergeCell ref="I98:I99"/>
    <mergeCell ref="K98:K99"/>
    <mergeCell ref="C99:E9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A80:B80"/>
    <mergeCell ref="D80:F80"/>
    <mergeCell ref="G80:H80"/>
    <mergeCell ref="I80:M80"/>
    <mergeCell ref="A82:M82"/>
    <mergeCell ref="A83:M83"/>
    <mergeCell ref="A77:B77"/>
    <mergeCell ref="C77:M77"/>
    <mergeCell ref="A78:B78"/>
    <mergeCell ref="C78:M78"/>
    <mergeCell ref="A79:B79"/>
    <mergeCell ref="C79:M79"/>
    <mergeCell ref="A74:B76"/>
    <mergeCell ref="H74:I74"/>
    <mergeCell ref="J74:K74"/>
    <mergeCell ref="L74:M74"/>
    <mergeCell ref="H75:I75"/>
    <mergeCell ref="J75:K75"/>
    <mergeCell ref="L75:M75"/>
    <mergeCell ref="H76:I76"/>
    <mergeCell ref="J76:K76"/>
    <mergeCell ref="L76:M76"/>
    <mergeCell ref="A71:B73"/>
    <mergeCell ref="H71:I71"/>
    <mergeCell ref="J71:K71"/>
    <mergeCell ref="L71:M71"/>
    <mergeCell ref="H72:I72"/>
    <mergeCell ref="J72:K72"/>
    <mergeCell ref="L72:M72"/>
    <mergeCell ref="C73:E73"/>
    <mergeCell ref="F73:M73"/>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H3:I3"/>
    <mergeCell ref="J3:K3"/>
    <mergeCell ref="L3:M3"/>
    <mergeCell ref="A4:A10"/>
    <mergeCell ref="C4:M4"/>
    <mergeCell ref="C5:M5"/>
    <mergeCell ref="B6:B8"/>
    <mergeCell ref="G7:M7"/>
    <mergeCell ref="C8:M8"/>
  </mergeCells>
  <phoneticPr fontId="2"/>
  <dataValidations count="8">
    <dataValidation type="list" allowBlank="1" showInputMessage="1" showErrorMessage="1" sqref="L3" xr:uid="{A4EBBBDB-B1A4-47B8-AAA5-AE25CA33CC06}">
      <formula1>"通所・訪問型,宿泊型"</formula1>
    </dataValidation>
    <dataValidation type="list" allowBlank="1" showInputMessage="1" showErrorMessage="1" sqref="D111 D7 D23 D14 D91 D96 D101 D106 D116 D51 D58" xr:uid="{3D57032C-AA22-4E76-99C1-50ED4A040BA0}">
      <formula1>"都,道,府,県"</formula1>
    </dataValidation>
    <dataValidation type="list" allowBlank="1" showInputMessage="1" showErrorMessage="1" sqref="F111 F7 F23 F14 F91 F96 F101 F106 F116 F51 F58" xr:uid="{A9137368-82E6-40B4-A6AE-21A9C14F2703}">
      <formula1>"市,郡,区"</formula1>
    </dataValidation>
    <dataValidation imeMode="fullKatakana" allowBlank="1" showInputMessage="1" showErrorMessage="1" sqref="C4:M4 C11:E11 C20:E20 C88:E88 C93:E93 C98:E98 C103:E103 C108:E108 C113:E113 C48:M48 C55:E55" xr:uid="{2F05F11C-2840-48B1-99F8-37DA50136622}"/>
    <dataValidation imeMode="disabled" allowBlank="1" showInputMessage="1" showErrorMessage="1" sqref="D6 F6 D13 F13 D50 F50" xr:uid="{327BD899-6914-41E4-A3A8-8412984A403F}"/>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1A51EE9F-6368-4487-A83A-B039B8BF10D5}">
      <formula1>0</formula1>
    </dataValidation>
    <dataValidation type="list" allowBlank="1" showInputMessage="1" showErrorMessage="1" sqref="C38:M38 L3:M3 C72:M72 F34 F3 H3 D34 D68 F68" xr:uid="{CA280294-6320-4FE0-9B6C-78572B179CD9}">
      <formula1>"○"</formula1>
    </dataValidation>
    <dataValidation type="whole" operator="greaterThanOrEqual" allowBlank="1" showInputMessage="1" showErrorMessage="1" sqref="C35:M35 C36 E34 C69:M69 C70 C34 C68 E68" xr:uid="{E9632DFE-4102-4394-88E8-4D0A46AC751D}">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A53-904A-4E4B-97C0-904946A6A40B}">
  <sheetPr>
    <tabColor theme="2"/>
  </sheetPr>
  <dimension ref="A1:O57"/>
  <sheetViews>
    <sheetView workbookViewId="0">
      <selection activeCell="Z11" sqref="Z11"/>
    </sheetView>
  </sheetViews>
  <sheetFormatPr defaultColWidth="3.875" defaultRowHeight="13.5"/>
  <cols>
    <col min="1" max="1" width="5.625" style="398" customWidth="1"/>
    <col min="2" max="5" width="8.625" style="398" customWidth="1"/>
    <col min="6" max="6" width="9.125" style="398" customWidth="1"/>
    <col min="7" max="7" width="8.625" style="398" customWidth="1"/>
    <col min="8" max="13" width="4.625" style="398" customWidth="1"/>
    <col min="14" max="16384" width="3.875" style="398"/>
  </cols>
  <sheetData>
    <row r="1" spans="1:15" ht="15" customHeight="1">
      <c r="A1" s="604" t="s">
        <v>395</v>
      </c>
      <c r="B1" s="605"/>
      <c r="C1" s="605"/>
      <c r="D1" s="605"/>
      <c r="E1" s="605"/>
      <c r="F1" s="605"/>
      <c r="G1" s="397"/>
      <c r="H1" s="397"/>
      <c r="I1" s="397"/>
      <c r="J1" s="397"/>
      <c r="K1" s="397"/>
      <c r="L1" s="397"/>
      <c r="M1" s="397"/>
      <c r="N1" s="397"/>
      <c r="O1" s="397"/>
    </row>
    <row r="2" spans="1:15" ht="15" customHeight="1">
      <c r="A2" s="606"/>
      <c r="B2" s="397"/>
      <c r="C2" s="397"/>
      <c r="D2" s="397"/>
      <c r="E2" s="397"/>
      <c r="F2" s="397"/>
      <c r="G2" s="397"/>
      <c r="H2" s="397"/>
      <c r="I2" s="397"/>
      <c r="J2" s="397"/>
      <c r="K2" s="397"/>
      <c r="L2" s="397"/>
      <c r="M2" s="397"/>
      <c r="N2" s="397"/>
      <c r="O2" s="397"/>
    </row>
    <row r="3" spans="1:15">
      <c r="A3" s="401" t="s">
        <v>314</v>
      </c>
      <c r="B3" s="402" t="s">
        <v>242</v>
      </c>
      <c r="C3" s="403"/>
      <c r="D3" s="404"/>
      <c r="E3" s="404"/>
      <c r="F3" s="404"/>
      <c r="G3" s="404"/>
      <c r="H3" s="404"/>
      <c r="I3" s="404"/>
      <c r="J3" s="404"/>
      <c r="K3" s="404"/>
      <c r="L3" s="404"/>
      <c r="M3" s="405"/>
      <c r="N3" s="397"/>
      <c r="O3" s="397"/>
    </row>
    <row r="4" spans="1:15">
      <c r="A4" s="406"/>
      <c r="B4" s="407" t="s">
        <v>315</v>
      </c>
      <c r="C4" s="408"/>
      <c r="D4" s="409"/>
      <c r="E4" s="409"/>
      <c r="F4" s="409"/>
      <c r="G4" s="409"/>
      <c r="H4" s="409"/>
      <c r="I4" s="409"/>
      <c r="J4" s="409"/>
      <c r="K4" s="409"/>
      <c r="L4" s="409"/>
      <c r="M4" s="410"/>
      <c r="N4" s="397"/>
      <c r="O4" s="397"/>
    </row>
    <row r="5" spans="1:15">
      <c r="A5" s="406"/>
      <c r="B5" s="411" t="s">
        <v>107</v>
      </c>
      <c r="C5" s="412" t="s">
        <v>316</v>
      </c>
      <c r="D5" s="413"/>
      <c r="E5" s="414" t="s">
        <v>317</v>
      </c>
      <c r="F5" s="413"/>
      <c r="G5" s="415" t="s">
        <v>318</v>
      </c>
      <c r="H5" s="415"/>
      <c r="I5" s="415"/>
      <c r="J5" s="415"/>
      <c r="K5" s="415"/>
      <c r="L5" s="415"/>
      <c r="M5" s="416"/>
      <c r="N5" s="397"/>
      <c r="O5" s="397"/>
    </row>
    <row r="6" spans="1:15">
      <c r="A6" s="406"/>
      <c r="B6" s="417"/>
      <c r="C6" s="418"/>
      <c r="D6" s="419"/>
      <c r="E6" s="420"/>
      <c r="F6" s="421"/>
      <c r="G6" s="422"/>
      <c r="H6" s="422"/>
      <c r="I6" s="422"/>
      <c r="J6" s="422"/>
      <c r="K6" s="422"/>
      <c r="L6" s="422"/>
      <c r="M6" s="423"/>
      <c r="N6" s="397"/>
      <c r="O6" s="397"/>
    </row>
    <row r="7" spans="1:15">
      <c r="A7" s="406"/>
      <c r="B7" s="424"/>
      <c r="C7" s="425"/>
      <c r="D7" s="426"/>
      <c r="E7" s="426"/>
      <c r="F7" s="426"/>
      <c r="G7" s="426"/>
      <c r="H7" s="426"/>
      <c r="I7" s="426"/>
      <c r="J7" s="426"/>
      <c r="K7" s="426"/>
      <c r="L7" s="426"/>
      <c r="M7" s="427"/>
      <c r="N7" s="397"/>
      <c r="O7" s="397"/>
    </row>
    <row r="8" spans="1:15">
      <c r="A8" s="406"/>
      <c r="B8" s="607" t="s">
        <v>248</v>
      </c>
      <c r="C8" s="429"/>
      <c r="D8" s="430"/>
      <c r="E8" s="430"/>
      <c r="F8" s="430"/>
      <c r="G8" s="430"/>
      <c r="H8" s="430"/>
      <c r="I8" s="430"/>
      <c r="J8" s="430"/>
      <c r="K8" s="430"/>
      <c r="L8" s="430"/>
      <c r="M8" s="431"/>
      <c r="N8" s="397"/>
      <c r="O8" s="397"/>
    </row>
    <row r="9" spans="1:15">
      <c r="A9" s="432"/>
      <c r="B9" s="433" t="s">
        <v>319</v>
      </c>
      <c r="C9" s="434"/>
      <c r="D9" s="435"/>
      <c r="E9" s="435"/>
      <c r="F9" s="435"/>
      <c r="G9" s="435"/>
      <c r="H9" s="435"/>
      <c r="I9" s="435"/>
      <c r="J9" s="435"/>
      <c r="K9" s="435"/>
      <c r="L9" s="435"/>
      <c r="M9" s="436"/>
      <c r="N9" s="397"/>
      <c r="O9" s="397"/>
    </row>
    <row r="10" spans="1:15">
      <c r="A10" s="401" t="s">
        <v>320</v>
      </c>
      <c r="B10" s="437" t="s">
        <v>242</v>
      </c>
      <c r="C10" s="438"/>
      <c r="D10" s="439"/>
      <c r="E10" s="440"/>
      <c r="F10" s="441" t="s">
        <v>321</v>
      </c>
      <c r="G10" s="442"/>
      <c r="H10" s="443"/>
      <c r="I10" s="442"/>
      <c r="J10" s="443"/>
      <c r="K10" s="442"/>
      <c r="L10" s="443"/>
      <c r="M10" s="444"/>
      <c r="N10" s="397"/>
      <c r="O10" s="397"/>
    </row>
    <row r="11" spans="1:15">
      <c r="A11" s="406"/>
      <c r="B11" s="445" t="s">
        <v>322</v>
      </c>
      <c r="C11" s="425"/>
      <c r="D11" s="426"/>
      <c r="E11" s="427"/>
      <c r="F11" s="441"/>
      <c r="G11" s="446"/>
      <c r="H11" s="447" t="s">
        <v>323</v>
      </c>
      <c r="I11" s="446"/>
      <c r="J11" s="447" t="s">
        <v>324</v>
      </c>
      <c r="K11" s="446"/>
      <c r="L11" s="448" t="s">
        <v>325</v>
      </c>
      <c r="M11" s="449"/>
      <c r="N11" s="397"/>
      <c r="O11" s="397"/>
    </row>
    <row r="12" spans="1:15">
      <c r="A12" s="406"/>
      <c r="B12" s="450" t="s">
        <v>326</v>
      </c>
      <c r="C12" s="412" t="s">
        <v>316</v>
      </c>
      <c r="D12" s="413"/>
      <c r="E12" s="414" t="s">
        <v>317</v>
      </c>
      <c r="F12" s="413"/>
      <c r="G12" s="415" t="s">
        <v>318</v>
      </c>
      <c r="H12" s="415"/>
      <c r="I12" s="415"/>
      <c r="J12" s="415"/>
      <c r="K12" s="415"/>
      <c r="L12" s="415"/>
      <c r="M12" s="416"/>
      <c r="N12" s="397"/>
      <c r="O12" s="397"/>
    </row>
    <row r="13" spans="1:15">
      <c r="A13" s="406"/>
      <c r="B13" s="451"/>
      <c r="C13" s="418"/>
      <c r="D13" s="419"/>
      <c r="E13" s="420"/>
      <c r="F13" s="421"/>
      <c r="G13" s="422"/>
      <c r="H13" s="422"/>
      <c r="I13" s="422"/>
      <c r="J13" s="422"/>
      <c r="K13" s="422"/>
      <c r="L13" s="422"/>
      <c r="M13" s="423"/>
      <c r="N13" s="397"/>
      <c r="O13" s="397"/>
    </row>
    <row r="14" spans="1:15">
      <c r="A14" s="406"/>
      <c r="B14" s="452"/>
      <c r="C14" s="425"/>
      <c r="D14" s="426"/>
      <c r="E14" s="426"/>
      <c r="F14" s="426"/>
      <c r="G14" s="426"/>
      <c r="H14" s="426"/>
      <c r="I14" s="426"/>
      <c r="J14" s="426"/>
      <c r="K14" s="426"/>
      <c r="L14" s="426"/>
      <c r="M14" s="427"/>
      <c r="N14" s="397"/>
      <c r="O14" s="397"/>
    </row>
    <row r="15" spans="1:15">
      <c r="A15" s="406"/>
      <c r="B15" s="453" t="s">
        <v>327</v>
      </c>
      <c r="C15" s="454"/>
      <c r="D15" s="454"/>
      <c r="E15" s="454"/>
      <c r="F15" s="454"/>
      <c r="G15" s="455"/>
      <c r="H15" s="453"/>
      <c r="I15" s="454"/>
      <c r="J15" s="454"/>
      <c r="K15" s="454"/>
      <c r="L15" s="454"/>
      <c r="M15" s="455"/>
      <c r="N15" s="397"/>
      <c r="O15" s="397"/>
    </row>
    <row r="16" spans="1:15">
      <c r="A16" s="406"/>
      <c r="B16" s="456" t="s">
        <v>328</v>
      </c>
      <c r="C16" s="457"/>
      <c r="D16" s="458" t="s">
        <v>329</v>
      </c>
      <c r="E16" s="459"/>
      <c r="F16" s="435"/>
      <c r="G16" s="435"/>
      <c r="H16" s="460"/>
      <c r="I16" s="460"/>
      <c r="J16" s="460"/>
      <c r="K16" s="435"/>
      <c r="L16" s="435"/>
      <c r="M16" s="436"/>
      <c r="N16" s="397"/>
      <c r="O16" s="397"/>
    </row>
    <row r="17" spans="1:15">
      <c r="A17" s="406"/>
      <c r="B17" s="461"/>
      <c r="C17" s="462"/>
      <c r="D17" s="463" t="s">
        <v>330</v>
      </c>
      <c r="E17" s="464"/>
      <c r="F17" s="465"/>
      <c r="G17" s="465"/>
      <c r="H17" s="465"/>
      <c r="I17" s="465"/>
      <c r="J17" s="465"/>
      <c r="K17" s="465"/>
      <c r="L17" s="465"/>
      <c r="M17" s="466"/>
      <c r="N17" s="397"/>
      <c r="O17" s="397"/>
    </row>
    <row r="18" spans="1:15">
      <c r="A18" s="406"/>
      <c r="B18" s="467"/>
      <c r="C18" s="468"/>
      <c r="D18" s="469"/>
      <c r="E18" s="470"/>
      <c r="F18" s="471"/>
      <c r="G18" s="471"/>
      <c r="H18" s="471"/>
      <c r="I18" s="471"/>
      <c r="J18" s="471"/>
      <c r="K18" s="471"/>
      <c r="L18" s="471"/>
      <c r="M18" s="472"/>
      <c r="N18" s="397"/>
      <c r="O18" s="397"/>
    </row>
    <row r="19" spans="1:15">
      <c r="A19" s="474" t="s">
        <v>332</v>
      </c>
      <c r="B19" s="475"/>
      <c r="C19" s="475"/>
      <c r="D19" s="476"/>
      <c r="E19" s="476"/>
      <c r="F19" s="477"/>
      <c r="G19" s="478"/>
      <c r="H19" s="479" t="s">
        <v>333</v>
      </c>
      <c r="I19" s="480"/>
      <c r="J19" s="480"/>
      <c r="K19" s="480"/>
      <c r="L19" s="480"/>
      <c r="M19" s="481"/>
      <c r="N19" s="482"/>
      <c r="O19" s="397"/>
    </row>
    <row r="20" spans="1:15" hidden="1">
      <c r="A20" s="483" t="s">
        <v>334</v>
      </c>
      <c r="B20" s="484"/>
      <c r="C20" s="484"/>
      <c r="D20" s="484"/>
      <c r="E20" s="484"/>
      <c r="F20" s="484"/>
      <c r="G20" s="484"/>
      <c r="H20" s="484"/>
      <c r="I20" s="484"/>
      <c r="J20" s="484"/>
      <c r="K20" s="484"/>
      <c r="L20" s="484"/>
      <c r="M20" s="485"/>
      <c r="N20" s="397"/>
      <c r="O20" s="397"/>
    </row>
    <row r="21" spans="1:15" hidden="1">
      <c r="A21" s="463" t="s">
        <v>335</v>
      </c>
      <c r="B21" s="486"/>
      <c r="C21" s="441" t="s">
        <v>336</v>
      </c>
      <c r="D21" s="441"/>
      <c r="E21" s="450" t="s">
        <v>337</v>
      </c>
      <c r="F21" s="411"/>
      <c r="G21" s="414"/>
      <c r="H21" s="414"/>
      <c r="I21" s="414"/>
      <c r="J21" s="414"/>
      <c r="K21" s="414"/>
      <c r="L21" s="414"/>
      <c r="M21" s="487"/>
      <c r="N21" s="397"/>
      <c r="O21" s="397"/>
    </row>
    <row r="22" spans="1:15" hidden="1">
      <c r="A22" s="488"/>
      <c r="B22" s="489"/>
      <c r="C22" s="490" t="s">
        <v>338</v>
      </c>
      <c r="D22" s="490" t="s">
        <v>339</v>
      </c>
      <c r="E22" s="490" t="s">
        <v>338</v>
      </c>
      <c r="F22" s="490" t="s">
        <v>339</v>
      </c>
      <c r="G22" s="397"/>
      <c r="H22" s="397"/>
      <c r="I22" s="397"/>
      <c r="J22" s="397"/>
      <c r="K22" s="397"/>
      <c r="L22" s="397"/>
      <c r="M22" s="491"/>
      <c r="N22" s="397"/>
      <c r="O22" s="397"/>
    </row>
    <row r="23" spans="1:15" hidden="1">
      <c r="A23" s="450" t="s">
        <v>340</v>
      </c>
      <c r="B23" s="492"/>
      <c r="C23" s="490"/>
      <c r="D23" s="490"/>
      <c r="E23" s="490"/>
      <c r="F23" s="490"/>
      <c r="G23" s="397"/>
      <c r="H23" s="397"/>
      <c r="I23" s="397"/>
      <c r="J23" s="397"/>
      <c r="K23" s="397"/>
      <c r="L23" s="397"/>
      <c r="M23" s="491"/>
      <c r="N23" s="397"/>
      <c r="O23" s="397"/>
    </row>
    <row r="24" spans="1:15" hidden="1">
      <c r="A24" s="452" t="s">
        <v>341</v>
      </c>
      <c r="B24" s="493"/>
      <c r="C24" s="490"/>
      <c r="D24" s="490"/>
      <c r="E24" s="490"/>
      <c r="F24" s="490"/>
      <c r="G24" s="397"/>
      <c r="H24" s="397"/>
      <c r="I24" s="397"/>
      <c r="J24" s="397"/>
      <c r="K24" s="397"/>
      <c r="L24" s="397"/>
      <c r="M24" s="491"/>
      <c r="N24" s="397"/>
      <c r="O24" s="397"/>
    </row>
    <row r="25" spans="1:15" hidden="1">
      <c r="A25" s="433" t="s">
        <v>342</v>
      </c>
      <c r="B25" s="494"/>
      <c r="C25" s="441"/>
      <c r="D25" s="441"/>
      <c r="E25" s="441"/>
      <c r="F25" s="441"/>
      <c r="G25" s="397"/>
      <c r="H25" s="397"/>
      <c r="I25" s="397"/>
      <c r="J25" s="397"/>
      <c r="K25" s="397"/>
      <c r="L25" s="397"/>
      <c r="M25" s="491"/>
      <c r="N25" s="397"/>
      <c r="O25" s="397"/>
    </row>
    <row r="26" spans="1:15" hidden="1">
      <c r="A26" s="433" t="s">
        <v>343</v>
      </c>
      <c r="B26" s="494"/>
      <c r="C26" s="495"/>
      <c r="D26" s="495"/>
      <c r="E26" s="495"/>
      <c r="F26" s="495"/>
      <c r="G26" s="496"/>
      <c r="H26" s="496"/>
      <c r="I26" s="496"/>
      <c r="J26" s="496"/>
      <c r="K26" s="496"/>
      <c r="L26" s="496"/>
      <c r="M26" s="497"/>
      <c r="N26" s="482"/>
      <c r="O26" s="397"/>
    </row>
    <row r="27" spans="1:15">
      <c r="A27" s="483" t="s">
        <v>344</v>
      </c>
      <c r="B27" s="484"/>
      <c r="C27" s="484"/>
      <c r="D27" s="484"/>
      <c r="E27" s="484"/>
      <c r="F27" s="484"/>
      <c r="G27" s="484"/>
      <c r="H27" s="484"/>
      <c r="I27" s="484"/>
      <c r="J27" s="484"/>
      <c r="K27" s="484"/>
      <c r="L27" s="484"/>
      <c r="M27" s="485"/>
      <c r="N27" s="482"/>
      <c r="O27" s="397"/>
    </row>
    <row r="28" spans="1:15">
      <c r="A28" s="458" t="s">
        <v>345</v>
      </c>
      <c r="B28" s="459"/>
      <c r="C28" s="498"/>
      <c r="D28" s="499"/>
      <c r="E28" s="499"/>
      <c r="F28" s="499"/>
      <c r="G28" s="499"/>
      <c r="H28" s="499"/>
      <c r="I28" s="499"/>
      <c r="J28" s="499"/>
      <c r="K28" s="499"/>
      <c r="L28" s="499"/>
      <c r="M28" s="500"/>
      <c r="N28" s="482"/>
      <c r="O28" s="397"/>
    </row>
    <row r="29" spans="1:15" ht="24.95" customHeight="1">
      <c r="A29" s="501" t="s">
        <v>346</v>
      </c>
      <c r="B29" s="502"/>
      <c r="C29" s="503"/>
      <c r="D29" s="504"/>
      <c r="E29" s="504"/>
      <c r="F29" s="504"/>
      <c r="G29" s="504"/>
      <c r="H29" s="504"/>
      <c r="I29" s="504"/>
      <c r="J29" s="504"/>
      <c r="K29" s="504"/>
      <c r="L29" s="504"/>
      <c r="M29" s="505"/>
    </row>
    <row r="30" spans="1:15">
      <c r="A30" s="458" t="s">
        <v>371</v>
      </c>
      <c r="B30" s="459"/>
      <c r="C30" s="498"/>
      <c r="D30" s="499"/>
      <c r="E30" s="499"/>
      <c r="F30" s="499"/>
      <c r="G30" s="499"/>
      <c r="H30" s="499"/>
      <c r="I30" s="499"/>
      <c r="J30" s="499"/>
      <c r="K30" s="499"/>
      <c r="L30" s="499"/>
      <c r="M30" s="500"/>
      <c r="N30" s="397"/>
      <c r="O30" s="397"/>
    </row>
    <row r="31" spans="1:15">
      <c r="A31" s="458" t="s">
        <v>372</v>
      </c>
      <c r="B31" s="459"/>
      <c r="C31" s="498"/>
      <c r="D31" s="499"/>
      <c r="E31" s="499"/>
      <c r="F31" s="499"/>
      <c r="G31" s="499"/>
      <c r="H31" s="499"/>
      <c r="I31" s="499"/>
      <c r="J31" s="499"/>
      <c r="K31" s="499"/>
      <c r="L31" s="499"/>
      <c r="M31" s="500"/>
      <c r="N31" s="482"/>
      <c r="O31" s="397"/>
    </row>
    <row r="32" spans="1:15" ht="35.1" customHeight="1">
      <c r="A32" s="541" t="s">
        <v>373</v>
      </c>
      <c r="B32" s="542"/>
      <c r="C32" s="543"/>
      <c r="D32" s="544"/>
      <c r="E32" s="544"/>
      <c r="F32" s="544"/>
      <c r="G32" s="544"/>
      <c r="H32" s="544"/>
      <c r="I32" s="544"/>
      <c r="J32" s="544"/>
      <c r="K32" s="544"/>
      <c r="L32" s="544"/>
      <c r="M32" s="545"/>
      <c r="N32" s="482"/>
      <c r="O32" s="397"/>
    </row>
    <row r="33" spans="1:15">
      <c r="A33" s="546" t="s">
        <v>374</v>
      </c>
      <c r="B33" s="547"/>
      <c r="C33" s="548" t="s">
        <v>375</v>
      </c>
      <c r="D33" s="549"/>
      <c r="E33" s="549"/>
      <c r="F33" s="549"/>
      <c r="G33" s="608" t="s">
        <v>376</v>
      </c>
      <c r="H33" s="608"/>
      <c r="I33" s="551"/>
      <c r="J33" s="551"/>
      <c r="K33" s="551"/>
      <c r="L33" s="551"/>
      <c r="M33" s="551"/>
      <c r="N33" s="482"/>
      <c r="O33" s="397"/>
    </row>
    <row r="34" spans="1:15">
      <c r="A34" s="546" t="s">
        <v>396</v>
      </c>
      <c r="B34" s="609"/>
      <c r="C34" s="547"/>
      <c r="D34" s="610"/>
      <c r="E34" s="611"/>
      <c r="F34" s="611"/>
      <c r="G34" s="611"/>
      <c r="H34" s="611"/>
      <c r="I34" s="611"/>
      <c r="J34" s="611"/>
      <c r="K34" s="611"/>
      <c r="L34" s="611"/>
      <c r="M34" s="612"/>
      <c r="N34" s="482"/>
      <c r="O34" s="397"/>
    </row>
    <row r="35" spans="1:15">
      <c r="A35" s="397" t="s">
        <v>152</v>
      </c>
      <c r="B35" s="397"/>
      <c r="C35" s="397"/>
      <c r="D35" s="397"/>
      <c r="E35" s="397"/>
      <c r="F35" s="397"/>
      <c r="G35" s="397"/>
      <c r="H35" s="397"/>
      <c r="I35" s="397"/>
      <c r="J35" s="397"/>
      <c r="K35" s="397"/>
      <c r="L35" s="397"/>
      <c r="M35" s="397"/>
      <c r="N35" s="482"/>
      <c r="O35" s="397"/>
    </row>
    <row r="36" spans="1:15">
      <c r="A36" s="603" t="s">
        <v>393</v>
      </c>
      <c r="B36" s="603"/>
      <c r="C36" s="603"/>
      <c r="D36" s="603"/>
      <c r="E36" s="603"/>
      <c r="F36" s="603"/>
      <c r="G36" s="603"/>
      <c r="H36" s="603"/>
      <c r="I36" s="603"/>
      <c r="J36" s="603"/>
      <c r="K36" s="603"/>
      <c r="L36" s="603"/>
      <c r="M36" s="603"/>
      <c r="N36" s="482"/>
      <c r="O36" s="397"/>
    </row>
    <row r="37" spans="1:15" ht="10.5" customHeight="1">
      <c r="A37" s="603" t="s">
        <v>379</v>
      </c>
      <c r="B37" s="603"/>
      <c r="C37" s="603"/>
      <c r="D37" s="603"/>
      <c r="E37" s="603"/>
      <c r="F37" s="603"/>
      <c r="G37" s="603"/>
      <c r="H37" s="603"/>
      <c r="I37" s="603"/>
      <c r="J37" s="603"/>
      <c r="K37" s="603"/>
      <c r="L37" s="603"/>
      <c r="M37" s="603"/>
      <c r="N37" s="482"/>
      <c r="O37" s="397"/>
    </row>
    <row r="38" spans="1:15" ht="27" customHeight="1">
      <c r="A38" s="603" t="s">
        <v>380</v>
      </c>
      <c r="B38" s="613"/>
      <c r="C38" s="613"/>
      <c r="D38" s="613"/>
      <c r="E38" s="613"/>
      <c r="F38" s="613"/>
      <c r="G38" s="613"/>
      <c r="H38" s="613"/>
      <c r="I38" s="613"/>
      <c r="J38" s="613"/>
      <c r="K38" s="613"/>
      <c r="L38" s="613"/>
      <c r="M38" s="613"/>
      <c r="N38" s="482"/>
      <c r="O38" s="397"/>
    </row>
    <row r="39" spans="1:15">
      <c r="A39" s="603" t="s">
        <v>381</v>
      </c>
      <c r="B39" s="613"/>
      <c r="C39" s="613"/>
      <c r="D39" s="613"/>
      <c r="E39" s="613"/>
      <c r="F39" s="613"/>
      <c r="G39" s="613"/>
      <c r="H39" s="613"/>
      <c r="I39" s="613"/>
      <c r="J39" s="613"/>
      <c r="K39" s="613"/>
      <c r="L39" s="613"/>
      <c r="M39" s="613"/>
      <c r="N39" s="482"/>
      <c r="O39" s="397"/>
    </row>
    <row r="40" spans="1:15">
      <c r="A40" s="482" t="s">
        <v>382</v>
      </c>
      <c r="B40" s="397"/>
      <c r="C40" s="397"/>
      <c r="D40" s="397"/>
      <c r="E40" s="397"/>
      <c r="F40" s="397"/>
      <c r="G40" s="397"/>
      <c r="H40" s="397"/>
      <c r="I40" s="397"/>
      <c r="J40" s="397"/>
      <c r="K40" s="397"/>
      <c r="L40" s="397"/>
      <c r="M40" s="397"/>
      <c r="N40" s="482"/>
      <c r="O40" s="397"/>
    </row>
    <row r="41" spans="1:15">
      <c r="A41" s="576" t="s">
        <v>384</v>
      </c>
      <c r="N41" s="482"/>
      <c r="O41" s="397"/>
    </row>
    <row r="42" spans="1:15">
      <c r="A42" s="578" t="s">
        <v>374</v>
      </c>
      <c r="B42" s="579"/>
      <c r="C42" s="548" t="s">
        <v>375</v>
      </c>
      <c r="D42" s="549"/>
      <c r="E42" s="549"/>
      <c r="F42" s="549"/>
      <c r="G42" s="608" t="s">
        <v>376</v>
      </c>
      <c r="H42" s="608"/>
      <c r="I42" s="551"/>
      <c r="J42" s="551"/>
      <c r="K42" s="551"/>
      <c r="L42" s="551"/>
      <c r="M42" s="551"/>
      <c r="N42" s="482"/>
      <c r="O42" s="397"/>
    </row>
    <row r="43" spans="1:15">
      <c r="A43" s="580"/>
      <c r="B43" s="581"/>
      <c r="C43" s="548" t="s">
        <v>375</v>
      </c>
      <c r="D43" s="549"/>
      <c r="E43" s="549"/>
      <c r="F43" s="549"/>
      <c r="G43" s="608" t="s">
        <v>376</v>
      </c>
      <c r="H43" s="608"/>
      <c r="I43" s="551"/>
      <c r="J43" s="551"/>
      <c r="K43" s="551"/>
      <c r="L43" s="551"/>
      <c r="M43" s="551"/>
      <c r="N43" s="482"/>
      <c r="O43" s="397"/>
    </row>
    <row r="44" spans="1:15">
      <c r="A44" s="580"/>
      <c r="B44" s="581"/>
      <c r="C44" s="548" t="s">
        <v>375</v>
      </c>
      <c r="D44" s="549"/>
      <c r="E44" s="549"/>
      <c r="F44" s="549"/>
      <c r="G44" s="608" t="s">
        <v>376</v>
      </c>
      <c r="H44" s="608"/>
      <c r="I44" s="551"/>
      <c r="J44" s="551"/>
      <c r="K44" s="551"/>
      <c r="L44" s="551"/>
      <c r="M44" s="551"/>
      <c r="N44" s="482"/>
      <c r="O44" s="397"/>
    </row>
    <row r="45" spans="1:15" ht="27" customHeight="1">
      <c r="A45" s="580"/>
      <c r="B45" s="581"/>
      <c r="C45" s="548" t="s">
        <v>375</v>
      </c>
      <c r="D45" s="549"/>
      <c r="E45" s="549"/>
      <c r="F45" s="549"/>
      <c r="G45" s="608" t="s">
        <v>376</v>
      </c>
      <c r="H45" s="608"/>
      <c r="I45" s="551"/>
      <c r="J45" s="551"/>
      <c r="K45" s="551"/>
      <c r="L45" s="551"/>
      <c r="M45" s="551"/>
      <c r="N45" s="482"/>
      <c r="O45" s="397"/>
    </row>
    <row r="46" spans="1:15">
      <c r="A46" s="582"/>
      <c r="B46" s="583"/>
      <c r="C46" s="548" t="s">
        <v>375</v>
      </c>
      <c r="D46" s="549"/>
      <c r="E46" s="549"/>
      <c r="F46" s="549"/>
      <c r="G46" s="608" t="s">
        <v>376</v>
      </c>
      <c r="H46" s="608"/>
      <c r="I46" s="551"/>
      <c r="J46" s="551"/>
      <c r="K46" s="551"/>
      <c r="L46" s="551"/>
      <c r="M46" s="551"/>
      <c r="N46" s="482"/>
      <c r="O46" s="397"/>
    </row>
    <row r="47" spans="1:15">
      <c r="N47" s="482"/>
      <c r="O47" s="397"/>
    </row>
    <row r="48" spans="1:15" ht="27" customHeight="1">
      <c r="N48" s="482"/>
      <c r="O48" s="397"/>
    </row>
    <row r="49" spans="14:15">
      <c r="N49" s="482"/>
      <c r="O49" s="397"/>
    </row>
    <row r="50" spans="14:15">
      <c r="N50" s="482"/>
      <c r="O50" s="397"/>
    </row>
    <row r="51" spans="14:15">
      <c r="N51" s="397"/>
      <c r="O51" s="397"/>
    </row>
    <row r="52" spans="14:15">
      <c r="N52" s="482"/>
      <c r="O52" s="397"/>
    </row>
    <row r="53" spans="14:15">
      <c r="N53" s="482"/>
      <c r="O53" s="397"/>
    </row>
    <row r="54" spans="14:15" ht="27" customHeight="1">
      <c r="N54" s="397"/>
      <c r="O54" s="397"/>
    </row>
    <row r="55" spans="14:15">
      <c r="N55" s="397"/>
      <c r="O55" s="397"/>
    </row>
    <row r="57" spans="14:15" ht="15" customHeight="1"/>
  </sheetData>
  <mergeCells count="73">
    <mergeCell ref="D45:F45"/>
    <mergeCell ref="G45:H45"/>
    <mergeCell ref="I45:M45"/>
    <mergeCell ref="D46:F46"/>
    <mergeCell ref="G46:H46"/>
    <mergeCell ref="I46:M46"/>
    <mergeCell ref="A42:B46"/>
    <mergeCell ref="D42:F42"/>
    <mergeCell ref="G42:H42"/>
    <mergeCell ref="I42:M42"/>
    <mergeCell ref="D43:F43"/>
    <mergeCell ref="G43:H43"/>
    <mergeCell ref="I43:M43"/>
    <mergeCell ref="D44:F44"/>
    <mergeCell ref="G44:H44"/>
    <mergeCell ref="I44:M44"/>
    <mergeCell ref="A34:C34"/>
    <mergeCell ref="D34:M34"/>
    <mergeCell ref="A36:M36"/>
    <mergeCell ref="A37:M37"/>
    <mergeCell ref="A38:M38"/>
    <mergeCell ref="A39:M39"/>
    <mergeCell ref="A31:B31"/>
    <mergeCell ref="C31:M31"/>
    <mergeCell ref="A32:B32"/>
    <mergeCell ref="C32:M32"/>
    <mergeCell ref="A33:B33"/>
    <mergeCell ref="D33:F33"/>
    <mergeCell ref="G33:H33"/>
    <mergeCell ref="I33:M33"/>
    <mergeCell ref="A27:M27"/>
    <mergeCell ref="A28:B28"/>
    <mergeCell ref="C28:M28"/>
    <mergeCell ref="A29:B29"/>
    <mergeCell ref="C29:M29"/>
    <mergeCell ref="A30:B30"/>
    <mergeCell ref="C30:M30"/>
    <mergeCell ref="A23:B23"/>
    <mergeCell ref="A24:B24"/>
    <mergeCell ref="C25:D25"/>
    <mergeCell ref="E25:F25"/>
    <mergeCell ref="C26:D26"/>
    <mergeCell ref="E26:F26"/>
    <mergeCell ref="A19:G19"/>
    <mergeCell ref="H19:M19"/>
    <mergeCell ref="A20:M20"/>
    <mergeCell ref="A21:B22"/>
    <mergeCell ref="C21:D21"/>
    <mergeCell ref="E21:F21"/>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6">
    <dataValidation type="list" allowBlank="1" showInputMessage="1" showErrorMessage="1" sqref="D6 D13" xr:uid="{A96BD902-C255-4CA4-9F2A-3A736420D5E9}">
      <formula1>"都,道,府,県"</formula1>
    </dataValidation>
    <dataValidation type="list" allowBlank="1" showInputMessage="1" showErrorMessage="1" sqref="F6 F13" xr:uid="{75AF33E5-72EC-4B61-ABFB-9B3720F70EDE}">
      <formula1>"市,郡,区"</formula1>
    </dataValidation>
    <dataValidation imeMode="fullKatakana" allowBlank="1" showInputMessage="1" showErrorMessage="1" sqref="C3:M3 C10:E10" xr:uid="{289040E7-DB31-44E9-BE67-D0AF2E5EB29D}"/>
    <dataValidation imeMode="disabled" allowBlank="1" showInputMessage="1" showErrorMessage="1" sqref="D5 F5 D12 F12" xr:uid="{D065729E-6462-4494-BAB5-724F62BF9AD1}"/>
    <dataValidation type="whole" imeMode="disabled" operator="greaterThanOrEqual" allowBlank="1" showInputMessage="1" showErrorMessage="1" sqref="G10:G11 I10:I11 K10:K11" xr:uid="{19596915-ACC9-47FC-8CAE-EB0B5DB45DA9}">
      <formula1>0</formula1>
    </dataValidation>
    <dataValidation type="whole" operator="greaterThanOrEqual" allowBlank="1" showInputMessage="1" showErrorMessage="1" sqref="C28:M28 C29" xr:uid="{622BA78F-AAF1-4A0D-97CA-CB513531D08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3143-7716-4004-9D44-D862F92A40CC}">
  <dimension ref="A1:O105"/>
  <sheetViews>
    <sheetView workbookViewId="0">
      <selection activeCell="Z11" sqref="Z11"/>
    </sheetView>
  </sheetViews>
  <sheetFormatPr defaultColWidth="3.875" defaultRowHeight="13.5"/>
  <cols>
    <col min="1" max="1" width="5.625" style="398" customWidth="1"/>
    <col min="2" max="5" width="8.625" style="398" customWidth="1"/>
    <col min="6" max="6" width="9.125" style="398" customWidth="1"/>
    <col min="7" max="7" width="8.625" style="398" customWidth="1"/>
    <col min="8" max="13" width="4.625" style="398" customWidth="1"/>
    <col min="14" max="16384" width="3.875" style="398"/>
  </cols>
  <sheetData>
    <row r="1" spans="1:15" ht="15" customHeight="1">
      <c r="A1" s="614" t="s">
        <v>397</v>
      </c>
      <c r="B1" s="397"/>
      <c r="C1" s="397"/>
      <c r="D1" s="397"/>
      <c r="E1" s="397"/>
      <c r="F1" s="397"/>
      <c r="G1" s="397"/>
      <c r="H1" s="397"/>
      <c r="I1" s="397"/>
      <c r="J1" s="397"/>
      <c r="K1" s="397"/>
      <c r="L1" s="397"/>
      <c r="M1" s="397"/>
      <c r="N1" s="397"/>
      <c r="O1" s="397"/>
    </row>
    <row r="2" spans="1:15" ht="15" customHeight="1">
      <c r="A2" s="606"/>
      <c r="B2" s="397"/>
      <c r="C2" s="397"/>
      <c r="D2" s="397"/>
      <c r="E2" s="397"/>
      <c r="F2" s="397"/>
      <c r="G2" s="397"/>
      <c r="H2" s="397"/>
      <c r="I2" s="397"/>
      <c r="J2" s="397"/>
      <c r="K2" s="397"/>
      <c r="L2" s="397"/>
      <c r="M2" s="397"/>
      <c r="N2" s="397"/>
      <c r="O2" s="397"/>
    </row>
    <row r="3" spans="1:15" ht="15" customHeight="1">
      <c r="A3" s="586" t="s">
        <v>386</v>
      </c>
      <c r="B3" s="587"/>
      <c r="C3" s="587"/>
      <c r="D3" s="588"/>
      <c r="E3" s="589" t="s">
        <v>398</v>
      </c>
      <c r="F3" s="590"/>
      <c r="G3" s="589" t="s">
        <v>399</v>
      </c>
      <c r="H3" s="484"/>
      <c r="I3" s="485"/>
      <c r="J3" s="615"/>
      <c r="K3" s="615"/>
      <c r="L3" s="615"/>
      <c r="M3" s="615"/>
      <c r="N3" s="482"/>
      <c r="O3" s="397"/>
    </row>
    <row r="4" spans="1:15" ht="15" customHeight="1">
      <c r="A4" s="401" t="s">
        <v>314</v>
      </c>
      <c r="B4" s="402" t="s">
        <v>242</v>
      </c>
      <c r="C4" s="403"/>
      <c r="D4" s="404"/>
      <c r="E4" s="404"/>
      <c r="F4" s="404"/>
      <c r="G4" s="404"/>
      <c r="H4" s="404"/>
      <c r="I4" s="404"/>
      <c r="J4" s="404"/>
      <c r="K4" s="404"/>
      <c r="L4" s="404"/>
      <c r="M4" s="405"/>
      <c r="N4" s="397"/>
      <c r="O4" s="397"/>
    </row>
    <row r="5" spans="1:15" ht="15" customHeight="1">
      <c r="A5" s="406"/>
      <c r="B5" s="407" t="s">
        <v>315</v>
      </c>
      <c r="C5" s="408"/>
      <c r="D5" s="409"/>
      <c r="E5" s="409"/>
      <c r="F5" s="409"/>
      <c r="G5" s="409"/>
      <c r="H5" s="409"/>
      <c r="I5" s="409"/>
      <c r="J5" s="409"/>
      <c r="K5" s="409"/>
      <c r="L5" s="409"/>
      <c r="M5" s="410"/>
      <c r="N5" s="397"/>
      <c r="O5" s="397"/>
    </row>
    <row r="6" spans="1:15" ht="15" customHeight="1">
      <c r="A6" s="406"/>
      <c r="B6" s="411" t="s">
        <v>107</v>
      </c>
      <c r="C6" s="412" t="s">
        <v>316</v>
      </c>
      <c r="D6" s="413"/>
      <c r="E6" s="414" t="s">
        <v>317</v>
      </c>
      <c r="F6" s="413"/>
      <c r="G6" s="415" t="s">
        <v>318</v>
      </c>
      <c r="H6" s="415"/>
      <c r="I6" s="415"/>
      <c r="J6" s="415"/>
      <c r="K6" s="415"/>
      <c r="L6" s="415"/>
      <c r="M6" s="416"/>
      <c r="N6" s="397"/>
      <c r="O6" s="397"/>
    </row>
    <row r="7" spans="1:15" ht="15" customHeight="1">
      <c r="A7" s="406"/>
      <c r="B7" s="417"/>
      <c r="C7" s="418"/>
      <c r="D7" s="419"/>
      <c r="E7" s="420"/>
      <c r="F7" s="421"/>
      <c r="G7" s="422"/>
      <c r="H7" s="422"/>
      <c r="I7" s="422"/>
      <c r="J7" s="422"/>
      <c r="K7" s="422"/>
      <c r="L7" s="422"/>
      <c r="M7" s="423"/>
      <c r="N7" s="397"/>
      <c r="O7" s="397"/>
    </row>
    <row r="8" spans="1:15" ht="15" customHeight="1">
      <c r="A8" s="406"/>
      <c r="B8" s="424"/>
      <c r="C8" s="425"/>
      <c r="D8" s="426"/>
      <c r="E8" s="426"/>
      <c r="F8" s="426"/>
      <c r="G8" s="426"/>
      <c r="H8" s="426"/>
      <c r="I8" s="426"/>
      <c r="J8" s="426"/>
      <c r="K8" s="426"/>
      <c r="L8" s="426"/>
      <c r="M8" s="427"/>
      <c r="N8" s="397"/>
      <c r="O8" s="397"/>
    </row>
    <row r="9" spans="1:15" ht="15" customHeight="1">
      <c r="A9" s="406"/>
      <c r="B9" s="428" t="s">
        <v>248</v>
      </c>
      <c r="C9" s="429"/>
      <c r="D9" s="430"/>
      <c r="E9" s="430"/>
      <c r="F9" s="430"/>
      <c r="G9" s="430"/>
      <c r="H9" s="430"/>
      <c r="I9" s="430"/>
      <c r="J9" s="430"/>
      <c r="K9" s="430"/>
      <c r="L9" s="430"/>
      <c r="M9" s="431"/>
      <c r="N9" s="397"/>
      <c r="O9" s="397"/>
    </row>
    <row r="10" spans="1:15" ht="15" customHeight="1">
      <c r="A10" s="432"/>
      <c r="B10" s="433" t="s">
        <v>319</v>
      </c>
      <c r="C10" s="434"/>
      <c r="D10" s="435"/>
      <c r="E10" s="435"/>
      <c r="F10" s="435"/>
      <c r="G10" s="435"/>
      <c r="H10" s="435"/>
      <c r="I10" s="435"/>
      <c r="J10" s="435"/>
      <c r="K10" s="435"/>
      <c r="L10" s="435"/>
      <c r="M10" s="436"/>
      <c r="N10" s="397"/>
      <c r="O10" s="397"/>
    </row>
    <row r="11" spans="1:15" ht="15" customHeight="1">
      <c r="A11" s="401" t="s">
        <v>320</v>
      </c>
      <c r="B11" s="437" t="s">
        <v>242</v>
      </c>
      <c r="C11" s="438"/>
      <c r="D11" s="439"/>
      <c r="E11" s="440"/>
      <c r="F11" s="441" t="s">
        <v>321</v>
      </c>
      <c r="G11" s="442"/>
      <c r="H11" s="443"/>
      <c r="I11" s="442"/>
      <c r="J11" s="443"/>
      <c r="K11" s="442"/>
      <c r="L11" s="443"/>
      <c r="M11" s="444"/>
      <c r="N11" s="397"/>
      <c r="O11" s="397"/>
    </row>
    <row r="12" spans="1:15" ht="15" customHeight="1">
      <c r="A12" s="406"/>
      <c r="B12" s="445" t="s">
        <v>322</v>
      </c>
      <c r="C12" s="425"/>
      <c r="D12" s="426"/>
      <c r="E12" s="427"/>
      <c r="F12" s="441"/>
      <c r="G12" s="446"/>
      <c r="H12" s="447" t="s">
        <v>323</v>
      </c>
      <c r="I12" s="446"/>
      <c r="J12" s="447" t="s">
        <v>324</v>
      </c>
      <c r="K12" s="446"/>
      <c r="L12" s="448" t="s">
        <v>325</v>
      </c>
      <c r="M12" s="449"/>
      <c r="N12" s="397"/>
      <c r="O12" s="397"/>
    </row>
    <row r="13" spans="1:15" ht="15" customHeight="1">
      <c r="A13" s="406"/>
      <c r="B13" s="450" t="s">
        <v>326</v>
      </c>
      <c r="C13" s="412" t="s">
        <v>316</v>
      </c>
      <c r="D13" s="413"/>
      <c r="E13" s="414" t="s">
        <v>317</v>
      </c>
      <c r="F13" s="413"/>
      <c r="G13" s="415" t="s">
        <v>318</v>
      </c>
      <c r="H13" s="415"/>
      <c r="I13" s="415"/>
      <c r="J13" s="415"/>
      <c r="K13" s="415"/>
      <c r="L13" s="415"/>
      <c r="M13" s="416"/>
      <c r="N13" s="397"/>
      <c r="O13" s="397"/>
    </row>
    <row r="14" spans="1:15" ht="15" customHeight="1">
      <c r="A14" s="406"/>
      <c r="B14" s="451"/>
      <c r="C14" s="418"/>
      <c r="D14" s="419"/>
      <c r="E14" s="420"/>
      <c r="F14" s="421"/>
      <c r="G14" s="422"/>
      <c r="H14" s="422"/>
      <c r="I14" s="422"/>
      <c r="J14" s="422"/>
      <c r="K14" s="422"/>
      <c r="L14" s="422"/>
      <c r="M14" s="423"/>
      <c r="N14" s="397"/>
      <c r="O14" s="397"/>
    </row>
    <row r="15" spans="1:15" ht="15" customHeight="1">
      <c r="A15" s="406"/>
      <c r="B15" s="452"/>
      <c r="C15" s="425"/>
      <c r="D15" s="426"/>
      <c r="E15" s="426"/>
      <c r="F15" s="426"/>
      <c r="G15" s="426"/>
      <c r="H15" s="426"/>
      <c r="I15" s="426"/>
      <c r="J15" s="426"/>
      <c r="K15" s="426"/>
      <c r="L15" s="426"/>
      <c r="M15" s="427"/>
      <c r="N15" s="397"/>
      <c r="O15" s="397"/>
    </row>
    <row r="16" spans="1:15" ht="15" customHeight="1">
      <c r="A16" s="406"/>
      <c r="B16" s="453" t="s">
        <v>327</v>
      </c>
      <c r="C16" s="454"/>
      <c r="D16" s="454"/>
      <c r="E16" s="454"/>
      <c r="F16" s="454"/>
      <c r="G16" s="455"/>
      <c r="H16" s="453"/>
      <c r="I16" s="454"/>
      <c r="J16" s="454"/>
      <c r="K16" s="454"/>
      <c r="L16" s="454"/>
      <c r="M16" s="455"/>
      <c r="N16" s="397"/>
      <c r="O16" s="397"/>
    </row>
    <row r="17" spans="1:15" ht="15" customHeight="1">
      <c r="A17" s="406"/>
      <c r="B17" s="456" t="s">
        <v>328</v>
      </c>
      <c r="C17" s="457"/>
      <c r="D17" s="458" t="s">
        <v>329</v>
      </c>
      <c r="E17" s="459"/>
      <c r="F17" s="435"/>
      <c r="G17" s="435"/>
      <c r="H17" s="460"/>
      <c r="I17" s="460"/>
      <c r="J17" s="460"/>
      <c r="K17" s="435"/>
      <c r="L17" s="435"/>
      <c r="M17" s="436"/>
      <c r="N17" s="397"/>
      <c r="O17" s="397"/>
    </row>
    <row r="18" spans="1:15" ht="15" customHeight="1">
      <c r="A18" s="406"/>
      <c r="B18" s="461"/>
      <c r="C18" s="462"/>
      <c r="D18" s="463" t="s">
        <v>330</v>
      </c>
      <c r="E18" s="464"/>
      <c r="F18" s="465"/>
      <c r="G18" s="465"/>
      <c r="H18" s="465"/>
      <c r="I18" s="465"/>
      <c r="J18" s="465"/>
      <c r="K18" s="465"/>
      <c r="L18" s="465"/>
      <c r="M18" s="466"/>
      <c r="N18" s="397"/>
      <c r="O18" s="397"/>
    </row>
    <row r="19" spans="1:15" ht="15" customHeight="1">
      <c r="A19" s="406"/>
      <c r="B19" s="467"/>
      <c r="C19" s="468"/>
      <c r="D19" s="469"/>
      <c r="E19" s="470"/>
      <c r="F19" s="471"/>
      <c r="G19" s="471"/>
      <c r="H19" s="471"/>
      <c r="I19" s="471"/>
      <c r="J19" s="471"/>
      <c r="K19" s="471"/>
      <c r="L19" s="471"/>
      <c r="M19" s="472"/>
      <c r="N19" s="397"/>
      <c r="O19" s="397"/>
    </row>
    <row r="20" spans="1:15" ht="15" customHeight="1">
      <c r="A20" s="401" t="s">
        <v>394</v>
      </c>
      <c r="B20" s="437" t="s">
        <v>242</v>
      </c>
      <c r="C20" s="438"/>
      <c r="D20" s="439"/>
      <c r="E20" s="440"/>
      <c r="F20" s="441" t="s">
        <v>321</v>
      </c>
      <c r="G20" s="442"/>
      <c r="H20" s="443"/>
      <c r="I20" s="442"/>
      <c r="J20" s="443"/>
      <c r="K20" s="442"/>
      <c r="L20" s="443"/>
      <c r="M20" s="444"/>
      <c r="N20" s="397"/>
      <c r="O20" s="397"/>
    </row>
    <row r="21" spans="1:15" ht="15" customHeight="1">
      <c r="A21" s="406"/>
      <c r="B21" s="445" t="s">
        <v>322</v>
      </c>
      <c r="C21" s="425"/>
      <c r="D21" s="426"/>
      <c r="E21" s="427"/>
      <c r="F21" s="441"/>
      <c r="G21" s="446"/>
      <c r="H21" s="447" t="s">
        <v>323</v>
      </c>
      <c r="I21" s="446"/>
      <c r="J21" s="447" t="s">
        <v>324</v>
      </c>
      <c r="K21" s="446"/>
      <c r="L21" s="448" t="s">
        <v>325</v>
      </c>
      <c r="M21" s="449"/>
      <c r="N21" s="397"/>
      <c r="O21" s="397"/>
    </row>
    <row r="22" spans="1:15" ht="15" customHeight="1">
      <c r="A22" s="406"/>
      <c r="B22" s="450" t="s">
        <v>326</v>
      </c>
      <c r="C22" s="412" t="s">
        <v>316</v>
      </c>
      <c r="D22" s="473"/>
      <c r="E22" s="414" t="s">
        <v>317</v>
      </c>
      <c r="F22" s="473"/>
      <c r="G22" s="415" t="s">
        <v>318</v>
      </c>
      <c r="H22" s="415"/>
      <c r="I22" s="415"/>
      <c r="J22" s="415"/>
      <c r="K22" s="415"/>
      <c r="L22" s="415"/>
      <c r="M22" s="416"/>
      <c r="N22" s="397"/>
      <c r="O22" s="397"/>
    </row>
    <row r="23" spans="1:15" ht="15" customHeight="1">
      <c r="A23" s="406"/>
      <c r="B23" s="451"/>
      <c r="C23" s="418"/>
      <c r="D23" s="419"/>
      <c r="E23" s="420"/>
      <c r="F23" s="421"/>
      <c r="G23" s="422"/>
      <c r="H23" s="422"/>
      <c r="I23" s="422"/>
      <c r="J23" s="422"/>
      <c r="K23" s="422"/>
      <c r="L23" s="422"/>
      <c r="M23" s="423"/>
      <c r="N23" s="397"/>
      <c r="O23" s="397"/>
    </row>
    <row r="24" spans="1:15" ht="15" customHeight="1">
      <c r="A24" s="406"/>
      <c r="B24" s="452"/>
      <c r="C24" s="425"/>
      <c r="D24" s="426"/>
      <c r="E24" s="426"/>
      <c r="F24" s="426"/>
      <c r="G24" s="426"/>
      <c r="H24" s="426"/>
      <c r="I24" s="426"/>
      <c r="J24" s="426"/>
      <c r="K24" s="426"/>
      <c r="L24" s="426"/>
      <c r="M24" s="427"/>
      <c r="N24" s="397"/>
      <c r="O24" s="397"/>
    </row>
    <row r="25" spans="1:15" ht="15" customHeight="1">
      <c r="A25" s="474" t="s">
        <v>332</v>
      </c>
      <c r="B25" s="475"/>
      <c r="C25" s="475"/>
      <c r="D25" s="476"/>
      <c r="E25" s="476"/>
      <c r="F25" s="477"/>
      <c r="G25" s="478"/>
      <c r="H25" s="479" t="s">
        <v>333</v>
      </c>
      <c r="I25" s="480"/>
      <c r="J25" s="480"/>
      <c r="K25" s="480"/>
      <c r="L25" s="480"/>
      <c r="M25" s="481"/>
      <c r="N25" s="482"/>
      <c r="O25" s="397"/>
    </row>
    <row r="26" spans="1:15" ht="15" hidden="1" customHeight="1">
      <c r="A26" s="483" t="s">
        <v>334</v>
      </c>
      <c r="B26" s="484"/>
      <c r="C26" s="484"/>
      <c r="D26" s="484"/>
      <c r="E26" s="484"/>
      <c r="F26" s="484"/>
      <c r="G26" s="484"/>
      <c r="H26" s="484"/>
      <c r="I26" s="484"/>
      <c r="J26" s="484"/>
      <c r="K26" s="484"/>
      <c r="L26" s="484"/>
      <c r="M26" s="485"/>
      <c r="N26" s="397"/>
      <c r="O26" s="397"/>
    </row>
    <row r="27" spans="1:15" ht="15" hidden="1" customHeight="1">
      <c r="A27" s="463" t="s">
        <v>335</v>
      </c>
      <c r="B27" s="486"/>
      <c r="C27" s="441" t="s">
        <v>336</v>
      </c>
      <c r="D27" s="441"/>
      <c r="E27" s="450" t="s">
        <v>337</v>
      </c>
      <c r="F27" s="411"/>
      <c r="G27" s="414"/>
      <c r="H27" s="414"/>
      <c r="I27" s="414"/>
      <c r="J27" s="414"/>
      <c r="K27" s="414"/>
      <c r="L27" s="414"/>
      <c r="M27" s="487"/>
      <c r="N27" s="397"/>
      <c r="O27" s="397"/>
    </row>
    <row r="28" spans="1:15" ht="15" hidden="1" customHeight="1">
      <c r="A28" s="488"/>
      <c r="B28" s="489"/>
      <c r="C28" s="490" t="s">
        <v>338</v>
      </c>
      <c r="D28" s="490" t="s">
        <v>339</v>
      </c>
      <c r="E28" s="490" t="s">
        <v>338</v>
      </c>
      <c r="F28" s="490" t="s">
        <v>339</v>
      </c>
      <c r="G28" s="397"/>
      <c r="H28" s="397"/>
      <c r="I28" s="397"/>
      <c r="J28" s="397"/>
      <c r="K28" s="397"/>
      <c r="L28" s="397"/>
      <c r="M28" s="491"/>
      <c r="N28" s="397"/>
      <c r="O28" s="397"/>
    </row>
    <row r="29" spans="1:15" ht="15" hidden="1" customHeight="1">
      <c r="A29" s="450" t="s">
        <v>340</v>
      </c>
      <c r="B29" s="492"/>
      <c r="C29" s="490"/>
      <c r="D29" s="490"/>
      <c r="E29" s="490"/>
      <c r="F29" s="490"/>
      <c r="G29" s="397"/>
      <c r="H29" s="397"/>
      <c r="I29" s="397"/>
      <c r="J29" s="397"/>
      <c r="K29" s="397"/>
      <c r="L29" s="397"/>
      <c r="M29" s="491"/>
      <c r="N29" s="397"/>
      <c r="O29" s="397"/>
    </row>
    <row r="30" spans="1:15" ht="15" hidden="1" customHeight="1">
      <c r="A30" s="452" t="s">
        <v>341</v>
      </c>
      <c r="B30" s="493"/>
      <c r="C30" s="490"/>
      <c r="D30" s="490"/>
      <c r="E30" s="490"/>
      <c r="F30" s="490"/>
      <c r="G30" s="397"/>
      <c r="H30" s="397"/>
      <c r="I30" s="397"/>
      <c r="J30" s="397"/>
      <c r="K30" s="397"/>
      <c r="L30" s="397"/>
      <c r="M30" s="491"/>
      <c r="N30" s="397"/>
      <c r="O30" s="397"/>
    </row>
    <row r="31" spans="1:15" ht="15" hidden="1" customHeight="1">
      <c r="A31" s="433" t="s">
        <v>342</v>
      </c>
      <c r="B31" s="494"/>
      <c r="C31" s="441"/>
      <c r="D31" s="441"/>
      <c r="E31" s="441"/>
      <c r="F31" s="441"/>
      <c r="G31" s="397"/>
      <c r="H31" s="397"/>
      <c r="I31" s="397"/>
      <c r="J31" s="397"/>
      <c r="K31" s="397"/>
      <c r="L31" s="397"/>
      <c r="M31" s="491"/>
      <c r="N31" s="397"/>
      <c r="O31" s="397"/>
    </row>
    <row r="32" spans="1:15" ht="15" hidden="1" customHeight="1">
      <c r="A32" s="433" t="s">
        <v>343</v>
      </c>
      <c r="B32" s="494"/>
      <c r="C32" s="495"/>
      <c r="D32" s="495"/>
      <c r="E32" s="495"/>
      <c r="F32" s="495"/>
      <c r="G32" s="496"/>
      <c r="H32" s="496"/>
      <c r="I32" s="496"/>
      <c r="J32" s="496"/>
      <c r="K32" s="496"/>
      <c r="L32" s="496"/>
      <c r="M32" s="497"/>
      <c r="N32" s="482"/>
      <c r="O32" s="397"/>
    </row>
    <row r="33" spans="1:15" ht="15" customHeight="1">
      <c r="A33" s="483" t="s">
        <v>344</v>
      </c>
      <c r="B33" s="484"/>
      <c r="C33" s="484"/>
      <c r="D33" s="484"/>
      <c r="E33" s="484"/>
      <c r="F33" s="484"/>
      <c r="G33" s="484"/>
      <c r="H33" s="484"/>
      <c r="I33" s="484"/>
      <c r="J33" s="484"/>
      <c r="K33" s="484"/>
      <c r="L33" s="484"/>
      <c r="M33" s="485"/>
      <c r="N33" s="482"/>
      <c r="O33" s="397"/>
    </row>
    <row r="34" spans="1:15" ht="15" customHeight="1">
      <c r="A34" s="458" t="s">
        <v>345</v>
      </c>
      <c r="B34" s="459"/>
      <c r="C34" s="498"/>
      <c r="D34" s="499"/>
      <c r="E34" s="499"/>
      <c r="F34" s="499"/>
      <c r="G34" s="499"/>
      <c r="H34" s="499"/>
      <c r="I34" s="499"/>
      <c r="J34" s="499"/>
      <c r="K34" s="499"/>
      <c r="L34" s="499"/>
      <c r="M34" s="500"/>
      <c r="N34" s="482"/>
      <c r="O34" s="397"/>
    </row>
    <row r="35" spans="1:15" ht="24.95" customHeight="1">
      <c r="A35" s="501" t="s">
        <v>346</v>
      </c>
      <c r="B35" s="502"/>
      <c r="C35" s="503"/>
      <c r="D35" s="504"/>
      <c r="E35" s="504"/>
      <c r="F35" s="504"/>
      <c r="G35" s="504"/>
      <c r="H35" s="504"/>
      <c r="I35" s="504"/>
      <c r="J35" s="504"/>
      <c r="K35" s="504"/>
      <c r="L35" s="504"/>
      <c r="M35" s="505"/>
    </row>
    <row r="36" spans="1:15" ht="15" customHeight="1">
      <c r="A36" s="458" t="s">
        <v>371</v>
      </c>
      <c r="B36" s="459"/>
      <c r="C36" s="498"/>
      <c r="D36" s="499"/>
      <c r="E36" s="499"/>
      <c r="F36" s="499"/>
      <c r="G36" s="499"/>
      <c r="H36" s="499"/>
      <c r="I36" s="499"/>
      <c r="J36" s="499"/>
      <c r="K36" s="499"/>
      <c r="L36" s="499"/>
      <c r="M36" s="500"/>
      <c r="N36" s="397"/>
      <c r="O36" s="397"/>
    </row>
    <row r="37" spans="1:15" ht="15" customHeight="1">
      <c r="A37" s="458" t="s">
        <v>372</v>
      </c>
      <c r="B37" s="459"/>
      <c r="C37" s="498"/>
      <c r="D37" s="499"/>
      <c r="E37" s="499"/>
      <c r="F37" s="499"/>
      <c r="G37" s="499"/>
      <c r="H37" s="499"/>
      <c r="I37" s="499"/>
      <c r="J37" s="499"/>
      <c r="K37" s="499"/>
      <c r="L37" s="499"/>
      <c r="M37" s="500"/>
      <c r="N37" s="482"/>
      <c r="O37" s="397"/>
    </row>
    <row r="38" spans="1:15" ht="35.1" customHeight="1">
      <c r="A38" s="541" t="s">
        <v>373</v>
      </c>
      <c r="B38" s="542"/>
      <c r="C38" s="543"/>
      <c r="D38" s="544"/>
      <c r="E38" s="544"/>
      <c r="F38" s="544"/>
      <c r="G38" s="544"/>
      <c r="H38" s="544"/>
      <c r="I38" s="544"/>
      <c r="J38" s="544"/>
      <c r="K38" s="544"/>
      <c r="L38" s="544"/>
      <c r="M38" s="545"/>
      <c r="N38" s="482"/>
      <c r="O38" s="397"/>
    </row>
    <row r="39" spans="1:15" ht="15" customHeight="1">
      <c r="A39" s="546" t="s">
        <v>374</v>
      </c>
      <c r="B39" s="547"/>
      <c r="C39" s="548" t="s">
        <v>375</v>
      </c>
      <c r="D39" s="549"/>
      <c r="E39" s="549"/>
      <c r="F39" s="549"/>
      <c r="G39" s="550" t="s">
        <v>376</v>
      </c>
      <c r="H39" s="550"/>
      <c r="I39" s="551"/>
      <c r="J39" s="551"/>
      <c r="K39" s="551"/>
      <c r="L39" s="551"/>
      <c r="M39" s="551"/>
      <c r="N39" s="482"/>
      <c r="O39" s="397"/>
    </row>
    <row r="40" spans="1:15" ht="15" customHeight="1">
      <c r="A40" s="546" t="s">
        <v>396</v>
      </c>
      <c r="B40" s="609"/>
      <c r="C40" s="547"/>
      <c r="D40" s="610"/>
      <c r="E40" s="611"/>
      <c r="F40" s="611"/>
      <c r="G40" s="611"/>
      <c r="H40" s="611"/>
      <c r="I40" s="611"/>
      <c r="J40" s="611"/>
      <c r="K40" s="611"/>
      <c r="L40" s="611"/>
      <c r="M40" s="612"/>
      <c r="N40" s="482"/>
      <c r="O40" s="397"/>
    </row>
    <row r="41" spans="1:15" ht="15" customHeight="1">
      <c r="A41" s="552" t="s">
        <v>377</v>
      </c>
      <c r="B41" s="553"/>
      <c r="C41" s="553"/>
      <c r="D41" s="553"/>
      <c r="E41" s="553"/>
      <c r="F41" s="553"/>
      <c r="G41" s="553"/>
      <c r="H41" s="553"/>
      <c r="I41" s="553"/>
      <c r="J41" s="553"/>
      <c r="K41" s="553"/>
      <c r="L41" s="553"/>
      <c r="M41" s="554"/>
      <c r="N41" s="482"/>
      <c r="O41" s="397"/>
    </row>
    <row r="42" spans="1:15" ht="15" customHeight="1">
      <c r="A42" s="401" t="s">
        <v>314</v>
      </c>
      <c r="B42" s="402" t="s">
        <v>242</v>
      </c>
      <c r="C42" s="403"/>
      <c r="D42" s="404"/>
      <c r="E42" s="404"/>
      <c r="F42" s="404"/>
      <c r="G42" s="404"/>
      <c r="H42" s="404"/>
      <c r="I42" s="404"/>
      <c r="J42" s="404"/>
      <c r="K42" s="404"/>
      <c r="L42" s="404"/>
      <c r="M42" s="405"/>
      <c r="N42" s="482"/>
      <c r="O42" s="397"/>
    </row>
    <row r="43" spans="1:15" ht="15" customHeight="1">
      <c r="A43" s="406"/>
      <c r="B43" s="407" t="s">
        <v>315</v>
      </c>
      <c r="C43" s="408"/>
      <c r="D43" s="409"/>
      <c r="E43" s="409"/>
      <c r="F43" s="409"/>
      <c r="G43" s="409"/>
      <c r="H43" s="409"/>
      <c r="I43" s="409"/>
      <c r="J43" s="409"/>
      <c r="K43" s="409"/>
      <c r="L43" s="409"/>
      <c r="M43" s="410"/>
      <c r="N43" s="482"/>
      <c r="O43" s="397"/>
    </row>
    <row r="44" spans="1:15" ht="15" customHeight="1">
      <c r="A44" s="406"/>
      <c r="B44" s="411" t="s">
        <v>107</v>
      </c>
      <c r="C44" s="412" t="s">
        <v>316</v>
      </c>
      <c r="D44" s="413"/>
      <c r="E44" s="414" t="s">
        <v>317</v>
      </c>
      <c r="F44" s="413"/>
      <c r="G44" s="415" t="s">
        <v>318</v>
      </c>
      <c r="H44" s="415"/>
      <c r="I44" s="415"/>
      <c r="J44" s="415"/>
      <c r="K44" s="415"/>
      <c r="L44" s="415"/>
      <c r="M44" s="416"/>
      <c r="N44" s="482"/>
      <c r="O44" s="397"/>
    </row>
    <row r="45" spans="1:15" ht="15" customHeight="1">
      <c r="A45" s="406"/>
      <c r="B45" s="417"/>
      <c r="C45" s="418"/>
      <c r="D45" s="419"/>
      <c r="E45" s="420"/>
      <c r="F45" s="421"/>
      <c r="G45" s="422"/>
      <c r="H45" s="422"/>
      <c r="I45" s="422"/>
      <c r="J45" s="422"/>
      <c r="K45" s="422"/>
      <c r="L45" s="422"/>
      <c r="M45" s="423"/>
      <c r="N45" s="482"/>
      <c r="O45" s="397"/>
    </row>
    <row r="46" spans="1:15" ht="15" customHeight="1">
      <c r="A46" s="406"/>
      <c r="B46" s="424"/>
      <c r="C46" s="425"/>
      <c r="D46" s="426"/>
      <c r="E46" s="426"/>
      <c r="F46" s="426"/>
      <c r="G46" s="426"/>
      <c r="H46" s="426"/>
      <c r="I46" s="426"/>
      <c r="J46" s="426"/>
      <c r="K46" s="426"/>
      <c r="L46" s="426"/>
      <c r="M46" s="427"/>
      <c r="N46" s="482"/>
      <c r="O46" s="397"/>
    </row>
    <row r="47" spans="1:15" ht="15" customHeight="1">
      <c r="A47" s="406"/>
      <c r="B47" s="428" t="s">
        <v>248</v>
      </c>
      <c r="C47" s="429"/>
      <c r="D47" s="430"/>
      <c r="E47" s="430"/>
      <c r="F47" s="430"/>
      <c r="G47" s="430"/>
      <c r="H47" s="430"/>
      <c r="I47" s="430"/>
      <c r="J47" s="430"/>
      <c r="K47" s="430"/>
      <c r="L47" s="430"/>
      <c r="M47" s="431"/>
      <c r="N47" s="482"/>
      <c r="O47" s="397"/>
    </row>
    <row r="48" spans="1:15" ht="15" customHeight="1">
      <c r="A48" s="432"/>
      <c r="B48" s="433" t="s">
        <v>319</v>
      </c>
      <c r="C48" s="434"/>
      <c r="D48" s="435"/>
      <c r="E48" s="435"/>
      <c r="F48" s="435"/>
      <c r="G48" s="435"/>
      <c r="H48" s="435"/>
      <c r="I48" s="435"/>
      <c r="J48" s="435"/>
      <c r="K48" s="435"/>
      <c r="L48" s="435"/>
      <c r="M48" s="436"/>
      <c r="N48" s="482"/>
      <c r="O48" s="397"/>
    </row>
    <row r="49" spans="1:15" ht="15" customHeight="1">
      <c r="A49" s="401" t="s">
        <v>331</v>
      </c>
      <c r="B49" s="437" t="s">
        <v>242</v>
      </c>
      <c r="C49" s="438"/>
      <c r="D49" s="439"/>
      <c r="E49" s="440"/>
      <c r="F49" s="441" t="s">
        <v>321</v>
      </c>
      <c r="G49" s="442"/>
      <c r="H49" s="443"/>
      <c r="I49" s="442"/>
      <c r="J49" s="443"/>
      <c r="K49" s="442"/>
      <c r="L49" s="443"/>
      <c r="M49" s="444"/>
      <c r="N49" s="482"/>
      <c r="O49" s="397"/>
    </row>
    <row r="50" spans="1:15" ht="15" customHeight="1">
      <c r="A50" s="406"/>
      <c r="B50" s="445" t="s">
        <v>322</v>
      </c>
      <c r="C50" s="425"/>
      <c r="D50" s="426"/>
      <c r="E50" s="427"/>
      <c r="F50" s="441"/>
      <c r="G50" s="446"/>
      <c r="H50" s="447" t="s">
        <v>323</v>
      </c>
      <c r="I50" s="446"/>
      <c r="J50" s="447" t="s">
        <v>324</v>
      </c>
      <c r="K50" s="446"/>
      <c r="L50" s="448" t="s">
        <v>325</v>
      </c>
      <c r="M50" s="449"/>
      <c r="N50" s="482"/>
      <c r="O50" s="397"/>
    </row>
    <row r="51" spans="1:15" ht="15" customHeight="1">
      <c r="A51" s="406"/>
      <c r="B51" s="450" t="s">
        <v>326</v>
      </c>
      <c r="C51" s="412" t="s">
        <v>316</v>
      </c>
      <c r="D51" s="473"/>
      <c r="E51" s="414" t="s">
        <v>317</v>
      </c>
      <c r="F51" s="473"/>
      <c r="G51" s="415" t="s">
        <v>318</v>
      </c>
      <c r="H51" s="415"/>
      <c r="I51" s="415"/>
      <c r="J51" s="415"/>
      <c r="K51" s="415"/>
      <c r="L51" s="415"/>
      <c r="M51" s="416"/>
      <c r="N51" s="482"/>
      <c r="O51" s="397"/>
    </row>
    <row r="52" spans="1:15" ht="15" customHeight="1">
      <c r="A52" s="406"/>
      <c r="B52" s="451"/>
      <c r="C52" s="418"/>
      <c r="D52" s="419"/>
      <c r="E52" s="420"/>
      <c r="F52" s="421"/>
      <c r="G52" s="422"/>
      <c r="H52" s="422"/>
      <c r="I52" s="422"/>
      <c r="J52" s="422"/>
      <c r="K52" s="422"/>
      <c r="L52" s="422"/>
      <c r="M52" s="423"/>
      <c r="N52" s="482"/>
      <c r="O52" s="397"/>
    </row>
    <row r="53" spans="1:15" ht="15" customHeight="1">
      <c r="A53" s="406"/>
      <c r="B53" s="452"/>
      <c r="C53" s="425"/>
      <c r="D53" s="426"/>
      <c r="E53" s="426"/>
      <c r="F53" s="426"/>
      <c r="G53" s="426"/>
      <c r="H53" s="426"/>
      <c r="I53" s="426"/>
      <c r="J53" s="426"/>
      <c r="K53" s="426"/>
      <c r="L53" s="426"/>
      <c r="M53" s="427"/>
      <c r="N53" s="482"/>
      <c r="O53" s="397"/>
    </row>
    <row r="54" spans="1:15" ht="15" customHeight="1">
      <c r="A54" s="474" t="s">
        <v>332</v>
      </c>
      <c r="B54" s="475"/>
      <c r="C54" s="475"/>
      <c r="D54" s="476"/>
      <c r="E54" s="476"/>
      <c r="F54" s="477"/>
      <c r="G54" s="478"/>
      <c r="H54" s="479" t="s">
        <v>333</v>
      </c>
      <c r="I54" s="480"/>
      <c r="J54" s="480"/>
      <c r="K54" s="480"/>
      <c r="L54" s="480"/>
      <c r="M54" s="481"/>
      <c r="N54" s="482"/>
      <c r="O54" s="397"/>
    </row>
    <row r="55" spans="1:15" ht="15" customHeight="1">
      <c r="A55" s="458" t="s">
        <v>345</v>
      </c>
      <c r="B55" s="459"/>
      <c r="C55" s="498"/>
      <c r="D55" s="499"/>
      <c r="E55" s="499"/>
      <c r="F55" s="499"/>
      <c r="G55" s="499"/>
      <c r="H55" s="499"/>
      <c r="I55" s="499"/>
      <c r="J55" s="499"/>
      <c r="K55" s="499"/>
      <c r="L55" s="499"/>
      <c r="M55" s="500"/>
      <c r="N55" s="482"/>
      <c r="O55" s="397"/>
    </row>
    <row r="56" spans="1:15" ht="27" customHeight="1">
      <c r="A56" s="501" t="s">
        <v>346</v>
      </c>
      <c r="B56" s="502"/>
      <c r="C56" s="503"/>
      <c r="D56" s="504"/>
      <c r="E56" s="504"/>
      <c r="F56" s="504"/>
      <c r="G56" s="504"/>
      <c r="H56" s="504"/>
      <c r="I56" s="504"/>
      <c r="J56" s="504"/>
      <c r="K56" s="504"/>
      <c r="L56" s="504"/>
      <c r="M56" s="505"/>
      <c r="N56" s="482"/>
      <c r="O56" s="397"/>
    </row>
    <row r="57" spans="1:15" ht="15" customHeight="1">
      <c r="A57" s="458" t="s">
        <v>371</v>
      </c>
      <c r="B57" s="459"/>
      <c r="C57" s="498"/>
      <c r="D57" s="499"/>
      <c r="E57" s="499"/>
      <c r="F57" s="499"/>
      <c r="G57" s="499"/>
      <c r="H57" s="499"/>
      <c r="I57" s="499"/>
      <c r="J57" s="499"/>
      <c r="K57" s="499"/>
      <c r="L57" s="499"/>
      <c r="M57" s="500"/>
      <c r="N57" s="482"/>
      <c r="O57" s="397"/>
    </row>
    <row r="58" spans="1:15" ht="15" customHeight="1">
      <c r="A58" s="458" t="s">
        <v>372</v>
      </c>
      <c r="B58" s="459"/>
      <c r="C58" s="498"/>
      <c r="D58" s="499"/>
      <c r="E58" s="499"/>
      <c r="F58" s="499"/>
      <c r="G58" s="499"/>
      <c r="H58" s="499"/>
      <c r="I58" s="499"/>
      <c r="J58" s="499"/>
      <c r="K58" s="499"/>
      <c r="L58" s="499"/>
      <c r="M58" s="500"/>
      <c r="N58" s="482"/>
      <c r="O58" s="397"/>
    </row>
    <row r="59" spans="1:15" ht="37.5" customHeight="1">
      <c r="A59" s="541" t="s">
        <v>373</v>
      </c>
      <c r="B59" s="542"/>
      <c r="C59" s="543"/>
      <c r="D59" s="544"/>
      <c r="E59" s="544"/>
      <c r="F59" s="544"/>
      <c r="G59" s="544"/>
      <c r="H59" s="544"/>
      <c r="I59" s="544"/>
      <c r="J59" s="544"/>
      <c r="K59" s="544"/>
      <c r="L59" s="544"/>
      <c r="M59" s="545"/>
      <c r="N59" s="482"/>
      <c r="O59" s="397"/>
    </row>
    <row r="60" spans="1:15" ht="15" customHeight="1">
      <c r="A60" s="546" t="s">
        <v>374</v>
      </c>
      <c r="B60" s="547"/>
      <c r="C60" s="548" t="s">
        <v>375</v>
      </c>
      <c r="D60" s="549"/>
      <c r="E60" s="549"/>
      <c r="F60" s="549"/>
      <c r="G60" s="550" t="s">
        <v>376</v>
      </c>
      <c r="H60" s="550"/>
      <c r="I60" s="551"/>
      <c r="J60" s="551"/>
      <c r="K60" s="551"/>
      <c r="L60" s="551"/>
      <c r="M60" s="551"/>
      <c r="N60" s="482"/>
      <c r="O60" s="397"/>
    </row>
    <row r="61" spans="1:15" ht="15" customHeight="1">
      <c r="A61" s="546" t="s">
        <v>396</v>
      </c>
      <c r="B61" s="609"/>
      <c r="C61" s="547"/>
      <c r="D61" s="610"/>
      <c r="E61" s="611"/>
      <c r="F61" s="611"/>
      <c r="G61" s="611"/>
      <c r="H61" s="611"/>
      <c r="I61" s="611"/>
      <c r="J61" s="611"/>
      <c r="K61" s="611"/>
      <c r="L61" s="611"/>
      <c r="M61" s="612"/>
      <c r="N61" s="482"/>
      <c r="O61" s="397"/>
    </row>
    <row r="62" spans="1:15" ht="15" customHeight="1">
      <c r="A62" s="397" t="s">
        <v>152</v>
      </c>
      <c r="B62" s="397"/>
      <c r="C62" s="397"/>
      <c r="D62" s="397"/>
      <c r="E62" s="397"/>
      <c r="F62" s="397"/>
      <c r="G62" s="397"/>
      <c r="H62" s="397"/>
      <c r="I62" s="397"/>
      <c r="J62" s="397"/>
      <c r="K62" s="397"/>
      <c r="L62" s="397"/>
      <c r="M62" s="397"/>
      <c r="N62" s="397"/>
      <c r="O62" s="397"/>
    </row>
    <row r="63" spans="1:15" ht="18" customHeight="1">
      <c r="A63" s="603" t="s">
        <v>393</v>
      </c>
      <c r="B63" s="603"/>
      <c r="C63" s="603"/>
      <c r="D63" s="603"/>
      <c r="E63" s="603"/>
      <c r="F63" s="603"/>
      <c r="G63" s="603"/>
      <c r="H63" s="603"/>
      <c r="I63" s="603"/>
      <c r="J63" s="603"/>
      <c r="K63" s="603"/>
      <c r="L63" s="603"/>
      <c r="M63" s="603"/>
      <c r="N63" s="482"/>
      <c r="O63" s="397"/>
    </row>
    <row r="64" spans="1:15" ht="18" customHeight="1">
      <c r="A64" s="603" t="s">
        <v>379</v>
      </c>
      <c r="B64" s="603"/>
      <c r="C64" s="603"/>
      <c r="D64" s="603"/>
      <c r="E64" s="603"/>
      <c r="F64" s="603"/>
      <c r="G64" s="603"/>
      <c r="H64" s="603"/>
      <c r="I64" s="603"/>
      <c r="J64" s="603"/>
      <c r="K64" s="603"/>
      <c r="L64" s="603"/>
      <c r="M64" s="603"/>
      <c r="N64" s="482"/>
      <c r="O64" s="397"/>
    </row>
    <row r="65" spans="1:15" ht="30" customHeight="1">
      <c r="A65" s="574" t="s">
        <v>380</v>
      </c>
      <c r="B65" s="575"/>
      <c r="C65" s="575"/>
      <c r="D65" s="575"/>
      <c r="E65" s="575"/>
      <c r="F65" s="575"/>
      <c r="G65" s="575"/>
      <c r="H65" s="575"/>
      <c r="I65" s="575"/>
      <c r="J65" s="575"/>
      <c r="K65" s="575"/>
      <c r="L65" s="575"/>
      <c r="M65" s="575"/>
      <c r="N65" s="397"/>
      <c r="O65" s="397"/>
    </row>
    <row r="66" spans="1:15" ht="15" customHeight="1">
      <c r="A66" s="574" t="s">
        <v>381</v>
      </c>
      <c r="B66" s="575"/>
      <c r="C66" s="575"/>
      <c r="D66" s="575"/>
      <c r="E66" s="575"/>
      <c r="F66" s="575"/>
      <c r="G66" s="575"/>
      <c r="H66" s="575"/>
      <c r="I66" s="575"/>
      <c r="J66" s="575"/>
      <c r="K66" s="575"/>
      <c r="L66" s="575"/>
      <c r="M66" s="575"/>
      <c r="N66" s="397"/>
      <c r="O66" s="397"/>
    </row>
    <row r="67" spans="1:15" ht="15" customHeight="1">
      <c r="A67" s="482" t="s">
        <v>382</v>
      </c>
      <c r="B67" s="397"/>
      <c r="C67" s="397"/>
      <c r="D67" s="397"/>
      <c r="E67" s="397"/>
      <c r="F67" s="397"/>
      <c r="G67" s="397"/>
      <c r="H67" s="397"/>
      <c r="I67" s="397"/>
      <c r="J67" s="397"/>
      <c r="K67" s="397"/>
      <c r="L67" s="397"/>
      <c r="M67" s="397"/>
    </row>
    <row r="68" spans="1:15" ht="15" customHeight="1">
      <c r="A68" s="576" t="s">
        <v>383</v>
      </c>
    </row>
    <row r="69" spans="1:15" ht="15" customHeight="1">
      <c r="A69" s="401" t="s">
        <v>394</v>
      </c>
      <c r="B69" s="402" t="s">
        <v>242</v>
      </c>
      <c r="C69" s="438"/>
      <c r="D69" s="439"/>
      <c r="E69" s="440"/>
      <c r="F69" s="441" t="s">
        <v>321</v>
      </c>
      <c r="G69" s="442"/>
      <c r="H69" s="443"/>
      <c r="I69" s="442"/>
      <c r="J69" s="443"/>
      <c r="K69" s="442"/>
      <c r="L69" s="443"/>
      <c r="M69" s="444"/>
    </row>
    <row r="70" spans="1:15" ht="15" customHeight="1">
      <c r="A70" s="406"/>
      <c r="B70" s="577" t="s">
        <v>322</v>
      </c>
      <c r="C70" s="425"/>
      <c r="D70" s="426"/>
      <c r="E70" s="427"/>
      <c r="F70" s="441"/>
      <c r="G70" s="446"/>
      <c r="H70" s="447" t="s">
        <v>323</v>
      </c>
      <c r="I70" s="446"/>
      <c r="J70" s="447" t="s">
        <v>324</v>
      </c>
      <c r="K70" s="446"/>
      <c r="L70" s="448" t="s">
        <v>325</v>
      </c>
      <c r="M70" s="449"/>
    </row>
    <row r="71" spans="1:15" ht="15" customHeight="1">
      <c r="A71" s="406"/>
      <c r="B71" s="450" t="s">
        <v>326</v>
      </c>
      <c r="C71" s="412" t="s">
        <v>316</v>
      </c>
      <c r="D71" s="473"/>
      <c r="E71" s="414" t="s">
        <v>317</v>
      </c>
      <c r="F71" s="473"/>
      <c r="G71" s="415" t="s">
        <v>318</v>
      </c>
      <c r="H71" s="415"/>
      <c r="I71" s="415"/>
      <c r="J71" s="415"/>
      <c r="K71" s="415"/>
      <c r="L71" s="415"/>
      <c r="M71" s="416"/>
    </row>
    <row r="72" spans="1:15" ht="15" customHeight="1">
      <c r="A72" s="406"/>
      <c r="B72" s="451"/>
      <c r="C72" s="418"/>
      <c r="D72" s="419"/>
      <c r="E72" s="420"/>
      <c r="F72" s="421"/>
      <c r="G72" s="422"/>
      <c r="H72" s="422"/>
      <c r="I72" s="422"/>
      <c r="J72" s="422"/>
      <c r="K72" s="422"/>
      <c r="L72" s="422"/>
      <c r="M72" s="423"/>
    </row>
    <row r="73" spans="1:15" ht="15" customHeight="1">
      <c r="A73" s="406"/>
      <c r="B73" s="452"/>
      <c r="C73" s="425"/>
      <c r="D73" s="426"/>
      <c r="E73" s="426"/>
      <c r="F73" s="426"/>
      <c r="G73" s="426"/>
      <c r="H73" s="426"/>
      <c r="I73" s="426"/>
      <c r="J73" s="426"/>
      <c r="K73" s="426"/>
      <c r="L73" s="426"/>
      <c r="M73" s="427"/>
    </row>
    <row r="74" spans="1:15" ht="15" customHeight="1">
      <c r="A74" s="406"/>
      <c r="B74" s="437" t="s">
        <v>242</v>
      </c>
      <c r="C74" s="438"/>
      <c r="D74" s="439"/>
      <c r="E74" s="440"/>
      <c r="F74" s="441" t="s">
        <v>321</v>
      </c>
      <c r="G74" s="442"/>
      <c r="H74" s="443"/>
      <c r="I74" s="442"/>
      <c r="J74" s="443"/>
      <c r="K74" s="442"/>
      <c r="L74" s="443"/>
      <c r="M74" s="444"/>
    </row>
    <row r="75" spans="1:15" ht="15" customHeight="1">
      <c r="A75" s="406"/>
      <c r="B75" s="445" t="s">
        <v>322</v>
      </c>
      <c r="C75" s="425"/>
      <c r="D75" s="426"/>
      <c r="E75" s="427"/>
      <c r="F75" s="441"/>
      <c r="G75" s="446"/>
      <c r="H75" s="447" t="s">
        <v>323</v>
      </c>
      <c r="I75" s="446"/>
      <c r="J75" s="447" t="s">
        <v>324</v>
      </c>
      <c r="K75" s="446"/>
      <c r="L75" s="448" t="s">
        <v>325</v>
      </c>
      <c r="M75" s="449"/>
    </row>
    <row r="76" spans="1:15" ht="15" customHeight="1">
      <c r="A76" s="406"/>
      <c r="B76" s="450" t="s">
        <v>326</v>
      </c>
      <c r="C76" s="412" t="s">
        <v>316</v>
      </c>
      <c r="D76" s="473"/>
      <c r="E76" s="414" t="s">
        <v>317</v>
      </c>
      <c r="F76" s="473"/>
      <c r="G76" s="415" t="s">
        <v>318</v>
      </c>
      <c r="H76" s="415"/>
      <c r="I76" s="415"/>
      <c r="J76" s="415"/>
      <c r="K76" s="415"/>
      <c r="L76" s="415"/>
      <c r="M76" s="416"/>
    </row>
    <row r="77" spans="1:15" ht="15" customHeight="1">
      <c r="A77" s="406"/>
      <c r="B77" s="451"/>
      <c r="C77" s="418"/>
      <c r="D77" s="419"/>
      <c r="E77" s="420"/>
      <c r="F77" s="421"/>
      <c r="G77" s="422"/>
      <c r="H77" s="422"/>
      <c r="I77" s="422"/>
      <c r="J77" s="422"/>
      <c r="K77" s="422"/>
      <c r="L77" s="422"/>
      <c r="M77" s="423"/>
    </row>
    <row r="78" spans="1:15" ht="15" customHeight="1">
      <c r="A78" s="406"/>
      <c r="B78" s="452"/>
      <c r="C78" s="425"/>
      <c r="D78" s="426"/>
      <c r="E78" s="426"/>
      <c r="F78" s="426"/>
      <c r="G78" s="426"/>
      <c r="H78" s="426"/>
      <c r="I78" s="426"/>
      <c r="J78" s="426"/>
      <c r="K78" s="426"/>
      <c r="L78" s="426"/>
      <c r="M78" s="427"/>
    </row>
    <row r="79" spans="1:15" ht="15" customHeight="1">
      <c r="A79" s="406"/>
      <c r="B79" s="437" t="s">
        <v>242</v>
      </c>
      <c r="C79" s="438"/>
      <c r="D79" s="439"/>
      <c r="E79" s="440"/>
      <c r="F79" s="441" t="s">
        <v>321</v>
      </c>
      <c r="G79" s="442"/>
      <c r="H79" s="443"/>
      <c r="I79" s="442"/>
      <c r="J79" s="443"/>
      <c r="K79" s="442"/>
      <c r="L79" s="443"/>
      <c r="M79" s="444"/>
    </row>
    <row r="80" spans="1:15" ht="15" customHeight="1">
      <c r="A80" s="406"/>
      <c r="B80" s="445" t="s">
        <v>322</v>
      </c>
      <c r="C80" s="425"/>
      <c r="D80" s="426"/>
      <c r="E80" s="427"/>
      <c r="F80" s="441"/>
      <c r="G80" s="446"/>
      <c r="H80" s="447" t="s">
        <v>323</v>
      </c>
      <c r="I80" s="446"/>
      <c r="J80" s="447" t="s">
        <v>324</v>
      </c>
      <c r="K80" s="446"/>
      <c r="L80" s="448" t="s">
        <v>325</v>
      </c>
      <c r="M80" s="449"/>
    </row>
    <row r="81" spans="1:13" ht="15" customHeight="1">
      <c r="A81" s="406"/>
      <c r="B81" s="450" t="s">
        <v>326</v>
      </c>
      <c r="C81" s="412" t="s">
        <v>316</v>
      </c>
      <c r="D81" s="473"/>
      <c r="E81" s="414" t="s">
        <v>317</v>
      </c>
      <c r="F81" s="473"/>
      <c r="G81" s="415" t="s">
        <v>318</v>
      </c>
      <c r="H81" s="415"/>
      <c r="I81" s="415"/>
      <c r="J81" s="415"/>
      <c r="K81" s="415"/>
      <c r="L81" s="415"/>
      <c r="M81" s="416"/>
    </row>
    <row r="82" spans="1:13" ht="15" customHeight="1">
      <c r="A82" s="406"/>
      <c r="B82" s="451"/>
      <c r="C82" s="418"/>
      <c r="D82" s="419"/>
      <c r="E82" s="420"/>
      <c r="F82" s="421"/>
      <c r="G82" s="422"/>
      <c r="H82" s="422"/>
      <c r="I82" s="422"/>
      <c r="J82" s="422"/>
      <c r="K82" s="422"/>
      <c r="L82" s="422"/>
      <c r="M82" s="423"/>
    </row>
    <row r="83" spans="1:13" ht="15" customHeight="1">
      <c r="A83" s="406"/>
      <c r="B83" s="452"/>
      <c r="C83" s="425"/>
      <c r="D83" s="426"/>
      <c r="E83" s="426"/>
      <c r="F83" s="426"/>
      <c r="G83" s="426"/>
      <c r="H83" s="426"/>
      <c r="I83" s="426"/>
      <c r="J83" s="426"/>
      <c r="K83" s="426"/>
      <c r="L83" s="426"/>
      <c r="M83" s="427"/>
    </row>
    <row r="84" spans="1:13" ht="15" customHeight="1">
      <c r="A84" s="406"/>
      <c r="B84" s="437" t="s">
        <v>242</v>
      </c>
      <c r="C84" s="438"/>
      <c r="D84" s="439"/>
      <c r="E84" s="440"/>
      <c r="F84" s="441" t="s">
        <v>321</v>
      </c>
      <c r="G84" s="442"/>
      <c r="H84" s="443"/>
      <c r="I84" s="442"/>
      <c r="J84" s="443"/>
      <c r="K84" s="442"/>
      <c r="L84" s="443"/>
      <c r="M84" s="444"/>
    </row>
    <row r="85" spans="1:13" ht="15" customHeight="1">
      <c r="A85" s="406"/>
      <c r="B85" s="445" t="s">
        <v>322</v>
      </c>
      <c r="C85" s="425"/>
      <c r="D85" s="426"/>
      <c r="E85" s="427"/>
      <c r="F85" s="441"/>
      <c r="G85" s="446"/>
      <c r="H85" s="447" t="s">
        <v>323</v>
      </c>
      <c r="I85" s="446"/>
      <c r="J85" s="447" t="s">
        <v>324</v>
      </c>
      <c r="K85" s="446"/>
      <c r="L85" s="448" t="s">
        <v>325</v>
      </c>
      <c r="M85" s="449"/>
    </row>
    <row r="86" spans="1:13" ht="15" customHeight="1">
      <c r="A86" s="406"/>
      <c r="B86" s="450" t="s">
        <v>326</v>
      </c>
      <c r="C86" s="412" t="s">
        <v>316</v>
      </c>
      <c r="D86" s="473"/>
      <c r="E86" s="414" t="s">
        <v>317</v>
      </c>
      <c r="F86" s="473"/>
      <c r="G86" s="415" t="s">
        <v>318</v>
      </c>
      <c r="H86" s="415"/>
      <c r="I86" s="415"/>
      <c r="J86" s="415"/>
      <c r="K86" s="415"/>
      <c r="L86" s="415"/>
      <c r="M86" s="416"/>
    </row>
    <row r="87" spans="1:13" ht="15" customHeight="1">
      <c r="A87" s="406"/>
      <c r="B87" s="451"/>
      <c r="C87" s="418"/>
      <c r="D87" s="419"/>
      <c r="E87" s="420"/>
      <c r="F87" s="421"/>
      <c r="G87" s="422"/>
      <c r="H87" s="422"/>
      <c r="I87" s="422"/>
      <c r="J87" s="422"/>
      <c r="K87" s="422"/>
      <c r="L87" s="422"/>
      <c r="M87" s="423"/>
    </row>
    <row r="88" spans="1:13" ht="15" customHeight="1">
      <c r="A88" s="406"/>
      <c r="B88" s="452"/>
      <c r="C88" s="425"/>
      <c r="D88" s="426"/>
      <c r="E88" s="426"/>
      <c r="F88" s="426"/>
      <c r="G88" s="426"/>
      <c r="H88" s="426"/>
      <c r="I88" s="426"/>
      <c r="J88" s="426"/>
      <c r="K88" s="426"/>
      <c r="L88" s="426"/>
      <c r="M88" s="427"/>
    </row>
    <row r="89" spans="1:13" ht="15" customHeight="1">
      <c r="A89" s="406"/>
      <c r="B89" s="437" t="s">
        <v>242</v>
      </c>
      <c r="C89" s="438"/>
      <c r="D89" s="439"/>
      <c r="E89" s="440"/>
      <c r="F89" s="441" t="s">
        <v>321</v>
      </c>
      <c r="G89" s="442"/>
      <c r="H89" s="443"/>
      <c r="I89" s="442"/>
      <c r="J89" s="443"/>
      <c r="K89" s="442"/>
      <c r="L89" s="443"/>
      <c r="M89" s="444"/>
    </row>
    <row r="90" spans="1:13" ht="15" customHeight="1">
      <c r="A90" s="406"/>
      <c r="B90" s="445" t="s">
        <v>322</v>
      </c>
      <c r="C90" s="425"/>
      <c r="D90" s="426"/>
      <c r="E90" s="427"/>
      <c r="F90" s="441"/>
      <c r="G90" s="446"/>
      <c r="H90" s="447" t="s">
        <v>323</v>
      </c>
      <c r="I90" s="446"/>
      <c r="J90" s="447" t="s">
        <v>324</v>
      </c>
      <c r="K90" s="446"/>
      <c r="L90" s="448" t="s">
        <v>325</v>
      </c>
      <c r="M90" s="449"/>
    </row>
    <row r="91" spans="1:13" ht="15" customHeight="1">
      <c r="A91" s="406"/>
      <c r="B91" s="450" t="s">
        <v>326</v>
      </c>
      <c r="C91" s="412" t="s">
        <v>316</v>
      </c>
      <c r="D91" s="473"/>
      <c r="E91" s="414" t="s">
        <v>317</v>
      </c>
      <c r="F91" s="473"/>
      <c r="G91" s="415" t="s">
        <v>318</v>
      </c>
      <c r="H91" s="415"/>
      <c r="I91" s="415"/>
      <c r="J91" s="415"/>
      <c r="K91" s="415"/>
      <c r="L91" s="415"/>
      <c r="M91" s="416"/>
    </row>
    <row r="92" spans="1:13" ht="15" customHeight="1">
      <c r="A92" s="406"/>
      <c r="B92" s="451"/>
      <c r="C92" s="418"/>
      <c r="D92" s="419"/>
      <c r="E92" s="420"/>
      <c r="F92" s="421"/>
      <c r="G92" s="422"/>
      <c r="H92" s="422"/>
      <c r="I92" s="422"/>
      <c r="J92" s="422"/>
      <c r="K92" s="422"/>
      <c r="L92" s="422"/>
      <c r="M92" s="423"/>
    </row>
    <row r="93" spans="1:13" ht="15" customHeight="1">
      <c r="A93" s="406"/>
      <c r="B93" s="452"/>
      <c r="C93" s="425"/>
      <c r="D93" s="426"/>
      <c r="E93" s="426"/>
      <c r="F93" s="426"/>
      <c r="G93" s="426"/>
      <c r="H93" s="426"/>
      <c r="I93" s="426"/>
      <c r="J93" s="426"/>
      <c r="K93" s="426"/>
      <c r="L93" s="426"/>
      <c r="M93" s="427"/>
    </row>
    <row r="94" spans="1:13" ht="15" customHeight="1">
      <c r="A94" s="406"/>
      <c r="B94" s="437" t="s">
        <v>242</v>
      </c>
      <c r="C94" s="438"/>
      <c r="D94" s="439"/>
      <c r="E94" s="440"/>
      <c r="F94" s="441" t="s">
        <v>321</v>
      </c>
      <c r="G94" s="442"/>
      <c r="H94" s="443"/>
      <c r="I94" s="442"/>
      <c r="J94" s="443"/>
      <c r="K94" s="442"/>
      <c r="L94" s="443"/>
      <c r="M94" s="444"/>
    </row>
    <row r="95" spans="1:13" ht="15" customHeight="1">
      <c r="A95" s="406"/>
      <c r="B95" s="445" t="s">
        <v>322</v>
      </c>
      <c r="C95" s="425"/>
      <c r="D95" s="426"/>
      <c r="E95" s="427"/>
      <c r="F95" s="441"/>
      <c r="G95" s="446"/>
      <c r="H95" s="447" t="s">
        <v>323</v>
      </c>
      <c r="I95" s="446"/>
      <c r="J95" s="447" t="s">
        <v>324</v>
      </c>
      <c r="K95" s="446"/>
      <c r="L95" s="448" t="s">
        <v>325</v>
      </c>
      <c r="M95" s="449"/>
    </row>
    <row r="96" spans="1:13" ht="15" customHeight="1">
      <c r="A96" s="406"/>
      <c r="B96" s="450" t="s">
        <v>326</v>
      </c>
      <c r="C96" s="412" t="s">
        <v>316</v>
      </c>
      <c r="D96" s="473"/>
      <c r="E96" s="414" t="s">
        <v>317</v>
      </c>
      <c r="F96" s="473"/>
      <c r="G96" s="415" t="s">
        <v>318</v>
      </c>
      <c r="H96" s="415"/>
      <c r="I96" s="415"/>
      <c r="J96" s="415"/>
      <c r="K96" s="415"/>
      <c r="L96" s="415"/>
      <c r="M96" s="416"/>
    </row>
    <row r="97" spans="1:13" ht="15" customHeight="1">
      <c r="A97" s="406"/>
      <c r="B97" s="451"/>
      <c r="C97" s="418"/>
      <c r="D97" s="419"/>
      <c r="E97" s="420"/>
      <c r="F97" s="421"/>
      <c r="G97" s="422"/>
      <c r="H97" s="422"/>
      <c r="I97" s="422"/>
      <c r="J97" s="422"/>
      <c r="K97" s="422"/>
      <c r="L97" s="422"/>
      <c r="M97" s="423"/>
    </row>
    <row r="98" spans="1:13" ht="15" customHeight="1">
      <c r="A98" s="432"/>
      <c r="B98" s="452"/>
      <c r="C98" s="425"/>
      <c r="D98" s="426"/>
      <c r="E98" s="426"/>
      <c r="F98" s="426"/>
      <c r="G98" s="426"/>
      <c r="H98" s="426"/>
      <c r="I98" s="426"/>
      <c r="J98" s="426"/>
      <c r="K98" s="426"/>
      <c r="L98" s="426"/>
      <c r="M98" s="427"/>
    </row>
    <row r="99" spans="1:13" ht="5.25" customHeight="1"/>
    <row r="100" spans="1:13" ht="15" customHeight="1">
      <c r="A100" s="576" t="s">
        <v>384</v>
      </c>
    </row>
    <row r="101" spans="1:13" ht="15" customHeight="1">
      <c r="A101" s="578" t="s">
        <v>374</v>
      </c>
      <c r="B101" s="579"/>
      <c r="C101" s="548" t="s">
        <v>375</v>
      </c>
      <c r="D101" s="549"/>
      <c r="E101" s="549"/>
      <c r="F101" s="549"/>
      <c r="G101" s="550" t="s">
        <v>376</v>
      </c>
      <c r="H101" s="550"/>
      <c r="I101" s="551"/>
      <c r="J101" s="551"/>
      <c r="K101" s="551"/>
      <c r="L101" s="551"/>
      <c r="M101" s="551"/>
    </row>
    <row r="102" spans="1:13" ht="15" customHeight="1">
      <c r="A102" s="580"/>
      <c r="B102" s="581"/>
      <c r="C102" s="548" t="s">
        <v>375</v>
      </c>
      <c r="D102" s="549"/>
      <c r="E102" s="549"/>
      <c r="F102" s="549"/>
      <c r="G102" s="550" t="s">
        <v>376</v>
      </c>
      <c r="H102" s="550"/>
      <c r="I102" s="551"/>
      <c r="J102" s="551"/>
      <c r="K102" s="551"/>
      <c r="L102" s="551"/>
      <c r="M102" s="551"/>
    </row>
    <row r="103" spans="1:13" ht="15" customHeight="1">
      <c r="A103" s="580"/>
      <c r="B103" s="581"/>
      <c r="C103" s="548" t="s">
        <v>375</v>
      </c>
      <c r="D103" s="549"/>
      <c r="E103" s="549"/>
      <c r="F103" s="549"/>
      <c r="G103" s="550" t="s">
        <v>376</v>
      </c>
      <c r="H103" s="550"/>
      <c r="I103" s="551"/>
      <c r="J103" s="551"/>
      <c r="K103" s="551"/>
      <c r="L103" s="551"/>
      <c r="M103" s="551"/>
    </row>
    <row r="104" spans="1:13" ht="15" customHeight="1">
      <c r="A104" s="580"/>
      <c r="B104" s="581"/>
      <c r="C104" s="548" t="s">
        <v>375</v>
      </c>
      <c r="D104" s="549"/>
      <c r="E104" s="549"/>
      <c r="F104" s="549"/>
      <c r="G104" s="550" t="s">
        <v>376</v>
      </c>
      <c r="H104" s="550"/>
      <c r="I104" s="551"/>
      <c r="J104" s="551"/>
      <c r="K104" s="551"/>
      <c r="L104" s="551"/>
      <c r="M104" s="551"/>
    </row>
    <row r="105" spans="1:13">
      <c r="A105" s="582"/>
      <c r="B105" s="583"/>
      <c r="C105" s="548" t="s">
        <v>375</v>
      </c>
      <c r="D105" s="549"/>
      <c r="E105" s="549"/>
      <c r="F105" s="549"/>
      <c r="G105" s="550" t="s">
        <v>376</v>
      </c>
      <c r="H105" s="550"/>
      <c r="I105" s="551"/>
      <c r="J105" s="551"/>
      <c r="K105" s="551"/>
      <c r="L105" s="551"/>
      <c r="M105" s="551"/>
    </row>
  </sheetData>
  <mergeCells count="178">
    <mergeCell ref="D105:F105"/>
    <mergeCell ref="G105:H105"/>
    <mergeCell ref="I105:M105"/>
    <mergeCell ref="D103:F103"/>
    <mergeCell ref="G103:H103"/>
    <mergeCell ref="I103:M103"/>
    <mergeCell ref="D104:F104"/>
    <mergeCell ref="G104:H104"/>
    <mergeCell ref="I104:M104"/>
    <mergeCell ref="B96:B98"/>
    <mergeCell ref="G97:M97"/>
    <mergeCell ref="C98:M98"/>
    <mergeCell ref="A101:B105"/>
    <mergeCell ref="D101:F101"/>
    <mergeCell ref="G101:H101"/>
    <mergeCell ref="I101:M101"/>
    <mergeCell ref="D102:F102"/>
    <mergeCell ref="G102:H102"/>
    <mergeCell ref="I102:M102"/>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81:B83"/>
    <mergeCell ref="G82:M82"/>
    <mergeCell ref="C83:M83"/>
    <mergeCell ref="C84:E84"/>
    <mergeCell ref="F84:F85"/>
    <mergeCell ref="G84:G85"/>
    <mergeCell ref="I84:I85"/>
    <mergeCell ref="K84:K85"/>
    <mergeCell ref="C85:E85"/>
    <mergeCell ref="B76:B78"/>
    <mergeCell ref="G77:M77"/>
    <mergeCell ref="C78:M78"/>
    <mergeCell ref="C79:E79"/>
    <mergeCell ref="F79:F80"/>
    <mergeCell ref="G79:G80"/>
    <mergeCell ref="I79:I80"/>
    <mergeCell ref="K79:K80"/>
    <mergeCell ref="C80:E80"/>
    <mergeCell ref="C70:E70"/>
    <mergeCell ref="B71:B73"/>
    <mergeCell ref="G72:M72"/>
    <mergeCell ref="C73:M73"/>
    <mergeCell ref="C74:E74"/>
    <mergeCell ref="F74:F75"/>
    <mergeCell ref="G74:G75"/>
    <mergeCell ref="I74:I75"/>
    <mergeCell ref="K74:K75"/>
    <mergeCell ref="C75:E75"/>
    <mergeCell ref="A63:M63"/>
    <mergeCell ref="A64:M64"/>
    <mergeCell ref="A65:M65"/>
    <mergeCell ref="A66:M66"/>
    <mergeCell ref="A69:A98"/>
    <mergeCell ref="C69:E69"/>
    <mergeCell ref="F69:F70"/>
    <mergeCell ref="G69:G70"/>
    <mergeCell ref="I69:I70"/>
    <mergeCell ref="K69:K70"/>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2"/>
  <dataValidations count="7">
    <dataValidation type="list" allowBlank="1" showInputMessage="1" showErrorMessage="1" sqref="F3 H3:I3" xr:uid="{D82AC239-8775-43DC-8C52-E2A815DC0EFD}">
      <formula1>"○"</formula1>
    </dataValidation>
    <dataValidation type="whole" operator="greaterThanOrEqual" allowBlank="1" showInputMessage="1" showErrorMessage="1" sqref="C34:M34 C35 C55:M55 C56" xr:uid="{347C4A3D-DC15-4AF4-ACEE-4CDC7DE9B101}">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A4051271-654C-4FE1-80EB-2148944AA8E7}">
      <formula1>0</formula1>
    </dataValidation>
    <dataValidation imeMode="disabled" allowBlank="1" showInputMessage="1" showErrorMessage="1" sqref="D6 F6 D13 F13 D44 F44" xr:uid="{3FEED263-AB3A-4B3B-929D-AA6103F9F2D9}"/>
    <dataValidation imeMode="fullKatakana" allowBlank="1" showInputMessage="1" showErrorMessage="1" sqref="C4:M4 C11:E11 C20:E20 C69:E69 C74:E74 C79:E79 C84:E84 C89:E89 C94:E94 C42:M42 C49:E49" xr:uid="{9AF86C34-357A-4E20-AD42-C94FDC42C251}"/>
    <dataValidation type="list" allowBlank="1" showInputMessage="1" showErrorMessage="1" sqref="F92 F7 F23 F14 F72 F77 F82 F87 F97 F45 F52" xr:uid="{70EB1A81-61E8-4195-B767-FD45A2011A6C}">
      <formula1>"市,郡,区"</formula1>
    </dataValidation>
    <dataValidation type="list" allowBlank="1" showInputMessage="1" showErrorMessage="1" sqref="D92 D7 D23 D14 D72 D77 D82 D87 D97 D45 D52" xr:uid="{AF4ADE83-B7E9-4D82-8EF2-23DAB74161B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B0E1-CF34-4EBF-BD06-036BB1A46246}">
  <dimension ref="A1:O103"/>
  <sheetViews>
    <sheetView workbookViewId="0">
      <selection activeCell="Z11" sqref="Z11"/>
    </sheetView>
  </sheetViews>
  <sheetFormatPr defaultColWidth="3.875" defaultRowHeight="13.5"/>
  <cols>
    <col min="1" max="1" width="5.625" style="398" customWidth="1"/>
    <col min="2" max="7" width="8.625" style="398" customWidth="1"/>
    <col min="8" max="13" width="4.625" style="398" customWidth="1"/>
    <col min="14" max="16384" width="3.875" style="398"/>
  </cols>
  <sheetData>
    <row r="1" spans="1:15" ht="15" customHeight="1">
      <c r="A1" s="614" t="s">
        <v>400</v>
      </c>
      <c r="B1" s="397"/>
      <c r="C1" s="397"/>
      <c r="D1" s="397"/>
      <c r="E1" s="397"/>
      <c r="F1" s="397"/>
      <c r="G1" s="397"/>
      <c r="H1" s="397"/>
      <c r="I1" s="397"/>
      <c r="J1" s="397"/>
      <c r="K1" s="397"/>
      <c r="L1" s="397"/>
      <c r="M1" s="397"/>
      <c r="N1" s="397"/>
      <c r="O1" s="397"/>
    </row>
    <row r="2" spans="1:15" ht="15" customHeight="1">
      <c r="A2" s="606"/>
      <c r="B2" s="397"/>
      <c r="C2" s="397"/>
      <c r="D2" s="397"/>
      <c r="E2" s="397"/>
      <c r="F2" s="397"/>
      <c r="G2" s="397"/>
      <c r="H2" s="397"/>
      <c r="I2" s="397"/>
      <c r="J2" s="397"/>
      <c r="K2" s="397"/>
      <c r="L2" s="397"/>
      <c r="M2" s="397"/>
      <c r="N2" s="397"/>
      <c r="O2" s="397"/>
    </row>
    <row r="3" spans="1:15" ht="15" customHeight="1">
      <c r="A3" s="586" t="s">
        <v>386</v>
      </c>
      <c r="B3" s="587"/>
      <c r="C3" s="587"/>
      <c r="D3" s="587"/>
      <c r="E3" s="616" t="s">
        <v>401</v>
      </c>
      <c r="F3" s="477"/>
      <c r="G3" s="590"/>
      <c r="H3" s="474" t="s">
        <v>402</v>
      </c>
      <c r="I3" s="475"/>
      <c r="J3" s="475"/>
      <c r="K3" s="475"/>
      <c r="L3" s="617"/>
      <c r="M3" s="618"/>
      <c r="N3" s="482"/>
      <c r="O3" s="397"/>
    </row>
    <row r="4" spans="1:15" ht="15" customHeight="1">
      <c r="A4" s="401" t="s">
        <v>314</v>
      </c>
      <c r="B4" s="402" t="s">
        <v>242</v>
      </c>
      <c r="C4" s="403"/>
      <c r="D4" s="404"/>
      <c r="E4" s="619"/>
      <c r="F4" s="619"/>
      <c r="G4" s="619"/>
      <c r="H4" s="404"/>
      <c r="I4" s="404"/>
      <c r="J4" s="404"/>
      <c r="K4" s="404"/>
      <c r="L4" s="404"/>
      <c r="M4" s="405"/>
      <c r="N4" s="397"/>
      <c r="O4" s="397"/>
    </row>
    <row r="5" spans="1:15" ht="15" customHeight="1">
      <c r="A5" s="406"/>
      <c r="B5" s="407" t="s">
        <v>315</v>
      </c>
      <c r="C5" s="408"/>
      <c r="D5" s="409"/>
      <c r="E5" s="409"/>
      <c r="F5" s="409"/>
      <c r="G5" s="409"/>
      <c r="H5" s="409"/>
      <c r="I5" s="409"/>
      <c r="J5" s="409"/>
      <c r="K5" s="409"/>
      <c r="L5" s="409"/>
      <c r="M5" s="410"/>
      <c r="N5" s="397"/>
      <c r="O5" s="397"/>
    </row>
    <row r="6" spans="1:15" ht="15" customHeight="1">
      <c r="A6" s="406"/>
      <c r="B6" s="411" t="s">
        <v>107</v>
      </c>
      <c r="C6" s="412" t="s">
        <v>403</v>
      </c>
      <c r="D6" s="413"/>
      <c r="E6" s="414" t="s">
        <v>317</v>
      </c>
      <c r="F6" s="413"/>
      <c r="G6" s="415" t="s">
        <v>404</v>
      </c>
      <c r="H6" s="415"/>
      <c r="I6" s="415"/>
      <c r="J6" s="415"/>
      <c r="K6" s="415"/>
      <c r="L6" s="415"/>
      <c r="M6" s="416"/>
      <c r="N6" s="397"/>
      <c r="O6" s="397"/>
    </row>
    <row r="7" spans="1:15" ht="15" customHeight="1">
      <c r="A7" s="406"/>
      <c r="B7" s="417"/>
      <c r="C7" s="418"/>
      <c r="D7" s="419"/>
      <c r="E7" s="420"/>
      <c r="F7" s="421"/>
      <c r="G7" s="422"/>
      <c r="H7" s="422"/>
      <c r="I7" s="422"/>
      <c r="J7" s="422"/>
      <c r="K7" s="422"/>
      <c r="L7" s="422"/>
      <c r="M7" s="423"/>
      <c r="N7" s="397"/>
      <c r="O7" s="397"/>
    </row>
    <row r="8" spans="1:15" ht="15" customHeight="1">
      <c r="A8" s="406"/>
      <c r="B8" s="424"/>
      <c r="C8" s="425"/>
      <c r="D8" s="426"/>
      <c r="E8" s="426"/>
      <c r="F8" s="426"/>
      <c r="G8" s="426"/>
      <c r="H8" s="426"/>
      <c r="I8" s="426"/>
      <c r="J8" s="426"/>
      <c r="K8" s="426"/>
      <c r="L8" s="426"/>
      <c r="M8" s="427"/>
      <c r="N8" s="397"/>
      <c r="O8" s="397"/>
    </row>
    <row r="9" spans="1:15" ht="15" customHeight="1">
      <c r="A9" s="406"/>
      <c r="B9" s="428" t="s">
        <v>248</v>
      </c>
      <c r="C9" s="429"/>
      <c r="D9" s="430"/>
      <c r="E9" s="430"/>
      <c r="F9" s="430"/>
      <c r="G9" s="430"/>
      <c r="H9" s="430"/>
      <c r="I9" s="430"/>
      <c r="J9" s="430"/>
      <c r="K9" s="430"/>
      <c r="L9" s="430"/>
      <c r="M9" s="431"/>
      <c r="N9" s="397"/>
      <c r="O9" s="397"/>
    </row>
    <row r="10" spans="1:15" ht="15" customHeight="1">
      <c r="A10" s="432"/>
      <c r="B10" s="433" t="s">
        <v>319</v>
      </c>
      <c r="C10" s="434"/>
      <c r="D10" s="435"/>
      <c r="E10" s="435"/>
      <c r="F10" s="435"/>
      <c r="G10" s="435"/>
      <c r="H10" s="435"/>
      <c r="I10" s="435"/>
      <c r="J10" s="435"/>
      <c r="K10" s="435"/>
      <c r="L10" s="435"/>
      <c r="M10" s="436"/>
      <c r="N10" s="397"/>
      <c r="O10" s="397"/>
    </row>
    <row r="11" spans="1:15" ht="15" customHeight="1">
      <c r="A11" s="401" t="s">
        <v>320</v>
      </c>
      <c r="B11" s="437" t="s">
        <v>242</v>
      </c>
      <c r="C11" s="438"/>
      <c r="D11" s="439"/>
      <c r="E11" s="440"/>
      <c r="F11" s="441" t="s">
        <v>321</v>
      </c>
      <c r="G11" s="442"/>
      <c r="H11" s="443"/>
      <c r="I11" s="442"/>
      <c r="J11" s="443"/>
      <c r="K11" s="442"/>
      <c r="L11" s="443"/>
      <c r="M11" s="444"/>
      <c r="N11" s="397"/>
      <c r="O11" s="397"/>
    </row>
    <row r="12" spans="1:15" ht="15" customHeight="1">
      <c r="A12" s="406"/>
      <c r="B12" s="445" t="s">
        <v>322</v>
      </c>
      <c r="C12" s="425"/>
      <c r="D12" s="426"/>
      <c r="E12" s="427"/>
      <c r="F12" s="441"/>
      <c r="G12" s="446"/>
      <c r="H12" s="447" t="s">
        <v>323</v>
      </c>
      <c r="I12" s="446"/>
      <c r="J12" s="447" t="s">
        <v>324</v>
      </c>
      <c r="K12" s="446"/>
      <c r="L12" s="448" t="s">
        <v>325</v>
      </c>
      <c r="M12" s="449"/>
      <c r="N12" s="397"/>
      <c r="O12" s="397"/>
    </row>
    <row r="13" spans="1:15" ht="15" customHeight="1">
      <c r="A13" s="406"/>
      <c r="B13" s="450" t="s">
        <v>326</v>
      </c>
      <c r="C13" s="412" t="s">
        <v>403</v>
      </c>
      <c r="D13" s="413"/>
      <c r="E13" s="414" t="s">
        <v>317</v>
      </c>
      <c r="F13" s="413"/>
      <c r="G13" s="415" t="s">
        <v>404</v>
      </c>
      <c r="H13" s="415"/>
      <c r="I13" s="415"/>
      <c r="J13" s="415"/>
      <c r="K13" s="415"/>
      <c r="L13" s="415"/>
      <c r="M13" s="416"/>
      <c r="N13" s="397"/>
      <c r="O13" s="397"/>
    </row>
    <row r="14" spans="1:15" ht="15" customHeight="1">
      <c r="A14" s="406"/>
      <c r="B14" s="451"/>
      <c r="C14" s="418"/>
      <c r="D14" s="419"/>
      <c r="E14" s="420"/>
      <c r="F14" s="421"/>
      <c r="G14" s="422"/>
      <c r="H14" s="422"/>
      <c r="I14" s="422"/>
      <c r="J14" s="422"/>
      <c r="K14" s="422"/>
      <c r="L14" s="422"/>
      <c r="M14" s="423"/>
      <c r="N14" s="397"/>
      <c r="O14" s="397"/>
    </row>
    <row r="15" spans="1:15" ht="15" customHeight="1">
      <c r="A15" s="406"/>
      <c r="B15" s="452"/>
      <c r="C15" s="425"/>
      <c r="D15" s="426"/>
      <c r="E15" s="426"/>
      <c r="F15" s="426"/>
      <c r="G15" s="426"/>
      <c r="H15" s="426"/>
      <c r="I15" s="426"/>
      <c r="J15" s="426"/>
      <c r="K15" s="426"/>
      <c r="L15" s="426"/>
      <c r="M15" s="427"/>
      <c r="N15" s="397"/>
      <c r="O15" s="397"/>
    </row>
    <row r="16" spans="1:15" ht="15" customHeight="1">
      <c r="A16" s="406"/>
      <c r="B16" s="453" t="s">
        <v>327</v>
      </c>
      <c r="C16" s="454"/>
      <c r="D16" s="454"/>
      <c r="E16" s="454"/>
      <c r="F16" s="454"/>
      <c r="G16" s="455"/>
      <c r="H16" s="453"/>
      <c r="I16" s="454"/>
      <c r="J16" s="454"/>
      <c r="K16" s="454"/>
      <c r="L16" s="454"/>
      <c r="M16" s="455"/>
      <c r="N16" s="397"/>
      <c r="O16" s="397"/>
    </row>
    <row r="17" spans="1:15" ht="15" customHeight="1">
      <c r="A17" s="406"/>
      <c r="B17" s="456" t="s">
        <v>328</v>
      </c>
      <c r="C17" s="457"/>
      <c r="D17" s="458" t="s">
        <v>329</v>
      </c>
      <c r="E17" s="459"/>
      <c r="F17" s="435"/>
      <c r="G17" s="435"/>
      <c r="H17" s="460"/>
      <c r="I17" s="460"/>
      <c r="J17" s="460"/>
      <c r="K17" s="435"/>
      <c r="L17" s="435"/>
      <c r="M17" s="436"/>
      <c r="N17" s="397"/>
      <c r="O17" s="397"/>
    </row>
    <row r="18" spans="1:15" ht="15" customHeight="1">
      <c r="A18" s="406"/>
      <c r="B18" s="461"/>
      <c r="C18" s="462"/>
      <c r="D18" s="463" t="s">
        <v>330</v>
      </c>
      <c r="E18" s="464"/>
      <c r="F18" s="465"/>
      <c r="G18" s="465"/>
      <c r="H18" s="465"/>
      <c r="I18" s="465"/>
      <c r="J18" s="465"/>
      <c r="K18" s="465"/>
      <c r="L18" s="465"/>
      <c r="M18" s="466"/>
      <c r="N18" s="397"/>
      <c r="O18" s="397"/>
    </row>
    <row r="19" spans="1:15" ht="15" customHeight="1">
      <c r="A19" s="406"/>
      <c r="B19" s="467"/>
      <c r="C19" s="468"/>
      <c r="D19" s="469"/>
      <c r="E19" s="470"/>
      <c r="F19" s="471"/>
      <c r="G19" s="471"/>
      <c r="H19" s="471"/>
      <c r="I19" s="471"/>
      <c r="J19" s="471"/>
      <c r="K19" s="471"/>
      <c r="L19" s="471"/>
      <c r="M19" s="472"/>
      <c r="N19" s="397"/>
      <c r="O19" s="397"/>
    </row>
    <row r="20" spans="1:15" ht="15" customHeight="1">
      <c r="A20" s="401" t="s">
        <v>394</v>
      </c>
      <c r="B20" s="437" t="s">
        <v>242</v>
      </c>
      <c r="C20" s="438"/>
      <c r="D20" s="439"/>
      <c r="E20" s="440"/>
      <c r="F20" s="441" t="s">
        <v>321</v>
      </c>
      <c r="G20" s="442"/>
      <c r="H20" s="443"/>
      <c r="I20" s="442"/>
      <c r="J20" s="443"/>
      <c r="K20" s="442"/>
      <c r="L20" s="443"/>
      <c r="M20" s="444"/>
      <c r="N20" s="397"/>
      <c r="O20" s="397"/>
    </row>
    <row r="21" spans="1:15" ht="15" customHeight="1">
      <c r="A21" s="406"/>
      <c r="B21" s="445" t="s">
        <v>322</v>
      </c>
      <c r="C21" s="425"/>
      <c r="D21" s="426"/>
      <c r="E21" s="427"/>
      <c r="F21" s="441"/>
      <c r="G21" s="446"/>
      <c r="H21" s="447" t="s">
        <v>323</v>
      </c>
      <c r="I21" s="446"/>
      <c r="J21" s="447" t="s">
        <v>324</v>
      </c>
      <c r="K21" s="446"/>
      <c r="L21" s="448" t="s">
        <v>325</v>
      </c>
      <c r="M21" s="449"/>
      <c r="N21" s="397"/>
      <c r="O21" s="397"/>
    </row>
    <row r="22" spans="1:15" ht="15" customHeight="1">
      <c r="A22" s="406"/>
      <c r="B22" s="450" t="s">
        <v>326</v>
      </c>
      <c r="C22" s="412" t="s">
        <v>403</v>
      </c>
      <c r="D22" s="473"/>
      <c r="E22" s="414" t="s">
        <v>317</v>
      </c>
      <c r="F22" s="473"/>
      <c r="G22" s="415"/>
      <c r="H22" s="415"/>
      <c r="I22" s="415"/>
      <c r="J22" s="415"/>
      <c r="K22" s="415"/>
      <c r="L22" s="415"/>
      <c r="M22" s="416"/>
      <c r="N22" s="397"/>
      <c r="O22" s="397"/>
    </row>
    <row r="23" spans="1:15" ht="15" customHeight="1">
      <c r="A23" s="406"/>
      <c r="B23" s="451"/>
      <c r="C23" s="418"/>
      <c r="D23" s="419"/>
      <c r="E23" s="420"/>
      <c r="F23" s="421"/>
      <c r="G23" s="422"/>
      <c r="H23" s="422"/>
      <c r="I23" s="422"/>
      <c r="J23" s="422"/>
      <c r="K23" s="422"/>
      <c r="L23" s="422"/>
      <c r="M23" s="423"/>
      <c r="N23" s="397"/>
      <c r="O23" s="397"/>
    </row>
    <row r="24" spans="1:15" ht="15" customHeight="1">
      <c r="A24" s="406"/>
      <c r="B24" s="452"/>
      <c r="C24" s="425"/>
      <c r="D24" s="426"/>
      <c r="E24" s="426"/>
      <c r="F24" s="426"/>
      <c r="G24" s="426"/>
      <c r="H24" s="426"/>
      <c r="I24" s="426"/>
      <c r="J24" s="426"/>
      <c r="K24" s="426"/>
      <c r="L24" s="426"/>
      <c r="M24" s="427"/>
      <c r="N24" s="397"/>
      <c r="O24" s="397"/>
    </row>
    <row r="25" spans="1:15" ht="15" customHeight="1">
      <c r="A25" s="474" t="s">
        <v>332</v>
      </c>
      <c r="B25" s="475"/>
      <c r="C25" s="475"/>
      <c r="D25" s="476"/>
      <c r="E25" s="476"/>
      <c r="F25" s="477"/>
      <c r="G25" s="478"/>
      <c r="H25" s="479" t="s">
        <v>333</v>
      </c>
      <c r="I25" s="480"/>
      <c r="J25" s="480"/>
      <c r="K25" s="480"/>
      <c r="L25" s="480"/>
      <c r="M25" s="481"/>
      <c r="N25" s="482"/>
      <c r="O25" s="397"/>
    </row>
    <row r="26" spans="1:15" ht="15" hidden="1" customHeight="1">
      <c r="A26" s="483" t="s">
        <v>334</v>
      </c>
      <c r="B26" s="484"/>
      <c r="C26" s="484"/>
      <c r="D26" s="484"/>
      <c r="E26" s="484"/>
      <c r="F26" s="484"/>
      <c r="G26" s="484"/>
      <c r="H26" s="484"/>
      <c r="I26" s="484"/>
      <c r="J26" s="484"/>
      <c r="K26" s="484"/>
      <c r="L26" s="484"/>
      <c r="M26" s="485"/>
      <c r="N26" s="397"/>
      <c r="O26" s="397"/>
    </row>
    <row r="27" spans="1:15" ht="15" hidden="1" customHeight="1">
      <c r="A27" s="463" t="s">
        <v>335</v>
      </c>
      <c r="B27" s="486"/>
      <c r="C27" s="441" t="s">
        <v>336</v>
      </c>
      <c r="D27" s="441"/>
      <c r="E27" s="450" t="s">
        <v>337</v>
      </c>
      <c r="F27" s="411"/>
      <c r="G27" s="414"/>
      <c r="H27" s="414"/>
      <c r="I27" s="414"/>
      <c r="J27" s="414"/>
      <c r="K27" s="414"/>
      <c r="L27" s="414"/>
      <c r="M27" s="487"/>
      <c r="N27" s="397"/>
      <c r="O27" s="397"/>
    </row>
    <row r="28" spans="1:15" ht="15" hidden="1" customHeight="1">
      <c r="A28" s="488"/>
      <c r="B28" s="489"/>
      <c r="C28" s="490" t="s">
        <v>338</v>
      </c>
      <c r="D28" s="490" t="s">
        <v>339</v>
      </c>
      <c r="E28" s="490" t="s">
        <v>338</v>
      </c>
      <c r="F28" s="490" t="s">
        <v>339</v>
      </c>
      <c r="G28" s="397"/>
      <c r="H28" s="397"/>
      <c r="I28" s="397"/>
      <c r="J28" s="397"/>
      <c r="K28" s="397"/>
      <c r="L28" s="397"/>
      <c r="M28" s="491"/>
      <c r="N28" s="397"/>
      <c r="O28" s="397"/>
    </row>
    <row r="29" spans="1:15" ht="15" hidden="1" customHeight="1">
      <c r="A29" s="450" t="s">
        <v>405</v>
      </c>
      <c r="B29" s="492"/>
      <c r="C29" s="490"/>
      <c r="D29" s="490"/>
      <c r="E29" s="490"/>
      <c r="F29" s="490"/>
      <c r="G29" s="397"/>
      <c r="H29" s="397"/>
      <c r="I29" s="397"/>
      <c r="J29" s="397"/>
      <c r="K29" s="397"/>
      <c r="L29" s="397"/>
      <c r="M29" s="491"/>
      <c r="N29" s="397"/>
      <c r="O29" s="397"/>
    </row>
    <row r="30" spans="1:15" ht="15" hidden="1" customHeight="1">
      <c r="A30" s="452" t="s">
        <v>406</v>
      </c>
      <c r="B30" s="493"/>
      <c r="C30" s="490"/>
      <c r="D30" s="490"/>
      <c r="E30" s="490"/>
      <c r="F30" s="490"/>
      <c r="G30" s="397"/>
      <c r="H30" s="397"/>
      <c r="I30" s="397"/>
      <c r="J30" s="397"/>
      <c r="K30" s="397"/>
      <c r="L30" s="397"/>
      <c r="M30" s="491"/>
      <c r="N30" s="397"/>
      <c r="O30" s="397"/>
    </row>
    <row r="31" spans="1:15" ht="15" hidden="1" customHeight="1">
      <c r="A31" s="433" t="s">
        <v>407</v>
      </c>
      <c r="B31" s="494"/>
      <c r="C31" s="441"/>
      <c r="D31" s="441"/>
      <c r="E31" s="441"/>
      <c r="F31" s="441"/>
      <c r="G31" s="397"/>
      <c r="H31" s="397"/>
      <c r="I31" s="397"/>
      <c r="J31" s="397"/>
      <c r="K31" s="397"/>
      <c r="L31" s="397"/>
      <c r="M31" s="491"/>
      <c r="N31" s="397"/>
      <c r="O31" s="397"/>
    </row>
    <row r="32" spans="1:15" ht="15" hidden="1" customHeight="1">
      <c r="A32" s="433" t="s">
        <v>408</v>
      </c>
      <c r="B32" s="494"/>
      <c r="C32" s="495"/>
      <c r="D32" s="495"/>
      <c r="E32" s="495"/>
      <c r="F32" s="495"/>
      <c r="G32" s="496"/>
      <c r="H32" s="496"/>
      <c r="I32" s="496"/>
      <c r="J32" s="496"/>
      <c r="K32" s="496"/>
      <c r="L32" s="496"/>
      <c r="M32" s="497"/>
      <c r="N32" s="482"/>
      <c r="O32" s="397"/>
    </row>
    <row r="33" spans="1:15" ht="15" customHeight="1">
      <c r="A33" s="483" t="s">
        <v>344</v>
      </c>
      <c r="B33" s="484"/>
      <c r="C33" s="484"/>
      <c r="D33" s="484"/>
      <c r="E33" s="484"/>
      <c r="F33" s="484"/>
      <c r="G33" s="484"/>
      <c r="H33" s="484"/>
      <c r="I33" s="484"/>
      <c r="J33" s="484"/>
      <c r="K33" s="484"/>
      <c r="L33" s="484"/>
      <c r="M33" s="485"/>
      <c r="N33" s="482"/>
      <c r="O33" s="397"/>
    </row>
    <row r="34" spans="1:15" ht="15" customHeight="1">
      <c r="A34" s="458" t="s">
        <v>345</v>
      </c>
      <c r="B34" s="459"/>
      <c r="C34" s="498"/>
      <c r="D34" s="499"/>
      <c r="E34" s="499"/>
      <c r="F34" s="499"/>
      <c r="G34" s="499"/>
      <c r="H34" s="499"/>
      <c r="I34" s="499"/>
      <c r="J34" s="499"/>
      <c r="K34" s="499"/>
      <c r="L34" s="499"/>
      <c r="M34" s="500"/>
      <c r="N34" s="482"/>
      <c r="O34" s="397"/>
    </row>
    <row r="35" spans="1:15" ht="24.95" customHeight="1">
      <c r="A35" s="501" t="s">
        <v>346</v>
      </c>
      <c r="B35" s="502"/>
      <c r="C35" s="503"/>
      <c r="D35" s="504"/>
      <c r="E35" s="504"/>
      <c r="F35" s="504"/>
      <c r="G35" s="504"/>
      <c r="H35" s="504"/>
      <c r="I35" s="504"/>
      <c r="J35" s="504"/>
      <c r="K35" s="504"/>
      <c r="L35" s="504"/>
      <c r="M35" s="505"/>
    </row>
    <row r="36" spans="1:15" ht="15" customHeight="1">
      <c r="A36" s="458" t="s">
        <v>371</v>
      </c>
      <c r="B36" s="459"/>
      <c r="C36" s="498"/>
      <c r="D36" s="499"/>
      <c r="E36" s="499"/>
      <c r="F36" s="499"/>
      <c r="G36" s="499"/>
      <c r="H36" s="499"/>
      <c r="I36" s="499"/>
      <c r="J36" s="499"/>
      <c r="K36" s="499"/>
      <c r="L36" s="499"/>
      <c r="M36" s="500"/>
      <c r="N36" s="397"/>
      <c r="O36" s="397"/>
    </row>
    <row r="37" spans="1:15" ht="15" customHeight="1">
      <c r="A37" s="458" t="s">
        <v>372</v>
      </c>
      <c r="B37" s="459"/>
      <c r="C37" s="498"/>
      <c r="D37" s="499"/>
      <c r="E37" s="499"/>
      <c r="F37" s="499"/>
      <c r="G37" s="499"/>
      <c r="H37" s="499"/>
      <c r="I37" s="499"/>
      <c r="J37" s="499"/>
      <c r="K37" s="499"/>
      <c r="L37" s="499"/>
      <c r="M37" s="500"/>
      <c r="N37" s="482"/>
      <c r="O37" s="397"/>
    </row>
    <row r="38" spans="1:15" ht="30.75" customHeight="1">
      <c r="A38" s="541" t="s">
        <v>373</v>
      </c>
      <c r="B38" s="542"/>
      <c r="C38" s="543"/>
      <c r="D38" s="544"/>
      <c r="E38" s="544"/>
      <c r="F38" s="544"/>
      <c r="G38" s="544"/>
      <c r="H38" s="544"/>
      <c r="I38" s="544"/>
      <c r="J38" s="544"/>
      <c r="K38" s="544"/>
      <c r="L38" s="544"/>
      <c r="M38" s="545"/>
      <c r="N38" s="482"/>
      <c r="O38" s="397"/>
    </row>
    <row r="39" spans="1:15" ht="15" customHeight="1">
      <c r="A39" s="546" t="s">
        <v>374</v>
      </c>
      <c r="B39" s="547"/>
      <c r="C39" s="548" t="s">
        <v>375</v>
      </c>
      <c r="D39" s="549"/>
      <c r="E39" s="549"/>
      <c r="F39" s="549"/>
      <c r="G39" s="550" t="s">
        <v>376</v>
      </c>
      <c r="H39" s="550"/>
      <c r="I39" s="551"/>
      <c r="J39" s="551"/>
      <c r="K39" s="551"/>
      <c r="L39" s="551"/>
      <c r="M39" s="551"/>
      <c r="N39" s="482"/>
      <c r="O39" s="397"/>
    </row>
    <row r="40" spans="1:15" ht="15" customHeight="1">
      <c r="A40" s="552" t="s">
        <v>377</v>
      </c>
      <c r="B40" s="553"/>
      <c r="C40" s="553"/>
      <c r="D40" s="553"/>
      <c r="E40" s="553"/>
      <c r="F40" s="553"/>
      <c r="G40" s="553"/>
      <c r="H40" s="553"/>
      <c r="I40" s="553"/>
      <c r="J40" s="553"/>
      <c r="K40" s="553"/>
      <c r="L40" s="553"/>
      <c r="M40" s="554"/>
      <c r="N40" s="482"/>
      <c r="O40" s="397"/>
    </row>
    <row r="41" spans="1:15" ht="15" customHeight="1">
      <c r="A41" s="401" t="s">
        <v>314</v>
      </c>
      <c r="B41" s="402" t="s">
        <v>242</v>
      </c>
      <c r="C41" s="403"/>
      <c r="D41" s="404"/>
      <c r="E41" s="404"/>
      <c r="F41" s="404"/>
      <c r="G41" s="404"/>
      <c r="H41" s="404"/>
      <c r="I41" s="404"/>
      <c r="J41" s="404"/>
      <c r="K41" s="404"/>
      <c r="L41" s="404"/>
      <c r="M41" s="405"/>
      <c r="N41" s="482"/>
      <c r="O41" s="397"/>
    </row>
    <row r="42" spans="1:15" ht="15" customHeight="1">
      <c r="A42" s="406"/>
      <c r="B42" s="407" t="s">
        <v>315</v>
      </c>
      <c r="C42" s="408"/>
      <c r="D42" s="409"/>
      <c r="E42" s="409"/>
      <c r="F42" s="409"/>
      <c r="G42" s="409"/>
      <c r="H42" s="409"/>
      <c r="I42" s="409"/>
      <c r="J42" s="409"/>
      <c r="K42" s="409"/>
      <c r="L42" s="409"/>
      <c r="M42" s="410"/>
      <c r="N42" s="482"/>
      <c r="O42" s="397"/>
    </row>
    <row r="43" spans="1:15" ht="15" customHeight="1">
      <c r="A43" s="406"/>
      <c r="B43" s="411" t="s">
        <v>107</v>
      </c>
      <c r="C43" s="412" t="s">
        <v>316</v>
      </c>
      <c r="D43" s="413"/>
      <c r="E43" s="414" t="s">
        <v>317</v>
      </c>
      <c r="F43" s="413"/>
      <c r="G43" s="415" t="s">
        <v>318</v>
      </c>
      <c r="H43" s="415"/>
      <c r="I43" s="415"/>
      <c r="J43" s="415"/>
      <c r="K43" s="415"/>
      <c r="L43" s="415"/>
      <c r="M43" s="416"/>
      <c r="N43" s="482"/>
      <c r="O43" s="397"/>
    </row>
    <row r="44" spans="1:15" ht="15" customHeight="1">
      <c r="A44" s="406"/>
      <c r="B44" s="417"/>
      <c r="C44" s="418"/>
      <c r="D44" s="419"/>
      <c r="E44" s="420"/>
      <c r="F44" s="421"/>
      <c r="G44" s="422"/>
      <c r="H44" s="422"/>
      <c r="I44" s="422"/>
      <c r="J44" s="422"/>
      <c r="K44" s="422"/>
      <c r="L44" s="422"/>
      <c r="M44" s="423"/>
      <c r="N44" s="482"/>
      <c r="O44" s="397"/>
    </row>
    <row r="45" spans="1:15" ht="15" customHeight="1">
      <c r="A45" s="406"/>
      <c r="B45" s="424"/>
      <c r="C45" s="425"/>
      <c r="D45" s="426"/>
      <c r="E45" s="426"/>
      <c r="F45" s="426"/>
      <c r="G45" s="426"/>
      <c r="H45" s="426"/>
      <c r="I45" s="426"/>
      <c r="J45" s="426"/>
      <c r="K45" s="426"/>
      <c r="L45" s="426"/>
      <c r="M45" s="427"/>
      <c r="N45" s="482"/>
      <c r="O45" s="397"/>
    </row>
    <row r="46" spans="1:15" ht="15" customHeight="1">
      <c r="A46" s="406"/>
      <c r="B46" s="428" t="s">
        <v>248</v>
      </c>
      <c r="C46" s="429"/>
      <c r="D46" s="430"/>
      <c r="E46" s="430"/>
      <c r="F46" s="430"/>
      <c r="G46" s="430"/>
      <c r="H46" s="430"/>
      <c r="I46" s="430"/>
      <c r="J46" s="430"/>
      <c r="K46" s="430"/>
      <c r="L46" s="430"/>
      <c r="M46" s="431"/>
      <c r="N46" s="482"/>
      <c r="O46" s="397"/>
    </row>
    <row r="47" spans="1:15" ht="15" customHeight="1">
      <c r="A47" s="432"/>
      <c r="B47" s="433" t="s">
        <v>319</v>
      </c>
      <c r="C47" s="434"/>
      <c r="D47" s="435"/>
      <c r="E47" s="435"/>
      <c r="F47" s="435"/>
      <c r="G47" s="435"/>
      <c r="H47" s="435"/>
      <c r="I47" s="435"/>
      <c r="J47" s="435"/>
      <c r="K47" s="435"/>
      <c r="L47" s="435"/>
      <c r="M47" s="436"/>
      <c r="N47" s="482"/>
      <c r="O47" s="397"/>
    </row>
    <row r="48" spans="1:15" ht="15" customHeight="1">
      <c r="A48" s="401" t="s">
        <v>331</v>
      </c>
      <c r="B48" s="437" t="s">
        <v>242</v>
      </c>
      <c r="C48" s="438"/>
      <c r="D48" s="439"/>
      <c r="E48" s="440"/>
      <c r="F48" s="441" t="s">
        <v>321</v>
      </c>
      <c r="G48" s="442"/>
      <c r="H48" s="443"/>
      <c r="I48" s="442"/>
      <c r="J48" s="443"/>
      <c r="K48" s="442"/>
      <c r="L48" s="443"/>
      <c r="M48" s="444"/>
      <c r="N48" s="482"/>
      <c r="O48" s="397"/>
    </row>
    <row r="49" spans="1:15" ht="15" customHeight="1">
      <c r="A49" s="406"/>
      <c r="B49" s="445" t="s">
        <v>322</v>
      </c>
      <c r="C49" s="425"/>
      <c r="D49" s="426"/>
      <c r="E49" s="427"/>
      <c r="F49" s="441"/>
      <c r="G49" s="446"/>
      <c r="H49" s="447" t="s">
        <v>323</v>
      </c>
      <c r="I49" s="446"/>
      <c r="J49" s="447" t="s">
        <v>324</v>
      </c>
      <c r="K49" s="446"/>
      <c r="L49" s="448" t="s">
        <v>325</v>
      </c>
      <c r="M49" s="449"/>
      <c r="N49" s="482"/>
      <c r="O49" s="397"/>
    </row>
    <row r="50" spans="1:15" ht="15" customHeight="1">
      <c r="A50" s="406"/>
      <c r="B50" s="450" t="s">
        <v>326</v>
      </c>
      <c r="C50" s="412" t="s">
        <v>316</v>
      </c>
      <c r="D50" s="473"/>
      <c r="E50" s="414" t="s">
        <v>317</v>
      </c>
      <c r="F50" s="473"/>
      <c r="G50" s="415" t="s">
        <v>318</v>
      </c>
      <c r="H50" s="415"/>
      <c r="I50" s="415"/>
      <c r="J50" s="415"/>
      <c r="K50" s="415"/>
      <c r="L50" s="415"/>
      <c r="M50" s="416"/>
      <c r="N50" s="482"/>
      <c r="O50" s="397"/>
    </row>
    <row r="51" spans="1:15" ht="15" customHeight="1">
      <c r="A51" s="406"/>
      <c r="B51" s="451"/>
      <c r="C51" s="418"/>
      <c r="D51" s="419"/>
      <c r="E51" s="420"/>
      <c r="F51" s="421"/>
      <c r="G51" s="422"/>
      <c r="H51" s="422"/>
      <c r="I51" s="422"/>
      <c r="J51" s="422"/>
      <c r="K51" s="422"/>
      <c r="L51" s="422"/>
      <c r="M51" s="423"/>
      <c r="N51" s="482"/>
      <c r="O51" s="397"/>
    </row>
    <row r="52" spans="1:15" ht="15" customHeight="1">
      <c r="A52" s="406"/>
      <c r="B52" s="452"/>
      <c r="C52" s="425"/>
      <c r="D52" s="426"/>
      <c r="E52" s="426"/>
      <c r="F52" s="426"/>
      <c r="G52" s="426"/>
      <c r="H52" s="426"/>
      <c r="I52" s="426"/>
      <c r="J52" s="426"/>
      <c r="K52" s="426"/>
      <c r="L52" s="426"/>
      <c r="M52" s="427"/>
      <c r="N52" s="482"/>
      <c r="O52" s="397"/>
    </row>
    <row r="53" spans="1:15" ht="15" customHeight="1">
      <c r="A53" s="474" t="s">
        <v>332</v>
      </c>
      <c r="B53" s="475"/>
      <c r="C53" s="475"/>
      <c r="D53" s="476"/>
      <c r="E53" s="476"/>
      <c r="F53" s="477"/>
      <c r="G53" s="478"/>
      <c r="H53" s="479" t="s">
        <v>333</v>
      </c>
      <c r="I53" s="480"/>
      <c r="J53" s="480"/>
      <c r="K53" s="480"/>
      <c r="L53" s="480"/>
      <c r="M53" s="481"/>
      <c r="N53" s="482"/>
      <c r="O53" s="397"/>
    </row>
    <row r="54" spans="1:15" ht="15" customHeight="1">
      <c r="A54" s="458" t="s">
        <v>345</v>
      </c>
      <c r="B54" s="459"/>
      <c r="C54" s="498"/>
      <c r="D54" s="499"/>
      <c r="E54" s="499"/>
      <c r="F54" s="499"/>
      <c r="G54" s="499"/>
      <c r="H54" s="499"/>
      <c r="I54" s="499"/>
      <c r="J54" s="499"/>
      <c r="K54" s="499"/>
      <c r="L54" s="499"/>
      <c r="M54" s="500"/>
      <c r="N54" s="482"/>
      <c r="O54" s="397"/>
    </row>
    <row r="55" spans="1:15" ht="25.5" customHeight="1">
      <c r="A55" s="501" t="s">
        <v>346</v>
      </c>
      <c r="B55" s="502"/>
      <c r="C55" s="503"/>
      <c r="D55" s="504"/>
      <c r="E55" s="504"/>
      <c r="F55" s="504"/>
      <c r="G55" s="504"/>
      <c r="H55" s="504"/>
      <c r="I55" s="504"/>
      <c r="J55" s="504"/>
      <c r="K55" s="504"/>
      <c r="L55" s="504"/>
      <c r="M55" s="505"/>
      <c r="N55" s="482"/>
      <c r="O55" s="397"/>
    </row>
    <row r="56" spans="1:15" ht="15" customHeight="1">
      <c r="A56" s="458" t="s">
        <v>371</v>
      </c>
      <c r="B56" s="459"/>
      <c r="C56" s="498"/>
      <c r="D56" s="499"/>
      <c r="E56" s="499"/>
      <c r="F56" s="499"/>
      <c r="G56" s="499"/>
      <c r="H56" s="499"/>
      <c r="I56" s="499"/>
      <c r="J56" s="499"/>
      <c r="K56" s="499"/>
      <c r="L56" s="499"/>
      <c r="M56" s="500"/>
      <c r="N56" s="482"/>
      <c r="O56" s="397"/>
    </row>
    <row r="57" spans="1:15" ht="15" customHeight="1">
      <c r="A57" s="458" t="s">
        <v>372</v>
      </c>
      <c r="B57" s="459"/>
      <c r="C57" s="498"/>
      <c r="D57" s="499"/>
      <c r="E57" s="499"/>
      <c r="F57" s="499"/>
      <c r="G57" s="499"/>
      <c r="H57" s="499"/>
      <c r="I57" s="499"/>
      <c r="J57" s="499"/>
      <c r="K57" s="499"/>
      <c r="L57" s="499"/>
      <c r="M57" s="500"/>
      <c r="N57" s="482"/>
      <c r="O57" s="397"/>
    </row>
    <row r="58" spans="1:15" ht="30.75" customHeight="1">
      <c r="A58" s="541" t="s">
        <v>373</v>
      </c>
      <c r="B58" s="542"/>
      <c r="C58" s="543"/>
      <c r="D58" s="544"/>
      <c r="E58" s="544"/>
      <c r="F58" s="544"/>
      <c r="G58" s="544"/>
      <c r="H58" s="544"/>
      <c r="I58" s="544"/>
      <c r="J58" s="544"/>
      <c r="K58" s="544"/>
      <c r="L58" s="544"/>
      <c r="M58" s="545"/>
      <c r="N58" s="482"/>
      <c r="O58" s="397"/>
    </row>
    <row r="59" spans="1:15" ht="15" customHeight="1">
      <c r="A59" s="546" t="s">
        <v>374</v>
      </c>
      <c r="B59" s="547"/>
      <c r="C59" s="548" t="s">
        <v>375</v>
      </c>
      <c r="D59" s="549"/>
      <c r="E59" s="549"/>
      <c r="F59" s="549"/>
      <c r="G59" s="550" t="s">
        <v>376</v>
      </c>
      <c r="H59" s="550"/>
      <c r="I59" s="551"/>
      <c r="J59" s="551"/>
      <c r="K59" s="551"/>
      <c r="L59" s="551"/>
      <c r="M59" s="551"/>
      <c r="N59" s="482"/>
      <c r="O59" s="397"/>
    </row>
    <row r="60" spans="1:15" ht="15" customHeight="1">
      <c r="A60" s="397" t="s">
        <v>152</v>
      </c>
      <c r="B60" s="397"/>
      <c r="C60" s="397"/>
      <c r="D60" s="397"/>
      <c r="E60" s="397"/>
      <c r="F60" s="397"/>
      <c r="G60" s="397"/>
      <c r="H60" s="397"/>
      <c r="I60" s="397"/>
      <c r="J60" s="397"/>
      <c r="K60" s="397"/>
      <c r="L60" s="397"/>
      <c r="M60" s="397"/>
      <c r="N60" s="397"/>
      <c r="O60" s="397"/>
    </row>
    <row r="61" spans="1:15" ht="18" customHeight="1">
      <c r="A61" s="603" t="s">
        <v>393</v>
      </c>
      <c r="B61" s="603"/>
      <c r="C61" s="603"/>
      <c r="D61" s="603"/>
      <c r="E61" s="603"/>
      <c r="F61" s="603"/>
      <c r="G61" s="603"/>
      <c r="H61" s="603"/>
      <c r="I61" s="603"/>
      <c r="J61" s="603"/>
      <c r="K61" s="603"/>
      <c r="L61" s="603"/>
      <c r="M61" s="603"/>
      <c r="N61" s="482"/>
      <c r="O61" s="397"/>
    </row>
    <row r="62" spans="1:15" ht="18" customHeight="1">
      <c r="A62" s="603" t="s">
        <v>379</v>
      </c>
      <c r="B62" s="603"/>
      <c r="C62" s="603"/>
      <c r="D62" s="603"/>
      <c r="E62" s="603"/>
      <c r="F62" s="603"/>
      <c r="G62" s="603"/>
      <c r="H62" s="603"/>
      <c r="I62" s="603"/>
      <c r="J62" s="603"/>
      <c r="K62" s="603"/>
      <c r="L62" s="603"/>
      <c r="M62" s="603"/>
      <c r="N62" s="482"/>
      <c r="O62" s="397"/>
    </row>
    <row r="63" spans="1:15" ht="30" customHeight="1">
      <c r="A63" s="574" t="s">
        <v>380</v>
      </c>
      <c r="B63" s="575"/>
      <c r="C63" s="575"/>
      <c r="D63" s="575"/>
      <c r="E63" s="575"/>
      <c r="F63" s="575"/>
      <c r="G63" s="575"/>
      <c r="H63" s="575"/>
      <c r="I63" s="575"/>
      <c r="J63" s="575"/>
      <c r="K63" s="575"/>
      <c r="L63" s="575"/>
      <c r="M63" s="575"/>
      <c r="N63" s="397"/>
      <c r="O63" s="397"/>
    </row>
    <row r="64" spans="1:15" ht="15" customHeight="1">
      <c r="A64" s="574" t="s">
        <v>381</v>
      </c>
      <c r="B64" s="575"/>
      <c r="C64" s="575"/>
      <c r="D64" s="575"/>
      <c r="E64" s="575"/>
      <c r="F64" s="575"/>
      <c r="G64" s="575"/>
      <c r="H64" s="575"/>
      <c r="I64" s="575"/>
      <c r="J64" s="575"/>
      <c r="K64" s="575"/>
      <c r="L64" s="575"/>
      <c r="M64" s="575"/>
      <c r="N64" s="397"/>
      <c r="O64" s="397"/>
    </row>
    <row r="65" spans="1:13" ht="15" customHeight="1">
      <c r="A65" s="482" t="s">
        <v>382</v>
      </c>
      <c r="B65" s="397"/>
      <c r="C65" s="397"/>
      <c r="D65" s="397"/>
      <c r="E65" s="397"/>
      <c r="F65" s="397"/>
      <c r="G65" s="397"/>
      <c r="H65" s="397"/>
      <c r="I65" s="397"/>
      <c r="J65" s="397"/>
      <c r="K65" s="397"/>
      <c r="L65" s="397"/>
      <c r="M65" s="397"/>
    </row>
    <row r="66" spans="1:13" ht="15" customHeight="1">
      <c r="A66" s="576" t="s">
        <v>383</v>
      </c>
    </row>
    <row r="67" spans="1:13" ht="15" customHeight="1">
      <c r="A67" s="401" t="s">
        <v>331</v>
      </c>
      <c r="B67" s="402" t="s">
        <v>242</v>
      </c>
      <c r="C67" s="438"/>
      <c r="D67" s="439"/>
      <c r="E67" s="440"/>
      <c r="F67" s="441" t="s">
        <v>321</v>
      </c>
      <c r="G67" s="442"/>
      <c r="H67" s="443"/>
      <c r="I67" s="442"/>
      <c r="J67" s="443"/>
      <c r="K67" s="442"/>
      <c r="L67" s="443"/>
      <c r="M67" s="444"/>
    </row>
    <row r="68" spans="1:13" ht="15" customHeight="1">
      <c r="A68" s="406"/>
      <c r="B68" s="577" t="s">
        <v>322</v>
      </c>
      <c r="C68" s="425"/>
      <c r="D68" s="426"/>
      <c r="E68" s="427"/>
      <c r="F68" s="441"/>
      <c r="G68" s="446"/>
      <c r="H68" s="447" t="s">
        <v>323</v>
      </c>
      <c r="I68" s="446"/>
      <c r="J68" s="447" t="s">
        <v>324</v>
      </c>
      <c r="K68" s="446"/>
      <c r="L68" s="448" t="s">
        <v>325</v>
      </c>
      <c r="M68" s="449"/>
    </row>
    <row r="69" spans="1:13" ht="15" customHeight="1">
      <c r="A69" s="406"/>
      <c r="B69" s="450" t="s">
        <v>326</v>
      </c>
      <c r="C69" s="412" t="s">
        <v>403</v>
      </c>
      <c r="D69" s="473"/>
      <c r="E69" s="414" t="s">
        <v>317</v>
      </c>
      <c r="F69" s="473"/>
      <c r="G69" s="415" t="s">
        <v>404</v>
      </c>
      <c r="H69" s="415"/>
      <c r="I69" s="415"/>
      <c r="J69" s="415"/>
      <c r="K69" s="415"/>
      <c r="L69" s="415"/>
      <c r="M69" s="416"/>
    </row>
    <row r="70" spans="1:13" ht="15" customHeight="1">
      <c r="A70" s="406"/>
      <c r="B70" s="451"/>
      <c r="C70" s="418"/>
      <c r="D70" s="419"/>
      <c r="E70" s="420"/>
      <c r="F70" s="421"/>
      <c r="G70" s="422"/>
      <c r="H70" s="422"/>
      <c r="I70" s="422"/>
      <c r="J70" s="422"/>
      <c r="K70" s="422"/>
      <c r="L70" s="422"/>
      <c r="M70" s="423"/>
    </row>
    <row r="71" spans="1:13" ht="15" customHeight="1">
      <c r="A71" s="406"/>
      <c r="B71" s="452"/>
      <c r="C71" s="425"/>
      <c r="D71" s="426"/>
      <c r="E71" s="426"/>
      <c r="F71" s="426"/>
      <c r="G71" s="426"/>
      <c r="H71" s="426"/>
      <c r="I71" s="426"/>
      <c r="J71" s="426"/>
      <c r="K71" s="426"/>
      <c r="L71" s="426"/>
      <c r="M71" s="427"/>
    </row>
    <row r="72" spans="1:13" ht="15" customHeight="1">
      <c r="A72" s="406"/>
      <c r="B72" s="437" t="s">
        <v>242</v>
      </c>
      <c r="C72" s="438"/>
      <c r="D72" s="439"/>
      <c r="E72" s="440"/>
      <c r="F72" s="441" t="s">
        <v>321</v>
      </c>
      <c r="G72" s="442"/>
      <c r="H72" s="443"/>
      <c r="I72" s="442"/>
      <c r="J72" s="443"/>
      <c r="K72" s="442"/>
      <c r="L72" s="443"/>
      <c r="M72" s="444"/>
    </row>
    <row r="73" spans="1:13" ht="15" customHeight="1">
      <c r="A73" s="406"/>
      <c r="B73" s="445" t="s">
        <v>322</v>
      </c>
      <c r="C73" s="425"/>
      <c r="D73" s="426"/>
      <c r="E73" s="427"/>
      <c r="F73" s="441"/>
      <c r="G73" s="446"/>
      <c r="H73" s="447" t="s">
        <v>323</v>
      </c>
      <c r="I73" s="446"/>
      <c r="J73" s="447" t="s">
        <v>324</v>
      </c>
      <c r="K73" s="446"/>
      <c r="L73" s="448" t="s">
        <v>325</v>
      </c>
      <c r="M73" s="449"/>
    </row>
    <row r="74" spans="1:13" ht="15" customHeight="1">
      <c r="A74" s="406"/>
      <c r="B74" s="450" t="s">
        <v>326</v>
      </c>
      <c r="C74" s="412" t="s">
        <v>403</v>
      </c>
      <c r="D74" s="473"/>
      <c r="E74" s="414" t="s">
        <v>317</v>
      </c>
      <c r="F74" s="473"/>
      <c r="G74" s="415" t="s">
        <v>404</v>
      </c>
      <c r="H74" s="415"/>
      <c r="I74" s="415"/>
      <c r="J74" s="415"/>
      <c r="K74" s="415"/>
      <c r="L74" s="415"/>
      <c r="M74" s="416"/>
    </row>
    <row r="75" spans="1:13" ht="15" customHeight="1">
      <c r="A75" s="406"/>
      <c r="B75" s="451"/>
      <c r="C75" s="418"/>
      <c r="D75" s="419"/>
      <c r="E75" s="420"/>
      <c r="F75" s="421"/>
      <c r="G75" s="422"/>
      <c r="H75" s="422"/>
      <c r="I75" s="422"/>
      <c r="J75" s="422"/>
      <c r="K75" s="422"/>
      <c r="L75" s="422"/>
      <c r="M75" s="423"/>
    </row>
    <row r="76" spans="1:13" ht="15" customHeight="1">
      <c r="A76" s="406"/>
      <c r="B76" s="452"/>
      <c r="C76" s="425"/>
      <c r="D76" s="426"/>
      <c r="E76" s="426"/>
      <c r="F76" s="426"/>
      <c r="G76" s="426"/>
      <c r="H76" s="426"/>
      <c r="I76" s="426"/>
      <c r="J76" s="426"/>
      <c r="K76" s="426"/>
      <c r="L76" s="426"/>
      <c r="M76" s="427"/>
    </row>
    <row r="77" spans="1:13" ht="15" customHeight="1">
      <c r="A77" s="406"/>
      <c r="B77" s="437" t="s">
        <v>242</v>
      </c>
      <c r="C77" s="438"/>
      <c r="D77" s="439"/>
      <c r="E77" s="440"/>
      <c r="F77" s="441" t="s">
        <v>321</v>
      </c>
      <c r="G77" s="442"/>
      <c r="H77" s="443"/>
      <c r="I77" s="442"/>
      <c r="J77" s="443"/>
      <c r="K77" s="442"/>
      <c r="L77" s="443"/>
      <c r="M77" s="444"/>
    </row>
    <row r="78" spans="1:13" ht="15" customHeight="1">
      <c r="A78" s="406"/>
      <c r="B78" s="445" t="s">
        <v>322</v>
      </c>
      <c r="C78" s="425"/>
      <c r="D78" s="426"/>
      <c r="E78" s="427"/>
      <c r="F78" s="441"/>
      <c r="G78" s="446"/>
      <c r="H78" s="447" t="s">
        <v>323</v>
      </c>
      <c r="I78" s="446"/>
      <c r="J78" s="447" t="s">
        <v>324</v>
      </c>
      <c r="K78" s="446"/>
      <c r="L78" s="448" t="s">
        <v>325</v>
      </c>
      <c r="M78" s="449"/>
    </row>
    <row r="79" spans="1:13" ht="15" customHeight="1">
      <c r="A79" s="406"/>
      <c r="B79" s="450" t="s">
        <v>326</v>
      </c>
      <c r="C79" s="412" t="s">
        <v>403</v>
      </c>
      <c r="D79" s="473"/>
      <c r="E79" s="414" t="s">
        <v>317</v>
      </c>
      <c r="F79" s="473"/>
      <c r="G79" s="415" t="s">
        <v>404</v>
      </c>
      <c r="H79" s="415"/>
      <c r="I79" s="415"/>
      <c r="J79" s="415"/>
      <c r="K79" s="415"/>
      <c r="L79" s="415"/>
      <c r="M79" s="416"/>
    </row>
    <row r="80" spans="1:13" ht="15" customHeight="1">
      <c r="A80" s="406"/>
      <c r="B80" s="451"/>
      <c r="C80" s="418"/>
      <c r="D80" s="419"/>
      <c r="E80" s="420"/>
      <c r="F80" s="421"/>
      <c r="G80" s="422"/>
      <c r="H80" s="422"/>
      <c r="I80" s="422"/>
      <c r="J80" s="422"/>
      <c r="K80" s="422"/>
      <c r="L80" s="422"/>
      <c r="M80" s="423"/>
    </row>
    <row r="81" spans="1:13" ht="15" customHeight="1">
      <c r="A81" s="406"/>
      <c r="B81" s="452"/>
      <c r="C81" s="425"/>
      <c r="D81" s="426"/>
      <c r="E81" s="426"/>
      <c r="F81" s="426"/>
      <c r="G81" s="426"/>
      <c r="H81" s="426"/>
      <c r="I81" s="426"/>
      <c r="J81" s="426"/>
      <c r="K81" s="426"/>
      <c r="L81" s="426"/>
      <c r="M81" s="427"/>
    </row>
    <row r="82" spans="1:13" ht="15" customHeight="1">
      <c r="A82" s="406"/>
      <c r="B82" s="437" t="s">
        <v>242</v>
      </c>
      <c r="C82" s="438"/>
      <c r="D82" s="439"/>
      <c r="E82" s="440"/>
      <c r="F82" s="441" t="s">
        <v>321</v>
      </c>
      <c r="G82" s="442"/>
      <c r="H82" s="443"/>
      <c r="I82" s="442"/>
      <c r="J82" s="443"/>
      <c r="K82" s="442"/>
      <c r="L82" s="443"/>
      <c r="M82" s="444"/>
    </row>
    <row r="83" spans="1:13" ht="15" customHeight="1">
      <c r="A83" s="406"/>
      <c r="B83" s="445" t="s">
        <v>322</v>
      </c>
      <c r="C83" s="425"/>
      <c r="D83" s="426"/>
      <c r="E83" s="427"/>
      <c r="F83" s="441"/>
      <c r="G83" s="446"/>
      <c r="H83" s="447" t="s">
        <v>323</v>
      </c>
      <c r="I83" s="446"/>
      <c r="J83" s="447" t="s">
        <v>324</v>
      </c>
      <c r="K83" s="446"/>
      <c r="L83" s="448" t="s">
        <v>325</v>
      </c>
      <c r="M83" s="449"/>
    </row>
    <row r="84" spans="1:13" ht="15" customHeight="1">
      <c r="A84" s="406"/>
      <c r="B84" s="450" t="s">
        <v>326</v>
      </c>
      <c r="C84" s="412" t="s">
        <v>403</v>
      </c>
      <c r="D84" s="473"/>
      <c r="E84" s="414" t="s">
        <v>317</v>
      </c>
      <c r="F84" s="473"/>
      <c r="G84" s="415" t="s">
        <v>404</v>
      </c>
      <c r="H84" s="415"/>
      <c r="I84" s="415"/>
      <c r="J84" s="415"/>
      <c r="K84" s="415"/>
      <c r="L84" s="415"/>
      <c r="M84" s="416"/>
    </row>
    <row r="85" spans="1:13" ht="15" customHeight="1">
      <c r="A85" s="406"/>
      <c r="B85" s="451"/>
      <c r="C85" s="418"/>
      <c r="D85" s="419"/>
      <c r="E85" s="420"/>
      <c r="F85" s="421"/>
      <c r="G85" s="422"/>
      <c r="H85" s="422"/>
      <c r="I85" s="422"/>
      <c r="J85" s="422"/>
      <c r="K85" s="422"/>
      <c r="L85" s="422"/>
      <c r="M85" s="423"/>
    </row>
    <row r="86" spans="1:13" ht="15" customHeight="1">
      <c r="A86" s="406"/>
      <c r="B86" s="452"/>
      <c r="C86" s="425"/>
      <c r="D86" s="426"/>
      <c r="E86" s="426"/>
      <c r="F86" s="426"/>
      <c r="G86" s="426"/>
      <c r="H86" s="426"/>
      <c r="I86" s="426"/>
      <c r="J86" s="426"/>
      <c r="K86" s="426"/>
      <c r="L86" s="426"/>
      <c r="M86" s="427"/>
    </row>
    <row r="87" spans="1:13" ht="15" customHeight="1">
      <c r="A87" s="406"/>
      <c r="B87" s="437" t="s">
        <v>242</v>
      </c>
      <c r="C87" s="438"/>
      <c r="D87" s="439"/>
      <c r="E87" s="440"/>
      <c r="F87" s="441" t="s">
        <v>321</v>
      </c>
      <c r="G87" s="442"/>
      <c r="H87" s="443"/>
      <c r="I87" s="442"/>
      <c r="J87" s="443"/>
      <c r="K87" s="442"/>
      <c r="L87" s="443"/>
      <c r="M87" s="444"/>
    </row>
    <row r="88" spans="1:13" ht="15" customHeight="1">
      <c r="A88" s="406"/>
      <c r="B88" s="445" t="s">
        <v>322</v>
      </c>
      <c r="C88" s="425"/>
      <c r="D88" s="426"/>
      <c r="E88" s="427"/>
      <c r="F88" s="441"/>
      <c r="G88" s="446"/>
      <c r="H88" s="447" t="s">
        <v>323</v>
      </c>
      <c r="I88" s="446"/>
      <c r="J88" s="447" t="s">
        <v>324</v>
      </c>
      <c r="K88" s="446"/>
      <c r="L88" s="448" t="s">
        <v>325</v>
      </c>
      <c r="M88" s="449"/>
    </row>
    <row r="89" spans="1:13" ht="15" customHeight="1">
      <c r="A89" s="406"/>
      <c r="B89" s="450" t="s">
        <v>326</v>
      </c>
      <c r="C89" s="412" t="s">
        <v>403</v>
      </c>
      <c r="D89" s="473"/>
      <c r="E89" s="414" t="s">
        <v>317</v>
      </c>
      <c r="F89" s="473"/>
      <c r="G89" s="415" t="s">
        <v>404</v>
      </c>
      <c r="H89" s="415"/>
      <c r="I89" s="415"/>
      <c r="J89" s="415"/>
      <c r="K89" s="415"/>
      <c r="L89" s="415"/>
      <c r="M89" s="416"/>
    </row>
    <row r="90" spans="1:13" ht="15" customHeight="1">
      <c r="A90" s="406"/>
      <c r="B90" s="451"/>
      <c r="C90" s="418"/>
      <c r="D90" s="419"/>
      <c r="E90" s="420"/>
      <c r="F90" s="421"/>
      <c r="G90" s="422"/>
      <c r="H90" s="422"/>
      <c r="I90" s="422"/>
      <c r="J90" s="422"/>
      <c r="K90" s="422"/>
      <c r="L90" s="422"/>
      <c r="M90" s="423"/>
    </row>
    <row r="91" spans="1:13" ht="15" customHeight="1">
      <c r="A91" s="406"/>
      <c r="B91" s="452"/>
      <c r="C91" s="425"/>
      <c r="D91" s="426"/>
      <c r="E91" s="426"/>
      <c r="F91" s="426"/>
      <c r="G91" s="426"/>
      <c r="H91" s="426"/>
      <c r="I91" s="426"/>
      <c r="J91" s="426"/>
      <c r="K91" s="426"/>
      <c r="L91" s="426"/>
      <c r="M91" s="427"/>
    </row>
    <row r="92" spans="1:13" ht="15" customHeight="1">
      <c r="A92" s="406"/>
      <c r="B92" s="437" t="s">
        <v>242</v>
      </c>
      <c r="C92" s="438"/>
      <c r="D92" s="439"/>
      <c r="E92" s="440"/>
      <c r="F92" s="441" t="s">
        <v>321</v>
      </c>
      <c r="G92" s="442"/>
      <c r="H92" s="443"/>
      <c r="I92" s="442"/>
      <c r="J92" s="443"/>
      <c r="K92" s="442"/>
      <c r="L92" s="443"/>
      <c r="M92" s="444"/>
    </row>
    <row r="93" spans="1:13" ht="15" customHeight="1">
      <c r="A93" s="406"/>
      <c r="B93" s="445" t="s">
        <v>322</v>
      </c>
      <c r="C93" s="425"/>
      <c r="D93" s="426"/>
      <c r="E93" s="427"/>
      <c r="F93" s="441"/>
      <c r="G93" s="446"/>
      <c r="H93" s="447" t="s">
        <v>323</v>
      </c>
      <c r="I93" s="446"/>
      <c r="J93" s="447" t="s">
        <v>324</v>
      </c>
      <c r="K93" s="446"/>
      <c r="L93" s="448" t="s">
        <v>325</v>
      </c>
      <c r="M93" s="449"/>
    </row>
    <row r="94" spans="1:13" ht="15" customHeight="1">
      <c r="A94" s="406"/>
      <c r="B94" s="450" t="s">
        <v>326</v>
      </c>
      <c r="C94" s="412" t="s">
        <v>403</v>
      </c>
      <c r="D94" s="473"/>
      <c r="E94" s="414" t="s">
        <v>317</v>
      </c>
      <c r="F94" s="473"/>
      <c r="G94" s="415" t="s">
        <v>404</v>
      </c>
      <c r="H94" s="415"/>
      <c r="I94" s="415"/>
      <c r="J94" s="415"/>
      <c r="K94" s="415"/>
      <c r="L94" s="415"/>
      <c r="M94" s="416"/>
    </row>
    <row r="95" spans="1:13" ht="15" customHeight="1">
      <c r="A95" s="406"/>
      <c r="B95" s="451"/>
      <c r="C95" s="418"/>
      <c r="D95" s="419"/>
      <c r="E95" s="420"/>
      <c r="F95" s="421"/>
      <c r="G95" s="422"/>
      <c r="H95" s="422"/>
      <c r="I95" s="422"/>
      <c r="J95" s="422"/>
      <c r="K95" s="422"/>
      <c r="L95" s="422"/>
      <c r="M95" s="423"/>
    </row>
    <row r="96" spans="1:13" ht="15" customHeight="1">
      <c r="A96" s="432"/>
      <c r="B96" s="452"/>
      <c r="C96" s="425"/>
      <c r="D96" s="426"/>
      <c r="E96" s="426"/>
      <c r="F96" s="426"/>
      <c r="G96" s="426"/>
      <c r="H96" s="426"/>
      <c r="I96" s="426"/>
      <c r="J96" s="426"/>
      <c r="K96" s="426"/>
      <c r="L96" s="426"/>
      <c r="M96" s="427"/>
    </row>
    <row r="97" spans="1:13" ht="3.75" customHeight="1"/>
    <row r="98" spans="1:13" ht="15" customHeight="1">
      <c r="A98" s="576" t="s">
        <v>384</v>
      </c>
    </row>
    <row r="99" spans="1:13" ht="15" customHeight="1">
      <c r="A99" s="578" t="s">
        <v>374</v>
      </c>
      <c r="B99" s="579"/>
      <c r="C99" s="548" t="s">
        <v>375</v>
      </c>
      <c r="D99" s="549"/>
      <c r="E99" s="549"/>
      <c r="F99" s="549"/>
      <c r="G99" s="550" t="s">
        <v>376</v>
      </c>
      <c r="H99" s="550"/>
      <c r="I99" s="551"/>
      <c r="J99" s="551"/>
      <c r="K99" s="551"/>
      <c r="L99" s="551"/>
      <c r="M99" s="551"/>
    </row>
    <row r="100" spans="1:13" ht="15" customHeight="1">
      <c r="A100" s="580"/>
      <c r="B100" s="581"/>
      <c r="C100" s="548" t="s">
        <v>375</v>
      </c>
      <c r="D100" s="549"/>
      <c r="E100" s="549"/>
      <c r="F100" s="549"/>
      <c r="G100" s="550" t="s">
        <v>376</v>
      </c>
      <c r="H100" s="550"/>
      <c r="I100" s="551"/>
      <c r="J100" s="551"/>
      <c r="K100" s="551"/>
      <c r="L100" s="551"/>
      <c r="M100" s="551"/>
    </row>
    <row r="101" spans="1:13" ht="15" customHeight="1">
      <c r="A101" s="580"/>
      <c r="B101" s="581"/>
      <c r="C101" s="548" t="s">
        <v>375</v>
      </c>
      <c r="D101" s="549"/>
      <c r="E101" s="549"/>
      <c r="F101" s="549"/>
      <c r="G101" s="550" t="s">
        <v>376</v>
      </c>
      <c r="H101" s="550"/>
      <c r="I101" s="551"/>
      <c r="J101" s="551"/>
      <c r="K101" s="551"/>
      <c r="L101" s="551"/>
      <c r="M101" s="551"/>
    </row>
    <row r="102" spans="1:13" ht="15" customHeight="1">
      <c r="A102" s="580"/>
      <c r="B102" s="581"/>
      <c r="C102" s="548" t="s">
        <v>375</v>
      </c>
      <c r="D102" s="549"/>
      <c r="E102" s="549"/>
      <c r="F102" s="549"/>
      <c r="G102" s="550" t="s">
        <v>376</v>
      </c>
      <c r="H102" s="550"/>
      <c r="I102" s="551"/>
      <c r="J102" s="551"/>
      <c r="K102" s="551"/>
      <c r="L102" s="551"/>
      <c r="M102" s="551"/>
    </row>
    <row r="103" spans="1:13">
      <c r="A103" s="582"/>
      <c r="B103" s="583"/>
      <c r="C103" s="548" t="s">
        <v>375</v>
      </c>
      <c r="D103" s="549"/>
      <c r="E103" s="549"/>
      <c r="F103" s="549"/>
      <c r="G103" s="550" t="s">
        <v>376</v>
      </c>
      <c r="H103" s="550"/>
      <c r="I103" s="551"/>
      <c r="J103" s="551"/>
      <c r="K103" s="551"/>
      <c r="L103" s="551"/>
      <c r="M103" s="551"/>
    </row>
  </sheetData>
  <mergeCells count="175">
    <mergeCell ref="D103:F103"/>
    <mergeCell ref="G103:H103"/>
    <mergeCell ref="I103:M103"/>
    <mergeCell ref="D101:F101"/>
    <mergeCell ref="G101:H101"/>
    <mergeCell ref="I101:M101"/>
    <mergeCell ref="D102:F102"/>
    <mergeCell ref="G102:H102"/>
    <mergeCell ref="I102:M102"/>
    <mergeCell ref="B94:B96"/>
    <mergeCell ref="G95:M95"/>
    <mergeCell ref="C96:M96"/>
    <mergeCell ref="A99:B103"/>
    <mergeCell ref="D99:F99"/>
    <mergeCell ref="G99:H99"/>
    <mergeCell ref="I99:M99"/>
    <mergeCell ref="D100:F100"/>
    <mergeCell ref="G100:H100"/>
    <mergeCell ref="I100:M100"/>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C78:E7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7">
    <dataValidation type="list" allowBlank="1" showInputMessage="1" showErrorMessage="1" sqref="G3 L3:M3" xr:uid="{47FA2CCB-4405-48FB-9A83-5F93FCAC423E}">
      <formula1>"○"</formula1>
    </dataValidation>
    <dataValidation type="list" allowBlank="1" showInputMessage="1" showErrorMessage="1" sqref="D90 D7 D23 D14 D70 D75 D80 D85 D95 D44 D51" xr:uid="{B35A0DC0-89FB-43B8-AAAA-DB36F0510EE1}">
      <formula1>"都,道,府,県"</formula1>
    </dataValidation>
    <dataValidation type="list" allowBlank="1" showInputMessage="1" showErrorMessage="1" sqref="F90 F7 F23 F14 F70 F75 F80 F85 F95 F44 F51" xr:uid="{5591310C-B7B0-42CB-BCAA-0C43797CDF48}">
      <formula1>"市,郡,区"</formula1>
    </dataValidation>
    <dataValidation imeMode="fullKatakana" allowBlank="1" showInputMessage="1" showErrorMessage="1" sqref="C4:M4 C11:E11 C20:E20 C67:E67 C72:E72 C77:E77 C82:E82 C87:E87 C92:E92 C41:M41 C48:E48" xr:uid="{77159AE3-D408-4986-8C03-E02796F78FFD}"/>
    <dataValidation imeMode="disabled" allowBlank="1" showInputMessage="1" showErrorMessage="1" sqref="D6 F6 D13 F13 D43 F43" xr:uid="{DC999333-F13C-4D9A-BB96-86B4B4924EB3}"/>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11F35506-8AD6-4146-9717-B200811CB7A5}">
      <formula1>0</formula1>
    </dataValidation>
    <dataValidation type="whole" operator="greaterThanOrEqual" allowBlank="1" showInputMessage="1" showErrorMessage="1" sqref="C34:M34 C35 C54:M54 C55" xr:uid="{2BC38A7B-9071-4E45-A640-D5B021D751C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3FBA-73A2-404B-A190-1E04F66C142E}">
  <dimension ref="A1:O80"/>
  <sheetViews>
    <sheetView workbookViewId="0">
      <selection activeCell="Z11" sqref="Z11"/>
    </sheetView>
  </sheetViews>
  <sheetFormatPr defaultColWidth="3.875" defaultRowHeight="13.5"/>
  <cols>
    <col min="1" max="1" width="5.625" style="398" customWidth="1"/>
    <col min="2" max="7" width="8.625" style="398" customWidth="1"/>
    <col min="8" max="13" width="4.625" style="398" customWidth="1"/>
    <col min="14" max="16384" width="3.875" style="398"/>
  </cols>
  <sheetData>
    <row r="1" spans="1:15" ht="15" customHeight="1">
      <c r="A1" s="614" t="s">
        <v>409</v>
      </c>
      <c r="B1" s="397"/>
      <c r="C1" s="397"/>
      <c r="D1" s="397"/>
      <c r="E1" s="397"/>
      <c r="F1" s="397"/>
      <c r="G1" s="397"/>
      <c r="H1" s="397"/>
      <c r="I1" s="397"/>
      <c r="J1" s="397"/>
      <c r="K1" s="397"/>
      <c r="L1" s="397"/>
      <c r="M1" s="397"/>
      <c r="N1" s="397"/>
      <c r="O1" s="397"/>
    </row>
    <row r="2" spans="1:15" ht="15" customHeight="1">
      <c r="A2" s="620"/>
      <c r="B2" s="620"/>
      <c r="C2" s="620"/>
      <c r="D2" s="620"/>
      <c r="E2" s="621"/>
      <c r="F2" s="621"/>
      <c r="G2" s="622"/>
      <c r="H2" s="623"/>
      <c r="I2" s="623"/>
      <c r="J2" s="623"/>
      <c r="K2" s="623"/>
      <c r="L2" s="624"/>
      <c r="M2" s="624"/>
      <c r="N2" s="482"/>
      <c r="O2" s="397"/>
    </row>
    <row r="3" spans="1:15" ht="15" customHeight="1">
      <c r="A3" s="401" t="s">
        <v>314</v>
      </c>
      <c r="B3" s="402" t="s">
        <v>242</v>
      </c>
      <c r="C3" s="403"/>
      <c r="D3" s="404"/>
      <c r="E3" s="404"/>
      <c r="F3" s="404"/>
      <c r="G3" s="404"/>
      <c r="H3" s="404"/>
      <c r="I3" s="404"/>
      <c r="J3" s="404"/>
      <c r="K3" s="404"/>
      <c r="L3" s="404"/>
      <c r="M3" s="405"/>
      <c r="N3" s="397"/>
      <c r="O3" s="397"/>
    </row>
    <row r="4" spans="1:15" ht="15" customHeight="1">
      <c r="A4" s="406"/>
      <c r="B4" s="407" t="s">
        <v>315</v>
      </c>
      <c r="C4" s="408"/>
      <c r="D4" s="409"/>
      <c r="E4" s="409"/>
      <c r="F4" s="409"/>
      <c r="G4" s="409"/>
      <c r="H4" s="409"/>
      <c r="I4" s="409"/>
      <c r="J4" s="409"/>
      <c r="K4" s="409"/>
      <c r="L4" s="409"/>
      <c r="M4" s="410"/>
      <c r="N4" s="397"/>
      <c r="O4" s="397"/>
    </row>
    <row r="5" spans="1:15" ht="15" customHeight="1">
      <c r="A5" s="406"/>
      <c r="B5" s="411" t="s">
        <v>107</v>
      </c>
      <c r="C5" s="412" t="s">
        <v>403</v>
      </c>
      <c r="D5" s="413"/>
      <c r="E5" s="414" t="s">
        <v>317</v>
      </c>
      <c r="F5" s="413"/>
      <c r="G5" s="415" t="s">
        <v>404</v>
      </c>
      <c r="H5" s="415"/>
      <c r="I5" s="415"/>
      <c r="J5" s="415"/>
      <c r="K5" s="415"/>
      <c r="L5" s="415"/>
      <c r="M5" s="416"/>
      <c r="N5" s="397"/>
      <c r="O5" s="397"/>
    </row>
    <row r="6" spans="1:15" ht="15" customHeight="1">
      <c r="A6" s="406"/>
      <c r="B6" s="417"/>
      <c r="C6" s="418"/>
      <c r="D6" s="419"/>
      <c r="E6" s="420"/>
      <c r="F6" s="421"/>
      <c r="G6" s="422"/>
      <c r="H6" s="422"/>
      <c r="I6" s="422"/>
      <c r="J6" s="422"/>
      <c r="K6" s="422"/>
      <c r="L6" s="422"/>
      <c r="M6" s="423"/>
      <c r="N6" s="397"/>
      <c r="O6" s="397"/>
    </row>
    <row r="7" spans="1:15" ht="15" customHeight="1">
      <c r="A7" s="406"/>
      <c r="B7" s="424"/>
      <c r="C7" s="425"/>
      <c r="D7" s="426"/>
      <c r="E7" s="426"/>
      <c r="F7" s="426"/>
      <c r="G7" s="426"/>
      <c r="H7" s="426"/>
      <c r="I7" s="426"/>
      <c r="J7" s="426"/>
      <c r="K7" s="426"/>
      <c r="L7" s="426"/>
      <c r="M7" s="427"/>
      <c r="N7" s="397"/>
      <c r="O7" s="397"/>
    </row>
    <row r="8" spans="1:15" ht="15" customHeight="1">
      <c r="A8" s="406"/>
      <c r="B8" s="428" t="s">
        <v>248</v>
      </c>
      <c r="C8" s="429"/>
      <c r="D8" s="430"/>
      <c r="E8" s="430"/>
      <c r="F8" s="430"/>
      <c r="G8" s="430"/>
      <c r="H8" s="430"/>
      <c r="I8" s="430"/>
      <c r="J8" s="430"/>
      <c r="K8" s="430"/>
      <c r="L8" s="430"/>
      <c r="M8" s="431"/>
      <c r="N8" s="397"/>
      <c r="O8" s="397"/>
    </row>
    <row r="9" spans="1:15" ht="15" customHeight="1">
      <c r="A9" s="432"/>
      <c r="B9" s="433" t="s">
        <v>319</v>
      </c>
      <c r="C9" s="434"/>
      <c r="D9" s="435"/>
      <c r="E9" s="435"/>
      <c r="F9" s="435"/>
      <c r="G9" s="435"/>
      <c r="H9" s="435"/>
      <c r="I9" s="435"/>
      <c r="J9" s="435"/>
      <c r="K9" s="435"/>
      <c r="L9" s="435"/>
      <c r="M9" s="436"/>
      <c r="N9" s="397"/>
      <c r="O9" s="397"/>
    </row>
    <row r="10" spans="1:15" ht="15" customHeight="1">
      <c r="A10" s="401" t="s">
        <v>320</v>
      </c>
      <c r="B10" s="437" t="s">
        <v>242</v>
      </c>
      <c r="C10" s="438"/>
      <c r="D10" s="439"/>
      <c r="E10" s="440"/>
      <c r="F10" s="441" t="s">
        <v>321</v>
      </c>
      <c r="G10" s="442"/>
      <c r="H10" s="443"/>
      <c r="I10" s="442"/>
      <c r="J10" s="443"/>
      <c r="K10" s="442"/>
      <c r="L10" s="443"/>
      <c r="M10" s="444"/>
      <c r="N10" s="397"/>
      <c r="O10" s="397"/>
    </row>
    <row r="11" spans="1:15" ht="15" customHeight="1">
      <c r="A11" s="406"/>
      <c r="B11" s="445" t="s">
        <v>322</v>
      </c>
      <c r="C11" s="425"/>
      <c r="D11" s="426"/>
      <c r="E11" s="427"/>
      <c r="F11" s="441"/>
      <c r="G11" s="446"/>
      <c r="H11" s="447" t="s">
        <v>323</v>
      </c>
      <c r="I11" s="446"/>
      <c r="J11" s="447" t="s">
        <v>324</v>
      </c>
      <c r="K11" s="446"/>
      <c r="L11" s="448" t="s">
        <v>325</v>
      </c>
      <c r="M11" s="449"/>
      <c r="N11" s="397"/>
      <c r="O11" s="397"/>
    </row>
    <row r="12" spans="1:15" ht="15" customHeight="1">
      <c r="A12" s="406"/>
      <c r="B12" s="450" t="s">
        <v>326</v>
      </c>
      <c r="C12" s="412" t="s">
        <v>403</v>
      </c>
      <c r="D12" s="413"/>
      <c r="E12" s="414" t="s">
        <v>317</v>
      </c>
      <c r="F12" s="413"/>
      <c r="G12" s="415" t="s">
        <v>404</v>
      </c>
      <c r="H12" s="415"/>
      <c r="I12" s="415"/>
      <c r="J12" s="415"/>
      <c r="K12" s="415"/>
      <c r="L12" s="415"/>
      <c r="M12" s="416"/>
      <c r="N12" s="397"/>
      <c r="O12" s="397"/>
    </row>
    <row r="13" spans="1:15" ht="15" customHeight="1">
      <c r="A13" s="406"/>
      <c r="B13" s="451"/>
      <c r="C13" s="418"/>
      <c r="D13" s="419"/>
      <c r="E13" s="420"/>
      <c r="F13" s="421"/>
      <c r="G13" s="422"/>
      <c r="H13" s="422"/>
      <c r="I13" s="422"/>
      <c r="J13" s="422"/>
      <c r="K13" s="422"/>
      <c r="L13" s="422"/>
      <c r="M13" s="423"/>
      <c r="N13" s="397"/>
      <c r="O13" s="397"/>
    </row>
    <row r="14" spans="1:15" ht="15" customHeight="1">
      <c r="A14" s="406"/>
      <c r="B14" s="452"/>
      <c r="C14" s="425"/>
      <c r="D14" s="426"/>
      <c r="E14" s="426"/>
      <c r="F14" s="426"/>
      <c r="G14" s="426"/>
      <c r="H14" s="426"/>
      <c r="I14" s="426"/>
      <c r="J14" s="426"/>
      <c r="K14" s="426"/>
      <c r="L14" s="426"/>
      <c r="M14" s="427"/>
      <c r="N14" s="397"/>
      <c r="O14" s="397"/>
    </row>
    <row r="15" spans="1:15" ht="15" customHeight="1">
      <c r="A15" s="406"/>
      <c r="B15" s="453" t="s">
        <v>327</v>
      </c>
      <c r="C15" s="454"/>
      <c r="D15" s="454"/>
      <c r="E15" s="454"/>
      <c r="F15" s="454"/>
      <c r="G15" s="455"/>
      <c r="H15" s="453"/>
      <c r="I15" s="454"/>
      <c r="J15" s="454"/>
      <c r="K15" s="454"/>
      <c r="L15" s="454"/>
      <c r="M15" s="455"/>
      <c r="N15" s="397"/>
      <c r="O15" s="397"/>
    </row>
    <row r="16" spans="1:15" ht="15" customHeight="1">
      <c r="A16" s="406"/>
      <c r="B16" s="456" t="s">
        <v>328</v>
      </c>
      <c r="C16" s="457"/>
      <c r="D16" s="458" t="s">
        <v>329</v>
      </c>
      <c r="E16" s="459"/>
      <c r="F16" s="435"/>
      <c r="G16" s="435"/>
      <c r="H16" s="460"/>
      <c r="I16" s="460"/>
      <c r="J16" s="460"/>
      <c r="K16" s="435"/>
      <c r="L16" s="435"/>
      <c r="M16" s="436"/>
      <c r="N16" s="397"/>
      <c r="O16" s="397"/>
    </row>
    <row r="17" spans="1:15" ht="15" customHeight="1">
      <c r="A17" s="406"/>
      <c r="B17" s="461"/>
      <c r="C17" s="462"/>
      <c r="D17" s="463" t="s">
        <v>330</v>
      </c>
      <c r="E17" s="464"/>
      <c r="F17" s="465"/>
      <c r="G17" s="465"/>
      <c r="H17" s="465"/>
      <c r="I17" s="465"/>
      <c r="J17" s="465"/>
      <c r="K17" s="465"/>
      <c r="L17" s="465"/>
      <c r="M17" s="466"/>
      <c r="N17" s="397"/>
      <c r="O17" s="397"/>
    </row>
    <row r="18" spans="1:15" ht="15" customHeight="1">
      <c r="A18" s="406"/>
      <c r="B18" s="467"/>
      <c r="C18" s="468"/>
      <c r="D18" s="469"/>
      <c r="E18" s="470"/>
      <c r="F18" s="471"/>
      <c r="G18" s="471"/>
      <c r="H18" s="471"/>
      <c r="I18" s="471"/>
      <c r="J18" s="471"/>
      <c r="K18" s="471"/>
      <c r="L18" s="471"/>
      <c r="M18" s="472"/>
      <c r="N18" s="397"/>
      <c r="O18" s="397"/>
    </row>
    <row r="19" spans="1:15" ht="15" customHeight="1">
      <c r="A19" s="401" t="s">
        <v>394</v>
      </c>
      <c r="B19" s="437" t="s">
        <v>242</v>
      </c>
      <c r="C19" s="438"/>
      <c r="D19" s="439"/>
      <c r="E19" s="440"/>
      <c r="F19" s="441" t="s">
        <v>321</v>
      </c>
      <c r="G19" s="442"/>
      <c r="H19" s="443"/>
      <c r="I19" s="442"/>
      <c r="J19" s="443"/>
      <c r="K19" s="442"/>
      <c r="L19" s="443"/>
      <c r="M19" s="444"/>
      <c r="N19" s="397"/>
      <c r="O19" s="397"/>
    </row>
    <row r="20" spans="1:15" ht="15" customHeight="1">
      <c r="A20" s="406"/>
      <c r="B20" s="445" t="s">
        <v>322</v>
      </c>
      <c r="C20" s="425"/>
      <c r="D20" s="426"/>
      <c r="E20" s="427"/>
      <c r="F20" s="441"/>
      <c r="G20" s="446"/>
      <c r="H20" s="447" t="s">
        <v>323</v>
      </c>
      <c r="I20" s="446"/>
      <c r="J20" s="447" t="s">
        <v>324</v>
      </c>
      <c r="K20" s="446"/>
      <c r="L20" s="448" t="s">
        <v>325</v>
      </c>
      <c r="M20" s="449"/>
      <c r="N20" s="397"/>
      <c r="O20" s="397"/>
    </row>
    <row r="21" spans="1:15" ht="15" customHeight="1">
      <c r="A21" s="406"/>
      <c r="B21" s="450" t="s">
        <v>326</v>
      </c>
      <c r="C21" s="412" t="s">
        <v>403</v>
      </c>
      <c r="D21" s="473"/>
      <c r="E21" s="414" t="s">
        <v>317</v>
      </c>
      <c r="F21" s="473"/>
      <c r="G21" s="415" t="s">
        <v>404</v>
      </c>
      <c r="H21" s="415"/>
      <c r="I21" s="415"/>
      <c r="J21" s="415"/>
      <c r="K21" s="415"/>
      <c r="L21" s="415"/>
      <c r="M21" s="416"/>
      <c r="N21" s="397"/>
      <c r="O21" s="397"/>
    </row>
    <row r="22" spans="1:15" ht="15" customHeight="1">
      <c r="A22" s="406"/>
      <c r="B22" s="451"/>
      <c r="C22" s="418"/>
      <c r="D22" s="419"/>
      <c r="E22" s="420"/>
      <c r="F22" s="421"/>
      <c r="G22" s="422"/>
      <c r="H22" s="422"/>
      <c r="I22" s="422"/>
      <c r="J22" s="422"/>
      <c r="K22" s="422"/>
      <c r="L22" s="422"/>
      <c r="M22" s="423"/>
      <c r="N22" s="397"/>
      <c r="O22" s="397"/>
    </row>
    <row r="23" spans="1:15" ht="15" customHeight="1">
      <c r="A23" s="406"/>
      <c r="B23" s="452"/>
      <c r="C23" s="425"/>
      <c r="D23" s="426"/>
      <c r="E23" s="426"/>
      <c r="F23" s="426"/>
      <c r="G23" s="426"/>
      <c r="H23" s="426"/>
      <c r="I23" s="426"/>
      <c r="J23" s="426"/>
      <c r="K23" s="426"/>
      <c r="L23" s="426"/>
      <c r="M23" s="427"/>
      <c r="N23" s="397"/>
      <c r="O23" s="397"/>
    </row>
    <row r="24" spans="1:15" ht="15" customHeight="1">
      <c r="A24" s="474" t="s">
        <v>332</v>
      </c>
      <c r="B24" s="475"/>
      <c r="C24" s="475"/>
      <c r="D24" s="476"/>
      <c r="E24" s="476"/>
      <c r="F24" s="477"/>
      <c r="G24" s="478"/>
      <c r="H24" s="479" t="s">
        <v>333</v>
      </c>
      <c r="I24" s="480"/>
      <c r="J24" s="480"/>
      <c r="K24" s="480"/>
      <c r="L24" s="480"/>
      <c r="M24" s="481"/>
      <c r="N24" s="482"/>
      <c r="O24" s="397"/>
    </row>
    <row r="25" spans="1:15" ht="15" hidden="1" customHeight="1">
      <c r="A25" s="483" t="s">
        <v>334</v>
      </c>
      <c r="B25" s="484"/>
      <c r="C25" s="484"/>
      <c r="D25" s="484"/>
      <c r="E25" s="484"/>
      <c r="F25" s="484"/>
      <c r="G25" s="484"/>
      <c r="H25" s="484"/>
      <c r="I25" s="484"/>
      <c r="J25" s="484"/>
      <c r="K25" s="484"/>
      <c r="L25" s="484"/>
      <c r="M25" s="485"/>
      <c r="N25" s="397"/>
      <c r="O25" s="397"/>
    </row>
    <row r="26" spans="1:15" ht="15" hidden="1" customHeight="1">
      <c r="A26" s="463" t="s">
        <v>335</v>
      </c>
      <c r="B26" s="486"/>
      <c r="C26" s="441" t="s">
        <v>336</v>
      </c>
      <c r="D26" s="441"/>
      <c r="E26" s="450" t="s">
        <v>337</v>
      </c>
      <c r="F26" s="411"/>
      <c r="G26" s="414"/>
      <c r="H26" s="414"/>
      <c r="I26" s="414"/>
      <c r="J26" s="414"/>
      <c r="K26" s="414"/>
      <c r="L26" s="414"/>
      <c r="M26" s="487"/>
      <c r="N26" s="397"/>
      <c r="O26" s="397"/>
    </row>
    <row r="27" spans="1:15" ht="15" hidden="1" customHeight="1">
      <c r="A27" s="488"/>
      <c r="B27" s="489"/>
      <c r="C27" s="490" t="s">
        <v>338</v>
      </c>
      <c r="D27" s="490" t="s">
        <v>339</v>
      </c>
      <c r="E27" s="490" t="s">
        <v>338</v>
      </c>
      <c r="F27" s="490" t="s">
        <v>339</v>
      </c>
      <c r="G27" s="397"/>
      <c r="H27" s="397"/>
      <c r="I27" s="397"/>
      <c r="J27" s="397"/>
      <c r="K27" s="397"/>
      <c r="L27" s="397"/>
      <c r="M27" s="491"/>
      <c r="N27" s="397"/>
      <c r="O27" s="397"/>
    </row>
    <row r="28" spans="1:15" ht="15" hidden="1" customHeight="1">
      <c r="A28" s="450" t="s">
        <v>405</v>
      </c>
      <c r="B28" s="492"/>
      <c r="C28" s="490"/>
      <c r="D28" s="490"/>
      <c r="E28" s="490"/>
      <c r="F28" s="490"/>
      <c r="G28" s="397"/>
      <c r="H28" s="397"/>
      <c r="I28" s="397"/>
      <c r="J28" s="397"/>
      <c r="K28" s="397"/>
      <c r="L28" s="397"/>
      <c r="M28" s="491"/>
      <c r="N28" s="397"/>
      <c r="O28" s="397"/>
    </row>
    <row r="29" spans="1:15" ht="15" hidden="1" customHeight="1">
      <c r="A29" s="452" t="s">
        <v>406</v>
      </c>
      <c r="B29" s="493"/>
      <c r="C29" s="490"/>
      <c r="D29" s="490"/>
      <c r="E29" s="490"/>
      <c r="F29" s="490"/>
      <c r="G29" s="397"/>
      <c r="H29" s="397"/>
      <c r="I29" s="397"/>
      <c r="J29" s="397"/>
      <c r="K29" s="397"/>
      <c r="L29" s="397"/>
      <c r="M29" s="491"/>
      <c r="N29" s="397"/>
      <c r="O29" s="397"/>
    </row>
    <row r="30" spans="1:15" ht="15" hidden="1" customHeight="1">
      <c r="A30" s="433" t="s">
        <v>407</v>
      </c>
      <c r="B30" s="494"/>
      <c r="C30" s="441"/>
      <c r="D30" s="441"/>
      <c r="E30" s="441"/>
      <c r="F30" s="441"/>
      <c r="G30" s="397"/>
      <c r="H30" s="397"/>
      <c r="I30" s="397"/>
      <c r="J30" s="397"/>
      <c r="K30" s="397"/>
      <c r="L30" s="397"/>
      <c r="M30" s="491"/>
      <c r="N30" s="397"/>
      <c r="O30" s="397"/>
    </row>
    <row r="31" spans="1:15" ht="49.5" hidden="1" customHeight="1">
      <c r="A31" s="433" t="s">
        <v>408</v>
      </c>
      <c r="B31" s="494"/>
      <c r="C31" s="495"/>
      <c r="D31" s="495"/>
      <c r="E31" s="495"/>
      <c r="F31" s="495"/>
      <c r="G31" s="496"/>
      <c r="H31" s="496"/>
      <c r="I31" s="496"/>
      <c r="J31" s="496"/>
      <c r="K31" s="496"/>
      <c r="L31" s="496"/>
      <c r="M31" s="497"/>
      <c r="N31" s="482"/>
      <c r="O31" s="397"/>
    </row>
    <row r="32" spans="1:15" ht="15" customHeight="1">
      <c r="A32" s="483" t="s">
        <v>344</v>
      </c>
      <c r="B32" s="484"/>
      <c r="C32" s="484"/>
      <c r="D32" s="484"/>
      <c r="E32" s="484"/>
      <c r="F32" s="484"/>
      <c r="G32" s="484"/>
      <c r="H32" s="484"/>
      <c r="I32" s="484"/>
      <c r="J32" s="484"/>
      <c r="K32" s="484"/>
      <c r="L32" s="484"/>
      <c r="M32" s="485"/>
      <c r="N32" s="482"/>
      <c r="O32" s="397"/>
    </row>
    <row r="33" spans="1:15" ht="24.95" customHeight="1">
      <c r="A33" s="501" t="s">
        <v>346</v>
      </c>
      <c r="B33" s="502"/>
      <c r="C33" s="503"/>
      <c r="D33" s="504"/>
      <c r="E33" s="504"/>
      <c r="F33" s="504"/>
      <c r="G33" s="504"/>
      <c r="H33" s="504"/>
      <c r="I33" s="504"/>
      <c r="J33" s="504"/>
      <c r="K33" s="504"/>
      <c r="L33" s="504"/>
      <c r="M33" s="505"/>
    </row>
    <row r="34" spans="1:15" ht="35.1" customHeight="1">
      <c r="A34" s="625" t="s">
        <v>410</v>
      </c>
      <c r="B34" s="626"/>
      <c r="C34" s="627"/>
      <c r="D34" s="628"/>
      <c r="E34" s="628"/>
      <c r="F34" s="628"/>
      <c r="G34" s="628"/>
      <c r="H34" s="628"/>
      <c r="I34" s="628"/>
      <c r="J34" s="628"/>
      <c r="K34" s="628"/>
      <c r="L34" s="628"/>
      <c r="M34" s="629"/>
    </row>
    <row r="35" spans="1:15" ht="15" customHeight="1">
      <c r="A35" s="463" t="s">
        <v>355</v>
      </c>
      <c r="B35" s="486"/>
      <c r="C35" s="398" t="s">
        <v>356</v>
      </c>
      <c r="D35" s="490" t="s">
        <v>357</v>
      </c>
      <c r="E35" s="490" t="s">
        <v>358</v>
      </c>
      <c r="F35" s="490" t="s">
        <v>359</v>
      </c>
      <c r="G35" s="490" t="s">
        <v>360</v>
      </c>
      <c r="H35" s="453" t="s">
        <v>361</v>
      </c>
      <c r="I35" s="455"/>
      <c r="J35" s="453" t="s">
        <v>362</v>
      </c>
      <c r="K35" s="455"/>
      <c r="L35" s="453" t="s">
        <v>363</v>
      </c>
      <c r="M35" s="455"/>
      <c r="N35" s="397"/>
      <c r="O35" s="397"/>
    </row>
    <row r="36" spans="1:15" ht="15" customHeight="1">
      <c r="A36" s="518"/>
      <c r="B36" s="519"/>
      <c r="C36" s="520"/>
      <c r="D36" s="520"/>
      <c r="E36" s="520"/>
      <c r="F36" s="520"/>
      <c r="G36" s="520"/>
      <c r="H36" s="521"/>
      <c r="I36" s="522"/>
      <c r="J36" s="521"/>
      <c r="K36" s="522"/>
      <c r="L36" s="521"/>
      <c r="M36" s="522"/>
      <c r="N36" s="397"/>
      <c r="O36" s="397"/>
    </row>
    <row r="37" spans="1:15" ht="15" customHeight="1">
      <c r="A37" s="488"/>
      <c r="B37" s="489"/>
      <c r="C37" s="453" t="s">
        <v>364</v>
      </c>
      <c r="D37" s="454"/>
      <c r="E37" s="455"/>
      <c r="F37" s="434"/>
      <c r="G37" s="435"/>
      <c r="H37" s="435"/>
      <c r="I37" s="435"/>
      <c r="J37" s="435"/>
      <c r="K37" s="435"/>
      <c r="L37" s="435"/>
      <c r="M37" s="436"/>
      <c r="N37" s="397"/>
      <c r="O37" s="397"/>
    </row>
    <row r="38" spans="1:15" ht="15" customHeight="1">
      <c r="A38" s="523" t="s">
        <v>365</v>
      </c>
      <c r="B38" s="524"/>
      <c r="C38" s="525" t="s">
        <v>366</v>
      </c>
      <c r="D38" s="526"/>
      <c r="E38" s="527" t="s">
        <v>367</v>
      </c>
      <c r="F38" s="528"/>
      <c r="G38" s="529" t="s">
        <v>368</v>
      </c>
      <c r="H38" s="530"/>
      <c r="I38" s="530"/>
      <c r="J38" s="531" t="s">
        <v>367</v>
      </c>
      <c r="K38" s="531"/>
      <c r="L38" s="530"/>
      <c r="M38" s="532"/>
      <c r="N38" s="482"/>
      <c r="O38" s="397"/>
    </row>
    <row r="39" spans="1:15" ht="15" customHeight="1">
      <c r="A39" s="533"/>
      <c r="B39" s="534"/>
      <c r="C39" s="535" t="s">
        <v>369</v>
      </c>
      <c r="D39" s="526"/>
      <c r="E39" s="527" t="s">
        <v>367</v>
      </c>
      <c r="F39" s="528"/>
      <c r="G39" s="529" t="s">
        <v>368</v>
      </c>
      <c r="H39" s="530"/>
      <c r="I39" s="530"/>
      <c r="J39" s="531" t="s">
        <v>367</v>
      </c>
      <c r="K39" s="531"/>
      <c r="L39" s="530"/>
      <c r="M39" s="532"/>
      <c r="N39" s="482"/>
      <c r="O39" s="397"/>
    </row>
    <row r="40" spans="1:15" ht="15" customHeight="1">
      <c r="A40" s="536"/>
      <c r="B40" s="537"/>
      <c r="C40" s="538" t="s">
        <v>370</v>
      </c>
      <c r="D40" s="539"/>
      <c r="E40" s="540" t="s">
        <v>367</v>
      </c>
      <c r="F40" s="528"/>
      <c r="G40" s="529" t="s">
        <v>368</v>
      </c>
      <c r="H40" s="530"/>
      <c r="I40" s="530"/>
      <c r="J40" s="531" t="s">
        <v>367</v>
      </c>
      <c r="K40" s="531"/>
      <c r="L40" s="530"/>
      <c r="M40" s="532"/>
      <c r="N40" s="482"/>
      <c r="O40" s="397"/>
    </row>
    <row r="41" spans="1:15" ht="15" customHeight="1">
      <c r="A41" s="458" t="s">
        <v>371</v>
      </c>
      <c r="B41" s="459"/>
      <c r="C41" s="498"/>
      <c r="D41" s="499"/>
      <c r="E41" s="499"/>
      <c r="F41" s="499"/>
      <c r="G41" s="499"/>
      <c r="H41" s="499"/>
      <c r="I41" s="499"/>
      <c r="J41" s="499"/>
      <c r="K41" s="499"/>
      <c r="L41" s="499"/>
      <c r="M41" s="500"/>
      <c r="N41" s="397"/>
      <c r="O41" s="397"/>
    </row>
    <row r="42" spans="1:15" ht="15" customHeight="1">
      <c r="A42" s="458" t="s">
        <v>372</v>
      </c>
      <c r="B42" s="459"/>
      <c r="C42" s="498"/>
      <c r="D42" s="499"/>
      <c r="E42" s="499"/>
      <c r="F42" s="499"/>
      <c r="G42" s="499"/>
      <c r="H42" s="499"/>
      <c r="I42" s="499"/>
      <c r="J42" s="499"/>
      <c r="K42" s="499"/>
      <c r="L42" s="499"/>
      <c r="M42" s="500"/>
      <c r="N42" s="482"/>
      <c r="O42" s="397"/>
    </row>
    <row r="43" spans="1:15" ht="35.1" customHeight="1">
      <c r="A43" s="541" t="s">
        <v>373</v>
      </c>
      <c r="B43" s="542"/>
      <c r="C43" s="498"/>
      <c r="D43" s="499"/>
      <c r="E43" s="499"/>
      <c r="F43" s="499"/>
      <c r="G43" s="499"/>
      <c r="H43" s="499"/>
      <c r="I43" s="499"/>
      <c r="J43" s="499"/>
      <c r="K43" s="499"/>
      <c r="L43" s="499"/>
      <c r="M43" s="500"/>
      <c r="N43" s="482"/>
      <c r="O43" s="397"/>
    </row>
    <row r="44" spans="1:15" ht="15" customHeight="1">
      <c r="A44" s="397" t="s">
        <v>152</v>
      </c>
      <c r="B44" s="397"/>
      <c r="C44" s="397"/>
      <c r="D44" s="397"/>
      <c r="E44" s="397"/>
      <c r="F44" s="397"/>
      <c r="G44" s="397"/>
      <c r="H44" s="397"/>
      <c r="I44" s="397"/>
      <c r="J44" s="397"/>
      <c r="K44" s="397"/>
      <c r="L44" s="397"/>
      <c r="M44" s="397"/>
      <c r="N44" s="397"/>
      <c r="O44" s="397"/>
    </row>
    <row r="45" spans="1:15" ht="18" customHeight="1">
      <c r="A45" s="603" t="s">
        <v>393</v>
      </c>
      <c r="B45" s="603"/>
      <c r="C45" s="603"/>
      <c r="D45" s="603"/>
      <c r="E45" s="603"/>
      <c r="F45" s="603"/>
      <c r="G45" s="603"/>
      <c r="H45" s="603"/>
      <c r="I45" s="603"/>
      <c r="J45" s="603"/>
      <c r="K45" s="603"/>
      <c r="L45" s="603"/>
      <c r="M45" s="603"/>
      <c r="N45" s="482"/>
      <c r="O45" s="397"/>
    </row>
    <row r="46" spans="1:15" ht="18" customHeight="1">
      <c r="A46" s="603" t="s">
        <v>379</v>
      </c>
      <c r="B46" s="603"/>
      <c r="C46" s="603"/>
      <c r="D46" s="603"/>
      <c r="E46" s="603"/>
      <c r="F46" s="603"/>
      <c r="G46" s="603"/>
      <c r="H46" s="603"/>
      <c r="I46" s="603"/>
      <c r="J46" s="603"/>
      <c r="K46" s="603"/>
      <c r="L46" s="603"/>
      <c r="M46" s="603"/>
      <c r="N46" s="482"/>
      <c r="O46" s="397"/>
    </row>
    <row r="47" spans="1:15" ht="30" customHeight="1">
      <c r="A47" s="574" t="s">
        <v>380</v>
      </c>
      <c r="B47" s="575"/>
      <c r="C47" s="575"/>
      <c r="D47" s="575"/>
      <c r="E47" s="575"/>
      <c r="F47" s="575"/>
      <c r="G47" s="575"/>
      <c r="H47" s="575"/>
      <c r="I47" s="575"/>
      <c r="J47" s="575"/>
      <c r="K47" s="575"/>
      <c r="L47" s="575"/>
      <c r="M47" s="575"/>
      <c r="N47" s="397"/>
      <c r="O47" s="397"/>
    </row>
    <row r="48" spans="1:15" ht="15" customHeight="1">
      <c r="A48" s="482" t="s">
        <v>382</v>
      </c>
      <c r="B48" s="397"/>
      <c r="C48" s="397"/>
      <c r="D48" s="397"/>
      <c r="E48" s="397"/>
      <c r="F48" s="397"/>
      <c r="G48" s="397"/>
      <c r="H48" s="397"/>
      <c r="I48" s="397"/>
      <c r="J48" s="397"/>
      <c r="K48" s="397"/>
      <c r="L48" s="397"/>
      <c r="M48" s="397"/>
      <c r="N48" s="397"/>
      <c r="O48" s="397"/>
    </row>
    <row r="49" spans="1:13" ht="15" customHeight="1">
      <c r="A49" s="576" t="s">
        <v>383</v>
      </c>
    </row>
    <row r="50" spans="1:13" ht="15" customHeight="1">
      <c r="A50" s="401" t="s">
        <v>394</v>
      </c>
      <c r="B50" s="402" t="s">
        <v>242</v>
      </c>
      <c r="C50" s="438"/>
      <c r="D50" s="439"/>
      <c r="E50" s="440"/>
      <c r="F50" s="441" t="s">
        <v>321</v>
      </c>
      <c r="G50" s="442"/>
      <c r="H50" s="443"/>
      <c r="I50" s="442"/>
      <c r="J50" s="443"/>
      <c r="K50" s="442"/>
      <c r="L50" s="443"/>
      <c r="M50" s="444"/>
    </row>
    <row r="51" spans="1:13" ht="15" customHeight="1">
      <c r="A51" s="406"/>
      <c r="B51" s="577" t="s">
        <v>322</v>
      </c>
      <c r="C51" s="425"/>
      <c r="D51" s="426"/>
      <c r="E51" s="427"/>
      <c r="F51" s="441"/>
      <c r="G51" s="446"/>
      <c r="H51" s="447" t="s">
        <v>323</v>
      </c>
      <c r="I51" s="446"/>
      <c r="J51" s="447" t="s">
        <v>324</v>
      </c>
      <c r="K51" s="446"/>
      <c r="L51" s="448" t="s">
        <v>325</v>
      </c>
      <c r="M51" s="449"/>
    </row>
    <row r="52" spans="1:13" ht="15" customHeight="1">
      <c r="A52" s="406"/>
      <c r="B52" s="450" t="s">
        <v>326</v>
      </c>
      <c r="C52" s="412" t="s">
        <v>403</v>
      </c>
      <c r="D52" s="473"/>
      <c r="E52" s="414" t="s">
        <v>317</v>
      </c>
      <c r="F52" s="473"/>
      <c r="G52" s="415" t="s">
        <v>404</v>
      </c>
      <c r="H52" s="415"/>
      <c r="I52" s="415"/>
      <c r="J52" s="415"/>
      <c r="K52" s="415"/>
      <c r="L52" s="415"/>
      <c r="M52" s="416"/>
    </row>
    <row r="53" spans="1:13" ht="15" customHeight="1">
      <c r="A53" s="406"/>
      <c r="B53" s="451"/>
      <c r="C53" s="418"/>
      <c r="D53" s="419"/>
      <c r="E53" s="420"/>
      <c r="F53" s="421"/>
      <c r="G53" s="422"/>
      <c r="H53" s="422"/>
      <c r="I53" s="422"/>
      <c r="J53" s="422"/>
      <c r="K53" s="422"/>
      <c r="L53" s="422"/>
      <c r="M53" s="423"/>
    </row>
    <row r="54" spans="1:13" ht="15" customHeight="1">
      <c r="A54" s="406"/>
      <c r="B54" s="452"/>
      <c r="C54" s="425"/>
      <c r="D54" s="426"/>
      <c r="E54" s="426"/>
      <c r="F54" s="426"/>
      <c r="G54" s="426"/>
      <c r="H54" s="426"/>
      <c r="I54" s="426"/>
      <c r="J54" s="426"/>
      <c r="K54" s="426"/>
      <c r="L54" s="426"/>
      <c r="M54" s="427"/>
    </row>
    <row r="55" spans="1:13" ht="15" customHeight="1">
      <c r="A55" s="406"/>
      <c r="B55" s="437" t="s">
        <v>242</v>
      </c>
      <c r="C55" s="438"/>
      <c r="D55" s="439"/>
      <c r="E55" s="440"/>
      <c r="F55" s="441" t="s">
        <v>321</v>
      </c>
      <c r="G55" s="442"/>
      <c r="H55" s="443"/>
      <c r="I55" s="442"/>
      <c r="J55" s="443"/>
      <c r="K55" s="442"/>
      <c r="L55" s="443"/>
      <c r="M55" s="444"/>
    </row>
    <row r="56" spans="1:13" ht="15" customHeight="1">
      <c r="A56" s="406"/>
      <c r="B56" s="445" t="s">
        <v>322</v>
      </c>
      <c r="C56" s="425"/>
      <c r="D56" s="426"/>
      <c r="E56" s="427"/>
      <c r="F56" s="441"/>
      <c r="G56" s="446"/>
      <c r="H56" s="447" t="s">
        <v>323</v>
      </c>
      <c r="I56" s="446"/>
      <c r="J56" s="447" t="s">
        <v>324</v>
      </c>
      <c r="K56" s="446"/>
      <c r="L56" s="448" t="s">
        <v>325</v>
      </c>
      <c r="M56" s="449"/>
    </row>
    <row r="57" spans="1:13" ht="15" customHeight="1">
      <c r="A57" s="406"/>
      <c r="B57" s="450" t="s">
        <v>326</v>
      </c>
      <c r="C57" s="412" t="s">
        <v>403</v>
      </c>
      <c r="D57" s="473"/>
      <c r="E57" s="414" t="s">
        <v>317</v>
      </c>
      <c r="F57" s="473"/>
      <c r="G57" s="415" t="s">
        <v>404</v>
      </c>
      <c r="H57" s="415"/>
      <c r="I57" s="415"/>
      <c r="J57" s="415"/>
      <c r="K57" s="415"/>
      <c r="L57" s="415"/>
      <c r="M57" s="416"/>
    </row>
    <row r="58" spans="1:13" ht="15" customHeight="1">
      <c r="A58" s="406"/>
      <c r="B58" s="451"/>
      <c r="C58" s="418"/>
      <c r="D58" s="419"/>
      <c r="E58" s="420"/>
      <c r="F58" s="421"/>
      <c r="G58" s="422"/>
      <c r="H58" s="422"/>
      <c r="I58" s="422"/>
      <c r="J58" s="422"/>
      <c r="K58" s="422"/>
      <c r="L58" s="422"/>
      <c r="M58" s="423"/>
    </row>
    <row r="59" spans="1:13" ht="15" customHeight="1">
      <c r="A59" s="406"/>
      <c r="B59" s="452"/>
      <c r="C59" s="425"/>
      <c r="D59" s="426"/>
      <c r="E59" s="426"/>
      <c r="F59" s="426"/>
      <c r="G59" s="426"/>
      <c r="H59" s="426"/>
      <c r="I59" s="426"/>
      <c r="J59" s="426"/>
      <c r="K59" s="426"/>
      <c r="L59" s="426"/>
      <c r="M59" s="427"/>
    </row>
    <row r="60" spans="1:13" ht="15" customHeight="1">
      <c r="A60" s="406"/>
      <c r="B60" s="437" t="s">
        <v>242</v>
      </c>
      <c r="C60" s="438"/>
      <c r="D60" s="439"/>
      <c r="E60" s="440"/>
      <c r="F60" s="441" t="s">
        <v>321</v>
      </c>
      <c r="G60" s="442"/>
      <c r="H60" s="443"/>
      <c r="I60" s="442"/>
      <c r="J60" s="443"/>
      <c r="K60" s="442"/>
      <c r="L60" s="443"/>
      <c r="M60" s="444"/>
    </row>
    <row r="61" spans="1:13" ht="15" customHeight="1">
      <c r="A61" s="406"/>
      <c r="B61" s="445" t="s">
        <v>322</v>
      </c>
      <c r="C61" s="425"/>
      <c r="D61" s="426"/>
      <c r="E61" s="427"/>
      <c r="F61" s="441"/>
      <c r="G61" s="446"/>
      <c r="H61" s="447" t="s">
        <v>323</v>
      </c>
      <c r="I61" s="446"/>
      <c r="J61" s="447" t="s">
        <v>324</v>
      </c>
      <c r="K61" s="446"/>
      <c r="L61" s="448" t="s">
        <v>325</v>
      </c>
      <c r="M61" s="449"/>
    </row>
    <row r="62" spans="1:13" ht="15" customHeight="1">
      <c r="A62" s="406"/>
      <c r="B62" s="450" t="s">
        <v>326</v>
      </c>
      <c r="C62" s="412" t="s">
        <v>403</v>
      </c>
      <c r="D62" s="473"/>
      <c r="E62" s="414" t="s">
        <v>317</v>
      </c>
      <c r="F62" s="473"/>
      <c r="G62" s="415" t="s">
        <v>404</v>
      </c>
      <c r="H62" s="415"/>
      <c r="I62" s="415"/>
      <c r="J62" s="415"/>
      <c r="K62" s="415"/>
      <c r="L62" s="415"/>
      <c r="M62" s="416"/>
    </row>
    <row r="63" spans="1:13" ht="15" customHeight="1">
      <c r="A63" s="406"/>
      <c r="B63" s="451"/>
      <c r="C63" s="418"/>
      <c r="D63" s="419"/>
      <c r="E63" s="420"/>
      <c r="F63" s="421"/>
      <c r="G63" s="422"/>
      <c r="H63" s="422"/>
      <c r="I63" s="422"/>
      <c r="J63" s="422"/>
      <c r="K63" s="422"/>
      <c r="L63" s="422"/>
      <c r="M63" s="423"/>
    </row>
    <row r="64" spans="1:13" ht="15" customHeight="1">
      <c r="A64" s="406"/>
      <c r="B64" s="452"/>
      <c r="C64" s="425"/>
      <c r="D64" s="426"/>
      <c r="E64" s="426"/>
      <c r="F64" s="426"/>
      <c r="G64" s="426"/>
      <c r="H64" s="426"/>
      <c r="I64" s="426"/>
      <c r="J64" s="426"/>
      <c r="K64" s="426"/>
      <c r="L64" s="426"/>
      <c r="M64" s="427"/>
    </row>
    <row r="65" spans="1:13" ht="15" customHeight="1">
      <c r="A65" s="406"/>
      <c r="B65" s="437" t="s">
        <v>242</v>
      </c>
      <c r="C65" s="438"/>
      <c r="D65" s="439"/>
      <c r="E65" s="440"/>
      <c r="F65" s="441" t="s">
        <v>321</v>
      </c>
      <c r="G65" s="442"/>
      <c r="H65" s="443"/>
      <c r="I65" s="442"/>
      <c r="J65" s="443"/>
      <c r="K65" s="442"/>
      <c r="L65" s="443"/>
      <c r="M65" s="444"/>
    </row>
    <row r="66" spans="1:13" ht="15" customHeight="1">
      <c r="A66" s="406"/>
      <c r="B66" s="445" t="s">
        <v>322</v>
      </c>
      <c r="C66" s="425"/>
      <c r="D66" s="426"/>
      <c r="E66" s="427"/>
      <c r="F66" s="441"/>
      <c r="G66" s="446"/>
      <c r="H66" s="447" t="s">
        <v>323</v>
      </c>
      <c r="I66" s="446"/>
      <c r="J66" s="447" t="s">
        <v>324</v>
      </c>
      <c r="K66" s="446"/>
      <c r="L66" s="448" t="s">
        <v>325</v>
      </c>
      <c r="M66" s="449"/>
    </row>
    <row r="67" spans="1:13" ht="15" customHeight="1">
      <c r="A67" s="406"/>
      <c r="B67" s="450" t="s">
        <v>326</v>
      </c>
      <c r="C67" s="412" t="s">
        <v>403</v>
      </c>
      <c r="D67" s="473"/>
      <c r="E67" s="414" t="s">
        <v>317</v>
      </c>
      <c r="F67" s="473"/>
      <c r="G67" s="415" t="s">
        <v>404</v>
      </c>
      <c r="H67" s="415"/>
      <c r="I67" s="415"/>
      <c r="J67" s="415"/>
      <c r="K67" s="415"/>
      <c r="L67" s="415"/>
      <c r="M67" s="416"/>
    </row>
    <row r="68" spans="1:13" ht="15" customHeight="1">
      <c r="A68" s="406"/>
      <c r="B68" s="451"/>
      <c r="C68" s="418"/>
      <c r="D68" s="419"/>
      <c r="E68" s="420"/>
      <c r="F68" s="421"/>
      <c r="G68" s="422"/>
      <c r="H68" s="422"/>
      <c r="I68" s="422"/>
      <c r="J68" s="422"/>
      <c r="K68" s="422"/>
      <c r="L68" s="422"/>
      <c r="M68" s="423"/>
    </row>
    <row r="69" spans="1:13" ht="15" customHeight="1">
      <c r="A69" s="406"/>
      <c r="B69" s="452"/>
      <c r="C69" s="425"/>
      <c r="D69" s="426"/>
      <c r="E69" s="426"/>
      <c r="F69" s="426"/>
      <c r="G69" s="426"/>
      <c r="H69" s="426"/>
      <c r="I69" s="426"/>
      <c r="J69" s="426"/>
      <c r="K69" s="426"/>
      <c r="L69" s="426"/>
      <c r="M69" s="427"/>
    </row>
    <row r="70" spans="1:13" ht="15" customHeight="1">
      <c r="A70" s="406"/>
      <c r="B70" s="437" t="s">
        <v>242</v>
      </c>
      <c r="C70" s="438"/>
      <c r="D70" s="439"/>
      <c r="E70" s="440"/>
      <c r="F70" s="441" t="s">
        <v>321</v>
      </c>
      <c r="G70" s="442"/>
      <c r="H70" s="443"/>
      <c r="I70" s="442"/>
      <c r="J70" s="443"/>
      <c r="K70" s="442"/>
      <c r="L70" s="443"/>
      <c r="M70" s="444"/>
    </row>
    <row r="71" spans="1:13" ht="15" customHeight="1">
      <c r="A71" s="406"/>
      <c r="B71" s="445" t="s">
        <v>322</v>
      </c>
      <c r="C71" s="425"/>
      <c r="D71" s="426"/>
      <c r="E71" s="427"/>
      <c r="F71" s="441"/>
      <c r="G71" s="446"/>
      <c r="H71" s="447" t="s">
        <v>323</v>
      </c>
      <c r="I71" s="446"/>
      <c r="J71" s="447" t="s">
        <v>324</v>
      </c>
      <c r="K71" s="446"/>
      <c r="L71" s="448" t="s">
        <v>325</v>
      </c>
      <c r="M71" s="449"/>
    </row>
    <row r="72" spans="1:13" ht="15" customHeight="1">
      <c r="A72" s="406"/>
      <c r="B72" s="450" t="s">
        <v>326</v>
      </c>
      <c r="C72" s="412" t="s">
        <v>403</v>
      </c>
      <c r="D72" s="473"/>
      <c r="E72" s="414" t="s">
        <v>317</v>
      </c>
      <c r="F72" s="473"/>
      <c r="G72" s="415" t="s">
        <v>404</v>
      </c>
      <c r="H72" s="415"/>
      <c r="I72" s="415"/>
      <c r="J72" s="415"/>
      <c r="K72" s="415"/>
      <c r="L72" s="415"/>
      <c r="M72" s="416"/>
    </row>
    <row r="73" spans="1:13" ht="15" customHeight="1">
      <c r="A73" s="406"/>
      <c r="B73" s="451"/>
      <c r="C73" s="418"/>
      <c r="D73" s="419"/>
      <c r="E73" s="420"/>
      <c r="F73" s="421"/>
      <c r="G73" s="422"/>
      <c r="H73" s="422"/>
      <c r="I73" s="422"/>
      <c r="J73" s="422"/>
      <c r="K73" s="422"/>
      <c r="L73" s="422"/>
      <c r="M73" s="423"/>
    </row>
    <row r="74" spans="1:13" ht="15" customHeight="1">
      <c r="A74" s="406"/>
      <c r="B74" s="452"/>
      <c r="C74" s="425"/>
      <c r="D74" s="426"/>
      <c r="E74" s="426"/>
      <c r="F74" s="426"/>
      <c r="G74" s="426"/>
      <c r="H74" s="426"/>
      <c r="I74" s="426"/>
      <c r="J74" s="426"/>
      <c r="K74" s="426"/>
      <c r="L74" s="426"/>
      <c r="M74" s="427"/>
    </row>
    <row r="75" spans="1:13" ht="15" customHeight="1">
      <c r="A75" s="406"/>
      <c r="B75" s="437" t="s">
        <v>242</v>
      </c>
      <c r="C75" s="438"/>
      <c r="D75" s="439"/>
      <c r="E75" s="440"/>
      <c r="F75" s="441" t="s">
        <v>321</v>
      </c>
      <c r="G75" s="442"/>
      <c r="H75" s="443"/>
      <c r="I75" s="442"/>
      <c r="J75" s="443"/>
      <c r="K75" s="442"/>
      <c r="L75" s="443"/>
      <c r="M75" s="444"/>
    </row>
    <row r="76" spans="1:13" ht="15" customHeight="1">
      <c r="A76" s="406"/>
      <c r="B76" s="445" t="s">
        <v>322</v>
      </c>
      <c r="C76" s="425"/>
      <c r="D76" s="426"/>
      <c r="E76" s="427"/>
      <c r="F76" s="441"/>
      <c r="G76" s="446"/>
      <c r="H76" s="447" t="s">
        <v>323</v>
      </c>
      <c r="I76" s="446"/>
      <c r="J76" s="447" t="s">
        <v>324</v>
      </c>
      <c r="K76" s="446"/>
      <c r="L76" s="448" t="s">
        <v>325</v>
      </c>
      <c r="M76" s="449"/>
    </row>
    <row r="77" spans="1:13" ht="15" customHeight="1">
      <c r="A77" s="406"/>
      <c r="B77" s="450" t="s">
        <v>326</v>
      </c>
      <c r="C77" s="412" t="s">
        <v>403</v>
      </c>
      <c r="D77" s="473"/>
      <c r="E77" s="414" t="s">
        <v>317</v>
      </c>
      <c r="F77" s="473"/>
      <c r="G77" s="415" t="s">
        <v>404</v>
      </c>
      <c r="H77" s="415"/>
      <c r="I77" s="415"/>
      <c r="J77" s="415"/>
      <c r="K77" s="415"/>
      <c r="L77" s="415"/>
      <c r="M77" s="416"/>
    </row>
    <row r="78" spans="1:13" ht="15" customHeight="1">
      <c r="A78" s="406"/>
      <c r="B78" s="451"/>
      <c r="C78" s="418"/>
      <c r="D78" s="419"/>
      <c r="E78" s="420"/>
      <c r="F78" s="421"/>
      <c r="G78" s="422"/>
      <c r="H78" s="422"/>
      <c r="I78" s="422"/>
      <c r="J78" s="422"/>
      <c r="K78" s="422"/>
      <c r="L78" s="422"/>
      <c r="M78" s="423"/>
    </row>
    <row r="79" spans="1:13" ht="15" customHeight="1">
      <c r="A79" s="432"/>
      <c r="B79" s="452"/>
      <c r="C79" s="425"/>
      <c r="D79" s="426"/>
      <c r="E79" s="426"/>
      <c r="F79" s="426"/>
      <c r="G79" s="426"/>
      <c r="H79" s="426"/>
      <c r="I79" s="426"/>
      <c r="J79" s="426"/>
      <c r="K79" s="426"/>
      <c r="L79" s="426"/>
      <c r="M79" s="427"/>
    </row>
    <row r="80" spans="1:13" ht="5.0999999999999996" customHeight="1"/>
  </sheetData>
  <mergeCells count="133">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C56:E56"/>
    <mergeCell ref="B57:B59"/>
    <mergeCell ref="G58:M58"/>
    <mergeCell ref="C59:M59"/>
    <mergeCell ref="C60:E60"/>
    <mergeCell ref="F60:F61"/>
    <mergeCell ref="G60:G61"/>
    <mergeCell ref="I60:I61"/>
    <mergeCell ref="K60:K61"/>
    <mergeCell ref="C61:E61"/>
    <mergeCell ref="K50:K51"/>
    <mergeCell ref="C51:E51"/>
    <mergeCell ref="B52:B54"/>
    <mergeCell ref="G53:M53"/>
    <mergeCell ref="C54:M54"/>
    <mergeCell ref="C55:E55"/>
    <mergeCell ref="F55:F56"/>
    <mergeCell ref="G55:G56"/>
    <mergeCell ref="I55:I56"/>
    <mergeCell ref="K55:K56"/>
    <mergeCell ref="A43:B43"/>
    <mergeCell ref="C43:M43"/>
    <mergeCell ref="A45:M45"/>
    <mergeCell ref="A46:M46"/>
    <mergeCell ref="A47:M47"/>
    <mergeCell ref="A50:A79"/>
    <mergeCell ref="C50:E50"/>
    <mergeCell ref="F50:F51"/>
    <mergeCell ref="G50:G51"/>
    <mergeCell ref="I50:I51"/>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7">
    <dataValidation type="list" allowBlank="1" showInputMessage="1" showErrorMessage="1" sqref="C36:M36" xr:uid="{B09F591D-FBB5-42B4-A82B-4E135E15E3EE}">
      <formula1>"○"</formula1>
    </dataValidation>
    <dataValidation type="whole" operator="greaterThanOrEqual" allowBlank="1" showInputMessage="1" showErrorMessage="1" sqref="C33:C34" xr:uid="{0EF4D8E6-0AC4-4D13-98AC-CE70EAC44112}">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83822AA0-19E2-4B1B-B255-D5D0821FF8EC}">
      <formula1>0</formula1>
    </dataValidation>
    <dataValidation imeMode="disabled" allowBlank="1" showInputMessage="1" showErrorMessage="1" sqref="D5 F5 D12 F12" xr:uid="{FE462692-E1FD-4983-BF65-BFAC86026534}"/>
    <dataValidation imeMode="fullKatakana" allowBlank="1" showInputMessage="1" showErrorMessage="1" sqref="C3:M3 C10:E10 C19:E19 C50:E50 C55:E55 C60:E60 C65:E65 C70:E70 C75:E75" xr:uid="{8E6D4B58-1AF3-449E-A45B-67EDC6EBFF0F}"/>
    <dataValidation type="list" allowBlank="1" showInputMessage="1" showErrorMessage="1" sqref="F73 F6 F22 F13 F53 F58 F63 F68 F78" xr:uid="{290345FD-D423-40B0-A335-E7CA4753661B}">
      <formula1>"市,郡,区"</formula1>
    </dataValidation>
    <dataValidation type="list" allowBlank="1" showInputMessage="1" showErrorMessage="1" sqref="D73 D6 D22 D13 D53 D58 D63 D68 D78" xr:uid="{76416B12-3D9E-496D-869E-05DB4A64987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3A274-0637-4326-93A3-E541FBC3FB3C}">
  <sheetPr>
    <tabColor theme="5" tint="0.59999389629810485"/>
    <pageSetUpPr fitToPage="1"/>
  </sheetPr>
  <dimension ref="A1:C18"/>
  <sheetViews>
    <sheetView view="pageBreakPreview" zoomScaleNormal="100" zoomScaleSheetLayoutView="100" workbookViewId="0">
      <selection activeCell="A2" sqref="A2:J2"/>
    </sheetView>
  </sheetViews>
  <sheetFormatPr defaultColWidth="8.625" defaultRowHeight="19.5" customHeight="1"/>
  <cols>
    <col min="1" max="1" width="4.625" style="140" customWidth="1"/>
    <col min="2" max="2" width="40.625" style="140" customWidth="1"/>
    <col min="3" max="3" width="50.625" style="140" customWidth="1"/>
    <col min="4" max="16384" width="8.625" style="140"/>
  </cols>
  <sheetData>
    <row r="1" spans="1:3" ht="18" customHeight="1">
      <c r="A1" s="139" t="s">
        <v>157</v>
      </c>
    </row>
    <row r="2" spans="1:3" ht="18" customHeight="1"/>
    <row r="3" spans="1:3" ht="18" customHeight="1">
      <c r="A3" s="141" t="s">
        <v>158</v>
      </c>
      <c r="B3" s="141"/>
      <c r="C3" s="141"/>
    </row>
    <row r="4" spans="1:3" ht="36" customHeight="1">
      <c r="A4" s="142"/>
      <c r="B4" s="142"/>
      <c r="C4" s="142"/>
    </row>
    <row r="5" spans="1:3" ht="18" customHeight="1">
      <c r="B5" s="143" t="s">
        <v>159</v>
      </c>
      <c r="C5" s="144"/>
    </row>
    <row r="6" spans="1:3" ht="18" customHeight="1">
      <c r="B6" s="145" t="s">
        <v>160</v>
      </c>
      <c r="C6" s="144"/>
    </row>
    <row r="7" spans="1:3" ht="18" customHeight="1"/>
    <row r="8" spans="1:3" ht="18" customHeight="1">
      <c r="A8" s="146"/>
      <c r="B8" s="147"/>
      <c r="C8" s="148"/>
    </row>
    <row r="9" spans="1:3" ht="18" customHeight="1">
      <c r="A9" s="149" t="s">
        <v>161</v>
      </c>
      <c r="C9" s="150"/>
    </row>
    <row r="10" spans="1:3" ht="72" customHeight="1">
      <c r="A10" s="151"/>
      <c r="B10" s="152"/>
      <c r="C10" s="153"/>
    </row>
    <row r="11" spans="1:3" ht="18" customHeight="1">
      <c r="A11" s="149" t="s">
        <v>162</v>
      </c>
      <c r="C11" s="150"/>
    </row>
    <row r="12" spans="1:3" ht="198" customHeight="1">
      <c r="A12" s="151"/>
      <c r="B12" s="152"/>
      <c r="C12" s="153"/>
    </row>
    <row r="13" spans="1:3" ht="18" customHeight="1">
      <c r="A13" s="149" t="s">
        <v>163</v>
      </c>
      <c r="B13" s="154"/>
      <c r="C13" s="150"/>
    </row>
    <row r="14" spans="1:3" ht="18" customHeight="1">
      <c r="A14" s="149" t="s">
        <v>164</v>
      </c>
      <c r="C14" s="155" t="s">
        <v>165</v>
      </c>
    </row>
    <row r="15" spans="1:3" ht="18" customHeight="1">
      <c r="A15" s="149" t="s">
        <v>166</v>
      </c>
      <c r="C15" s="150"/>
    </row>
    <row r="16" spans="1:3" ht="90" customHeight="1">
      <c r="A16" s="151"/>
      <c r="B16" s="152"/>
      <c r="C16" s="153"/>
    </row>
    <row r="17" spans="1:3" ht="18" customHeight="1">
      <c r="A17" s="149" t="s">
        <v>167</v>
      </c>
      <c r="C17" s="150"/>
    </row>
    <row r="18" spans="1:3" ht="90" customHeight="1">
      <c r="A18" s="151"/>
      <c r="B18" s="152"/>
      <c r="C18" s="153"/>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変更届提出書類関係</vt:lpstr>
      <vt:lpstr>変更届出書(様式第二号）</vt:lpstr>
      <vt:lpstr>付表３</vt:lpstr>
      <vt:lpstr>付表６</vt:lpstr>
      <vt:lpstr>付表７</vt:lpstr>
      <vt:lpstr>付表８</vt:lpstr>
      <vt:lpstr>付表９</vt:lpstr>
      <vt:lpstr>付表１０</vt:lpstr>
      <vt:lpstr>（標準様式１）主たる障害特定理由</vt:lpstr>
      <vt:lpstr>（標準様式２）苦情解決措置の概要</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勤務形態一覧表（生活介護）</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'勤務形態一覧表（生活介護）'!Print_Area</vt:lpstr>
      <vt:lpstr>'勤務形態一覧表（生活訓練）'!Print_Area</vt:lpstr>
      <vt:lpstr>'勤務形態一覧表（認定指定就労移行支援）'!Print_Area</vt:lpstr>
      <vt:lpstr>付表１０!Print_Area</vt:lpstr>
      <vt:lpstr>付表３!Print_Area</vt:lpstr>
      <vt:lpstr>付表６!Print_Area</vt:lpstr>
      <vt:lpstr>付表７!Print_Area</vt:lpstr>
      <vt:lpstr>付表８!Print_Area</vt:lpstr>
      <vt:lpstr>付表９!Print_Area</vt:lpstr>
      <vt:lpstr>'変更届出書(様式第二号）'!Print_Area</vt:lpstr>
      <vt:lpstr>変更届提出書類関係!Print_Area</vt:lpstr>
      <vt:lpstr>変更届提出書類関係!Print_Titles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力</dc:creator>
  <cp:lastModifiedBy>鳥越 力</cp:lastModifiedBy>
  <dcterms:created xsi:type="dcterms:W3CDTF">2026-03-23T08:15:07Z</dcterms:created>
  <dcterms:modified xsi:type="dcterms:W3CDTF">2026-04-01T07:30:23Z</dcterms:modified>
</cp:coreProperties>
</file>