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divfile\division\02520\40財政班\203 財政状況資料集（内容確認等）\令和６年度決算（R8年度作業）\令和6年度財政状況資料集の作成について（2回目・地方公会計関係）\04_公表データ\"/>
    </mc:Choice>
  </mc:AlternateContent>
  <xr:revisionPtr revIDLastSave="0" documentId="13_ncr:1_{C5184C95-5130-4F06-97D0-405DAB2CE768}" xr6:coauthVersionLast="47" xr6:coauthVersionMax="47" xr10:uidLastSave="{00000000-0000-0000-0000-000000000000}"/>
  <bookViews>
    <workbookView xWindow="14295" yWindow="0" windowWidth="14610" windowHeight="1558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BE37" i="10"/>
  <c r="AM37" i="10"/>
  <c r="C37" i="10"/>
  <c r="BE36" i="10"/>
  <c r="AM36" i="10"/>
  <c r="C36" i="10"/>
  <c r="BE35" i="10"/>
  <c r="AM35" i="10"/>
  <c r="BE34" i="10"/>
  <c r="C34" i="10"/>
  <c r="C35" i="10" s="1"/>
  <c r="U34" i="10" l="1"/>
  <c r="U35" i="10"/>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BW34" i="10" s="1"/>
  <c r="BW35" i="10" l="1"/>
  <c r="BW36" i="10" s="1"/>
  <c r="BW37" i="10" s="1"/>
  <c r="BW38" i="10" s="1"/>
  <c r="BW39" i="10" s="1"/>
  <c r="BW40" i="10" s="1"/>
  <c r="BW41" i="10" s="1"/>
  <c r="BW42" i="10" s="1"/>
  <c r="CO34" i="10" l="1"/>
  <c r="CO35" i="10" s="1"/>
  <c r="CO36" i="10" s="1"/>
  <c r="CO37" i="10" s="1"/>
</calcChain>
</file>

<file path=xl/sharedStrings.xml><?xml version="1.0" encoding="utf-8"?>
<sst xmlns="http://schemas.openxmlformats.org/spreadsheetml/2006/main" count="1140" uniqueCount="578">
  <si>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</si>
  <si>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</si>
  <si>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</si>
  <si>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</si>
  <si>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</si>
  <si>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</si>
  <si>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</si>
  <si>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</si>
  <si>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</si>
  <si>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</si>
  <si>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</si>
  <si>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</si>
  <si>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</si>
  <si>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</si>
  <si>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</si>
  <si>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</si>
  <si>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</si>
  <si>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</si>
  <si>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</si>
  <si>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</si>
  <si>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</si>
  <si>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</si>
  <si>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</si>
  <si>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</si>
  <si>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</si>
  <si>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</si>
  <si>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</si>
  <si>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</si>
  <si>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</si>
  <si>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</si>
  <si>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</si>
  <si>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</si>
  <si>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</si>
  <si>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</si>
  <si>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</si>
  <si>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</si>
  <si>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</si>
  <si>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</si>
  <si>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</si>
  <si>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</si>
  <si>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</si>
  <si>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</si>
  <si>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</si>
  <si>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</si>
  <si>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</si>
  <si>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</si>
  <si>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</si>
  <si>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</si>
  <si>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</si>
  <si>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</si>
  <si>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</si>
  <si>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</si>
  <si>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</si>
  <si>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</si>
  <si>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</si>
  <si>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</si>
  <si>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</si>
  <si>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</si>
  <si>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</si>
  <si>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</si>
  <si>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</si>
  <si>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</si>
  <si>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</si>
  <si>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</si>
  <si>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</si>
  <si>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</si>
  <si>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</si>
  <si>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</si>
  <si>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</si>
  <si>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</si>
  <si>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</si>
  <si>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</si>
  <si>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</si>
  <si>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</si>
  <si>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</si>
  <si>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</si>
  <si>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</si>
  <si>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</si>
  <si>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</si>
  <si>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長崎県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</si>
  <si>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</si>
  <si>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</si>
  <si>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</si>
  <si>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</si>
  <si>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</si>
  <si>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</si>
  <si>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</si>
  <si>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</si>
  <si>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</si>
  <si>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</si>
  <si>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</si>
  <si>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</si>
  <si>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</si>
  <si>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</si>
  <si>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新上五島町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</si>
  <si>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</si>
  <si>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</si>
  <si>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</si>
  <si>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</si>
  <si>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</si>
  <si>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</si>
  <si>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</si>
  <si>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</si>
  <si>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</si>
  <si>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</si>
  <si>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</si>
  <si>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</si>
  <si>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</si>
  <si>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</si>
  <si>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</si>
  <si>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</si>
  <si>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</si>
  <si>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</si>
  <si>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</si>
  <si>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</si>
  <si>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</si>
  <si>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</si>
  <si>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</si>
  <si>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</si>
  <si>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</si>
  <si>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</si>
  <si>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</si>
  <si>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</si>
  <si>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</si>
  <si>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</si>
  <si>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</si>
  <si>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</si>
  <si>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</si>
  <si>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</si>
  <si>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</si>
  <si>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</si>
  <si>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</si>
  <si>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</si>
  <si>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</si>
  <si>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</si>
  <si>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</si>
  <si>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</si>
  <si>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</si>
  <si>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</si>
  <si>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</si>
  <si>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</si>
  <si>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</si>
  <si>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25"/>
  </si>
  <si>
    <t>うち日本人(％)</t>
    <phoneticPr fontId="5"/>
  </si>
  <si>
    <t>-3.0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</si>
  <si>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</si>
  <si>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</si>
  <si>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</si>
  <si>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</si>
  <si>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</si>
  <si>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</si>
  <si>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</si>
  <si>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</si>
  <si>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</si>
  <si>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</si>
  <si>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</si>
  <si>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</si>
  <si>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</si>
  <si>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</si>
  <si>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</si>
  <si>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</si>
  <si>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</si>
  <si>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</si>
  <si>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</si>
  <si>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</si>
  <si>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</si>
  <si>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</si>
  <si>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</si>
  <si>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</si>
  <si>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</si>
  <si>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</si>
  <si>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</si>
  <si>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</si>
  <si>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</si>
  <si>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</si>
  <si>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</si>
  <si>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</si>
  <si>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</si>
  <si>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</si>
  <si>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</si>
  <si>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</si>
  <si>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</si>
  <si>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</si>
  <si>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</si>
  <si>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</si>
  <si>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</si>
  <si>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</si>
  <si>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</si>
  <si>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</si>
  <si>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</si>
  <si>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</si>
  <si>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</si>
  <si>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</si>
  <si>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</si>
  <si>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</si>
  <si>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</si>
  <si>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</si>
  <si>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</si>
  <si>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</si>
  <si>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</si>
  <si>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</si>
  <si>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</si>
  <si>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</si>
  <si>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長崎県新上五島町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</si>
  <si>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</si>
  <si>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</si>
  <si>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</si>
  <si>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</si>
  <si>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</si>
  <si>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</si>
  <si>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</si>
  <si>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</si>
  <si>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</si>
  <si>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</si>
  <si>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</si>
  <si>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</si>
  <si>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</si>
  <si>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</si>
  <si>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</si>
  <si>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</si>
  <si>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</si>
  <si>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</si>
  <si>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</si>
  <si>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</si>
  <si>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</si>
  <si>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</si>
  <si>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</si>
  <si>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</si>
  <si>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</si>
  <si>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</si>
  <si>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</si>
  <si>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</si>
  <si>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</si>
  <si>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</si>
  <si>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</si>
  <si>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</si>
  <si>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</si>
  <si>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</si>
  <si>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</si>
  <si>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</si>
  <si>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</si>
  <si>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</si>
  <si>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</si>
  <si>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</si>
  <si>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</si>
  <si>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</si>
  <si>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</si>
  <si>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</si>
  <si>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</si>
  <si>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</si>
  <si>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</si>
  <si>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</si>
  <si>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</si>
  <si>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</si>
  <si>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</si>
  <si>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</si>
  <si>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</si>
  <si>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</si>
  <si>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</si>
  <si>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</si>
  <si>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</si>
  <si>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</si>
  <si>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</si>
  <si>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</si>
  <si>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</si>
  <si>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</si>
  <si>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</si>
  <si>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</si>
  <si>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</si>
  <si>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</si>
  <si>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</si>
  <si>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</si>
  <si>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</si>
  <si>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</si>
  <si>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</si>
  <si>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</si>
  <si>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</si>
  <si>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</si>
  <si>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</si>
  <si>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</si>
  <si>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</si>
  <si>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</si>
  <si>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</si>
  <si>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</si>
  <si>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</si>
  <si>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</si>
  <si>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</si>
  <si>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</si>
  <si>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</si>
  <si>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</si>
  <si>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</si>
  <si>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</si>
  <si>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</si>
  <si>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</si>
  <si>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</si>
  <si>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</si>
  <si>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</si>
  <si>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</si>
  <si>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</si>
  <si>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</si>
  <si>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</si>
  <si>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</si>
  <si>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</si>
  <si>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</si>
  <si>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</si>
  <si>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</si>
  <si>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</si>
  <si>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</si>
  <si>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</si>
  <si>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</si>
  <si>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</si>
  <si>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</si>
  <si>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</si>
  <si>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</si>
  <si>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</si>
  <si>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</si>
  <si>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</si>
  <si>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</si>
  <si>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</si>
  <si>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</si>
  <si>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</si>
  <si>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</si>
  <si>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</si>
  <si>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工業用水道</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</si>
  <si>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</si>
  <si>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</si>
  <si>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</si>
  <si>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</si>
  <si>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</si>
  <si>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</si>
  <si>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</si>
  <si>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電気</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</si>
  <si>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</si>
  <si>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</si>
  <si>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</si>
  <si>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</si>
  <si>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</si>
  <si>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</si>
  <si>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</si>
  <si>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</si>
  <si>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</si>
  <si>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</si>
  <si>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</si>
  <si>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</si>
  <si>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</si>
  <si>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</si>
  <si>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</si>
  <si>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</si>
  <si>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</si>
  <si>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</si>
  <si>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</si>
  <si>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</si>
  <si>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</si>
  <si>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</si>
  <si>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長崎県新上五島町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</si>
  <si>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</si>
  <si>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</si>
  <si>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</si>
  <si>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</si>
  <si>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</si>
  <si>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</si>
  <si>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</si>
  <si>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</si>
  <si>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</si>
  <si>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</si>
  <si>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</si>
  <si>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</si>
  <si>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</si>
  <si>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</si>
  <si>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</si>
  <si>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</si>
  <si>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</si>
  <si>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</si>
  <si>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</si>
  <si>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</si>
  <si>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診療所特別会計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</si>
  <si>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</si>
  <si>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</si>
  <si>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</si>
  <si>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</si>
  <si>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</si>
  <si>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</si>
  <si>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</si>
  <si>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</si>
  <si>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</si>
  <si>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</si>
  <si>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</si>
  <si>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</si>
  <si>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</si>
  <si>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</si>
  <si>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国民健康保険診療所特別会計</t>
    <phoneticPr fontId="5"/>
  </si>
  <si>
    <t>介護保険特別会計</t>
    <phoneticPr fontId="5"/>
  </si>
  <si>
    <t>後期高齢者医療特別会計</t>
    <phoneticPr fontId="5"/>
  </si>
  <si>
    <t>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</si>
  <si>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</si>
  <si>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</si>
  <si>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</si>
  <si>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</si>
  <si>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</si>
  <si>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</si>
  <si>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</si>
  <si>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</si>
  <si>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</si>
  <si>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</si>
  <si>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</si>
  <si>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</si>
  <si>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</si>
  <si>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</si>
  <si>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</si>
  <si>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</si>
  <si>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</si>
  <si>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</si>
  <si>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</si>
  <si>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</si>
  <si>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</si>
  <si>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</si>
  <si>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</si>
  <si>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</si>
  <si>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</si>
  <si>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</si>
  <si>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</si>
  <si>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</si>
  <si>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</si>
  <si>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</si>
  <si>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</si>
  <si>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</si>
  <si>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</si>
  <si>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</si>
  <si>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</si>
  <si>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</si>
  <si>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</si>
  <si>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</si>
  <si>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</si>
  <si>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</si>
  <si>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</si>
  <si>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</si>
  <si>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</si>
  <si>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</si>
  <si>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</si>
  <si>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</si>
  <si>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</si>
  <si>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</si>
  <si>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</si>
  <si>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</si>
  <si>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</si>
  <si>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</si>
  <si>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</si>
  <si>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</si>
  <si>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</si>
  <si>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</si>
  <si>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</si>
  <si>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</si>
  <si>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</si>
  <si>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</si>
  <si>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</si>
  <si>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</si>
  <si>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</si>
  <si>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</si>
  <si>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</si>
  <si>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</si>
  <si>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</si>
  <si>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</si>
  <si>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</si>
  <si>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</si>
  <si>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</si>
  <si>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</si>
  <si>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</si>
  <si>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</si>
  <si>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</si>
  <si>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</si>
  <si>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</si>
  <si>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</si>
  <si>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</si>
  <si>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</si>
  <si>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</si>
  <si>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</si>
  <si>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</si>
  <si>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</si>
  <si>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</si>
  <si>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</si>
  <si>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</si>
  <si>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</si>
  <si>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</si>
  <si>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</si>
  <si>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</si>
  <si>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</si>
  <si>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</si>
  <si>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</si>
  <si>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</si>
  <si>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</si>
  <si>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</si>
  <si>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</si>
  <si>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</si>
  <si>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</si>
  <si>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</si>
  <si>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</si>
  <si>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</si>
  <si>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</si>
  <si>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</si>
  <si>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</si>
  <si>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</si>
  <si>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</si>
  <si>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</si>
  <si>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</si>
  <si>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</si>
  <si>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</si>
  <si>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</si>
  <si>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</si>
  <si>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</si>
  <si>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</si>
  <si>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</si>
  <si>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</si>
  <si>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</si>
  <si>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</si>
  <si>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</si>
  <si>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</si>
  <si>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</si>
  <si>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</si>
  <si>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</si>
  <si>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</si>
  <si>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</si>
  <si>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</si>
  <si>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</si>
  <si>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</si>
  <si>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</si>
  <si>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</si>
  <si>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</si>
  <si>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</si>
  <si>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</si>
  <si>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</si>
  <si>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水道事業会計</t>
  </si>
  <si>
    <t>一般会計</t>
  </si>
  <si>
    <t>介護保険特別会計</t>
  </si>
  <si>
    <t>国民健康保険特別会計</t>
  </si>
  <si>
    <t>国民健康保険診療所特別会計</t>
  </si>
  <si>
    <t>後期高齢者医療特別会計</t>
  </si>
  <si>
    <t>診療所特別会計</t>
  </si>
  <si>
    <t>その他会計（赤字）</t>
  </si>
  <si>
    <t>その他会計（黒字）</t>
  </si>
  <si>
    <t>R02</t>
    <phoneticPr fontId="5"/>
  </si>
  <si>
    <t>R03</t>
    <phoneticPr fontId="5"/>
  </si>
  <si>
    <t>R04</t>
    <phoneticPr fontId="5"/>
  </si>
  <si>
    <t>R05</t>
    <phoneticPr fontId="5"/>
  </si>
  <si>
    <t>R06</t>
    <phoneticPr fontId="5"/>
  </si>
  <si>
    <t>-</t>
    <phoneticPr fontId="2"/>
  </si>
  <si>
    <t>長崎県林業公社</t>
    <rPh sb="0" eb="3">
      <t>ナガサキケン</t>
    </rPh>
    <rPh sb="3" eb="7">
      <t>リンギョウコウシャ</t>
    </rPh>
    <phoneticPr fontId="2"/>
  </si>
  <si>
    <t>若松中央漁業協同組合</t>
    <rPh sb="0" eb="4">
      <t>ワカマツチュウオウ</t>
    </rPh>
    <rPh sb="4" eb="6">
      <t>ギョギョウ</t>
    </rPh>
    <rPh sb="6" eb="10">
      <t>キョウドウクミアイ</t>
    </rPh>
    <phoneticPr fontId="2"/>
  </si>
  <si>
    <t>西肥自動車株式会社</t>
    <rPh sb="0" eb="5">
      <t>サイヒジドウシャ</t>
    </rPh>
    <rPh sb="5" eb="9">
      <t>カブシキカイシャ</t>
    </rPh>
    <phoneticPr fontId="2"/>
  </si>
  <si>
    <t>長崎県病院企業団</t>
    <rPh sb="0" eb="3">
      <t>ナガサキケン</t>
    </rPh>
    <rPh sb="3" eb="5">
      <t>ビョウイン</t>
    </rPh>
    <rPh sb="5" eb="7">
      <t>キギョウ</t>
    </rPh>
    <rPh sb="7" eb="8">
      <t>ダン</t>
    </rPh>
    <phoneticPr fontId="38"/>
  </si>
  <si>
    <t>長崎県市町村総合事務組合（一般会計）</t>
    <rPh sb="0" eb="3">
      <t>ナガサキケン</t>
    </rPh>
    <rPh sb="3" eb="6">
      <t>シチョウソン</t>
    </rPh>
    <rPh sb="6" eb="8">
      <t>ソウゴウ</t>
    </rPh>
    <rPh sb="8" eb="10">
      <t>ジム</t>
    </rPh>
    <rPh sb="10" eb="12">
      <t>クミアイ</t>
    </rPh>
    <rPh sb="13" eb="15">
      <t>イッパン</t>
    </rPh>
    <rPh sb="15" eb="17">
      <t>カイケイ</t>
    </rPh>
    <phoneticPr fontId="38"/>
  </si>
  <si>
    <t>長崎県市町村総合事務組合（市町村会館管理事業特別会計）</t>
    <rPh sb="0" eb="3">
      <t>ナガサキケン</t>
    </rPh>
    <rPh sb="3" eb="6">
      <t>シチョウソン</t>
    </rPh>
    <rPh sb="6" eb="8">
      <t>ソウゴウ</t>
    </rPh>
    <rPh sb="8" eb="10">
      <t>ジム</t>
    </rPh>
    <rPh sb="10" eb="12">
      <t>クミアイ</t>
    </rPh>
    <rPh sb="13" eb="16">
      <t>シチョウソン</t>
    </rPh>
    <rPh sb="16" eb="18">
      <t>カイカン</t>
    </rPh>
    <rPh sb="18" eb="20">
      <t>カンリ</t>
    </rPh>
    <rPh sb="20" eb="22">
      <t>ジギョウ</t>
    </rPh>
    <rPh sb="22" eb="24">
      <t>トクベツ</t>
    </rPh>
    <rPh sb="24" eb="26">
      <t>カイケイ</t>
    </rPh>
    <phoneticPr fontId="38"/>
  </si>
  <si>
    <t>長崎県市町村総合事務組合（市町村会館馬町別館管理事業特別会計）</t>
    <rPh sb="0" eb="3">
      <t>ナガサキケン</t>
    </rPh>
    <rPh sb="3" eb="6">
      <t>シチョウソン</t>
    </rPh>
    <rPh sb="6" eb="8">
      <t>ソウゴウ</t>
    </rPh>
    <rPh sb="8" eb="10">
      <t>ジム</t>
    </rPh>
    <rPh sb="10" eb="12">
      <t>クミアイ</t>
    </rPh>
    <rPh sb="13" eb="16">
      <t>シチョウソン</t>
    </rPh>
    <rPh sb="16" eb="18">
      <t>カイカン</t>
    </rPh>
    <rPh sb="18" eb="20">
      <t>ウママチ</t>
    </rPh>
    <rPh sb="20" eb="22">
      <t>ベッカン</t>
    </rPh>
    <rPh sb="22" eb="24">
      <t>カンリ</t>
    </rPh>
    <rPh sb="24" eb="26">
      <t>ジギョウ</t>
    </rPh>
    <rPh sb="26" eb="28">
      <t>トクベツ</t>
    </rPh>
    <rPh sb="28" eb="30">
      <t>カイケイ</t>
    </rPh>
    <phoneticPr fontId="38"/>
  </si>
  <si>
    <t>長崎県市町村総合事務組合（公平委員会特別会計）</t>
    <rPh sb="0" eb="3">
      <t>ナガサキケン</t>
    </rPh>
    <rPh sb="3" eb="6">
      <t>シチョウソン</t>
    </rPh>
    <rPh sb="6" eb="8">
      <t>ソウゴウ</t>
    </rPh>
    <rPh sb="8" eb="10">
      <t>ジム</t>
    </rPh>
    <rPh sb="10" eb="12">
      <t>クミアイ</t>
    </rPh>
    <rPh sb="13" eb="15">
      <t>コウヘイ</t>
    </rPh>
    <rPh sb="15" eb="18">
      <t>イインカイ</t>
    </rPh>
    <rPh sb="18" eb="20">
      <t>トクベツ</t>
    </rPh>
    <rPh sb="20" eb="22">
      <t>カイケイ</t>
    </rPh>
    <phoneticPr fontId="38"/>
  </si>
  <si>
    <t>長崎県市町村総合事務組合（行政不服審査会事業特別会計）</t>
    <rPh sb="0" eb="3">
      <t>ナガサキケン</t>
    </rPh>
    <rPh sb="3" eb="6">
      <t>シチョウソン</t>
    </rPh>
    <rPh sb="6" eb="8">
      <t>ソウゴウ</t>
    </rPh>
    <rPh sb="8" eb="10">
      <t>ジム</t>
    </rPh>
    <rPh sb="10" eb="12">
      <t>クミアイ</t>
    </rPh>
    <rPh sb="13" eb="15">
      <t>ギョウセイ</t>
    </rPh>
    <rPh sb="15" eb="17">
      <t>フフク</t>
    </rPh>
    <rPh sb="17" eb="19">
      <t>シンサ</t>
    </rPh>
    <rPh sb="19" eb="20">
      <t>カイ</t>
    </rPh>
    <rPh sb="20" eb="22">
      <t>ジギョウ</t>
    </rPh>
    <rPh sb="22" eb="24">
      <t>トクベツ</t>
    </rPh>
    <rPh sb="24" eb="26">
      <t>カイケイ</t>
    </rPh>
    <phoneticPr fontId="38"/>
  </si>
  <si>
    <t>長崎県市町村総合事務組合（交通災害共済事務組合）</t>
    <rPh sb="0" eb="3">
      <t>ナガサキケン</t>
    </rPh>
    <rPh sb="3" eb="6">
      <t>シチョウソン</t>
    </rPh>
    <rPh sb="6" eb="8">
      <t>ソウゴウ</t>
    </rPh>
    <rPh sb="8" eb="10">
      <t>ジム</t>
    </rPh>
    <rPh sb="10" eb="12">
      <t>クミアイ</t>
    </rPh>
    <rPh sb="13" eb="15">
      <t>コウツウ</t>
    </rPh>
    <rPh sb="15" eb="17">
      <t>サイガイ</t>
    </rPh>
    <rPh sb="17" eb="19">
      <t>キョウサイ</t>
    </rPh>
    <rPh sb="19" eb="21">
      <t>ジム</t>
    </rPh>
    <rPh sb="21" eb="23">
      <t>クミアイ</t>
    </rPh>
    <phoneticPr fontId="38"/>
  </si>
  <si>
    <t>長崎県後期高齢者医療広域連合（普通会計）</t>
    <rPh sb="0" eb="3">
      <t>ナガサキケン</t>
    </rPh>
    <rPh sb="3" eb="5">
      <t>コウキ</t>
    </rPh>
    <rPh sb="5" eb="8">
      <t>コウレイシャ</t>
    </rPh>
    <rPh sb="8" eb="10">
      <t>イリョウ</t>
    </rPh>
    <rPh sb="10" eb="12">
      <t>コウイキ</t>
    </rPh>
    <rPh sb="12" eb="14">
      <t>レンゴウ</t>
    </rPh>
    <rPh sb="15" eb="17">
      <t>フツウ</t>
    </rPh>
    <rPh sb="17" eb="19">
      <t>カイケイ</t>
    </rPh>
    <phoneticPr fontId="38"/>
  </si>
  <si>
    <t>長崎県後期高齢者阿医療広域連合（後期高齢者医療事業会計）</t>
    <rPh sb="0" eb="3">
      <t>ナガサキケン</t>
    </rPh>
    <rPh sb="3" eb="5">
      <t>コウキ</t>
    </rPh>
    <rPh sb="5" eb="8">
      <t>コウレイシャ</t>
    </rPh>
    <rPh sb="8" eb="9">
      <t>ア</t>
    </rPh>
    <rPh sb="9" eb="11">
      <t>イリョウ</t>
    </rPh>
    <rPh sb="11" eb="13">
      <t>コウイキ</t>
    </rPh>
    <rPh sb="13" eb="15">
      <t>レンゴウ</t>
    </rPh>
    <rPh sb="16" eb="18">
      <t>コウキ</t>
    </rPh>
    <rPh sb="18" eb="21">
      <t>コウレイシャ</t>
    </rPh>
    <rPh sb="21" eb="23">
      <t>イリョウ</t>
    </rPh>
    <rPh sb="23" eb="25">
      <t>ジギョウ</t>
    </rPh>
    <rPh sb="25" eb="27">
      <t>カイケイ</t>
    </rPh>
    <phoneticPr fontId="38"/>
  </si>
  <si>
    <t>-</t>
    <phoneticPr fontId="38"/>
  </si>
  <si>
    <t>まちづくり基金</t>
    <rPh sb="5" eb="7">
      <t>キキン</t>
    </rPh>
    <phoneticPr fontId="5"/>
  </si>
  <si>
    <t>過疎対策基金</t>
    <rPh sb="0" eb="2">
      <t>カソ</t>
    </rPh>
    <rPh sb="2" eb="4">
      <t>タイサク</t>
    </rPh>
    <rPh sb="4" eb="6">
      <t>キキン</t>
    </rPh>
    <phoneticPr fontId="38"/>
  </si>
  <si>
    <t>ふるさと応援基金</t>
    <rPh sb="4" eb="8">
      <t>オウエンキキン</t>
    </rPh>
    <phoneticPr fontId="38"/>
  </si>
  <si>
    <t>水産業振興基金</t>
    <rPh sb="0" eb="2">
      <t>スイサン</t>
    </rPh>
    <rPh sb="2" eb="3">
      <t>ギョウ</t>
    </rPh>
    <rPh sb="3" eb="5">
      <t>シンコウ</t>
    </rPh>
    <rPh sb="5" eb="7">
      <t>キキン</t>
    </rPh>
    <phoneticPr fontId="38"/>
  </si>
  <si>
    <t>文教施設整備基金</t>
    <rPh sb="0" eb="2">
      <t>ブンキョウ</t>
    </rPh>
    <rPh sb="2" eb="4">
      <t>シセツ</t>
    </rPh>
    <rPh sb="4" eb="6">
      <t>セイビ</t>
    </rPh>
    <rPh sb="6" eb="8">
      <t>キキン</t>
    </rPh>
    <phoneticPr fontId="38"/>
  </si>
  <si>
    <t>-</t>
    <phoneticPr fontId="2"/>
  </si>
  <si>
    <t>〇</t>
  </si>
  <si>
    <t>新上五島町振興公社</t>
    <rPh sb="0" eb="5">
      <t>シンカミゴトウチョウ</t>
    </rPh>
    <rPh sb="5" eb="7">
      <t>シンコウ</t>
    </rPh>
    <rPh sb="7" eb="9">
      <t>コウシャ</t>
    </rPh>
    <phoneticPr fontId="2"/>
  </si>
  <si>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</si>
  <si>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</si>
  <si>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</si>
  <si>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</si>
  <si>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</si>
  <si>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</si>
  <si>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将来負担額が充当可能財源等を下回るため、将来負担比率は0(-)となり、グラフ化されていない。
また、地方債の償還額が減少しているため、実質公債費比率は減少傾向である。引き続き、「財政運営適正化計画」に基づき、地方債の発行上限設定による新規発行額の抑制や、計画的な繰上償還を実施し、元利償還額の抑制に努める。今後も上記計画に基づき財政の健全化を図り、同時に行財政改革により生じた効果額等を基金へ積立てし、充当可能基金の増額に努めていく必要がある。</t>
    <rPh sb="75" eb="77">
      <t>ゲンショウ</t>
    </rPh>
    <rPh sb="77" eb="79">
      <t>ケイコウ</t>
    </rPh>
    <rPh sb="140" eb="145">
      <t>ガンリショウカンガク</t>
    </rPh>
    <rPh sb="146" eb="148">
      <t>ヨクセイ</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</si>
  <si>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</si>
  <si>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</si>
  <si>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</si>
  <si>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有形固定資産減価償却率については、上昇傾向にあるものの、将来負担額が充当可能財源等を下回るため、将来負担比率は0(-)となり、グラフ化されていない。
交付税措置率の高い合併特例債を活用した施設の更新や長寿命化が将来負担額の減少に大きく影響しているが、合併特例債発行期間の終了後も将来負担額を抑制するため、「財政運営適正化計画」に基づき、計画的な地方債の発行及び繰上償還を実施する必要がある。</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</si>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</sst>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xf numFmtId="0" fontId="40" fillId="0" borderId="0">
      <alignment vertical="center"/>
    </xf>
  </cellStyleXfs>
  <cellXfs count="127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34" fillId="0" borderId="109" xfId="15"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41" fillId="0" borderId="0" xfId="21"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40"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2">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0" xr:uid="{00000000-0005-0000-0000-000042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1" xr:uid="{B78EBB6B-0DB7-4EA4-95C2-7447FE2C1E7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2527-428E-AFD5-D7191FAD7E7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225165</c:v>
                </c:pt>
                <c:pt idx="1">
                  <c:v>135138</c:v>
                </c:pt>
                <c:pt idx="2">
                  <c:v>155287</c:v>
                </c:pt>
                <c:pt idx="3">
                  <c:v>193689</c:v>
                </c:pt>
                <c:pt idx="4">
                  <c:v>301032</c:v>
                </c:pt>
              </c:numCache>
            </c:numRef>
          </c:val>
          <c:smooth val="0"/>
          <c:extLst>
            <c:ext xmlns:c16="http://schemas.microsoft.com/office/drawing/2014/chart" uri="{C3380CC4-5D6E-409C-BE32-E72D297353CC}">
              <c16:uniqueId val="{00000001-2527-428E-AFD5-D7191FAD7E7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2.63</c:v>
                </c:pt>
                <c:pt idx="1">
                  <c:v>4.0999999999999996</c:v>
                </c:pt>
                <c:pt idx="2">
                  <c:v>3.43</c:v>
                </c:pt>
                <c:pt idx="3">
                  <c:v>4.09</c:v>
                </c:pt>
                <c:pt idx="4">
                  <c:v>4.0599999999999996</c:v>
                </c:pt>
              </c:numCache>
            </c:numRef>
          </c:val>
          <c:extLst>
            <c:ext xmlns:c16="http://schemas.microsoft.com/office/drawing/2014/chart" uri="{C3380CC4-5D6E-409C-BE32-E72D297353CC}">
              <c16:uniqueId val="{00000000-8AF1-4458-AD0A-7E9D2EC9A00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19.64</c:v>
                </c:pt>
                <c:pt idx="1">
                  <c:v>18.93</c:v>
                </c:pt>
                <c:pt idx="2">
                  <c:v>19.52</c:v>
                </c:pt>
                <c:pt idx="3">
                  <c:v>19.55</c:v>
                </c:pt>
                <c:pt idx="4">
                  <c:v>19.600000000000001</c:v>
                </c:pt>
              </c:numCache>
            </c:numRef>
          </c:val>
          <c:extLst>
            <c:ext xmlns:c16="http://schemas.microsoft.com/office/drawing/2014/chart" uri="{C3380CC4-5D6E-409C-BE32-E72D297353CC}">
              <c16:uniqueId val="{00000001-8AF1-4458-AD0A-7E9D2EC9A00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9.31</c:v>
                </c:pt>
                <c:pt idx="1">
                  <c:v>11.09</c:v>
                </c:pt>
                <c:pt idx="2">
                  <c:v>10.199999999999999</c:v>
                </c:pt>
                <c:pt idx="3">
                  <c:v>11.29</c:v>
                </c:pt>
                <c:pt idx="4">
                  <c:v>11</c:v>
                </c:pt>
              </c:numCache>
            </c:numRef>
          </c:val>
          <c:smooth val="0"/>
          <c:extLst>
            <c:ext xmlns:c16="http://schemas.microsoft.com/office/drawing/2014/chart" uri="{C3380CC4-5D6E-409C-BE32-E72D297353CC}">
              <c16:uniqueId val="{00000002-8AF1-4458-AD0A-7E9D2EC9A00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0.01</c:v>
                </c:pt>
                <c:pt idx="4">
                  <c:v>#N/A</c:v>
                </c:pt>
                <c:pt idx="5">
                  <c:v>0.02</c:v>
                </c:pt>
                <c:pt idx="6">
                  <c:v>0</c:v>
                </c:pt>
                <c:pt idx="7">
                  <c:v>0</c:v>
                </c:pt>
                <c:pt idx="8">
                  <c:v>0</c:v>
                </c:pt>
                <c:pt idx="9">
                  <c:v>0</c:v>
                </c:pt>
              </c:numCache>
            </c:numRef>
          </c:val>
          <c:extLst>
            <c:ext xmlns:c16="http://schemas.microsoft.com/office/drawing/2014/chart" uri="{C3380CC4-5D6E-409C-BE32-E72D297353CC}">
              <c16:uniqueId val="{00000000-9869-45C4-BDB7-E8DC6D718DE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869-45C4-BDB7-E8DC6D718DE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869-45C4-BDB7-E8DC6D718DE9}"/>
            </c:ext>
          </c:extLst>
        </c:ser>
        <c:ser>
          <c:idx val="3"/>
          <c:order val="3"/>
          <c:tx>
            <c:strRef>
              <c:f>データシート!$A$30</c:f>
              <c:strCache>
                <c:ptCount val="1"/>
                <c:pt idx="0">
                  <c:v>診療所特別会計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0.01</c:v>
                </c:pt>
                <c:pt idx="8">
                  <c:v>#N/A</c:v>
                </c:pt>
                <c:pt idx="9">
                  <c:v>0.01</c:v>
                </c:pt>
              </c:numCache>
            </c:numRef>
          </c:val>
          <c:extLst>
            <c:ext xmlns:c16="http://schemas.microsoft.com/office/drawing/2014/chart" uri="{C3380CC4-5D6E-409C-BE32-E72D297353CC}">
              <c16:uniqueId val="{00000003-9869-45C4-BDB7-E8DC6D718DE9}"/>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c:v>
                </c:pt>
                <c:pt idx="4">
                  <c:v>#N/A</c:v>
                </c:pt>
                <c:pt idx="5">
                  <c:v>0.01</c:v>
                </c:pt>
                <c:pt idx="6">
                  <c:v>#N/A</c:v>
                </c:pt>
                <c:pt idx="7">
                  <c:v>0.01</c:v>
                </c:pt>
                <c:pt idx="8">
                  <c:v>#N/A</c:v>
                </c:pt>
                <c:pt idx="9">
                  <c:v>0.01</c:v>
                </c:pt>
              </c:numCache>
            </c:numRef>
          </c:val>
          <c:extLst>
            <c:ext xmlns:c16="http://schemas.microsoft.com/office/drawing/2014/chart" uri="{C3380CC4-5D6E-409C-BE32-E72D297353CC}">
              <c16:uniqueId val="{00000004-9869-45C4-BDB7-E8DC6D718DE9}"/>
            </c:ext>
          </c:extLst>
        </c:ser>
        <c:ser>
          <c:idx val="5"/>
          <c:order val="5"/>
          <c:tx>
            <c:strRef>
              <c:f>データシート!$A$32</c:f>
              <c:strCache>
                <c:ptCount val="1"/>
                <c:pt idx="0">
                  <c:v>国民健康保険診療所特別会計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0.02</c:v>
                </c:pt>
                <c:pt idx="2">
                  <c:v>#N/A</c:v>
                </c:pt>
                <c:pt idx="3">
                  <c:v>0.02</c:v>
                </c:pt>
                <c:pt idx="4">
                  <c:v>#N/A</c:v>
                </c:pt>
                <c:pt idx="5">
                  <c:v>0.02</c:v>
                </c:pt>
                <c:pt idx="6">
                  <c:v>#N/A</c:v>
                </c:pt>
                <c:pt idx="7">
                  <c:v>0.02</c:v>
                </c:pt>
                <c:pt idx="8">
                  <c:v>#N/A</c:v>
                </c:pt>
                <c:pt idx="9">
                  <c:v>0.02</c:v>
                </c:pt>
              </c:numCache>
            </c:numRef>
          </c:val>
          <c:extLst>
            <c:ext xmlns:c16="http://schemas.microsoft.com/office/drawing/2014/chart" uri="{C3380CC4-5D6E-409C-BE32-E72D297353CC}">
              <c16:uniqueId val="{00000005-9869-45C4-BDB7-E8DC6D718DE9}"/>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0.01</c:v>
                </c:pt>
                <c:pt idx="2">
                  <c:v>#N/A</c:v>
                </c:pt>
                <c:pt idx="3">
                  <c:v>0.02</c:v>
                </c:pt>
                <c:pt idx="4">
                  <c:v>#N/A</c:v>
                </c:pt>
                <c:pt idx="5">
                  <c:v>0.04</c:v>
                </c:pt>
                <c:pt idx="6">
                  <c:v>#N/A</c:v>
                </c:pt>
                <c:pt idx="7">
                  <c:v>0.01</c:v>
                </c:pt>
                <c:pt idx="8">
                  <c:v>#N/A</c:v>
                </c:pt>
                <c:pt idx="9">
                  <c:v>0.03</c:v>
                </c:pt>
              </c:numCache>
            </c:numRef>
          </c:val>
          <c:extLst>
            <c:ext xmlns:c16="http://schemas.microsoft.com/office/drawing/2014/chart" uri="{C3380CC4-5D6E-409C-BE32-E72D297353CC}">
              <c16:uniqueId val="{00000006-9869-45C4-BDB7-E8DC6D718DE9}"/>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0.4</c:v>
                </c:pt>
                <c:pt idx="2">
                  <c:v>#N/A</c:v>
                </c:pt>
                <c:pt idx="3">
                  <c:v>0.43</c:v>
                </c:pt>
                <c:pt idx="4">
                  <c:v>#N/A</c:v>
                </c:pt>
                <c:pt idx="5">
                  <c:v>0.44</c:v>
                </c:pt>
                <c:pt idx="6">
                  <c:v>#N/A</c:v>
                </c:pt>
                <c:pt idx="7">
                  <c:v>0.45</c:v>
                </c:pt>
                <c:pt idx="8">
                  <c:v>#N/A</c:v>
                </c:pt>
                <c:pt idx="9">
                  <c:v>1.17</c:v>
                </c:pt>
              </c:numCache>
            </c:numRef>
          </c:val>
          <c:extLst>
            <c:ext xmlns:c16="http://schemas.microsoft.com/office/drawing/2014/chart" uri="{C3380CC4-5D6E-409C-BE32-E72D297353CC}">
              <c16:uniqueId val="{00000007-9869-45C4-BDB7-E8DC6D718DE9}"/>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2.62</c:v>
                </c:pt>
                <c:pt idx="2">
                  <c:v>#N/A</c:v>
                </c:pt>
                <c:pt idx="3">
                  <c:v>4.09</c:v>
                </c:pt>
                <c:pt idx="4">
                  <c:v>#N/A</c:v>
                </c:pt>
                <c:pt idx="5">
                  <c:v>3.42</c:v>
                </c:pt>
                <c:pt idx="6">
                  <c:v>#N/A</c:v>
                </c:pt>
                <c:pt idx="7">
                  <c:v>4.07</c:v>
                </c:pt>
                <c:pt idx="8">
                  <c:v>#N/A</c:v>
                </c:pt>
                <c:pt idx="9">
                  <c:v>4.04</c:v>
                </c:pt>
              </c:numCache>
            </c:numRef>
          </c:val>
          <c:extLst>
            <c:ext xmlns:c16="http://schemas.microsoft.com/office/drawing/2014/chart" uri="{C3380CC4-5D6E-409C-BE32-E72D297353CC}">
              <c16:uniqueId val="{00000008-9869-45C4-BDB7-E8DC6D718DE9}"/>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5.07</c:v>
                </c:pt>
                <c:pt idx="2">
                  <c:v>#N/A</c:v>
                </c:pt>
                <c:pt idx="3">
                  <c:v>6.17</c:v>
                </c:pt>
                <c:pt idx="4">
                  <c:v>#N/A</c:v>
                </c:pt>
                <c:pt idx="5">
                  <c:v>7.69</c:v>
                </c:pt>
                <c:pt idx="6">
                  <c:v>#N/A</c:v>
                </c:pt>
                <c:pt idx="7">
                  <c:v>11.25</c:v>
                </c:pt>
                <c:pt idx="8">
                  <c:v>#N/A</c:v>
                </c:pt>
                <c:pt idx="9">
                  <c:v>10.48</c:v>
                </c:pt>
              </c:numCache>
            </c:numRef>
          </c:val>
          <c:extLst>
            <c:ext xmlns:c16="http://schemas.microsoft.com/office/drawing/2014/chart" uri="{C3380CC4-5D6E-409C-BE32-E72D297353CC}">
              <c16:uniqueId val="{00000009-9869-45C4-BDB7-E8DC6D718DE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2121</c:v>
                </c:pt>
                <c:pt idx="5">
                  <c:v>2110</c:v>
                </c:pt>
                <c:pt idx="8">
                  <c:v>2105</c:v>
                </c:pt>
                <c:pt idx="11">
                  <c:v>2085</c:v>
                </c:pt>
                <c:pt idx="14">
                  <c:v>1976</c:v>
                </c:pt>
              </c:numCache>
            </c:numRef>
          </c:val>
          <c:extLst>
            <c:ext xmlns:c16="http://schemas.microsoft.com/office/drawing/2014/chart" uri="{C3380CC4-5D6E-409C-BE32-E72D297353CC}">
              <c16:uniqueId val="{00000000-7EDD-4918-828E-424F1B592E4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EDD-4918-828E-424F1B592E4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2-7EDD-4918-828E-424F1B592E4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58</c:v>
                </c:pt>
                <c:pt idx="3">
                  <c:v>39</c:v>
                </c:pt>
                <c:pt idx="6">
                  <c:v>39</c:v>
                </c:pt>
                <c:pt idx="9">
                  <c:v>70</c:v>
                </c:pt>
                <c:pt idx="12">
                  <c:v>66</c:v>
                </c:pt>
              </c:numCache>
            </c:numRef>
          </c:val>
          <c:extLst>
            <c:ext xmlns:c16="http://schemas.microsoft.com/office/drawing/2014/chart" uri="{C3380CC4-5D6E-409C-BE32-E72D297353CC}">
              <c16:uniqueId val="{00000003-7EDD-4918-828E-424F1B592E4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380</c:v>
                </c:pt>
                <c:pt idx="3">
                  <c:v>279</c:v>
                </c:pt>
                <c:pt idx="6">
                  <c:v>384</c:v>
                </c:pt>
                <c:pt idx="9">
                  <c:v>221</c:v>
                </c:pt>
                <c:pt idx="12">
                  <c:v>182</c:v>
                </c:pt>
              </c:numCache>
            </c:numRef>
          </c:val>
          <c:extLst>
            <c:ext xmlns:c16="http://schemas.microsoft.com/office/drawing/2014/chart" uri="{C3380CC4-5D6E-409C-BE32-E72D297353CC}">
              <c16:uniqueId val="{00000004-7EDD-4918-828E-424F1B592E4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EDD-4918-828E-424F1B592E4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EDD-4918-828E-424F1B592E4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1875</c:v>
                </c:pt>
                <c:pt idx="3">
                  <c:v>1880</c:v>
                </c:pt>
                <c:pt idx="6">
                  <c:v>1893</c:v>
                </c:pt>
                <c:pt idx="9">
                  <c:v>1833</c:v>
                </c:pt>
                <c:pt idx="12">
                  <c:v>1652</c:v>
                </c:pt>
              </c:numCache>
            </c:numRef>
          </c:val>
          <c:extLst>
            <c:ext xmlns:c16="http://schemas.microsoft.com/office/drawing/2014/chart" uri="{C3380CC4-5D6E-409C-BE32-E72D297353CC}">
              <c16:uniqueId val="{00000007-7EDD-4918-828E-424F1B592E4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193</c:v>
                </c:pt>
                <c:pt idx="2">
                  <c:v>#N/A</c:v>
                </c:pt>
                <c:pt idx="3">
                  <c:v>#N/A</c:v>
                </c:pt>
                <c:pt idx="4">
                  <c:v>88</c:v>
                </c:pt>
                <c:pt idx="5">
                  <c:v>#N/A</c:v>
                </c:pt>
                <c:pt idx="6">
                  <c:v>#N/A</c:v>
                </c:pt>
                <c:pt idx="7">
                  <c:v>211</c:v>
                </c:pt>
                <c:pt idx="8">
                  <c:v>#N/A</c:v>
                </c:pt>
                <c:pt idx="9">
                  <c:v>#N/A</c:v>
                </c:pt>
                <c:pt idx="10">
                  <c:v>39</c:v>
                </c:pt>
                <c:pt idx="11">
                  <c:v>#N/A</c:v>
                </c:pt>
                <c:pt idx="12">
                  <c:v>#N/A</c:v>
                </c:pt>
                <c:pt idx="13">
                  <c:v>-76</c:v>
                </c:pt>
                <c:pt idx="14">
                  <c:v>#N/A</c:v>
                </c:pt>
              </c:numCache>
            </c:numRef>
          </c:val>
          <c:smooth val="0"/>
          <c:extLst>
            <c:ext xmlns:c16="http://schemas.microsoft.com/office/drawing/2014/chart" uri="{C3380CC4-5D6E-409C-BE32-E72D297353CC}">
              <c16:uniqueId val="{00000008-7EDD-4918-828E-424F1B592E4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19405</c:v>
                </c:pt>
                <c:pt idx="5">
                  <c:v>18876</c:v>
                </c:pt>
                <c:pt idx="8">
                  <c:v>18593</c:v>
                </c:pt>
                <c:pt idx="11">
                  <c:v>18397</c:v>
                </c:pt>
                <c:pt idx="14">
                  <c:v>17658</c:v>
                </c:pt>
              </c:numCache>
            </c:numRef>
          </c:val>
          <c:extLst>
            <c:ext xmlns:c16="http://schemas.microsoft.com/office/drawing/2014/chart" uri="{C3380CC4-5D6E-409C-BE32-E72D297353CC}">
              <c16:uniqueId val="{00000000-D0AC-478A-B6F7-298AC1BF6EA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457</c:v>
                </c:pt>
                <c:pt idx="5">
                  <c:v>497</c:v>
                </c:pt>
                <c:pt idx="8">
                  <c:v>536</c:v>
                </c:pt>
                <c:pt idx="11">
                  <c:v>706</c:v>
                </c:pt>
                <c:pt idx="14">
                  <c:v>749</c:v>
                </c:pt>
              </c:numCache>
            </c:numRef>
          </c:val>
          <c:extLst>
            <c:ext xmlns:c16="http://schemas.microsoft.com/office/drawing/2014/chart" uri="{C3380CC4-5D6E-409C-BE32-E72D297353CC}">
              <c16:uniqueId val="{00000001-D0AC-478A-B6F7-298AC1BF6EA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8693</c:v>
                </c:pt>
                <c:pt idx="5">
                  <c:v>9851</c:v>
                </c:pt>
                <c:pt idx="8">
                  <c:v>10733</c:v>
                </c:pt>
                <c:pt idx="11">
                  <c:v>11269</c:v>
                </c:pt>
                <c:pt idx="14">
                  <c:v>11371</c:v>
                </c:pt>
              </c:numCache>
            </c:numRef>
          </c:val>
          <c:extLst>
            <c:ext xmlns:c16="http://schemas.microsoft.com/office/drawing/2014/chart" uri="{C3380CC4-5D6E-409C-BE32-E72D297353CC}">
              <c16:uniqueId val="{00000002-D0AC-478A-B6F7-298AC1BF6EA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0AC-478A-B6F7-298AC1BF6EA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0AC-478A-B6F7-298AC1BF6EA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290</c:v>
                </c:pt>
                <c:pt idx="3">
                  <c:v>295</c:v>
                </c:pt>
                <c:pt idx="6">
                  <c:v>256</c:v>
                </c:pt>
                <c:pt idx="9">
                  <c:v>297</c:v>
                </c:pt>
                <c:pt idx="12">
                  <c:v>287</c:v>
                </c:pt>
              </c:numCache>
            </c:numRef>
          </c:val>
          <c:extLst>
            <c:ext xmlns:c16="http://schemas.microsoft.com/office/drawing/2014/chart" uri="{C3380CC4-5D6E-409C-BE32-E72D297353CC}">
              <c16:uniqueId val="{00000005-D0AC-478A-B6F7-298AC1BF6EA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1339</c:v>
                </c:pt>
                <c:pt idx="3">
                  <c:v>1548</c:v>
                </c:pt>
                <c:pt idx="6">
                  <c:v>1476</c:v>
                </c:pt>
                <c:pt idx="9">
                  <c:v>1380</c:v>
                </c:pt>
                <c:pt idx="12">
                  <c:v>1588</c:v>
                </c:pt>
              </c:numCache>
            </c:numRef>
          </c:val>
          <c:extLst>
            <c:ext xmlns:c16="http://schemas.microsoft.com/office/drawing/2014/chart" uri="{C3380CC4-5D6E-409C-BE32-E72D297353CC}">
              <c16:uniqueId val="{00000006-D0AC-478A-B6F7-298AC1BF6EA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132</c:v>
                </c:pt>
                <c:pt idx="3">
                  <c:v>121</c:v>
                </c:pt>
                <c:pt idx="6">
                  <c:v>297</c:v>
                </c:pt>
                <c:pt idx="9">
                  <c:v>218</c:v>
                </c:pt>
                <c:pt idx="12">
                  <c:v>181</c:v>
                </c:pt>
              </c:numCache>
            </c:numRef>
          </c:val>
          <c:extLst>
            <c:ext xmlns:c16="http://schemas.microsoft.com/office/drawing/2014/chart" uri="{C3380CC4-5D6E-409C-BE32-E72D297353CC}">
              <c16:uniqueId val="{00000007-D0AC-478A-B6F7-298AC1BF6EA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2583</c:v>
                </c:pt>
                <c:pt idx="3">
                  <c:v>2435</c:v>
                </c:pt>
                <c:pt idx="6">
                  <c:v>1881</c:v>
                </c:pt>
                <c:pt idx="9">
                  <c:v>1941</c:v>
                </c:pt>
                <c:pt idx="12">
                  <c:v>1885</c:v>
                </c:pt>
              </c:numCache>
            </c:numRef>
          </c:val>
          <c:extLst>
            <c:ext xmlns:c16="http://schemas.microsoft.com/office/drawing/2014/chart" uri="{C3380CC4-5D6E-409C-BE32-E72D297353CC}">
              <c16:uniqueId val="{00000008-D0AC-478A-B6F7-298AC1BF6EA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365</c:v>
                </c:pt>
                <c:pt idx="3">
                  <c:v>342</c:v>
                </c:pt>
                <c:pt idx="6">
                  <c:v>342</c:v>
                </c:pt>
                <c:pt idx="9">
                  <c:v>331</c:v>
                </c:pt>
                <c:pt idx="12">
                  <c:v>319</c:v>
                </c:pt>
              </c:numCache>
            </c:numRef>
          </c:val>
          <c:extLst>
            <c:ext xmlns:c16="http://schemas.microsoft.com/office/drawing/2014/chart" uri="{C3380CC4-5D6E-409C-BE32-E72D297353CC}">
              <c16:uniqueId val="{00000009-D0AC-478A-B6F7-298AC1BF6EA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19457</c:v>
                </c:pt>
                <c:pt idx="3">
                  <c:v>18583</c:v>
                </c:pt>
                <c:pt idx="6">
                  <c:v>17692</c:v>
                </c:pt>
                <c:pt idx="9">
                  <c:v>17445</c:v>
                </c:pt>
                <c:pt idx="12">
                  <c:v>17931</c:v>
                </c:pt>
              </c:numCache>
            </c:numRef>
          </c:val>
          <c:extLst>
            <c:ext xmlns:c16="http://schemas.microsoft.com/office/drawing/2014/chart" uri="{C3380CC4-5D6E-409C-BE32-E72D297353CC}">
              <c16:uniqueId val="{0000000A-D0AC-478A-B6F7-298AC1BF6EA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D0AC-478A-B6F7-298AC1BF6EA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1953</c:v>
                </c:pt>
                <c:pt idx="1">
                  <c:v>1953</c:v>
                </c:pt>
                <c:pt idx="2">
                  <c:v>1954</c:v>
                </c:pt>
              </c:numCache>
            </c:numRef>
          </c:val>
          <c:extLst>
            <c:ext xmlns:c16="http://schemas.microsoft.com/office/drawing/2014/chart" uri="{C3380CC4-5D6E-409C-BE32-E72D297353CC}">
              <c16:uniqueId val="{00000000-4528-4805-BD05-3C9029B6ABE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5888</c:v>
                </c:pt>
                <c:pt idx="1">
                  <c:v>6119</c:v>
                </c:pt>
                <c:pt idx="2">
                  <c:v>5860</c:v>
                </c:pt>
              </c:numCache>
            </c:numRef>
          </c:val>
          <c:extLst>
            <c:ext xmlns:c16="http://schemas.microsoft.com/office/drawing/2014/chart" uri="{C3380CC4-5D6E-409C-BE32-E72D297353CC}">
              <c16:uniqueId val="{00000001-4528-4805-BD05-3C9029B6ABE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3841</c:v>
                </c:pt>
                <c:pt idx="1">
                  <c:v>4059</c:v>
                </c:pt>
                <c:pt idx="2">
                  <c:v>4344</c:v>
                </c:pt>
              </c:numCache>
            </c:numRef>
          </c:val>
          <c:extLst>
            <c:ext xmlns:c16="http://schemas.microsoft.com/office/drawing/2014/chart" uri="{C3380CC4-5D6E-409C-BE32-E72D297353CC}">
              <c16:uniqueId val="{00000002-4528-4805-BD05-3C9029B6ABE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{1D63FE87-033A-48D8-89DC-DC245DCE5647}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057-40AA-92E8-6F3F94FB636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{23546E48-2E33-4FEE-8BDE-D70BC3DC7835}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057-40AA-92E8-6F3F94FB636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{86C28EDE-AD1C-4771-B6E8-2CF3C373C380}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057-40AA-92E8-6F3F94FB636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{638CFB40-1979-4B1D-8BC9-E273153F8748}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057-40AA-92E8-6F3F94FB636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{97D10AE9-E302-4B7A-9D67-2FAD9254E4C7}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057-40AA-92E8-6F3F94FB636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{683BAC3F-57B0-4138-B68F-35952D2B8E0C}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057-40AA-92E8-6F3F94FB636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{0C081DAF-6B05-4B59-99ED-AA51101FC207}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057-40AA-92E8-6F3F94FB636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{E2B4B3FC-A2DA-4C7F-9E50-07A2A249D70F}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057-40AA-92E8-6F3F94FB636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{B2886F00-3BA8-4DF5-9D6F-3F8C0C8D8D0C}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057-40AA-92E8-6F3F94FB636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57.8</c:v>
                </c:pt>
                <c:pt idx="8">
                  <c:v>59.2</c:v>
                </c:pt>
                <c:pt idx="16">
                  <c:v>60.6</c:v>
                </c:pt>
                <c:pt idx="24">
                  <c:v>61.6</c:v>
                </c:pt>
                <c:pt idx="32">
                  <c:v>62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F057-40AA-92E8-6F3F94FB636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{DDFF682B-32E6-46B4-98AB-63FACBD03BAD}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057-40AA-92E8-6F3F94FB636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{0DA225EA-E15B-4496-983C-D21DB576DEA3}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057-40AA-92E8-6F3F94FB636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{68E9F91B-E7B9-4EE1-A0DF-B8005D99A0C6}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057-40AA-92E8-6F3F94FB636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{41C6DC5C-89EE-417A-B443-929E6DBBF013}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057-40AA-92E8-6F3F94FB636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{DB6BBAF5-F1BC-47DC-B307-A99563C09301}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057-40AA-92E8-6F3F94FB636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{5E0A0E4F-1DA9-4085-BE2A-5C22C59DD959}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057-40AA-92E8-6F3F94FB636E}"/>
                </c:ext>
              </c:extLst>
            </c:dLbl>
            <c:dLbl>
              <c:idx val="16"/>
              <c:layout>
                <c:manualLayout>
                  <c:x val="-4.553866996644789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{E000125D-7CB0-4E5A-8B46-9786C45FFEC9}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057-40AA-92E8-6F3F94FB636E}"/>
                </c:ext>
              </c:extLst>
            </c:dLbl>
            <c:dLbl>
              <c:idx val="24"/>
              <c:layout>
                <c:manualLayout>
                  <c:x val="-1.849283133402043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{D79FFB03-67CF-4C8A-90F2-92E82680C0E1}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057-40AA-92E8-6F3F94FB636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{0E32E89E-57CE-46CB-9876-AB44441530F7}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057-40AA-92E8-6F3F94FB636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F057-40AA-92E8-6F3F94FB636E}"/>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{5587F57D-4A67-4B53-AD4F-72DE64D6F1EE}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9E9-4049-9A55-9BE2EF72478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{C94301DC-19EE-4408-ACAA-89199537E4AD}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9E9-4049-9A55-9BE2EF72478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{A728AC7B-ED5D-4FC7-9280-A2F8C20C3291}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9E9-4049-9A55-9BE2EF72478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{7287BDE2-F48F-4CCB-BF5D-52BC0FAA91DC}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9E9-4049-9A55-9BE2EF72478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{AAC71F0D-366F-4CFC-951E-AC0B1EC58C70}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9E9-4049-9A55-9BE2EF72478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{40BE6648-CDFD-4FC0-8538-32AFF42561FE}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9E9-4049-9A55-9BE2EF72478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{47C40090-55A5-4D82-82E6-152859E02991}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9E9-4049-9A55-9BE2EF72478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{C3F029AB-9840-4329-B784-B07895B094F5}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9E9-4049-9A55-9BE2EF72478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{F3C3A5A2-3F87-4588-8BDF-25020C7977AB}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9E9-4049-9A55-9BE2EF72478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2.1</c:v>
                </c:pt>
                <c:pt idx="8">
                  <c:v>1.1000000000000001</c:v>
                </c:pt>
                <c:pt idx="16">
                  <c:v>1.6</c:v>
                </c:pt>
                <c:pt idx="24">
                  <c:v>1.4</c:v>
                </c:pt>
                <c:pt idx="32">
                  <c:v>0.7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19E9-4049-9A55-9BE2EF72478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{8BBF65CF-E56B-4493-888E-623447426BFE}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9E9-4049-9A55-9BE2EF72478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{717C198D-E2C0-4CF3-A530-C6EE33E091C7}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9E9-4049-9A55-9BE2EF72478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{AA024F17-AD1E-411B-918F-393EBE09C2E2}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9E9-4049-9A55-9BE2EF72478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{4580A699-BB1B-45E5-A884-06559DAFB367}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9E9-4049-9A55-9BE2EF72478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{93E79C6F-E526-44CB-9942-139013374142}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9E9-4049-9A55-9BE2EF72478D}"/>
                </c:ext>
              </c:extLst>
            </c:dLbl>
            <c:dLbl>
              <c:idx val="8"/>
              <c:layout>
                <c:manualLayout>
                  <c:x val="-4.4905057365901176E-2"/>
                  <c:y val="-4.3495921315535896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{BDA82440-651C-410A-AF44-F4AF76B7957A}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9E9-4049-9A55-9BE2EF72478D}"/>
                </c:ext>
              </c:extLst>
            </c:dLbl>
            <c:dLbl>
              <c:idx val="16"/>
              <c:layout>
                <c:manualLayout>
                  <c:x val="-1.8235628084250059E-2"/>
                  <c:y val="-8.133737286005204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{7FCF09FE-C7B0-4923-8650-27A2418993CE}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9E9-4049-9A55-9BE2EF72478D}"/>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{3D4FC4CF-404B-4823-8D38-4C66A0673B8A}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9E9-4049-9A55-9BE2EF72478D}"/>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{C201EFBC-7460-4F2E-AAF3-C6F0A9CE434A}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9E9-4049-9A55-9BE2EF72478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19E9-4049-9A55-9BE2EF72478D}"/>
            </c:ext>
          </c:extLst>
        </c:ser>
        <c:dLbls>
          <c:showLegendKey val="0"/>
          <c:showVal val="1"/>
          <c:showCatName val="0"/>
          <c:showSerName val="0"/>
          <c:showPercent val="0"/>
          <c:showBubbleSize val="0"/>
        </c:dLbls>
        <c:axId val="84219776"/>
        <c:axId val="84234240"/>
      </c:scatterChart>
      <c:valAx>
        <c:axId val="84219776"/>
        <c:scaling>
          <c:orientation val="maxMin"/>
          <c:max val="7.3999999999999995"/>
          <c:min val="6.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長崎県新上五島町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16,682
16,513
214.00
20,769,035
19,799,042
404,642
9,965,739
17,931,144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○人口の減少や全国平均を上回る高齢化率に加え、町内に中心となる産業がないこと等により、町税等の自主財源に乏しく脆弱な財政基盤となっており、類似団体平均を大きく下回っている。このため、令和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月に「行財政改革推進プラン」を定め、歳入・歳出の見直しを行い、行政の効率化に努めることにより財政の健全化を図っている。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124883</xdr:rowOff>
    </xdr:from>
    <xdr:to>
      <xdr:col>23</xdr:col>
      <xdr:colOff>133350</xdr:colOff>
      <xdr:row>44</xdr:row>
      <xdr:rowOff>124883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66868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131885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161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124883</xdr:rowOff>
    </xdr:from>
    <xdr:to>
      <xdr:col>19</xdr:col>
      <xdr:colOff>133350</xdr:colOff>
      <xdr:row>44</xdr:row>
      <xdr:rowOff>124883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6686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55685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08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114829</xdr:rowOff>
    </xdr:from>
    <xdr:to>
      <xdr:col>15</xdr:col>
      <xdr:colOff>82550</xdr:colOff>
      <xdr:row>44</xdr:row>
      <xdr:rowOff>124883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658629"/>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55685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08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114829</xdr:rowOff>
    </xdr:from>
    <xdr:to>
      <xdr:col>11</xdr:col>
      <xdr:colOff>31750</xdr:colOff>
      <xdr:row>44</xdr:row>
      <xdr:rowOff>114829</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6586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45631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07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25523</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054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74083</xdr:rowOff>
    </xdr:from>
    <xdr:to>
      <xdr:col>23</xdr:col>
      <xdr:colOff>184150</xdr:colOff>
      <xdr:row>45</xdr:row>
      <xdr:rowOff>4233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141410</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513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74083</xdr:rowOff>
    </xdr:from>
    <xdr:to>
      <xdr:col>19</xdr:col>
      <xdr:colOff>184150</xdr:colOff>
      <xdr:row>45</xdr:row>
      <xdr:rowOff>4233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160460</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704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74083</xdr:rowOff>
    </xdr:from>
    <xdr:to>
      <xdr:col>15</xdr:col>
      <xdr:colOff>133350</xdr:colOff>
      <xdr:row>45</xdr:row>
      <xdr:rowOff>4233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160460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70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64029</xdr:rowOff>
    </xdr:from>
    <xdr:to>
      <xdr:col>11</xdr:col>
      <xdr:colOff>82550</xdr:colOff>
      <xdr:row>44</xdr:row>
      <xdr:rowOff>165629</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60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150406</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694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64029</xdr:rowOff>
    </xdr:from>
    <xdr:to>
      <xdr:col>7</xdr:col>
      <xdr:colOff>31750</xdr:colOff>
      <xdr:row>44</xdr:row>
      <xdr:rowOff>165629</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60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150406</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694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○類似団体平均を下回っているのは、平成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月に「財政健全化計画」を策定し、徹底した歳出削減と歳入の見直しを実施したことが主な要因となっており、その後も平成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月策定、平成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月に見直しを行った「財政運営適正化計画」及び令和元年度策定の「第</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次財政運営適正化計画」に基づき、継続的に内部管理経費及び職員数の削減、投資的経費の抑制など、歳入規模に見合った歳出構造への転換を行っている。また、将来の公債費負担抑制のための繰上償還を実施しており、今後も効率的な財政運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17780</xdr:rowOff>
    </xdr:from>
    <xdr:to>
      <xdr:col>23</xdr:col>
      <xdr:colOff>133350</xdr:colOff>
      <xdr:row>63</xdr:row>
      <xdr:rowOff>49954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0819130"/>
          <a:ext cx="8382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117492</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1090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140970</xdr:rowOff>
    </xdr:from>
    <xdr:to>
      <xdr:col>19</xdr:col>
      <xdr:colOff>133350</xdr:colOff>
      <xdr:row>63</xdr:row>
      <xdr:rowOff>17780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077087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40233</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1184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163619</xdr:rowOff>
    </xdr:from>
    <xdr:to>
      <xdr:col>15</xdr:col>
      <xdr:colOff>82550</xdr:colOff>
      <xdr:row>62</xdr:row>
      <xdr:rowOff>140970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622069"/>
          <a:ext cx="889000" cy="148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16104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6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163619</xdr:rowOff>
    </xdr:from>
    <xdr:to>
      <xdr:col>11</xdr:col>
      <xdr:colOff>31750</xdr:colOff>
      <xdr:row>62</xdr:row>
      <xdr:rowOff>96731</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622069"/>
          <a:ext cx="889000" cy="104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6138</xdr:rowOff>
    </xdr:from>
    <xdr:to>
      <xdr:col>7</xdr:col>
      <xdr:colOff>31750</xdr:colOff>
      <xdr:row>65</xdr:row>
      <xdr:rowOff>107738</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92515</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236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170604</xdr:rowOff>
    </xdr:from>
    <xdr:to>
      <xdr:col>23</xdr:col>
      <xdr:colOff>184150</xdr:colOff>
      <xdr:row>63</xdr:row>
      <xdr:rowOff>100754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080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15681</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64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138430</xdr:rowOff>
    </xdr:from>
    <xdr:to>
      <xdr:col>19</xdr:col>
      <xdr:colOff>184150</xdr:colOff>
      <xdr:row>63</xdr:row>
      <xdr:rowOff>68580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78757</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537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90170</xdr:rowOff>
    </xdr:from>
    <xdr:to>
      <xdr:col>15</xdr:col>
      <xdr:colOff>133350</xdr:colOff>
      <xdr:row>63</xdr:row>
      <xdr:rowOff>20320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30497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112819</xdr:rowOff>
    </xdr:from>
    <xdr:to>
      <xdr:col>11</xdr:col>
      <xdr:colOff>82550</xdr:colOff>
      <xdr:row>62</xdr:row>
      <xdr:rowOff>42969</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571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53146</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34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45931</xdr:rowOff>
    </xdr:from>
    <xdr:to>
      <xdr:col>7</xdr:col>
      <xdr:colOff>31750</xdr:colOff>
      <xdr:row>62</xdr:row>
      <xdr:rowOff>147531</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067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157708</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444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[328,325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○人件費・物件費等の合計額の人口１人あたりの金額が類似団体を大きく上回っているのは人件費が主な要因となっており、これは平成</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月に</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町の合併による職員数の増加に伴うもので、令和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月</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日現在で</a:t>
          </a:r>
          <a:r>
            <a:rPr kumimoji="1" lang="en-US" altLang="ja-JP" sz="1100">
              <a:solidFill>
                <a:schemeClr val="dk1"/>
              </a:solidFill>
              <a:effectLst/>
              <a:latin typeface="+mn-lt"/>
              <a:ea typeface="+mn-ea"/>
              <a:cs typeface="+mn-cs"/>
            </a:rPr>
            <a:t>340</a:t>
          </a:r>
          <a:r>
            <a:rPr kumimoji="1" lang="ja-JP" altLang="ja-JP" sz="1100">
              <a:solidFill>
                <a:schemeClr val="dk1"/>
              </a:solidFill>
              <a:effectLst/>
              <a:latin typeface="+mn-lt"/>
              <a:ea typeface="+mn-ea"/>
              <a:cs typeface="+mn-cs"/>
            </a:rPr>
            <a:t>人と類似団体に比べ、かなり多い。このことを踏まえ、人件費を削減・抑制するため、第２次町財政運営適正化計画に基づき、採用数の抑制だけでなく、同時に効率的で質の高い行政サービスを提供できるよう組織の見直しも行いながら、適正化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32457</xdr:rowOff>
    </xdr:from>
    <xdr:to>
      <xdr:col>23</xdr:col>
      <xdr:colOff>133350</xdr:colOff>
      <xdr:row>82</xdr:row>
      <xdr:rowOff>61576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4091357"/>
          <a:ext cx="838200" cy="2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82509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7985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17011</xdr:rowOff>
    </xdr:from>
    <xdr:to>
      <xdr:col>19</xdr:col>
      <xdr:colOff>133350</xdr:colOff>
      <xdr:row>82</xdr:row>
      <xdr:rowOff>32457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4075911"/>
          <a:ext cx="889000" cy="15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140878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6854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3305</xdr:rowOff>
    </xdr:from>
    <xdr:to>
      <xdr:col>15</xdr:col>
      <xdr:colOff>82550</xdr:colOff>
      <xdr:row>82</xdr:row>
      <xdr:rowOff>17011</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4062205"/>
          <a:ext cx="889000" cy="13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138310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68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167398</xdr:rowOff>
    </xdr:from>
    <xdr:to>
      <xdr:col>11</xdr:col>
      <xdr:colOff>31750</xdr:colOff>
      <xdr:row>82</xdr:row>
      <xdr:rowOff>3305</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4054848"/>
          <a:ext cx="889000" cy="7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128469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673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119901</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664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10776</xdr:rowOff>
    </xdr:from>
    <xdr:to>
      <xdr:col>23</xdr:col>
      <xdr:colOff>184150</xdr:colOff>
      <xdr:row>82</xdr:row>
      <xdr:rowOff>112376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406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154303</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4041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153107</xdr:rowOff>
    </xdr:from>
    <xdr:to>
      <xdr:col>19</xdr:col>
      <xdr:colOff>184150</xdr:colOff>
      <xdr:row>82</xdr:row>
      <xdr:rowOff>83257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404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68034</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4126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137661</xdr:rowOff>
    </xdr:from>
    <xdr:to>
      <xdr:col>15</xdr:col>
      <xdr:colOff>133350</xdr:colOff>
      <xdr:row>82</xdr:row>
      <xdr:rowOff>67811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402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52588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4111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123955</xdr:rowOff>
    </xdr:from>
    <xdr:to>
      <xdr:col>11</xdr:col>
      <xdr:colOff>82550</xdr:colOff>
      <xdr:row>82</xdr:row>
      <xdr:rowOff>54105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401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38882</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409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116598</xdr:rowOff>
    </xdr:from>
    <xdr:to>
      <xdr:col>7</xdr:col>
      <xdr:colOff>31750</xdr:colOff>
      <xdr:row>82</xdr:row>
      <xdr:rowOff>46748</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4004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31525</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4090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年から平成</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年度までの</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年間は特別職及び職員の給与カット（一般職</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％）の実施を行っていたため、類似団体平均を大きく下回っていたが、平成</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年以降は給与の復元を行ったため、類似団体平均に近い数値で推移している。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134257</xdr:rowOff>
    </xdr:from>
    <xdr:to>
      <xdr:col>81</xdr:col>
      <xdr:colOff>44450</xdr:colOff>
      <xdr:row>84</xdr:row>
      <xdr:rowOff>168729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4536057"/>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77004</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307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145748</xdr:rowOff>
    </xdr:from>
    <xdr:to>
      <xdr:col>77</xdr:col>
      <xdr:colOff>44450</xdr:colOff>
      <xdr:row>84</xdr:row>
      <xdr:rowOff>168729</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5290800" y="14547548"/>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145748</xdr:rowOff>
    </xdr:from>
    <xdr:to>
      <xdr:col>72</xdr:col>
      <xdr:colOff>203200</xdr:colOff>
      <xdr:row>84</xdr:row>
      <xdr:rowOff>145748</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4401800" y="145475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145748</xdr:rowOff>
    </xdr:from>
    <xdr:to>
      <xdr:col>68</xdr:col>
      <xdr:colOff>152400</xdr:colOff>
      <xdr:row>84</xdr:row>
      <xdr:rowOff>145748</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a:off x="13512800" y="145475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12293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23784</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83457</xdr:rowOff>
    </xdr:from>
    <xdr:to>
      <xdr:col>81</xdr:col>
      <xdr:colOff>95250</xdr:colOff>
      <xdr:row>85</xdr:row>
      <xdr:rowOff>13607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55534</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457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117929</xdr:rowOff>
    </xdr:from>
    <xdr:to>
      <xdr:col>77</xdr:col>
      <xdr:colOff>95250</xdr:colOff>
      <xdr:row>85</xdr:row>
      <xdr:rowOff>48079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32856</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6061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94948</xdr:rowOff>
    </xdr:from>
    <xdr:to>
      <xdr:col>73</xdr:col>
      <xdr:colOff>44450</xdr:colOff>
      <xdr:row>85</xdr:row>
      <xdr:rowOff>25098</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49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9875</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583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94948</xdr:rowOff>
    </xdr:from>
    <xdr:to>
      <xdr:col>68</xdr:col>
      <xdr:colOff>203200</xdr:colOff>
      <xdr:row>85</xdr:row>
      <xdr:rowOff>25098</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49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9875</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583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94948</xdr:rowOff>
    </xdr:from>
    <xdr:to>
      <xdr:col>64</xdr:col>
      <xdr:colOff>152400</xdr:colOff>
      <xdr:row>85</xdr:row>
      <xdr:rowOff>25098</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49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9875</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583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dk1"/>
              </a:solidFill>
              <a:effectLst/>
              <a:latin typeface="+mn-lt"/>
              <a:ea typeface="+mn-ea"/>
              <a:cs typeface="+mn-cs"/>
            </a:rPr>
            <a:t>○「第</a:t>
          </a:r>
          <a:r>
            <a:rPr kumimoji="1" lang="en-US" altLang="ja-JP" sz="1000">
              <a:solidFill>
                <a:schemeClr val="dk1"/>
              </a:solidFill>
              <a:effectLst/>
              <a:latin typeface="+mn-lt"/>
              <a:ea typeface="+mn-ea"/>
              <a:cs typeface="+mn-cs"/>
            </a:rPr>
            <a:t>2</a:t>
          </a:r>
          <a:r>
            <a:rPr kumimoji="1" lang="ja-JP" altLang="ja-JP" sz="1000">
              <a:solidFill>
                <a:schemeClr val="dk1"/>
              </a:solidFill>
              <a:effectLst/>
              <a:latin typeface="+mn-lt"/>
              <a:ea typeface="+mn-ea"/>
              <a:cs typeface="+mn-cs"/>
            </a:rPr>
            <a:t>次行財政改革大綱（</a:t>
          </a:r>
          <a:r>
            <a:rPr kumimoji="1" lang="en-US" altLang="ja-JP" sz="1000">
              <a:solidFill>
                <a:schemeClr val="dk1"/>
              </a:solidFill>
              <a:effectLst/>
              <a:latin typeface="+mn-lt"/>
              <a:ea typeface="+mn-ea"/>
              <a:cs typeface="+mn-cs"/>
            </a:rPr>
            <a:t>H23</a:t>
          </a:r>
          <a:r>
            <a:rPr kumimoji="1" lang="ja-JP" altLang="ja-JP" sz="1000">
              <a:solidFill>
                <a:schemeClr val="dk1"/>
              </a:solidFill>
              <a:effectLst/>
              <a:latin typeface="+mn-lt"/>
              <a:ea typeface="+mn-ea"/>
              <a:cs typeface="+mn-cs"/>
            </a:rPr>
            <a:t>～</a:t>
          </a:r>
          <a:r>
            <a:rPr kumimoji="1" lang="en-US" altLang="ja-JP" sz="1000">
              <a:solidFill>
                <a:schemeClr val="dk1"/>
              </a:solidFill>
              <a:effectLst/>
              <a:latin typeface="+mn-lt"/>
              <a:ea typeface="+mn-ea"/>
              <a:cs typeface="+mn-cs"/>
            </a:rPr>
            <a:t>H27</a:t>
          </a:r>
          <a:r>
            <a:rPr kumimoji="1" lang="ja-JP" altLang="ja-JP" sz="1000">
              <a:solidFill>
                <a:schemeClr val="dk1"/>
              </a:solidFill>
              <a:effectLst/>
              <a:latin typeface="+mn-lt"/>
              <a:ea typeface="+mn-ea"/>
              <a:cs typeface="+mn-cs"/>
            </a:rPr>
            <a:t>）」において、</a:t>
          </a:r>
          <a:r>
            <a:rPr kumimoji="1" lang="en-US" altLang="ja-JP" sz="1000">
              <a:solidFill>
                <a:schemeClr val="dk1"/>
              </a:solidFill>
              <a:effectLst/>
              <a:latin typeface="+mn-lt"/>
              <a:ea typeface="+mn-ea"/>
              <a:cs typeface="+mn-cs"/>
            </a:rPr>
            <a:t>60</a:t>
          </a:r>
          <a:r>
            <a:rPr kumimoji="1" lang="ja-JP" altLang="ja-JP" sz="1000">
              <a:solidFill>
                <a:schemeClr val="dk1"/>
              </a:solidFill>
              <a:effectLst/>
              <a:latin typeface="+mn-lt"/>
              <a:ea typeface="+mn-ea"/>
              <a:cs typeface="+mn-cs"/>
            </a:rPr>
            <a:t>人</a:t>
          </a:r>
          <a:r>
            <a:rPr kumimoji="1" lang="en-US" altLang="ja-JP"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普通会計</a:t>
          </a:r>
          <a:r>
            <a:rPr kumimoji="1" lang="en-US" altLang="ja-JP"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の削減を行ってきたものの、人口千人あたりの職員数は類似団体を比較しても突出して多く、これは、平成</a:t>
          </a:r>
          <a:r>
            <a:rPr kumimoji="1" lang="en-US" altLang="ja-JP" sz="1000">
              <a:solidFill>
                <a:schemeClr val="dk1"/>
              </a:solidFill>
              <a:effectLst/>
              <a:latin typeface="+mn-lt"/>
              <a:ea typeface="+mn-ea"/>
              <a:cs typeface="+mn-cs"/>
            </a:rPr>
            <a:t>16</a:t>
          </a:r>
          <a:r>
            <a:rPr kumimoji="1" lang="ja-JP" altLang="ja-JP" sz="1000">
              <a:solidFill>
                <a:schemeClr val="dk1"/>
              </a:solidFill>
              <a:effectLst/>
              <a:latin typeface="+mn-lt"/>
              <a:ea typeface="+mn-ea"/>
              <a:cs typeface="+mn-cs"/>
            </a:rPr>
            <a:t>年</a:t>
          </a:r>
          <a:r>
            <a:rPr kumimoji="1" lang="en-US" altLang="ja-JP" sz="1000">
              <a:solidFill>
                <a:schemeClr val="dk1"/>
              </a:solidFill>
              <a:effectLst/>
              <a:latin typeface="+mn-lt"/>
              <a:ea typeface="+mn-ea"/>
              <a:cs typeface="+mn-cs"/>
            </a:rPr>
            <a:t>8</a:t>
          </a:r>
          <a:r>
            <a:rPr kumimoji="1" lang="ja-JP" altLang="ja-JP" sz="1000">
              <a:solidFill>
                <a:schemeClr val="dk1"/>
              </a:solidFill>
              <a:effectLst/>
              <a:latin typeface="+mn-lt"/>
              <a:ea typeface="+mn-ea"/>
              <a:cs typeface="+mn-cs"/>
            </a:rPr>
            <a:t>月に</a:t>
          </a:r>
          <a:r>
            <a:rPr kumimoji="1" lang="en-US" altLang="ja-JP" sz="1000">
              <a:solidFill>
                <a:schemeClr val="dk1"/>
              </a:solidFill>
              <a:effectLst/>
              <a:latin typeface="+mn-lt"/>
              <a:ea typeface="+mn-ea"/>
              <a:cs typeface="+mn-cs"/>
            </a:rPr>
            <a:t>5</a:t>
          </a:r>
          <a:r>
            <a:rPr kumimoji="1" lang="ja-JP" altLang="ja-JP" sz="1000">
              <a:solidFill>
                <a:schemeClr val="dk1"/>
              </a:solidFill>
              <a:effectLst/>
              <a:latin typeface="+mn-lt"/>
              <a:ea typeface="+mn-ea"/>
              <a:cs typeface="+mn-cs"/>
            </a:rPr>
            <a:t>町の合併による職員の増、離島という地理的要因から広域圏等で消防事務を行うことができず、単独消防をとらざるを得なくなったことによる職員数の増、また、本町の多くの生徒が高校卒業時に進学・就職により島外へ転出しており、過疎化による人口減も挙げられる。さらなる削減が必要であるため、令和</a:t>
          </a:r>
          <a:r>
            <a:rPr kumimoji="1" lang="en-US" altLang="ja-JP" sz="1000">
              <a:solidFill>
                <a:schemeClr val="dk1"/>
              </a:solidFill>
              <a:effectLst/>
              <a:latin typeface="+mn-lt"/>
              <a:ea typeface="+mn-ea"/>
              <a:cs typeface="+mn-cs"/>
            </a:rPr>
            <a:t>3</a:t>
          </a:r>
          <a:r>
            <a:rPr kumimoji="1" lang="ja-JP" altLang="ja-JP" sz="1000">
              <a:solidFill>
                <a:schemeClr val="dk1"/>
              </a:solidFill>
              <a:effectLst/>
              <a:latin typeface="+mn-lt"/>
              <a:ea typeface="+mn-ea"/>
              <a:cs typeface="+mn-cs"/>
            </a:rPr>
            <a:t>年</a:t>
          </a:r>
          <a:r>
            <a:rPr kumimoji="1" lang="en-US" altLang="ja-JP" sz="1000">
              <a:solidFill>
                <a:schemeClr val="dk1"/>
              </a:solidFill>
              <a:effectLst/>
              <a:latin typeface="+mn-lt"/>
              <a:ea typeface="+mn-ea"/>
              <a:cs typeface="+mn-cs"/>
            </a:rPr>
            <a:t>2</a:t>
          </a:r>
          <a:r>
            <a:rPr kumimoji="1" lang="ja-JP" altLang="ja-JP" sz="1000">
              <a:solidFill>
                <a:schemeClr val="dk1"/>
              </a:solidFill>
              <a:effectLst/>
              <a:latin typeface="+mn-lt"/>
              <a:ea typeface="+mn-ea"/>
              <a:cs typeface="+mn-cs"/>
            </a:rPr>
            <a:t>月に策定した「行財政改革推進プラン」を推進し、適正化を図る。</a:t>
          </a:r>
          <a:endParaRPr lang="ja-JP" altLang="ja-JP" sz="11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67</xdr:row>
      <xdr:rowOff>15663</xdr:rowOff>
    </xdr:from>
    <xdr:to>
      <xdr:col>81</xdr:col>
      <xdr:colOff>44450</xdr:colOff>
      <xdr:row>67</xdr:row>
      <xdr:rowOff>69286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1502813"/>
          <a:ext cx="8382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145291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260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66</xdr:row>
      <xdr:rowOff>153599</xdr:rowOff>
    </xdr:from>
    <xdr:to>
      <xdr:col>77</xdr:col>
      <xdr:colOff>44450</xdr:colOff>
      <xdr:row>67</xdr:row>
      <xdr:rowOff>15663</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1469299"/>
          <a:ext cx="889000" cy="33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35577</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15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66</xdr:row>
      <xdr:rowOff>152259</xdr:rowOff>
    </xdr:from>
    <xdr:to>
      <xdr:col>72</xdr:col>
      <xdr:colOff>203200</xdr:colOff>
      <xdr:row>66</xdr:row>
      <xdr:rowOff>153599</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1467959"/>
          <a:ext cx="889000" cy="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34237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149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66</xdr:row>
      <xdr:rowOff>97296</xdr:rowOff>
    </xdr:from>
    <xdr:to>
      <xdr:col>68</xdr:col>
      <xdr:colOff>152400</xdr:colOff>
      <xdr:row>66</xdr:row>
      <xdr:rowOff>152259</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1412996"/>
          <a:ext cx="889000" cy="54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26193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141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22172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13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67</xdr:row>
      <xdr:rowOff>18486</xdr:rowOff>
    </xdr:from>
    <xdr:to>
      <xdr:col>81</xdr:col>
      <xdr:colOff>95250</xdr:colOff>
      <xdr:row>67</xdr:row>
      <xdr:rowOff>120086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150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66</xdr:row>
      <xdr:rowOff>85813</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1401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66</xdr:row>
      <xdr:rowOff>136313</xdr:rowOff>
    </xdr:from>
    <xdr:to>
      <xdr:col>77</xdr:col>
      <xdr:colOff>95250</xdr:colOff>
      <xdr:row>67</xdr:row>
      <xdr:rowOff>66463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145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67</xdr:row>
      <xdr:rowOff>51240</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15383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66</xdr:row>
      <xdr:rowOff>102799</xdr:rowOff>
    </xdr:from>
    <xdr:to>
      <xdr:col>73</xdr:col>
      <xdr:colOff>44450</xdr:colOff>
      <xdr:row>67</xdr:row>
      <xdr:rowOff>32949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1418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67</xdr:row>
      <xdr:rowOff>17726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1504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66</xdr:row>
      <xdr:rowOff>101459</xdr:rowOff>
    </xdr:from>
    <xdr:to>
      <xdr:col>68</xdr:col>
      <xdr:colOff>203200</xdr:colOff>
      <xdr:row>67</xdr:row>
      <xdr:rowOff>31609</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1417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67</xdr:row>
      <xdr:rowOff>16386</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1503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66</xdr:row>
      <xdr:rowOff>46496</xdr:rowOff>
    </xdr:from>
    <xdr:to>
      <xdr:col>64</xdr:col>
      <xdr:colOff>152400</xdr:colOff>
      <xdr:row>66</xdr:row>
      <xdr:rowOff>148096</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136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66</xdr:row>
      <xdr:rowOff>132873</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1448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月に策定し、平成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月に見直しを行った「財政運営適正化計画」及び令和元年</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月に策定した「第</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次財政運営適正化計画」に基づく地方債の発行上限の設定により新規発行額を抑制するとともに、計画的な繰上償還を実施してきたことで、類似団体平均を下回った。</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124037</xdr:rowOff>
    </xdr:from>
    <xdr:to>
      <xdr:col>81</xdr:col>
      <xdr:colOff>44450</xdr:colOff>
      <xdr:row>39</xdr:row>
      <xdr:rowOff>8890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6639137"/>
          <a:ext cx="8382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8890</xdr:rowOff>
    </xdr:from>
    <xdr:to>
      <xdr:col>77</xdr:col>
      <xdr:colOff>44450</xdr:colOff>
      <xdr:row>39</xdr:row>
      <xdr:rowOff>24977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669544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151994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18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156210</xdr:rowOff>
    </xdr:from>
    <xdr:to>
      <xdr:col>72</xdr:col>
      <xdr:colOff>203200</xdr:colOff>
      <xdr:row>39</xdr:row>
      <xdr:rowOff>24977</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667131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168081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156210</xdr:rowOff>
    </xdr:from>
    <xdr:to>
      <xdr:col>68</xdr:col>
      <xdr:colOff>152400</xdr:colOff>
      <xdr:row>39</xdr:row>
      <xdr:rowOff>65194</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6671310"/>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168081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4673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20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73237</xdr:rowOff>
    </xdr:from>
    <xdr:to>
      <xdr:col>81</xdr:col>
      <xdr:colOff>95250</xdr:colOff>
      <xdr:row>39</xdr:row>
      <xdr:rowOff>3387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658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89764</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433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129540</xdr:rowOff>
    </xdr:from>
    <xdr:to>
      <xdr:col>77</xdr:col>
      <xdr:colOff>95250</xdr:colOff>
      <xdr:row>39</xdr:row>
      <xdr:rowOff>59690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69867</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413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145627</xdr:rowOff>
    </xdr:from>
    <xdr:to>
      <xdr:col>73</xdr:col>
      <xdr:colOff>44450</xdr:colOff>
      <xdr:row>39</xdr:row>
      <xdr:rowOff>75777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6660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85954</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429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105410</xdr:rowOff>
    </xdr:from>
    <xdr:to>
      <xdr:col>68</xdr:col>
      <xdr:colOff>203200</xdr:colOff>
      <xdr:row>39</xdr:row>
      <xdr:rowOff>35560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45737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38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14394</xdr:rowOff>
    </xdr:from>
    <xdr:to>
      <xdr:col>64</xdr:col>
      <xdr:colOff>152400</xdr:colOff>
      <xdr:row>39</xdr:row>
      <xdr:rowOff>115994</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670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126171</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469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月に策定し、平成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月に見直しを行った「財政運営適正化計画及び令和元年</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月に策定した「第</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次財政運営適正化計画」に基づく地方債の発行上限の設定により新規発行額を抑制するとともに、計画的な繰上償還を実施してきたことで、類似団体平均を下回った。今後も「第２次財政運営適正化計画」に基づき、これまで同様、新規発行の抑制及び繰上償還を実施し、将来負担をさらに軽減できるような財政運営を行う。</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120969</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1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長崎県新上五島町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16,682
16,513
214.00
20,769,035
19,799,042
404,642
9,965,739
17,931,144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月に</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町が合併したことで職員数が過大となり、類似団体と比較すると高水準になっていたが、平成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年に策定した「定員適正化計画」の実施により、令和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月</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日現在で</a:t>
          </a:r>
          <a:r>
            <a:rPr kumimoji="1" lang="en-US" altLang="ja-JP" sz="1100">
              <a:solidFill>
                <a:schemeClr val="dk1"/>
              </a:solidFill>
              <a:effectLst/>
              <a:latin typeface="+mn-lt"/>
              <a:ea typeface="+mn-ea"/>
              <a:cs typeface="+mn-cs"/>
            </a:rPr>
            <a:t>356</a:t>
          </a:r>
          <a:r>
            <a:rPr kumimoji="1" lang="ja-JP" altLang="ja-JP" sz="1100">
              <a:solidFill>
                <a:schemeClr val="dk1"/>
              </a:solidFill>
              <a:effectLst/>
              <a:latin typeface="+mn-lt"/>
              <a:ea typeface="+mn-ea"/>
              <a:cs typeface="+mn-cs"/>
            </a:rPr>
            <a:t>人</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普通会計</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となり、類似団体平均と同程度となった。今後は平成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月に策定した「第</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次定員適正化計画」に基づき、人件費の抑制に努める。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110672</xdr:rowOff>
    </xdr:from>
    <xdr:to>
      <xdr:col>24</xdr:col>
      <xdr:colOff>25400</xdr:colOff>
      <xdr:row>37</xdr:row>
      <xdr:rowOff>4536</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282872"/>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108149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28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12700</xdr:rowOff>
    </xdr:from>
    <xdr:to>
      <xdr:col>19</xdr:col>
      <xdr:colOff>187325</xdr:colOff>
      <xdr:row>36</xdr:row>
      <xdr:rowOff>110672</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1849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138991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968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12700</xdr:rowOff>
    </xdr:from>
    <xdr:to>
      <xdr:col>15</xdr:col>
      <xdr:colOff>98425</xdr:colOff>
      <xdr:row>36</xdr:row>
      <xdr:rowOff>23586</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6184900"/>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91820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26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23586</xdr:rowOff>
    </xdr:from>
    <xdr:to>
      <xdr:col>11</xdr:col>
      <xdr:colOff>9525</xdr:colOff>
      <xdr:row>36</xdr:row>
      <xdr:rowOff>121557</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195786"/>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62791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9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8164</xdr:rowOff>
    </xdr:from>
    <xdr:to>
      <xdr:col>6</xdr:col>
      <xdr:colOff>171450</xdr:colOff>
      <xdr:row>37</xdr:row>
      <xdr:rowOff>109764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94542</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43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125186</xdr:rowOff>
    </xdr:from>
    <xdr:to>
      <xdr:col>24</xdr:col>
      <xdr:colOff>76200</xdr:colOff>
      <xdr:row>37</xdr:row>
      <xdr:rowOff>55336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29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141713</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142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59872</xdr:rowOff>
    </xdr:from>
    <xdr:to>
      <xdr:col>20</xdr:col>
      <xdr:colOff>38100</xdr:colOff>
      <xdr:row>36</xdr:row>
      <xdr:rowOff>161472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23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146249</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31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133350</xdr:rowOff>
    </xdr:from>
    <xdr:to>
      <xdr:col>15</xdr:col>
      <xdr:colOff>149225</xdr:colOff>
      <xdr:row>36</xdr:row>
      <xdr:rowOff>63500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73677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144236</xdr:rowOff>
    </xdr:from>
    <xdr:to>
      <xdr:col>11</xdr:col>
      <xdr:colOff>60325</xdr:colOff>
      <xdr:row>36</xdr:row>
      <xdr:rowOff>74386</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14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59163</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231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70757</xdr:rowOff>
    </xdr:from>
    <xdr:to>
      <xdr:col>6</xdr:col>
      <xdr:colOff>171450</xdr:colOff>
      <xdr:row>37</xdr:row>
      <xdr:rowOff>907</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24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11084</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01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a:solidFill>
                <a:schemeClr val="dk1"/>
              </a:solidFill>
              <a:effectLst/>
              <a:latin typeface="+mn-lt"/>
              <a:ea typeface="+mn-ea"/>
              <a:cs typeface="+mn-cs"/>
            </a:rPr>
            <a:t>○物件費にかかる経常収支比率が類似団体平均</a:t>
          </a:r>
          <a:r>
            <a:rPr kumimoji="1" lang="ja-JP" altLang="en-US" sz="1000">
              <a:solidFill>
                <a:schemeClr val="dk1"/>
              </a:solidFill>
              <a:effectLst/>
              <a:latin typeface="+mn-lt"/>
              <a:ea typeface="+mn-ea"/>
              <a:cs typeface="+mn-cs"/>
            </a:rPr>
            <a:t>を上回っている状況</a:t>
          </a:r>
          <a:r>
            <a:rPr kumimoji="1" lang="ja-JP" altLang="ja-JP" sz="1000">
              <a:solidFill>
                <a:schemeClr val="dk1"/>
              </a:solidFill>
              <a:effectLst/>
              <a:latin typeface="+mn-lt"/>
              <a:ea typeface="+mn-ea"/>
              <a:cs typeface="+mn-cs"/>
            </a:rPr>
            <a:t>となっているのは、</a:t>
          </a:r>
          <a:r>
            <a:rPr kumimoji="1" lang="ja-JP" altLang="en-US" sz="1000">
              <a:solidFill>
                <a:schemeClr val="dk1"/>
              </a:solidFill>
              <a:effectLst/>
              <a:latin typeface="+mn-lt"/>
              <a:ea typeface="+mn-ea"/>
              <a:cs typeface="+mn-cs"/>
            </a:rPr>
            <a:t>全国的な光熱水費の高騰に加えて、ごみ焼却施設の維持管理や収集・運搬にかかる費用の見直しを行ったためであり、離島という地理的要因からごみ焼却施設の管理や収集・運搬業務を広域圏で行うことが出来ないため、関連費用が増加傾向にある</a:t>
          </a:r>
          <a:r>
            <a:rPr kumimoji="1" lang="ja-JP" altLang="ja-JP" sz="1000">
              <a:solidFill>
                <a:schemeClr val="dk1"/>
              </a:solidFill>
              <a:effectLst/>
              <a:latin typeface="+mn-lt"/>
              <a:ea typeface="+mn-ea"/>
              <a:cs typeface="+mn-cs"/>
            </a:rPr>
            <a:t>。</a:t>
          </a:r>
          <a:r>
            <a:rPr kumimoji="1" lang="ja-JP" altLang="en-US" sz="1000">
              <a:solidFill>
                <a:schemeClr val="dk1"/>
              </a:solidFill>
              <a:effectLst/>
              <a:latin typeface="+mn-lt"/>
              <a:ea typeface="+mn-ea"/>
              <a:cs typeface="+mn-cs"/>
            </a:rPr>
            <a:t>今後は、他の物件費についても同様に「公共施設等総合管理計画」や</a:t>
          </a:r>
          <a:r>
            <a:rPr kumimoji="0" lang="ja-JP" altLang="en-US" sz="1000">
              <a:solidFill>
                <a:schemeClr val="dk1"/>
              </a:solidFill>
              <a:effectLst/>
              <a:latin typeface="+mn-lt"/>
              <a:ea typeface="+mn-ea"/>
              <a:cs typeface="+mn-cs"/>
            </a:rPr>
            <a:t>「個別施設計画」に基づき、公共施設の統廃合や各費用の見直しを行い、コストの削減に努めていきたい。</a:t>
          </a:r>
          <a:endParaRPr kumimoji="0" lang="en-US" altLang="ja-JP" sz="1000">
            <a:solidFill>
              <a:schemeClr val="dk1"/>
            </a:solidFill>
            <a:effectLst/>
            <a:latin typeface="+mn-lt"/>
            <a:ea typeface="+mn-ea"/>
            <a:cs typeface="+mn-cs"/>
          </a:endParaRPr>
        </a:p>
        <a:p>
          <a:pPr eaLnBrk="1" fontAlgn="auto" latinLnBrk="0" hangingPunct="1"/>
          <a:endParaRPr kumimoji="1" lang="en-US" altLang="ja-JP" sz="1100">
            <a:solidFill>
              <a:schemeClr val="dk1"/>
            </a:solidFill>
            <a:effectLst/>
            <a:latin typeface="+mn-lt"/>
            <a:ea typeface="+mn-ea"/>
            <a:cs typeface="+mn-cs"/>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122428</xdr:rowOff>
    </xdr:from>
    <xdr:to>
      <xdr:col>82</xdr:col>
      <xdr:colOff>107950</xdr:colOff>
      <xdr:row>17</xdr:row>
      <xdr:rowOff>124714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65628"/>
          <a:ext cx="8382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149877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550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122428</xdr:rowOff>
    </xdr:from>
    <xdr:to>
      <xdr:col>78</xdr:col>
      <xdr:colOff>69850</xdr:colOff>
      <xdr:row>16</xdr:row>
      <xdr:rowOff>122428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8656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27957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28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165862</xdr:rowOff>
    </xdr:from>
    <xdr:to>
      <xdr:col>73</xdr:col>
      <xdr:colOff>180975</xdr:colOff>
      <xdr:row>16</xdr:row>
      <xdr:rowOff>122428</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737612"/>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37101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3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165862</xdr:rowOff>
    </xdr:from>
    <xdr:to>
      <xdr:col>69</xdr:col>
      <xdr:colOff>92075</xdr:colOff>
      <xdr:row>15</xdr:row>
      <xdr:rowOff>165862</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7376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98823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2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60198</xdr:rowOff>
    </xdr:from>
    <xdr:to>
      <xdr:col>65</xdr:col>
      <xdr:colOff>53975</xdr:colOff>
      <xdr:row>15</xdr:row>
      <xdr:rowOff>161798</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525</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400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73914</xdr:rowOff>
    </xdr:from>
    <xdr:to>
      <xdr:col>82</xdr:col>
      <xdr:colOff>158750</xdr:colOff>
      <xdr:row>18</xdr:row>
      <xdr:rowOff>4064</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8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45991</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96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71628</xdr:rowOff>
    </xdr:from>
    <xdr:to>
      <xdr:col>78</xdr:col>
      <xdr:colOff>120650</xdr:colOff>
      <xdr:row>17</xdr:row>
      <xdr:rowOff>1778</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1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158005</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901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71628</xdr:rowOff>
    </xdr:from>
    <xdr:to>
      <xdr:col>74</xdr:col>
      <xdr:colOff>31750</xdr:colOff>
      <xdr:row>17</xdr:row>
      <xdr:rowOff>1778</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1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158005</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90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115062</xdr:rowOff>
    </xdr:from>
    <xdr:to>
      <xdr:col>69</xdr:col>
      <xdr:colOff>142875</xdr:colOff>
      <xdr:row>16</xdr:row>
      <xdr:rowOff>45212</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86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29989</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773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115062</xdr:rowOff>
    </xdr:from>
    <xdr:to>
      <xdr:col>65</xdr:col>
      <xdr:colOff>53975</xdr:colOff>
      <xdr:row>16</xdr:row>
      <xdr:rowOff>45212</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86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29989</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773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○扶助費にかかる経常収支比率が類似団体平均を下回っているのは、自主財源が乏しい財政状況の中、独自に事業の抑制をしていることが要因である。早期に財政の健全化を図り、福祉の充実に努める。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146050</xdr:rowOff>
    </xdr:from>
    <xdr:to>
      <xdr:col>24</xdr:col>
      <xdr:colOff>25400</xdr:colOff>
      <xdr:row>54</xdr:row>
      <xdr:rowOff>7257</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2329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135165</xdr:rowOff>
    </xdr:from>
    <xdr:to>
      <xdr:col>19</xdr:col>
      <xdr:colOff>187325</xdr:colOff>
      <xdr:row>53</xdr:row>
      <xdr:rowOff>146050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222015"/>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56442</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86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48078</xdr:rowOff>
    </xdr:from>
    <xdr:to>
      <xdr:col>15</xdr:col>
      <xdr:colOff>98425</xdr:colOff>
      <xdr:row>53</xdr:row>
      <xdr:rowOff>135165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134928"/>
          <a:ext cx="889000" cy="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12899</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42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48078</xdr:rowOff>
    </xdr:from>
    <xdr:to>
      <xdr:col>11</xdr:col>
      <xdr:colOff>9525</xdr:colOff>
      <xdr:row>53</xdr:row>
      <xdr:rowOff>58965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1349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140805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99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162577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127907</xdr:rowOff>
    </xdr:from>
    <xdr:to>
      <xdr:col>24</xdr:col>
      <xdr:colOff>76200</xdr:colOff>
      <xdr:row>54</xdr:row>
      <xdr:rowOff>58057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21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144434</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059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95250</xdr:rowOff>
    </xdr:from>
    <xdr:to>
      <xdr:col>20</xdr:col>
      <xdr:colOff>38100</xdr:colOff>
      <xdr:row>54</xdr:row>
      <xdr:rowOff>25400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35577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895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84365</xdr:rowOff>
    </xdr:from>
    <xdr:to>
      <xdr:col>15</xdr:col>
      <xdr:colOff>149225</xdr:colOff>
      <xdr:row>54</xdr:row>
      <xdr:rowOff>14515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24692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894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168728</xdr:rowOff>
    </xdr:from>
    <xdr:to>
      <xdr:col>11</xdr:col>
      <xdr:colOff>60325</xdr:colOff>
      <xdr:row>53</xdr:row>
      <xdr:rowOff>98878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08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109055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885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8165</xdr:rowOff>
    </xdr:from>
    <xdr:to>
      <xdr:col>6</xdr:col>
      <xdr:colOff>171450</xdr:colOff>
      <xdr:row>53</xdr:row>
      <xdr:rowOff>109765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09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119942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8863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○その他にかかる経常収支比率が類似団体平均を下回っているのは、公営企業会計の使用料・手数料等の見直しやコスト削減により繰出金を抑制したことが主な要因であり、今後も令和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月に策定した「行財政改革推進プラン」を推進し、更なるコスト削減等に努める。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152400</xdr:rowOff>
    </xdr:from>
    <xdr:to>
      <xdr:col>82</xdr:col>
      <xdr:colOff>107950</xdr:colOff>
      <xdr:row>55</xdr:row>
      <xdr:rowOff>107950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410700"/>
          <a:ext cx="8382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41927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14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165100</xdr:rowOff>
    </xdr:from>
    <xdr:to>
      <xdr:col>78</xdr:col>
      <xdr:colOff>69850</xdr:colOff>
      <xdr:row>55</xdr:row>
      <xdr:rowOff>107950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4234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12700</xdr:rowOff>
    </xdr:from>
    <xdr:to>
      <xdr:col>73</xdr:col>
      <xdr:colOff>180975</xdr:colOff>
      <xdr:row>54</xdr:row>
      <xdr:rowOff>165100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2710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12700</xdr:rowOff>
    </xdr:from>
    <xdr:to>
      <xdr:col>69</xdr:col>
      <xdr:colOff>92075</xdr:colOff>
      <xdr:row>54</xdr:row>
      <xdr:rowOff>127000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2710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124477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101600</xdr:rowOff>
    </xdr:from>
    <xdr:to>
      <xdr:col>82</xdr:col>
      <xdr:colOff>158750</xdr:colOff>
      <xdr:row>55</xdr:row>
      <xdr:rowOff>31750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35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118127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20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57150</xdr:rowOff>
    </xdr:from>
    <xdr:to>
      <xdr:col>78</xdr:col>
      <xdr:colOff>120650</xdr:colOff>
      <xdr:row>55</xdr:row>
      <xdr:rowOff>158750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168927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114300</xdr:rowOff>
    </xdr:from>
    <xdr:to>
      <xdr:col>74</xdr:col>
      <xdr:colOff>31750</xdr:colOff>
      <xdr:row>55</xdr:row>
      <xdr:rowOff>44450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54627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53</xdr:row>
      <xdr:rowOff>133350</xdr:rowOff>
    </xdr:from>
    <xdr:to>
      <xdr:col>69</xdr:col>
      <xdr:colOff>142875</xdr:colOff>
      <xdr:row>54</xdr:row>
      <xdr:rowOff>63500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52</xdr:row>
      <xdr:rowOff>73677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76200</xdr:rowOff>
    </xdr:from>
    <xdr:to>
      <xdr:col>65</xdr:col>
      <xdr:colOff>53975</xdr:colOff>
      <xdr:row>55</xdr:row>
      <xdr:rowOff>6350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16527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○補助費等にかかる経常収支比率が類似団体平均を下回っているのは、平成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月に策定した「行財政改革大綱」等により補助金等の見直しを実施してきた結果であり、今後も補助金交付基準の定期的な見直しを行い、補助の「必要性」・「有効性」・「公平性」・「透明性」を確保するなど、適正な運用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52705</xdr:rowOff>
    </xdr:from>
    <xdr:to>
      <xdr:col>82</xdr:col>
      <xdr:colOff>107950</xdr:colOff>
      <xdr:row>33</xdr:row>
      <xdr:rowOff>92710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571055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99712</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100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52705</xdr:rowOff>
    </xdr:from>
    <xdr:to>
      <xdr:col>78</xdr:col>
      <xdr:colOff>69850</xdr:colOff>
      <xdr:row>33</xdr:row>
      <xdr:rowOff>58420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782800" y="57105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8272</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80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58420</xdr:rowOff>
    </xdr:from>
    <xdr:to>
      <xdr:col>73</xdr:col>
      <xdr:colOff>180975</xdr:colOff>
      <xdr:row>33</xdr:row>
      <xdr:rowOff>75565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893800" y="571627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151147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75565</xdr:rowOff>
    </xdr:from>
    <xdr:to>
      <xdr:col>69</xdr:col>
      <xdr:colOff>92075</xdr:colOff>
      <xdr:row>33</xdr:row>
      <xdr:rowOff>98425</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573341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88282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89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162577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6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41910</xdr:rowOff>
    </xdr:from>
    <xdr:to>
      <xdr:col>82</xdr:col>
      <xdr:colOff>158750</xdr:colOff>
      <xdr:row>33</xdr:row>
      <xdr:rowOff>143510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69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121937</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608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1905</xdr:rowOff>
    </xdr:from>
    <xdr:to>
      <xdr:col>78</xdr:col>
      <xdr:colOff>120650</xdr:colOff>
      <xdr:row>33</xdr:row>
      <xdr:rowOff>103505</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659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31</xdr:row>
      <xdr:rowOff>113682</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428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7620</xdr:rowOff>
    </xdr:from>
    <xdr:to>
      <xdr:col>74</xdr:col>
      <xdr:colOff>31750</xdr:colOff>
      <xdr:row>33</xdr:row>
      <xdr:rowOff>109220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66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31</xdr:row>
      <xdr:rowOff>119397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434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24765</xdr:rowOff>
    </xdr:from>
    <xdr:to>
      <xdr:col>69</xdr:col>
      <xdr:colOff>142875</xdr:colOff>
      <xdr:row>33</xdr:row>
      <xdr:rowOff>126365</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682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136542</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451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47625</xdr:rowOff>
    </xdr:from>
    <xdr:to>
      <xdr:col>65</xdr:col>
      <xdr:colOff>53975</xdr:colOff>
      <xdr:row>33</xdr:row>
      <xdr:rowOff>149225</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70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31</xdr:row>
      <xdr:rowOff>159402</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474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合併前の大型事業の実施によって地方債残高が増加した影響で、類似団体との差が大きく開いていたが、「財政運営適正化計画」に基づき地方債の新規発行抑制、計画的な繰上償還の実施により、年々縮小されていたが、老朽化した施設の建替えや大規模改修等により、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年度決算では</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ポイント類似団体平均を上回った。今後も継続して、新規発行債の制限や繰上償還を実施する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124713</xdr:rowOff>
    </xdr:from>
    <xdr:to>
      <xdr:col>24</xdr:col>
      <xdr:colOff>25400</xdr:colOff>
      <xdr:row>78</xdr:row>
      <xdr:rowOff>30987</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326363"/>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152164</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010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30987</xdr:rowOff>
    </xdr:from>
    <xdr:to>
      <xdr:col>19</xdr:col>
      <xdr:colOff>187325</xdr:colOff>
      <xdr:row>78</xdr:row>
      <xdr:rowOff>58420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098800" y="13404087"/>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103395</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26415</xdr:rowOff>
    </xdr:from>
    <xdr:to>
      <xdr:col>15</xdr:col>
      <xdr:colOff>98425</xdr:colOff>
      <xdr:row>78</xdr:row>
      <xdr:rowOff>58420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399515"/>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130827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26415</xdr:rowOff>
    </xdr:from>
    <xdr:to>
      <xdr:col>11</xdr:col>
      <xdr:colOff>9525</xdr:colOff>
      <xdr:row>78</xdr:row>
      <xdr:rowOff>40132</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399515"/>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98823</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121683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73913</xdr:rowOff>
    </xdr:from>
    <xdr:to>
      <xdr:col>24</xdr:col>
      <xdr:colOff>76200</xdr:colOff>
      <xdr:row>78</xdr:row>
      <xdr:rowOff>4063</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45990</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324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151637</xdr:rowOff>
    </xdr:from>
    <xdr:to>
      <xdr:col>20</xdr:col>
      <xdr:colOff>38100</xdr:colOff>
      <xdr:row>78</xdr:row>
      <xdr:rowOff>81787</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35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66564</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3439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7620</xdr:rowOff>
    </xdr:from>
    <xdr:to>
      <xdr:col>15</xdr:col>
      <xdr:colOff>149225</xdr:colOff>
      <xdr:row>78</xdr:row>
      <xdr:rowOff>109220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93997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147065</xdr:rowOff>
    </xdr:from>
    <xdr:to>
      <xdr:col>11</xdr:col>
      <xdr:colOff>60325</xdr:colOff>
      <xdr:row>78</xdr:row>
      <xdr:rowOff>77215</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3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61992</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3435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160782</xdr:rowOff>
    </xdr:from>
    <xdr:to>
      <xdr:col>6</xdr:col>
      <xdr:colOff>171450</xdr:colOff>
      <xdr:row>78</xdr:row>
      <xdr:rowOff>90932</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36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75709</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344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○公債費以外にかかる経常収支比率については、各種行財政改革による経常経費の抑制・削減・見直しにより、類似団体平均を大きく</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回っているが、今後も各種計画に基づき、人件費の抑制や公共施設の統廃合や民営化、民間委託の推進など、継続して</a:t>
          </a:r>
          <a:r>
            <a:rPr kumimoji="1" lang="ja-JP" altLang="en-US" sz="1100">
              <a:solidFill>
                <a:schemeClr val="dk1"/>
              </a:solidFill>
              <a:effectLst/>
              <a:latin typeface="+mn-lt"/>
              <a:ea typeface="+mn-ea"/>
              <a:cs typeface="+mn-cs"/>
            </a:rPr>
            <a:t>更なる</a:t>
          </a:r>
          <a:r>
            <a:rPr kumimoji="1" lang="ja-JP" altLang="ja-JP" sz="1100">
              <a:solidFill>
                <a:schemeClr val="dk1"/>
              </a:solidFill>
              <a:effectLst/>
              <a:latin typeface="+mn-lt"/>
              <a:ea typeface="+mn-ea"/>
              <a:cs typeface="+mn-cs"/>
            </a:rPr>
            <a:t>コスト削減に努める。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21844</xdr:rowOff>
    </xdr:from>
    <xdr:to>
      <xdr:col>82</xdr:col>
      <xdr:colOff>107950</xdr:colOff>
      <xdr:row>74</xdr:row>
      <xdr:rowOff>136144</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2709144"/>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13988</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21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110998</xdr:rowOff>
    </xdr:from>
    <xdr:to>
      <xdr:col>78</xdr:col>
      <xdr:colOff>69850</xdr:colOff>
      <xdr:row>74</xdr:row>
      <xdr:rowOff>21844</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262684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77995</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72</xdr:row>
      <xdr:rowOff>145288</xdr:rowOff>
    </xdr:from>
    <xdr:to>
      <xdr:col>73</xdr:col>
      <xdr:colOff>180975</xdr:colOff>
      <xdr:row>73</xdr:row>
      <xdr:rowOff>110998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2489688"/>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23131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72</xdr:row>
      <xdr:rowOff>145288</xdr:rowOff>
    </xdr:from>
    <xdr:to>
      <xdr:col>69</xdr:col>
      <xdr:colOff>92075</xdr:colOff>
      <xdr:row>73</xdr:row>
      <xdr:rowOff>78994</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2489688"/>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119142</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85344</xdr:rowOff>
    </xdr:from>
    <xdr:to>
      <xdr:col>82</xdr:col>
      <xdr:colOff>158750</xdr:colOff>
      <xdr:row>75</xdr:row>
      <xdr:rowOff>15494</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277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101871</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617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142494</xdr:rowOff>
    </xdr:from>
    <xdr:to>
      <xdr:col>78</xdr:col>
      <xdr:colOff>120650</xdr:colOff>
      <xdr:row>74</xdr:row>
      <xdr:rowOff>72644</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2658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82821</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427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60198</xdr:rowOff>
    </xdr:from>
    <xdr:to>
      <xdr:col>74</xdr:col>
      <xdr:colOff>31750</xdr:colOff>
      <xdr:row>73</xdr:row>
      <xdr:rowOff>161798</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257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525</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344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94488</xdr:rowOff>
    </xdr:from>
    <xdr:to>
      <xdr:col>69</xdr:col>
      <xdr:colOff>142875</xdr:colOff>
      <xdr:row>73</xdr:row>
      <xdr:rowOff>24638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43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34815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20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28194</xdr:rowOff>
    </xdr:from>
    <xdr:to>
      <xdr:col>65</xdr:col>
      <xdr:colOff>53975</xdr:colOff>
      <xdr:row>73</xdr:row>
      <xdr:rowOff>129794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2544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71</xdr:row>
      <xdr:rowOff>139971</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31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長崎県新上五島町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102725</xdr:rowOff>
    </xdr:from>
    <xdr:to>
      <xdr:col>29</xdr:col>
      <xdr:colOff>127000</xdr:colOff>
      <xdr:row>14</xdr:row>
      <xdr:rowOff>61838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379200"/>
          <a:ext cx="647700" cy="1305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128113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18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61838</xdr:rowOff>
    </xdr:from>
    <xdr:to>
      <xdr:col>26</xdr:col>
      <xdr:colOff>50800</xdr:colOff>
      <xdr:row>14</xdr:row>
      <xdr:rowOff>118368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509763"/>
          <a:ext cx="698500" cy="565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170894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1331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118368</xdr:rowOff>
    </xdr:from>
    <xdr:to>
      <xdr:col>22</xdr:col>
      <xdr:colOff>114300</xdr:colOff>
      <xdr:row>14</xdr:row>
      <xdr:rowOff>144831</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2566293"/>
          <a:ext cx="698500" cy="264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34659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168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144831</xdr:rowOff>
    </xdr:from>
    <xdr:to>
      <xdr:col>18</xdr:col>
      <xdr:colOff>177800</xdr:colOff>
      <xdr:row>14</xdr:row>
      <xdr:rowOff>158547</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2592756"/>
          <a:ext cx="698500" cy="137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50607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184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61198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19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51925</xdr:rowOff>
    </xdr:from>
    <xdr:to>
      <xdr:col>29</xdr:col>
      <xdr:colOff>177800</xdr:colOff>
      <xdr:row>13</xdr:row>
      <xdr:rowOff>153525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3284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68452</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17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11038</xdr:rowOff>
    </xdr:from>
    <xdr:to>
      <xdr:col>26</xdr:col>
      <xdr:colOff>101600</xdr:colOff>
      <xdr:row>14</xdr:row>
      <xdr:rowOff>112638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4589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122815</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2278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67568</xdr:rowOff>
    </xdr:from>
    <xdr:to>
      <xdr:col>22</xdr:col>
      <xdr:colOff>165100</xdr:colOff>
      <xdr:row>14</xdr:row>
      <xdr:rowOff>169168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5154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7895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284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94031</xdr:rowOff>
    </xdr:from>
    <xdr:to>
      <xdr:col>19</xdr:col>
      <xdr:colOff>38100</xdr:colOff>
      <xdr:row>15</xdr:row>
      <xdr:rowOff>24181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5419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34358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31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107747</xdr:rowOff>
    </xdr:from>
    <xdr:to>
      <xdr:col>15</xdr:col>
      <xdr:colOff>101600</xdr:colOff>
      <xdr:row>15</xdr:row>
      <xdr:rowOff>37897</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5556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48074</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324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7366</xdr:rowOff>
    </xdr:from>
    <xdr:to>
      <xdr:col>29</xdr:col>
      <xdr:colOff>127000</xdr:colOff>
      <xdr:row>37</xdr:row>
      <xdr:rowOff>138678</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7132066"/>
          <a:ext cx="647700" cy="1313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327518</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949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336226</xdr:rowOff>
    </xdr:from>
    <xdr:to>
      <xdr:col>26</xdr:col>
      <xdr:colOff>50800</xdr:colOff>
      <xdr:row>37</xdr:row>
      <xdr:rowOff>7366</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946576"/>
          <a:ext cx="698500" cy="1854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233792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501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336226</xdr:rowOff>
    </xdr:from>
    <xdr:to>
      <xdr:col>22</xdr:col>
      <xdr:colOff>114300</xdr:colOff>
      <xdr:row>36</xdr:row>
      <xdr:rowOff>129839</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946576"/>
          <a:ext cx="698500" cy="1365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224762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492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23520</xdr:rowOff>
    </xdr:from>
    <xdr:to>
      <xdr:col>18</xdr:col>
      <xdr:colOff>177800</xdr:colOff>
      <xdr:row>36</xdr:row>
      <xdr:rowOff>129839</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976770"/>
          <a:ext cx="698500" cy="1063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248690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6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270177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3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87878</xdr:rowOff>
    </xdr:from>
    <xdr:to>
      <xdr:col>29</xdr:col>
      <xdr:colOff>177800</xdr:colOff>
      <xdr:row>37</xdr:row>
      <xdr:rowOff>189478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2125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59955</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184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128016</xdr:rowOff>
    </xdr:from>
    <xdr:to>
      <xdr:col>26</xdr:col>
      <xdr:colOff>101600</xdr:colOff>
      <xdr:row>37</xdr:row>
      <xdr:rowOff>58166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0812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42943</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167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285426</xdr:rowOff>
    </xdr:from>
    <xdr:to>
      <xdr:col>22</xdr:col>
      <xdr:colOff>165100</xdr:colOff>
      <xdr:row>36</xdr:row>
      <xdr:rowOff>44126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8957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28903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982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79039</xdr:rowOff>
    </xdr:from>
    <xdr:to>
      <xdr:col>19</xdr:col>
      <xdr:colOff>38100</xdr:colOff>
      <xdr:row>37</xdr:row>
      <xdr:rowOff>9189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0322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165416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118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315620</xdr:rowOff>
    </xdr:from>
    <xdr:to>
      <xdr:col>15</xdr:col>
      <xdr:colOff>101600</xdr:colOff>
      <xdr:row>36</xdr:row>
      <xdr:rowOff>74320</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9259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59097</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012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長崎県新上五島町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16,682
16,513
214.00
20,769,035
19,799,042
404,642
9,965,739
17,931,144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97511</xdr:rowOff>
    </xdr:from>
    <xdr:to>
      <xdr:col>24</xdr:col>
      <xdr:colOff>63500</xdr:colOff>
      <xdr:row>32</xdr:row>
      <xdr:rowOff>28956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412461"/>
          <a:ext cx="838200" cy="102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118063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8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28956</xdr:rowOff>
    </xdr:from>
    <xdr:to>
      <xdr:col>19</xdr:col>
      <xdr:colOff>177800</xdr:colOff>
      <xdr:row>32</xdr:row>
      <xdr:rowOff>104229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515356"/>
          <a:ext cx="889000" cy="75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169664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34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104229</xdr:rowOff>
    </xdr:from>
    <xdr:to>
      <xdr:col>15</xdr:col>
      <xdr:colOff>50800</xdr:colOff>
      <xdr:row>32</xdr:row>
      <xdr:rowOff>132740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590629"/>
          <a:ext cx="889000" cy="28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22991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36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132740</xdr:rowOff>
    </xdr:from>
    <xdr:to>
      <xdr:col>10</xdr:col>
      <xdr:colOff>114300</xdr:colOff>
      <xdr:row>32</xdr:row>
      <xdr:rowOff>160071</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619140"/>
          <a:ext cx="889000" cy="27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24147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67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43159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8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46711</xdr:rowOff>
    </xdr:from>
    <xdr:to>
      <xdr:col>24</xdr:col>
      <xdr:colOff>114300</xdr:colOff>
      <xdr:row>31</xdr:row>
      <xdr:rowOff>148311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36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133088</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276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149606</xdr:rowOff>
    </xdr:from>
    <xdr:to>
      <xdr:col>20</xdr:col>
      <xdr:colOff>38100</xdr:colOff>
      <xdr:row>32</xdr:row>
      <xdr:rowOff>79756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46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30</xdr:row>
      <xdr:rowOff>96283</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239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53429</xdr:rowOff>
    </xdr:from>
    <xdr:to>
      <xdr:col>15</xdr:col>
      <xdr:colOff>101600</xdr:colOff>
      <xdr:row>32</xdr:row>
      <xdr:rowOff>155029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539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106</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315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81940</xdr:rowOff>
    </xdr:from>
    <xdr:to>
      <xdr:col>10</xdr:col>
      <xdr:colOff>165100</xdr:colOff>
      <xdr:row>33</xdr:row>
      <xdr:rowOff>12090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56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28617</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343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109271</xdr:rowOff>
    </xdr:from>
    <xdr:to>
      <xdr:col>6</xdr:col>
      <xdr:colOff>38100</xdr:colOff>
      <xdr:row>33</xdr:row>
      <xdr:rowOff>39421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59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31</xdr:row>
      <xdr:rowOff>55948</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37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14901</xdr:rowOff>
    </xdr:from>
    <xdr:to>
      <xdr:col>24</xdr:col>
      <xdr:colOff>63500</xdr:colOff>
      <xdr:row>58</xdr:row>
      <xdr:rowOff>37541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959001"/>
          <a:ext cx="838200" cy="22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163548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36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37541</xdr:rowOff>
    </xdr:from>
    <xdr:to>
      <xdr:col>19</xdr:col>
      <xdr:colOff>177800</xdr:colOff>
      <xdr:row>58</xdr:row>
      <xdr:rowOff>43638</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9981641"/>
          <a:ext cx="889000" cy="6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135581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1007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43638</xdr:rowOff>
    </xdr:from>
    <xdr:to>
      <xdr:col>15</xdr:col>
      <xdr:colOff>50800</xdr:colOff>
      <xdr:row>58</xdr:row>
      <xdr:rowOff>55620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987738"/>
          <a:ext cx="889000" cy="11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134660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10078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55620</xdr:rowOff>
    </xdr:from>
    <xdr:to>
      <xdr:col>10</xdr:col>
      <xdr:colOff>114300</xdr:colOff>
      <xdr:row>58</xdr:row>
      <xdr:rowOff>61423</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999720"/>
          <a:ext cx="889000" cy="5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144693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8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151582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09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135551</xdr:rowOff>
    </xdr:from>
    <xdr:to>
      <xdr:col>24</xdr:col>
      <xdr:colOff>114300</xdr:colOff>
      <xdr:row>58</xdr:row>
      <xdr:rowOff>65701</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08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158428</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59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158191</xdr:rowOff>
    </xdr:from>
    <xdr:to>
      <xdr:col>20</xdr:col>
      <xdr:colOff>38100</xdr:colOff>
      <xdr:row>58</xdr:row>
      <xdr:rowOff>88341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30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104868</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06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164288</xdr:rowOff>
    </xdr:from>
    <xdr:to>
      <xdr:col>15</xdr:col>
      <xdr:colOff>101600</xdr:colOff>
      <xdr:row>58</xdr:row>
      <xdr:rowOff>94438</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3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110965</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12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4820</xdr:rowOff>
    </xdr:from>
    <xdr:to>
      <xdr:col>10</xdr:col>
      <xdr:colOff>165100</xdr:colOff>
      <xdr:row>58</xdr:row>
      <xdr:rowOff>106420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4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122947</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24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10623</xdr:rowOff>
    </xdr:from>
    <xdr:to>
      <xdr:col>6</xdr:col>
      <xdr:colOff>38100</xdr:colOff>
      <xdr:row>58</xdr:row>
      <xdr:rowOff>112223</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54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128750</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29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169577</xdr:rowOff>
    </xdr:from>
    <xdr:to>
      <xdr:col>24</xdr:col>
      <xdr:colOff>63500</xdr:colOff>
      <xdr:row>77</xdr:row>
      <xdr:rowOff>2905</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199777"/>
          <a:ext cx="838200" cy="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19116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220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2905</xdr:rowOff>
    </xdr:from>
    <xdr:to>
      <xdr:col>19</xdr:col>
      <xdr:colOff>177800</xdr:colOff>
      <xdr:row>77</xdr:row>
      <xdr:rowOff>65793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204555"/>
          <a:ext cx="889000" cy="62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153441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355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65793</xdr:rowOff>
    </xdr:from>
    <xdr:to>
      <xdr:col>15</xdr:col>
      <xdr:colOff>50800</xdr:colOff>
      <xdr:row>77</xdr:row>
      <xdr:rowOff>81178</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267443"/>
          <a:ext cx="889000" cy="15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157807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35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81178</xdr:rowOff>
    </xdr:from>
    <xdr:to>
      <xdr:col>10</xdr:col>
      <xdr:colOff>114300</xdr:colOff>
      <xdr:row>77</xdr:row>
      <xdr:rowOff>83305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282828"/>
          <a:ext cx="889000" cy="2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156298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357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169443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371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118777</xdr:rowOff>
    </xdr:from>
    <xdr:to>
      <xdr:col>24</xdr:col>
      <xdr:colOff>114300</xdr:colOff>
      <xdr:row>77</xdr:row>
      <xdr:rowOff>48927</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148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141654</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00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123555</xdr:rowOff>
    </xdr:from>
    <xdr:to>
      <xdr:col>20</xdr:col>
      <xdr:colOff>38100</xdr:colOff>
      <xdr:row>77</xdr:row>
      <xdr:rowOff>53705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15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70233</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2928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14993</xdr:rowOff>
    </xdr:from>
    <xdr:to>
      <xdr:col>15</xdr:col>
      <xdr:colOff>101600</xdr:colOff>
      <xdr:row>77</xdr:row>
      <xdr:rowOff>116593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21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133120</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299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30378</xdr:rowOff>
    </xdr:from>
    <xdr:to>
      <xdr:col>10</xdr:col>
      <xdr:colOff>165100</xdr:colOff>
      <xdr:row>77</xdr:row>
      <xdr:rowOff>131978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232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148505</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52111" y="13007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32505</xdr:rowOff>
    </xdr:from>
    <xdr:to>
      <xdr:col>6</xdr:col>
      <xdr:colOff>38100</xdr:colOff>
      <xdr:row>77</xdr:row>
      <xdr:rowOff>134105</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234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150632</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009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104767</xdr:rowOff>
    </xdr:from>
    <xdr:to>
      <xdr:col>24</xdr:col>
      <xdr:colOff>63500</xdr:colOff>
      <xdr:row>94</xdr:row>
      <xdr:rowOff>132200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3797300" y="16221067"/>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89033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05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104767</xdr:rowOff>
    </xdr:from>
    <xdr:to>
      <xdr:col>19</xdr:col>
      <xdr:colOff>177800</xdr:colOff>
      <xdr:row>95</xdr:row>
      <xdr:rowOff>12010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221067"/>
          <a:ext cx="889000" cy="7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119764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40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12010</xdr:rowOff>
    </xdr:from>
    <xdr:to>
      <xdr:col>15</xdr:col>
      <xdr:colOff>50800</xdr:colOff>
      <xdr:row>97</xdr:row>
      <xdr:rowOff>2387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019300" y="16299760"/>
          <a:ext cx="889000" cy="33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42791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50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2387</xdr:rowOff>
    </xdr:from>
    <xdr:to>
      <xdr:col>10</xdr:col>
      <xdr:colOff>114300</xdr:colOff>
      <xdr:row>97</xdr:row>
      <xdr:rowOff>20904</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633037"/>
          <a:ext cx="889000" cy="18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137261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08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51057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33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81400</xdr:rowOff>
    </xdr:from>
    <xdr:to>
      <xdr:col>24</xdr:col>
      <xdr:colOff>114300</xdr:colOff>
      <xdr:row>95</xdr:row>
      <xdr:rowOff>11550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1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104277</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049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53967</xdr:rowOff>
    </xdr:from>
    <xdr:to>
      <xdr:col>20</xdr:col>
      <xdr:colOff>38100</xdr:colOff>
      <xdr:row>94</xdr:row>
      <xdr:rowOff>155567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17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644</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945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132660</xdr:rowOff>
    </xdr:from>
    <xdr:to>
      <xdr:col>15</xdr:col>
      <xdr:colOff>101600</xdr:colOff>
      <xdr:row>95</xdr:row>
      <xdr:rowOff>62810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24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79337</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024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123037</xdr:rowOff>
    </xdr:from>
    <xdr:to>
      <xdr:col>10</xdr:col>
      <xdr:colOff>165100</xdr:colOff>
      <xdr:row>97</xdr:row>
      <xdr:rowOff>53187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58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44314</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67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141554</xdr:rowOff>
    </xdr:from>
    <xdr:to>
      <xdr:col>6</xdr:col>
      <xdr:colOff>38100</xdr:colOff>
      <xdr:row>97</xdr:row>
      <xdr:rowOff>71704</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600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62831</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693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106621</xdr:rowOff>
    </xdr:from>
    <xdr:to>
      <xdr:col>55</xdr:col>
      <xdr:colOff>0</xdr:colOff>
      <xdr:row>35</xdr:row>
      <xdr:rowOff>127942</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107371"/>
          <a:ext cx="838200" cy="21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82723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54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100099</xdr:rowOff>
    </xdr:from>
    <xdr:to>
      <xdr:col>50</xdr:col>
      <xdr:colOff>114300</xdr:colOff>
      <xdr:row>35</xdr:row>
      <xdr:rowOff>106621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100849"/>
          <a:ext cx="889000" cy="6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59162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402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153191</xdr:rowOff>
    </xdr:from>
    <xdr:to>
      <xdr:col>45</xdr:col>
      <xdr:colOff>177800</xdr:colOff>
      <xdr:row>35</xdr:row>
      <xdr:rowOff>100099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7861300" y="5982491"/>
          <a:ext cx="889000" cy="118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61037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404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62658</xdr:rowOff>
    </xdr:from>
    <xdr:to>
      <xdr:col>41</xdr:col>
      <xdr:colOff>50800</xdr:colOff>
      <xdr:row>34</xdr:row>
      <xdr:rowOff>153191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5720508"/>
          <a:ext cx="889000" cy="261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98268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44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46780</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047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77142</xdr:rowOff>
    </xdr:from>
    <xdr:to>
      <xdr:col>55</xdr:col>
      <xdr:colOff>50800</xdr:colOff>
      <xdr:row>36</xdr:row>
      <xdr:rowOff>7292</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07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100019</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5929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55821</xdr:rowOff>
    </xdr:from>
    <xdr:to>
      <xdr:col>50</xdr:col>
      <xdr:colOff>165100</xdr:colOff>
      <xdr:row>35</xdr:row>
      <xdr:rowOff>157421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056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2498</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831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49299</xdr:rowOff>
    </xdr:from>
    <xdr:to>
      <xdr:col>46</xdr:col>
      <xdr:colOff>38100</xdr:colOff>
      <xdr:row>35</xdr:row>
      <xdr:rowOff>150899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050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167426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582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102391</xdr:rowOff>
    </xdr:from>
    <xdr:to>
      <xdr:col>41</xdr:col>
      <xdr:colOff>101600</xdr:colOff>
      <xdr:row>35</xdr:row>
      <xdr:rowOff>32541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5931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49068</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5706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11858</xdr:rowOff>
    </xdr:from>
    <xdr:to>
      <xdr:col>36</xdr:col>
      <xdr:colOff>165100</xdr:colOff>
      <xdr:row>33</xdr:row>
      <xdr:rowOff>113458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566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129985</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444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50</xdr:row>
      <xdr:rowOff>134982</xdr:rowOff>
    </xdr:from>
    <xdr:to>
      <xdr:col>55</xdr:col>
      <xdr:colOff>0</xdr:colOff>
      <xdr:row>53</xdr:row>
      <xdr:rowOff>111404</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8707482"/>
          <a:ext cx="838200" cy="490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39173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640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111404</xdr:rowOff>
    </xdr:from>
    <xdr:to>
      <xdr:col>50</xdr:col>
      <xdr:colOff>114300</xdr:colOff>
      <xdr:row>54</xdr:row>
      <xdr:rowOff>115528</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9198254"/>
          <a:ext cx="889000" cy="175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42981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81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115528</xdr:rowOff>
    </xdr:from>
    <xdr:to>
      <xdr:col>45</xdr:col>
      <xdr:colOff>177800</xdr:colOff>
      <xdr:row>55</xdr:row>
      <xdr:rowOff>36199</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7861300" y="9373828"/>
          <a:ext cx="889000" cy="9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49126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821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138946</xdr:rowOff>
    </xdr:from>
    <xdr:to>
      <xdr:col>41</xdr:col>
      <xdr:colOff>50800</xdr:colOff>
      <xdr:row>55</xdr:row>
      <xdr:rowOff>36199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9054346"/>
          <a:ext cx="889000" cy="411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77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163204</xdr:rowOff>
    </xdr:from>
    <xdr:to>
      <xdr:col>36</xdr:col>
      <xdr:colOff>165100</xdr:colOff>
      <xdr:row>56</xdr:row>
      <xdr:rowOff>93354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84481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685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50</xdr:row>
      <xdr:rowOff>84182</xdr:rowOff>
    </xdr:from>
    <xdr:to>
      <xdr:col>55</xdr:col>
      <xdr:colOff>50800</xdr:colOff>
      <xdr:row>51</xdr:row>
      <xdr:rowOff>14332</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865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37209</xdr:rowOff>
    </xdr:from>
    <xdr:ext cx="599010"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8609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60604</xdr:rowOff>
    </xdr:from>
    <xdr:to>
      <xdr:col>50</xdr:col>
      <xdr:colOff>165100</xdr:colOff>
      <xdr:row>53</xdr:row>
      <xdr:rowOff>162204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147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7281</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39795" y="8922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64728</xdr:rowOff>
    </xdr:from>
    <xdr:to>
      <xdr:col>46</xdr:col>
      <xdr:colOff>38100</xdr:colOff>
      <xdr:row>54</xdr:row>
      <xdr:rowOff>166328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32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11405</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50795" y="9098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156849</xdr:rowOff>
    </xdr:from>
    <xdr:to>
      <xdr:col>41</xdr:col>
      <xdr:colOff>101600</xdr:colOff>
      <xdr:row>55</xdr:row>
      <xdr:rowOff>86999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415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103526</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61795" y="9190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88146</xdr:rowOff>
    </xdr:from>
    <xdr:to>
      <xdr:col>36</xdr:col>
      <xdr:colOff>165100</xdr:colOff>
      <xdr:row>53</xdr:row>
      <xdr:rowOff>18296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003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51</xdr:row>
      <xdr:rowOff>34823</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672795" y="8778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93218</xdr:rowOff>
    </xdr:from>
    <xdr:to>
      <xdr:col>55</xdr:col>
      <xdr:colOff>0</xdr:colOff>
      <xdr:row>77</xdr:row>
      <xdr:rowOff>24943</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2094718"/>
          <a:ext cx="838200" cy="1131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166431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68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24943</xdr:rowOff>
    </xdr:from>
    <xdr:to>
      <xdr:col>50</xdr:col>
      <xdr:colOff>114300</xdr:colOff>
      <xdr:row>77</xdr:row>
      <xdr:rowOff>47836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226593"/>
          <a:ext cx="889000" cy="22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162948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53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47836</xdr:rowOff>
    </xdr:from>
    <xdr:to>
      <xdr:col>45</xdr:col>
      <xdr:colOff>177800</xdr:colOff>
      <xdr:row>78</xdr:row>
      <xdr:rowOff>165826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249486"/>
          <a:ext cx="889000" cy="289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159976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533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28448</xdr:rowOff>
    </xdr:from>
    <xdr:to>
      <xdr:col>41</xdr:col>
      <xdr:colOff>50800</xdr:colOff>
      <xdr:row>78</xdr:row>
      <xdr:rowOff>165826</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230098"/>
          <a:ext cx="889000" cy="308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140536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7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65692</xdr:rowOff>
    </xdr:from>
    <xdr:to>
      <xdr:col>36</xdr:col>
      <xdr:colOff>165100</xdr:colOff>
      <xdr:row>77</xdr:row>
      <xdr:rowOff>167292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158419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360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70</xdr:row>
      <xdr:rowOff>42418</xdr:rowOff>
    </xdr:from>
    <xdr:to>
      <xdr:col>55</xdr:col>
      <xdr:colOff>50800</xdr:colOff>
      <xdr:row>70</xdr:row>
      <xdr:rowOff>144018</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2043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69</xdr:row>
      <xdr:rowOff>166895</xdr:rowOff>
    </xdr:from>
    <xdr:ext cx="599010"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1996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145593</xdr:rowOff>
    </xdr:from>
    <xdr:to>
      <xdr:col>50</xdr:col>
      <xdr:colOff>165100</xdr:colOff>
      <xdr:row>77</xdr:row>
      <xdr:rowOff>75743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175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92270</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295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168486</xdr:rowOff>
    </xdr:from>
    <xdr:to>
      <xdr:col>46</xdr:col>
      <xdr:colOff>38100</xdr:colOff>
      <xdr:row>77</xdr:row>
      <xdr:rowOff>98636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198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115163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2973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115026</xdr:rowOff>
    </xdr:from>
    <xdr:to>
      <xdr:col>41</xdr:col>
      <xdr:colOff>101600</xdr:colOff>
      <xdr:row>79</xdr:row>
      <xdr:rowOff>45176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8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36303</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5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149098</xdr:rowOff>
    </xdr:from>
    <xdr:to>
      <xdr:col>36</xdr:col>
      <xdr:colOff>165100</xdr:colOff>
      <xdr:row>77</xdr:row>
      <xdr:rowOff>79248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179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95775</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2954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19182</xdr:rowOff>
    </xdr:from>
    <xdr:to>
      <xdr:col>55</xdr:col>
      <xdr:colOff>0</xdr:colOff>
      <xdr:row>93</xdr:row>
      <xdr:rowOff>30035</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5964032"/>
          <a:ext cx="838200" cy="10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167916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455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30035</xdr:rowOff>
    </xdr:from>
    <xdr:to>
      <xdr:col>50</xdr:col>
      <xdr:colOff>114300</xdr:colOff>
      <xdr:row>94</xdr:row>
      <xdr:rowOff>68411</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5974885"/>
          <a:ext cx="889000" cy="209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159921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61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41613</xdr:rowOff>
    </xdr:from>
    <xdr:to>
      <xdr:col>45</xdr:col>
      <xdr:colOff>177800</xdr:colOff>
      <xdr:row>94</xdr:row>
      <xdr:rowOff>68411</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7861300" y="16157913"/>
          <a:ext cx="889000" cy="26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167912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627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8913</xdr:rowOff>
    </xdr:from>
    <xdr:to>
      <xdr:col>41</xdr:col>
      <xdr:colOff>50800</xdr:colOff>
      <xdr:row>94</xdr:row>
      <xdr:rowOff>41613</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5953763"/>
          <a:ext cx="889000" cy="204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140107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599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7266</xdr:rowOff>
    </xdr:from>
    <xdr:to>
      <xdr:col>36</xdr:col>
      <xdr:colOff>165100</xdr:colOff>
      <xdr:row>96</xdr:row>
      <xdr:rowOff>108866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6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99993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55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139832</xdr:rowOff>
    </xdr:from>
    <xdr:to>
      <xdr:col>55</xdr:col>
      <xdr:colOff>50800</xdr:colOff>
      <xdr:row>93</xdr:row>
      <xdr:rowOff>69982</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5913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162709</xdr:rowOff>
    </xdr:from>
    <xdr:ext cx="599010"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5764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150685</xdr:rowOff>
    </xdr:from>
    <xdr:to>
      <xdr:col>50</xdr:col>
      <xdr:colOff>165100</xdr:colOff>
      <xdr:row>93</xdr:row>
      <xdr:rowOff>80835</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592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91</xdr:row>
      <xdr:rowOff>97362</xdr:rowOff>
    </xdr:from>
    <xdr:ext cx="59901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39795" y="15699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17611</xdr:rowOff>
    </xdr:from>
    <xdr:to>
      <xdr:col>46</xdr:col>
      <xdr:colOff>38100</xdr:colOff>
      <xdr:row>94</xdr:row>
      <xdr:rowOff>119211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13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92</xdr:row>
      <xdr:rowOff>135738</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50795" y="15909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162263</xdr:rowOff>
    </xdr:from>
    <xdr:to>
      <xdr:col>41</xdr:col>
      <xdr:colOff>101600</xdr:colOff>
      <xdr:row>94</xdr:row>
      <xdr:rowOff>92413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107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92</xdr:row>
      <xdr:rowOff>108940</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61795" y="15882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129563</xdr:rowOff>
    </xdr:from>
    <xdr:to>
      <xdr:col>36</xdr:col>
      <xdr:colOff>165100</xdr:colOff>
      <xdr:row>93</xdr:row>
      <xdr:rowOff>59713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5902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91</xdr:row>
      <xdr:rowOff>76240</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672795" y="15678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20428</xdr:rowOff>
    </xdr:from>
    <xdr:to>
      <xdr:col>85</xdr:col>
      <xdr:colOff>127000</xdr:colOff>
      <xdr:row>39</xdr:row>
      <xdr:rowOff>33325</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5481300" y="6706978"/>
          <a:ext cx="838200" cy="12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148696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92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20428</xdr:rowOff>
    </xdr:from>
    <xdr:to>
      <xdr:col>81</xdr:col>
      <xdr:colOff>50800</xdr:colOff>
      <xdr:row>39</xdr:row>
      <xdr:rowOff>21609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4592300" y="6706978"/>
          <a:ext cx="889000" cy="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65750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752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14172</xdr:rowOff>
    </xdr:from>
    <xdr:to>
      <xdr:col>76</xdr:col>
      <xdr:colOff>114300</xdr:colOff>
      <xdr:row>39</xdr:row>
      <xdr:rowOff>21609</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700722"/>
          <a:ext cx="889000" cy="7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69472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756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143796</xdr:rowOff>
    </xdr:from>
    <xdr:to>
      <xdr:col>71</xdr:col>
      <xdr:colOff>177800</xdr:colOff>
      <xdr:row>39</xdr:row>
      <xdr:rowOff>14172</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814300" y="6658896"/>
          <a:ext cx="889000" cy="41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73050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759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67849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754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153975</xdr:rowOff>
    </xdr:from>
    <xdr:to>
      <xdr:col>85</xdr:col>
      <xdr:colOff>177800</xdr:colOff>
      <xdr:row>39</xdr:row>
      <xdr:rowOff>84125</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6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104246</xdr:rowOff>
    </xdr:from>
    <xdr:ext cx="469744"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619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141078</xdr:rowOff>
    </xdr:from>
    <xdr:to>
      <xdr:col>81</xdr:col>
      <xdr:colOff>101600</xdr:colOff>
      <xdr:row>39</xdr:row>
      <xdr:rowOff>71228</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56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87755</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46428" y="6431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142259</xdr:rowOff>
    </xdr:from>
    <xdr:to>
      <xdr:col>76</xdr:col>
      <xdr:colOff>165100</xdr:colOff>
      <xdr:row>39</xdr:row>
      <xdr:rowOff>72409</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57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88936</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57428" y="6432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134822</xdr:rowOff>
    </xdr:from>
    <xdr:to>
      <xdr:col>72</xdr:col>
      <xdr:colOff>38100</xdr:colOff>
      <xdr:row>39</xdr:row>
      <xdr:rowOff>64972</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4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81499</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68428" y="6425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92996</xdr:rowOff>
    </xdr:from>
    <xdr:to>
      <xdr:col>67</xdr:col>
      <xdr:colOff>101600</xdr:colOff>
      <xdr:row>39</xdr:row>
      <xdr:rowOff>23146</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0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39673</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47111" y="6383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159261</xdr:rowOff>
    </xdr:from>
    <xdr:to>
      <xdr:col>85</xdr:col>
      <xdr:colOff>126364</xdr:colOff>
      <xdr:row>78</xdr:row>
      <xdr:rowOff>144873</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332211"/>
          <a:ext cx="1269" cy="1185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148700</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521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144873</xdr:rowOff>
    </xdr:from>
    <xdr:to>
      <xdr:col>86</xdr:col>
      <xdr:colOff>25400</xdr:colOff>
      <xdr:row>78</xdr:row>
      <xdr:rowOff>144873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517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105938</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2107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159261</xdr:rowOff>
    </xdr:from>
    <xdr:to>
      <xdr:col>86</xdr:col>
      <xdr:colOff>25400</xdr:colOff>
      <xdr:row>71</xdr:row>
      <xdr:rowOff>159261</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332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127668</xdr:rowOff>
    </xdr:from>
    <xdr:to>
      <xdr:col>85</xdr:col>
      <xdr:colOff>127000</xdr:colOff>
      <xdr:row>71</xdr:row>
      <xdr:rowOff>159261</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5481300" y="12300618"/>
          <a:ext cx="838200" cy="31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86544</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31167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108117</xdr:rowOff>
    </xdr:from>
    <xdr:to>
      <xdr:col>85</xdr:col>
      <xdr:colOff>177800</xdr:colOff>
      <xdr:row>77</xdr:row>
      <xdr:rowOff>38267</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3138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121092</xdr:rowOff>
    </xdr:from>
    <xdr:to>
      <xdr:col>81</xdr:col>
      <xdr:colOff>50800</xdr:colOff>
      <xdr:row>71</xdr:row>
      <xdr:rowOff>127668</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4592300" y="12294042"/>
          <a:ext cx="889000" cy="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105245</xdr:rowOff>
    </xdr:from>
    <xdr:to>
      <xdr:col>81</xdr:col>
      <xdr:colOff>101600</xdr:colOff>
      <xdr:row>77</xdr:row>
      <xdr:rowOff>35395</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3135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26522</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3228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121092</xdr:rowOff>
    </xdr:from>
    <xdr:to>
      <xdr:col>76</xdr:col>
      <xdr:colOff>114300</xdr:colOff>
      <xdr:row>72</xdr:row>
      <xdr:rowOff>35268</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2294042"/>
          <a:ext cx="889000" cy="8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74887</xdr:rowOff>
    </xdr:from>
    <xdr:to>
      <xdr:col>76</xdr:col>
      <xdr:colOff>165100</xdr:colOff>
      <xdr:row>77</xdr:row>
      <xdr:rowOff>5037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310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167614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3197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35268</xdr:rowOff>
    </xdr:from>
    <xdr:to>
      <xdr:col>71</xdr:col>
      <xdr:colOff>177800</xdr:colOff>
      <xdr:row>72</xdr:row>
      <xdr:rowOff>84607</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2379668"/>
          <a:ext cx="889000" cy="49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92162</xdr:rowOff>
    </xdr:from>
    <xdr:to>
      <xdr:col>72</xdr:col>
      <xdr:colOff>38100</xdr:colOff>
      <xdr:row>77</xdr:row>
      <xdr:rowOff>22312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3122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13439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3215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111051</xdr:rowOff>
    </xdr:from>
    <xdr:to>
      <xdr:col>67</xdr:col>
      <xdr:colOff>101600</xdr:colOff>
      <xdr:row>77</xdr:row>
      <xdr:rowOff>41201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3141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32328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3233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108461</xdr:rowOff>
    </xdr:from>
    <xdr:to>
      <xdr:col>85</xdr:col>
      <xdr:colOff>177800</xdr:colOff>
      <xdr:row>72</xdr:row>
      <xdr:rowOff>38611</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228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61488</xdr:rowOff>
    </xdr:from>
    <xdr:ext cx="599010"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2234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76868</xdr:rowOff>
    </xdr:from>
    <xdr:to>
      <xdr:col>81</xdr:col>
      <xdr:colOff>101600</xdr:colOff>
      <xdr:row>72</xdr:row>
      <xdr:rowOff>7018</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2249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70</xdr:row>
      <xdr:rowOff>23545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181795" y="12025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70292</xdr:rowOff>
    </xdr:from>
    <xdr:to>
      <xdr:col>76</xdr:col>
      <xdr:colOff>165100</xdr:colOff>
      <xdr:row>72</xdr:row>
      <xdr:rowOff>442</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2243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70</xdr:row>
      <xdr:rowOff>16969</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292795" y="12018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71</xdr:row>
      <xdr:rowOff>155918</xdr:rowOff>
    </xdr:from>
    <xdr:to>
      <xdr:col>72</xdr:col>
      <xdr:colOff>38100</xdr:colOff>
      <xdr:row>72</xdr:row>
      <xdr:rowOff>86068</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232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70</xdr:row>
      <xdr:rowOff>102595</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03795" y="12104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33807</xdr:rowOff>
    </xdr:from>
    <xdr:to>
      <xdr:col>67</xdr:col>
      <xdr:colOff>101600</xdr:colOff>
      <xdr:row>72</xdr:row>
      <xdr:rowOff>135407</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2378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70</xdr:row>
      <xdr:rowOff>151934</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14795" y="12153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61207</xdr:rowOff>
    </xdr:from>
    <xdr:to>
      <xdr:col>85</xdr:col>
      <xdr:colOff>127000</xdr:colOff>
      <xdr:row>97</xdr:row>
      <xdr:rowOff>109220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691857"/>
          <a:ext cx="838200" cy="48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166282</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454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61207</xdr:rowOff>
    </xdr:from>
    <xdr:to>
      <xdr:col>81</xdr:col>
      <xdr:colOff>50800</xdr:colOff>
      <xdr:row>98</xdr:row>
      <xdr:rowOff>4612</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691857"/>
          <a:ext cx="889000" cy="114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69547</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35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38446</xdr:rowOff>
    </xdr:from>
    <xdr:to>
      <xdr:col>76</xdr:col>
      <xdr:colOff>114300</xdr:colOff>
      <xdr:row>98</xdr:row>
      <xdr:rowOff>4612</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497646"/>
          <a:ext cx="889000" cy="309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149077</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43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38446</xdr:rowOff>
    </xdr:from>
    <xdr:to>
      <xdr:col>71</xdr:col>
      <xdr:colOff>177800</xdr:colOff>
      <xdr:row>97</xdr:row>
      <xdr:rowOff>27076</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497646"/>
          <a:ext cx="889000" cy="160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75137</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70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14741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81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58420</xdr:rowOff>
    </xdr:from>
    <xdr:to>
      <xdr:col>85</xdr:col>
      <xdr:colOff>177800</xdr:colOff>
      <xdr:row>97</xdr:row>
      <xdr:rowOff>160020</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68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36847</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667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10407</xdr:rowOff>
    </xdr:from>
    <xdr:to>
      <xdr:col>81</xdr:col>
      <xdr:colOff>101600</xdr:colOff>
      <xdr:row>97</xdr:row>
      <xdr:rowOff>112007</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641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103134</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7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125262</xdr:rowOff>
    </xdr:from>
    <xdr:to>
      <xdr:col>76</xdr:col>
      <xdr:colOff>165100</xdr:colOff>
      <xdr:row>98</xdr:row>
      <xdr:rowOff>55412</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755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46539</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848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159096</xdr:rowOff>
    </xdr:from>
    <xdr:to>
      <xdr:col>72</xdr:col>
      <xdr:colOff>38100</xdr:colOff>
      <xdr:row>96</xdr:row>
      <xdr:rowOff>89246</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44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105773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222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147726</xdr:rowOff>
    </xdr:from>
    <xdr:to>
      <xdr:col>67</xdr:col>
      <xdr:colOff>101600</xdr:colOff>
      <xdr:row>97</xdr:row>
      <xdr:rowOff>77876</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606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94403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382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a:extLst>
            <a:ext uri="{FF2B5EF4-FFF2-40B4-BE49-F238E27FC236}">
              <a16:creationId xmlns:a16="http://schemas.microsoft.com/office/drawing/2014/main" id="{00000000-0008-0000-06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2" name="投資及び出資金最小値テキスト">
          <a:extLst>
            <a:ext uri="{FF2B5EF4-FFF2-40B4-BE49-F238E27FC236}">
              <a16:creationId xmlns:a16="http://schemas.microsoft.com/office/drawing/2014/main" id="{00000000-0008-0000-0600-0000DC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4" name="投資及び出資金最大値テキスト">
          <a:extLst>
            <a:ext uri="{FF2B5EF4-FFF2-40B4-BE49-F238E27FC236}">
              <a16:creationId xmlns:a16="http://schemas.microsoft.com/office/drawing/2014/main" id="{00000000-0008-0000-0600-0000DE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168029</xdr:rowOff>
    </xdr:from>
    <xdr:ext cx="469744" cy="259045"/>
    <xdr:sp macro="" textlink="">
      <xdr:nvSpPr>
        <xdr:cNvPr id="737" name="投資及び出資金平均値テキスト">
          <a:extLst>
            <a:ext uri="{FF2B5EF4-FFF2-40B4-BE49-F238E27FC236}">
              <a16:creationId xmlns:a16="http://schemas.microsoft.com/office/drawing/2014/main" id="{00000000-0008-0000-0600-0000E1020000}"/>
            </a:ext>
          </a:extLst>
        </xdr:cNvPr>
        <xdr:cNvSpPr txBox="1"/>
      </xdr:nvSpPr>
      <xdr:spPr>
        <a:xfrm>
          <a:off x="22212300" y="6511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108729</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088428" y="645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126952</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199428" y="64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155996</xdr:rowOff>
    </xdr:from>
    <xdr:to>
      <xdr:col>102</xdr:col>
      <xdr:colOff>114300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8656300" y="6499646"/>
          <a:ext cx="889000" cy="285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135214</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9310428" y="647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112018</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21428" y="6798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6" name="投資及び出資金該当値テキスト">
          <a:extLst>
            <a:ext uri="{FF2B5EF4-FFF2-40B4-BE49-F238E27FC236}">
              <a16:creationId xmlns:a16="http://schemas.microsoft.com/office/drawing/2014/main" id="{00000000-0008-0000-0600-0000F4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105196</xdr:rowOff>
    </xdr:from>
    <xdr:to>
      <xdr:col>98</xdr:col>
      <xdr:colOff>38100</xdr:colOff>
      <xdr:row>38</xdr:row>
      <xdr:rowOff>35346</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8605500" y="6448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36</xdr:row>
      <xdr:rowOff>51873</xdr:rowOff>
    </xdr:from>
    <xdr:ext cx="534377"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389111" y="6224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5" name="貸付金最小値テキスト">
          <a:extLst>
            <a:ext uri="{FF2B5EF4-FFF2-40B4-BE49-F238E27FC236}">
              <a16:creationId xmlns:a16="http://schemas.microsoft.com/office/drawing/2014/main" id="{00000000-0008-0000-0600-000011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7" name="貸付金最大値テキスト">
          <a:extLst>
            <a:ext uri="{FF2B5EF4-FFF2-40B4-BE49-F238E27FC236}">
              <a16:creationId xmlns:a16="http://schemas.microsoft.com/office/drawing/2014/main" id="{00000000-0008-0000-0600-000013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21228</xdr:rowOff>
    </xdr:from>
    <xdr:to>
      <xdr:col>116</xdr:col>
      <xdr:colOff>63500</xdr:colOff>
      <xdr:row>58</xdr:row>
      <xdr:rowOff>21342</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1323300" y="9965328"/>
          <a:ext cx="8382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61885</xdr:rowOff>
    </xdr:from>
    <xdr:ext cx="469744" cy="259045"/>
    <xdr:sp macro="" textlink="">
      <xdr:nvSpPr>
        <xdr:cNvPr id="790" name="貸付金平均値テキスト">
          <a:extLst>
            <a:ext uri="{FF2B5EF4-FFF2-40B4-BE49-F238E27FC236}">
              <a16:creationId xmlns:a16="http://schemas.microsoft.com/office/drawing/2014/main" id="{00000000-0008-0000-0600-000016030000}"/>
            </a:ext>
          </a:extLst>
        </xdr:cNvPr>
        <xdr:cNvSpPr txBox="1"/>
      </xdr:nvSpPr>
      <xdr:spPr>
        <a:xfrm>
          <a:off x="22212300" y="966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21342</xdr:rowOff>
    </xdr:from>
    <xdr:to>
      <xdr:col>111</xdr:col>
      <xdr:colOff>177800</xdr:colOff>
      <xdr:row>58</xdr:row>
      <xdr:rowOff>21399</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0434300" y="9965442"/>
          <a:ext cx="889000" cy="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166108</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1088428" y="9595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20885</xdr:rowOff>
    </xdr:from>
    <xdr:to>
      <xdr:col>107</xdr:col>
      <xdr:colOff>50800</xdr:colOff>
      <xdr:row>58</xdr:row>
      <xdr:rowOff>21399</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9545300" y="9964985"/>
          <a:ext cx="889000" cy="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166336</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0199428" y="959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20885</xdr:rowOff>
    </xdr:from>
    <xdr:to>
      <xdr:col>102</xdr:col>
      <xdr:colOff>114300</xdr:colOff>
      <xdr:row>58</xdr:row>
      <xdr:rowOff>20885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656300" y="99649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112846</xdr:rowOff>
    </xdr:from>
    <xdr:to>
      <xdr:col>98</xdr:col>
      <xdr:colOff>38100</xdr:colOff>
      <xdr:row>57</xdr:row>
      <xdr:rowOff>42996</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8605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59523</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21428" y="948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141878</xdr:rowOff>
    </xdr:from>
    <xdr:to>
      <xdr:col>116</xdr:col>
      <xdr:colOff>114300</xdr:colOff>
      <xdr:row>58</xdr:row>
      <xdr:rowOff>72028</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2110700" y="991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56805</xdr:rowOff>
    </xdr:from>
    <xdr:ext cx="313932" cy="259045"/>
    <xdr:sp macro="" textlink="">
      <xdr:nvSpPr>
        <xdr:cNvPr id="809" name="貸付金該当値テキスト">
          <a:extLst>
            <a:ext uri="{FF2B5EF4-FFF2-40B4-BE49-F238E27FC236}">
              <a16:creationId xmlns:a16="http://schemas.microsoft.com/office/drawing/2014/main" id="{00000000-0008-0000-0600-000029030000}"/>
            </a:ext>
          </a:extLst>
        </xdr:cNvPr>
        <xdr:cNvSpPr txBox="1"/>
      </xdr:nvSpPr>
      <xdr:spPr>
        <a:xfrm>
          <a:off x="22212300" y="98294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141992</xdr:rowOff>
    </xdr:from>
    <xdr:to>
      <xdr:col>112</xdr:col>
      <xdr:colOff>38100</xdr:colOff>
      <xdr:row>58</xdr:row>
      <xdr:rowOff>72142</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1272500" y="9914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58</xdr:row>
      <xdr:rowOff>63269</xdr:rowOff>
    </xdr:from>
    <xdr:ext cx="313932"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66333" y="100073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142049</xdr:rowOff>
    </xdr:from>
    <xdr:to>
      <xdr:col>107</xdr:col>
      <xdr:colOff>101600</xdr:colOff>
      <xdr:row>58</xdr:row>
      <xdr:rowOff>72199</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0383500" y="9914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58</xdr:row>
      <xdr:rowOff>63326</xdr:rowOff>
    </xdr:from>
    <xdr:ext cx="313932"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277333" y="100074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141535</xdr:rowOff>
    </xdr:from>
    <xdr:to>
      <xdr:col>102</xdr:col>
      <xdr:colOff>165100</xdr:colOff>
      <xdr:row>58</xdr:row>
      <xdr:rowOff>71685</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9494500" y="9914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58</xdr:row>
      <xdr:rowOff>62812</xdr:rowOff>
    </xdr:from>
    <xdr:ext cx="313932"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88333" y="100069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141535</xdr:rowOff>
    </xdr:from>
    <xdr:to>
      <xdr:col>98</xdr:col>
      <xdr:colOff>38100</xdr:colOff>
      <xdr:row>58</xdr:row>
      <xdr:rowOff>71685</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8605500" y="9914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58</xdr:row>
      <xdr:rowOff>62812</xdr:rowOff>
    </xdr:from>
    <xdr:ext cx="313932"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99333" y="100069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73</xdr:row>
      <xdr:rowOff>117885</xdr:rowOff>
    </xdr:from>
    <xdr:to>
      <xdr:col>116</xdr:col>
      <xdr:colOff>62864</xdr:colOff>
      <xdr:row>78</xdr:row>
      <xdr:rowOff>117983</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2159595" y="12633735"/>
          <a:ext cx="1269" cy="857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121810</xdr:rowOff>
    </xdr:from>
    <xdr:ext cx="534377" cy="259045"/>
    <xdr:sp macro="" textlink="">
      <xdr:nvSpPr>
        <xdr:cNvPr id="845" name="繰出金最小値テキスト">
          <a:extLst>
            <a:ext uri="{FF2B5EF4-FFF2-40B4-BE49-F238E27FC236}">
              <a16:creationId xmlns:a16="http://schemas.microsoft.com/office/drawing/2014/main" id="{00000000-0008-0000-0600-00004D030000}"/>
            </a:ext>
          </a:extLst>
        </xdr:cNvPr>
        <xdr:cNvSpPr txBox="1"/>
      </xdr:nvSpPr>
      <xdr:spPr>
        <a:xfrm>
          <a:off x="22212300" y="13494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117983</xdr:rowOff>
    </xdr:from>
    <xdr:to>
      <xdr:col>116</xdr:col>
      <xdr:colOff>152400</xdr:colOff>
      <xdr:row>78</xdr:row>
      <xdr:rowOff>117983</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3491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64562</xdr:rowOff>
    </xdr:from>
    <xdr:ext cx="534377" cy="259045"/>
    <xdr:sp macro="" textlink="">
      <xdr:nvSpPr>
        <xdr:cNvPr id="847" name="繰出金最大値テキスト">
          <a:extLst>
            <a:ext uri="{FF2B5EF4-FFF2-40B4-BE49-F238E27FC236}">
              <a16:creationId xmlns:a16="http://schemas.microsoft.com/office/drawing/2014/main" id="{00000000-0008-0000-0600-00004F030000}"/>
            </a:ext>
          </a:extLst>
        </xdr:cNvPr>
        <xdr:cNvSpPr txBox="1"/>
      </xdr:nvSpPr>
      <xdr:spPr>
        <a:xfrm>
          <a:off x="22212300" y="12408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73</xdr:row>
      <xdr:rowOff>117885</xdr:rowOff>
    </xdr:from>
    <xdr:to>
      <xdr:col>116</xdr:col>
      <xdr:colOff>152400</xdr:colOff>
      <xdr:row>73</xdr:row>
      <xdr:rowOff>117885</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2633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117885</xdr:rowOff>
    </xdr:from>
    <xdr:to>
      <xdr:col>116</xdr:col>
      <xdr:colOff>63500</xdr:colOff>
      <xdr:row>74</xdr:row>
      <xdr:rowOff>54301</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1323300" y="12633735"/>
          <a:ext cx="838200" cy="107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83067</xdr:rowOff>
    </xdr:from>
    <xdr:ext cx="534377" cy="259045"/>
    <xdr:sp macro="" textlink="">
      <xdr:nvSpPr>
        <xdr:cNvPr id="850" name="繰出金平均値テキスト">
          <a:extLst>
            <a:ext uri="{FF2B5EF4-FFF2-40B4-BE49-F238E27FC236}">
              <a16:creationId xmlns:a16="http://schemas.microsoft.com/office/drawing/2014/main" id="{00000000-0008-0000-0600-000052030000}"/>
            </a:ext>
          </a:extLst>
        </xdr:cNvPr>
        <xdr:cNvSpPr txBox="1"/>
      </xdr:nvSpPr>
      <xdr:spPr>
        <a:xfrm>
          <a:off x="22212300" y="131132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104640</xdr:rowOff>
    </xdr:from>
    <xdr:to>
      <xdr:col>116</xdr:col>
      <xdr:colOff>114300</xdr:colOff>
      <xdr:row>77</xdr:row>
      <xdr:rowOff>34790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2110700" y="13134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21286</xdr:rowOff>
    </xdr:from>
    <xdr:to>
      <xdr:col>111</xdr:col>
      <xdr:colOff>177800</xdr:colOff>
      <xdr:row>74</xdr:row>
      <xdr:rowOff>54301</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0434300" y="12194236"/>
          <a:ext cx="889000" cy="547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167211</xdr:rowOff>
    </xdr:from>
    <xdr:to>
      <xdr:col>112</xdr:col>
      <xdr:colOff>38100</xdr:colOff>
      <xdr:row>76</xdr:row>
      <xdr:rowOff>97361</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1272500" y="1302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88488</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056111" y="1311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21286</xdr:rowOff>
    </xdr:from>
    <xdr:to>
      <xdr:col>107</xdr:col>
      <xdr:colOff>50800</xdr:colOff>
      <xdr:row>74</xdr:row>
      <xdr:rowOff>58743</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9545300" y="12194236"/>
          <a:ext cx="889000" cy="551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11094</xdr:rowOff>
    </xdr:from>
    <xdr:to>
      <xdr:col>107</xdr:col>
      <xdr:colOff>101600</xdr:colOff>
      <xdr:row>76</xdr:row>
      <xdr:rowOff>112694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0383500" y="13041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103821</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67111" y="13134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58743</xdr:rowOff>
    </xdr:from>
    <xdr:to>
      <xdr:col>102</xdr:col>
      <xdr:colOff>114300</xdr:colOff>
      <xdr:row>74</xdr:row>
      <xdr:rowOff>78582</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8656300" y="12746043"/>
          <a:ext cx="889000" cy="19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17545</xdr:rowOff>
    </xdr:from>
    <xdr:to>
      <xdr:col>102</xdr:col>
      <xdr:colOff>165100</xdr:colOff>
      <xdr:row>76</xdr:row>
      <xdr:rowOff>119145</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9494500" y="1304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110272</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278111" y="13140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14295</xdr:rowOff>
    </xdr:from>
    <xdr:to>
      <xdr:col>98</xdr:col>
      <xdr:colOff>38100</xdr:colOff>
      <xdr:row>76</xdr:row>
      <xdr:rowOff>115895</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605500" y="13044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107022</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389111" y="13137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67085</xdr:rowOff>
    </xdr:from>
    <xdr:to>
      <xdr:col>116</xdr:col>
      <xdr:colOff>114300</xdr:colOff>
      <xdr:row>73</xdr:row>
      <xdr:rowOff>168685</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2110700" y="1258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20112</xdr:rowOff>
    </xdr:from>
    <xdr:ext cx="534377" cy="259045"/>
    <xdr:sp macro="" textlink="">
      <xdr:nvSpPr>
        <xdr:cNvPr id="869" name="繰出金該当値テキスト">
          <a:extLst>
            <a:ext uri="{FF2B5EF4-FFF2-40B4-BE49-F238E27FC236}">
              <a16:creationId xmlns:a16="http://schemas.microsoft.com/office/drawing/2014/main" id="{00000000-0008-0000-0600-000065030000}"/>
            </a:ext>
          </a:extLst>
        </xdr:cNvPr>
        <xdr:cNvSpPr txBox="1"/>
      </xdr:nvSpPr>
      <xdr:spPr>
        <a:xfrm>
          <a:off x="22212300" y="1253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3501</xdr:rowOff>
    </xdr:from>
    <xdr:to>
      <xdr:col>112</xdr:col>
      <xdr:colOff>38100</xdr:colOff>
      <xdr:row>74</xdr:row>
      <xdr:rowOff>105101</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1272500" y="12690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121628</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2466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141936</xdr:rowOff>
    </xdr:from>
    <xdr:to>
      <xdr:col>107</xdr:col>
      <xdr:colOff>101600</xdr:colOff>
      <xdr:row>71</xdr:row>
      <xdr:rowOff>72086</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0383500" y="1214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69</xdr:row>
      <xdr:rowOff>88613</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134795" y="11918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7943</xdr:rowOff>
    </xdr:from>
    <xdr:to>
      <xdr:col>102</xdr:col>
      <xdr:colOff>165100</xdr:colOff>
      <xdr:row>74</xdr:row>
      <xdr:rowOff>109543</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494500" y="1269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126070</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247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27782</xdr:rowOff>
    </xdr:from>
    <xdr:to>
      <xdr:col>98</xdr:col>
      <xdr:colOff>38100</xdr:colOff>
      <xdr:row>74</xdr:row>
      <xdr:rowOff>129382</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605500" y="1271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145909</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2490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a:extLst>
            <a:ext uri="{FF2B5EF4-FFF2-40B4-BE49-F238E27FC236}">
              <a16:creationId xmlns:a16="http://schemas.microsoft.com/office/drawing/2014/main" id="{00000000-0008-0000-0600-00007E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a:extLst>
            <a:ext uri="{FF2B5EF4-FFF2-40B4-BE49-F238E27FC236}">
              <a16:creationId xmlns:a16="http://schemas.microsoft.com/office/drawing/2014/main" id="{00000000-0008-0000-0600-000080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a:extLst>
            <a:ext uri="{FF2B5EF4-FFF2-40B4-BE49-F238E27FC236}">
              <a16:creationId xmlns:a16="http://schemas.microsoft.com/office/drawing/2014/main" id="{00000000-0008-0000-0600-000083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a:extLst>
            <a:ext uri="{FF2B5EF4-FFF2-40B4-BE49-F238E27FC236}">
              <a16:creationId xmlns:a16="http://schemas.microsoft.com/office/drawing/2014/main" id="{00000000-0008-0000-0600-000096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・住民一人当たりの歳出決算額は、</a:t>
          </a:r>
          <a:r>
            <a:rPr kumimoji="1" lang="en-US" altLang="ja-JP" sz="1100">
              <a:solidFill>
                <a:schemeClr val="dk1"/>
              </a:solidFill>
              <a:effectLst/>
              <a:latin typeface="+mn-lt"/>
              <a:ea typeface="+mn-ea"/>
              <a:cs typeface="+mn-cs"/>
            </a:rPr>
            <a:t>1,186,850</a:t>
          </a:r>
          <a:r>
            <a:rPr kumimoji="1" lang="ja-JP" altLang="ja-JP" sz="1100">
              <a:solidFill>
                <a:schemeClr val="dk1"/>
              </a:solidFill>
              <a:effectLst/>
              <a:latin typeface="+mn-lt"/>
              <a:ea typeface="+mn-ea"/>
              <a:cs typeface="+mn-cs"/>
            </a:rPr>
            <a:t>円（対前年</a:t>
          </a:r>
          <a:r>
            <a:rPr kumimoji="1" lang="en-US" altLang="ja-JP" sz="1100">
              <a:solidFill>
                <a:schemeClr val="dk1"/>
              </a:solidFill>
              <a:effectLst/>
              <a:latin typeface="+mn-lt"/>
              <a:ea typeface="+mn-ea"/>
              <a:cs typeface="+mn-cs"/>
            </a:rPr>
            <a:t>+118,141</a:t>
          </a:r>
          <a:r>
            <a:rPr kumimoji="1" lang="ja-JP" altLang="ja-JP" sz="1100">
              <a:solidFill>
                <a:schemeClr val="dk1"/>
              </a:solidFill>
              <a:effectLst/>
              <a:latin typeface="+mn-lt"/>
              <a:ea typeface="+mn-ea"/>
              <a:cs typeface="+mn-cs"/>
            </a:rPr>
            <a:t>円）であり、補助費等、</a:t>
          </a:r>
          <a:r>
            <a:rPr kumimoji="1" lang="ja-JP" altLang="en-US" sz="1100">
              <a:solidFill>
                <a:schemeClr val="dk1"/>
              </a:solidFill>
              <a:effectLst/>
              <a:latin typeface="+mn-lt"/>
              <a:ea typeface="+mn-ea"/>
              <a:cs typeface="+mn-cs"/>
            </a:rPr>
            <a:t>扶助費、</a:t>
          </a:r>
          <a:r>
            <a:rPr kumimoji="1" lang="ja-JP" altLang="ja-JP" sz="1100">
              <a:solidFill>
                <a:schemeClr val="dk1"/>
              </a:solidFill>
              <a:effectLst/>
              <a:latin typeface="+mn-lt"/>
              <a:ea typeface="+mn-ea"/>
              <a:cs typeface="+mn-cs"/>
            </a:rPr>
            <a:t>公債費、繰出金</a:t>
          </a:r>
          <a:r>
            <a:rPr kumimoji="1" lang="ja-JP" altLang="en-US" sz="1100">
              <a:solidFill>
                <a:schemeClr val="dk1"/>
              </a:solidFill>
              <a:effectLst/>
              <a:latin typeface="+mn-lt"/>
              <a:ea typeface="+mn-ea"/>
              <a:cs typeface="+mn-cs"/>
            </a:rPr>
            <a:t>、積立金、災害復旧費</a:t>
          </a:r>
          <a:r>
            <a:rPr kumimoji="1" lang="ja-JP" altLang="ja-JP" sz="1100">
              <a:solidFill>
                <a:schemeClr val="dk1"/>
              </a:solidFill>
              <a:effectLst/>
              <a:latin typeface="+mn-lt"/>
              <a:ea typeface="+mn-ea"/>
              <a:cs typeface="+mn-cs"/>
            </a:rPr>
            <a:t>を除く各項目で前年度より増加している。大型施設の大規模改修等による普通建設事業費の</a:t>
          </a:r>
          <a:r>
            <a:rPr kumimoji="1" lang="ja-JP" altLang="en-US" sz="1100">
              <a:solidFill>
                <a:schemeClr val="dk1"/>
              </a:solidFill>
              <a:effectLst/>
              <a:latin typeface="+mn-lt"/>
              <a:ea typeface="+mn-ea"/>
              <a:cs typeface="+mn-cs"/>
            </a:rPr>
            <a:t>大幅</a:t>
          </a:r>
          <a:r>
            <a:rPr kumimoji="1" lang="ja-JP" altLang="ja-JP" sz="1100">
              <a:solidFill>
                <a:schemeClr val="dk1"/>
              </a:solidFill>
              <a:effectLst/>
              <a:latin typeface="+mn-lt"/>
              <a:ea typeface="+mn-ea"/>
              <a:cs typeface="+mn-cs"/>
            </a:rPr>
            <a:t>増が主なものであり、歳出決算額は前年度より</a:t>
          </a:r>
          <a:r>
            <a:rPr kumimoji="1" lang="en-US" altLang="ja-JP" sz="1100">
              <a:solidFill>
                <a:schemeClr val="dk1"/>
              </a:solidFill>
              <a:effectLst/>
              <a:latin typeface="+mn-lt"/>
              <a:ea typeface="+mn-ea"/>
              <a:cs typeface="+mn-cs"/>
            </a:rPr>
            <a:t>1,492,040</a:t>
          </a:r>
          <a:r>
            <a:rPr kumimoji="1" lang="ja-JP" altLang="ja-JP" sz="1100">
              <a:solidFill>
                <a:schemeClr val="dk1"/>
              </a:solidFill>
              <a:effectLst/>
              <a:latin typeface="+mn-lt"/>
              <a:ea typeface="+mn-ea"/>
              <a:cs typeface="+mn-cs"/>
            </a:rPr>
            <a:t>千円の増となった。住民一人当たりの普通建設事業費は</a:t>
          </a:r>
          <a:r>
            <a:rPr kumimoji="1" lang="en-US" altLang="ja-JP" sz="1100">
              <a:solidFill>
                <a:schemeClr val="dk1"/>
              </a:solidFill>
              <a:effectLst/>
              <a:latin typeface="+mn-lt"/>
              <a:ea typeface="+mn-ea"/>
              <a:cs typeface="+mn-cs"/>
            </a:rPr>
            <a:t>301,032</a:t>
          </a:r>
          <a:r>
            <a:rPr kumimoji="1" lang="ja-JP" altLang="ja-JP" sz="1100">
              <a:solidFill>
                <a:schemeClr val="dk1"/>
              </a:solidFill>
              <a:effectLst/>
              <a:latin typeface="+mn-lt"/>
              <a:ea typeface="+mn-ea"/>
              <a:cs typeface="+mn-cs"/>
            </a:rPr>
            <a:t>円と類似団体と比較して高水準であるのは施設保有数が多いことからであり、引き続き大型施設の大規模改修等により高水準となるものと考えている。</a:t>
          </a:r>
          <a:endParaRPr lang="ja-JP" altLang="ja-JP" sz="1400">
            <a:effectLst/>
          </a:endParaRPr>
        </a:p>
        <a:p>
          <a:r>
            <a:rPr kumimoji="1" lang="ja-JP" altLang="ja-JP" sz="1100">
              <a:solidFill>
                <a:schemeClr val="dk1"/>
              </a:solidFill>
              <a:effectLst/>
              <a:latin typeface="+mn-lt"/>
              <a:ea typeface="+mn-ea"/>
              <a:cs typeface="+mn-cs"/>
            </a:rPr>
            <a:t>・各項目別に見ると、住民一人当たりの人件費は</a:t>
          </a:r>
          <a:r>
            <a:rPr kumimoji="1" lang="en-US" altLang="ja-JP" sz="1100">
              <a:solidFill>
                <a:schemeClr val="dk1"/>
              </a:solidFill>
              <a:effectLst/>
              <a:latin typeface="+mn-lt"/>
              <a:ea typeface="+mn-ea"/>
              <a:cs typeface="+mn-cs"/>
            </a:rPr>
            <a:t>163,822</a:t>
          </a:r>
          <a:r>
            <a:rPr kumimoji="1" lang="ja-JP" altLang="ja-JP" sz="1100">
              <a:solidFill>
                <a:schemeClr val="dk1"/>
              </a:solidFill>
              <a:effectLst/>
              <a:latin typeface="+mn-lt"/>
              <a:ea typeface="+mn-ea"/>
              <a:cs typeface="+mn-cs"/>
            </a:rPr>
            <a:t>円であり、</a:t>
          </a:r>
          <a:r>
            <a:rPr kumimoji="1" lang="ja-JP" altLang="en-US" sz="1100">
              <a:solidFill>
                <a:schemeClr val="dk1"/>
              </a:solidFill>
              <a:effectLst/>
              <a:latin typeface="+mn-lt"/>
              <a:ea typeface="+mn-ea"/>
              <a:cs typeface="+mn-cs"/>
            </a:rPr>
            <a:t>職員</a:t>
          </a:r>
          <a:r>
            <a:rPr kumimoji="1" lang="ja-JP" altLang="ja-JP" sz="1100">
              <a:solidFill>
                <a:schemeClr val="dk1"/>
              </a:solidFill>
              <a:effectLst/>
              <a:latin typeface="+mn-lt"/>
              <a:ea typeface="+mn-ea"/>
              <a:cs typeface="+mn-cs"/>
            </a:rPr>
            <a:t>の採用や会計年度任用職員共済負担金などにより</a:t>
          </a:r>
          <a:r>
            <a:rPr kumimoji="1" lang="en-US" altLang="ja-JP" sz="1100">
              <a:solidFill>
                <a:schemeClr val="dk1"/>
              </a:solidFill>
              <a:effectLst/>
              <a:latin typeface="+mn-lt"/>
              <a:ea typeface="+mn-ea"/>
              <a:cs typeface="+mn-cs"/>
            </a:rPr>
            <a:t>8,102</a:t>
          </a:r>
          <a:r>
            <a:rPr kumimoji="1" lang="ja-JP" altLang="ja-JP" sz="1100">
              <a:solidFill>
                <a:schemeClr val="dk1"/>
              </a:solidFill>
              <a:effectLst/>
              <a:latin typeface="+mn-lt"/>
              <a:ea typeface="+mn-ea"/>
              <a:cs typeface="+mn-cs"/>
            </a:rPr>
            <a:t>円の増となった。また、類似団体と比較して</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多額の支出額となっており、平成</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月の</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町の合併による職員数の増加によるもので、令和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月</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日現在で</a:t>
          </a:r>
          <a:r>
            <a:rPr kumimoji="1" lang="en-US" altLang="ja-JP" sz="1100">
              <a:solidFill>
                <a:schemeClr val="dk1"/>
              </a:solidFill>
              <a:effectLst/>
              <a:latin typeface="+mn-lt"/>
              <a:ea typeface="+mn-ea"/>
              <a:cs typeface="+mn-cs"/>
            </a:rPr>
            <a:t>356</a:t>
          </a:r>
          <a:r>
            <a:rPr kumimoji="1" lang="ja-JP" altLang="ja-JP" sz="1100">
              <a:solidFill>
                <a:schemeClr val="dk1"/>
              </a:solidFill>
              <a:effectLst/>
              <a:latin typeface="+mn-lt"/>
              <a:ea typeface="+mn-ea"/>
              <a:cs typeface="+mn-cs"/>
            </a:rPr>
            <a:t>人と依然として高い水準であることから適正化計画を策定し、職員数の削減に努めていく。また、物件費についても、住民一人当たり</a:t>
          </a:r>
          <a:r>
            <a:rPr kumimoji="1" lang="en-US" altLang="ja-JP" sz="1100">
              <a:solidFill>
                <a:schemeClr val="dk1"/>
              </a:solidFill>
              <a:effectLst/>
              <a:latin typeface="+mn-lt"/>
              <a:ea typeface="+mn-ea"/>
              <a:cs typeface="+mn-cs"/>
            </a:rPr>
            <a:t>158,267</a:t>
          </a:r>
          <a:r>
            <a:rPr kumimoji="1" lang="ja-JP" altLang="ja-JP" sz="1100">
              <a:solidFill>
                <a:schemeClr val="dk1"/>
              </a:solidFill>
              <a:effectLst/>
              <a:latin typeface="+mn-lt"/>
              <a:ea typeface="+mn-ea"/>
              <a:cs typeface="+mn-cs"/>
            </a:rPr>
            <a:t>円と類似団体と比較して高水準にある。これは本町が離島という地理的条件から、他団体と広域的に管理することができない、ごみ焼却施設や汚泥再生処理センター等の管理費などがが大きく影響しており、衛生費の物件費が</a:t>
          </a:r>
          <a:r>
            <a:rPr kumimoji="1" lang="en-US" altLang="ja-JP" sz="1100">
              <a:solidFill>
                <a:schemeClr val="dk1"/>
              </a:solidFill>
              <a:effectLst/>
              <a:latin typeface="+mn-lt"/>
              <a:ea typeface="+mn-ea"/>
              <a:cs typeface="+mn-cs"/>
            </a:rPr>
            <a:t>1,088,765</a:t>
          </a:r>
          <a:r>
            <a:rPr kumimoji="1" lang="ja-JP" altLang="ja-JP" sz="1100">
              <a:solidFill>
                <a:schemeClr val="dk1"/>
              </a:solidFill>
              <a:effectLst/>
              <a:latin typeface="+mn-lt"/>
              <a:ea typeface="+mn-ea"/>
              <a:cs typeface="+mn-cs"/>
            </a:rPr>
            <a:t>千円と物件費全体の</a:t>
          </a:r>
          <a:r>
            <a:rPr kumimoji="1" lang="en-US" altLang="ja-JP" sz="1100">
              <a:solidFill>
                <a:schemeClr val="dk1"/>
              </a:solidFill>
              <a:effectLst/>
              <a:latin typeface="+mn-lt"/>
              <a:ea typeface="+mn-ea"/>
              <a:cs typeface="+mn-cs"/>
            </a:rPr>
            <a:t>90.0</a:t>
          </a:r>
          <a:r>
            <a:rPr kumimoji="1" lang="ja-JP" altLang="ja-JP" sz="1100">
              <a:solidFill>
                <a:schemeClr val="dk1"/>
              </a:solidFill>
              <a:effectLst/>
              <a:latin typeface="+mn-lt"/>
              <a:ea typeface="+mn-ea"/>
              <a:cs typeface="+mn-cs"/>
            </a:rPr>
            <a:t>％を占めている。</a:t>
          </a:r>
          <a:endParaRPr lang="ja-JP" altLang="ja-JP" sz="1400">
            <a:effectLst/>
          </a:endParaRPr>
        </a:p>
        <a:p>
          <a:r>
            <a:rPr kumimoji="1" lang="ja-JP" altLang="ja-JP" sz="1100">
              <a:solidFill>
                <a:schemeClr val="dk1"/>
              </a:solidFill>
              <a:effectLst/>
              <a:latin typeface="+mn-lt"/>
              <a:ea typeface="+mn-ea"/>
              <a:cs typeface="+mn-cs"/>
            </a:rPr>
            <a:t>・公債費については、平成</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年度末の地方債残高が約</a:t>
          </a:r>
          <a:r>
            <a:rPr kumimoji="1" lang="en-US" altLang="ja-JP" sz="1100">
              <a:solidFill>
                <a:schemeClr val="dk1"/>
              </a:solidFill>
              <a:effectLst/>
              <a:latin typeface="+mn-lt"/>
              <a:ea typeface="+mn-ea"/>
              <a:cs typeface="+mn-cs"/>
            </a:rPr>
            <a:t>400</a:t>
          </a:r>
          <a:r>
            <a:rPr kumimoji="1" lang="ja-JP" altLang="ja-JP" sz="1100">
              <a:solidFill>
                <a:schemeClr val="dk1"/>
              </a:solidFill>
              <a:effectLst/>
              <a:latin typeface="+mn-lt"/>
              <a:ea typeface="+mn-ea"/>
              <a:cs typeface="+mn-cs"/>
            </a:rPr>
            <a:t>億円あったものの行財政改革や繰上償還の実施により、令和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年度末残高では約</a:t>
          </a:r>
          <a:r>
            <a:rPr kumimoji="1" lang="en-US" altLang="ja-JP" sz="1100">
              <a:solidFill>
                <a:schemeClr val="dk1"/>
              </a:solidFill>
              <a:effectLst/>
              <a:latin typeface="+mn-lt"/>
              <a:ea typeface="+mn-ea"/>
              <a:cs typeface="+mn-cs"/>
            </a:rPr>
            <a:t>179</a:t>
          </a:r>
          <a:r>
            <a:rPr kumimoji="1" lang="ja-JP" altLang="ja-JP" sz="1100">
              <a:solidFill>
                <a:schemeClr val="dk1"/>
              </a:solidFill>
              <a:effectLst/>
              <a:latin typeface="+mn-lt"/>
              <a:ea typeface="+mn-ea"/>
              <a:cs typeface="+mn-cs"/>
            </a:rPr>
            <a:t>億円まで減少した。しかしながら、依然として高い水準にあるため第２次財政運営適正化計画に基づき地方債の新規発行を抑制するとともに、計画的な繰上償還を実施し、償還額の圧縮に努める。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長崎県新上五島町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16,682
16,513
214.00
20,769,035
19,799,042
404,642
9,965,739
17,931,144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39116</xdr:rowOff>
    </xdr:from>
    <xdr:to>
      <xdr:col>24</xdr:col>
      <xdr:colOff>63500</xdr:colOff>
      <xdr:row>32</xdr:row>
      <xdr:rowOff>48032</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5525516"/>
          <a:ext cx="838200" cy="8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42181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700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39116</xdr:rowOff>
    </xdr:from>
    <xdr:to>
      <xdr:col>19</xdr:col>
      <xdr:colOff>177800</xdr:colOff>
      <xdr:row>32</xdr:row>
      <xdr:rowOff>128956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525516"/>
          <a:ext cx="889000" cy="89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4005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33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128956</xdr:rowOff>
    </xdr:from>
    <xdr:to>
      <xdr:col>15</xdr:col>
      <xdr:colOff>50800</xdr:colOff>
      <xdr:row>32</xdr:row>
      <xdr:rowOff>155016</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615356"/>
          <a:ext cx="889000" cy="2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44695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7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155016</xdr:rowOff>
    </xdr:from>
    <xdr:to>
      <xdr:col>10</xdr:col>
      <xdr:colOff>114300</xdr:colOff>
      <xdr:row>33</xdr:row>
      <xdr:rowOff>21971</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641416"/>
          <a:ext cx="889000" cy="38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60240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89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107874</xdr:rowOff>
    </xdr:from>
    <xdr:to>
      <xdr:col>6</xdr:col>
      <xdr:colOff>38100</xdr:colOff>
      <xdr:row>34</xdr:row>
      <xdr:rowOff>38024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76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29151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8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168682</xdr:rowOff>
    </xdr:from>
    <xdr:to>
      <xdr:col>24</xdr:col>
      <xdr:colOff>114300</xdr:colOff>
      <xdr:row>32</xdr:row>
      <xdr:rowOff>98832</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48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20109</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335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159766</xdr:rowOff>
    </xdr:from>
    <xdr:to>
      <xdr:col>20</xdr:col>
      <xdr:colOff>38100</xdr:colOff>
      <xdr:row>32</xdr:row>
      <xdr:rowOff>89916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474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106443</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249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78156</xdr:rowOff>
    </xdr:from>
    <xdr:to>
      <xdr:col>15</xdr:col>
      <xdr:colOff>101600</xdr:colOff>
      <xdr:row>33</xdr:row>
      <xdr:rowOff>8306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56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24833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339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104216</xdr:rowOff>
    </xdr:from>
    <xdr:to>
      <xdr:col>10</xdr:col>
      <xdr:colOff>165100</xdr:colOff>
      <xdr:row>33</xdr:row>
      <xdr:rowOff>34366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590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50893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365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142621</xdr:rowOff>
    </xdr:from>
    <xdr:to>
      <xdr:col>6</xdr:col>
      <xdr:colOff>38100</xdr:colOff>
      <xdr:row>33</xdr:row>
      <xdr:rowOff>72771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629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89298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404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37996</xdr:rowOff>
    </xdr:from>
    <xdr:to>
      <xdr:col>24</xdr:col>
      <xdr:colOff>63500</xdr:colOff>
      <xdr:row>55</xdr:row>
      <xdr:rowOff>48526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467746"/>
          <a:ext cx="838200" cy="10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121185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550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35675</xdr:rowOff>
    </xdr:from>
    <xdr:to>
      <xdr:col>19</xdr:col>
      <xdr:colOff>177800</xdr:colOff>
      <xdr:row>55</xdr:row>
      <xdr:rowOff>37996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465425"/>
          <a:ext cx="889000" cy="2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110624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1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149606</xdr:rowOff>
    </xdr:from>
    <xdr:to>
      <xdr:col>15</xdr:col>
      <xdr:colOff>50800</xdr:colOff>
      <xdr:row>55</xdr:row>
      <xdr:rowOff>35675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407906"/>
          <a:ext cx="889000" cy="57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145630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46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31847</xdr:rowOff>
    </xdr:from>
    <xdr:to>
      <xdr:col>10</xdr:col>
      <xdr:colOff>114300</xdr:colOff>
      <xdr:row>54</xdr:row>
      <xdr:rowOff>149606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775797"/>
          <a:ext cx="889000" cy="632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136021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3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116129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374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169176</xdr:rowOff>
    </xdr:from>
    <xdr:to>
      <xdr:col>24</xdr:col>
      <xdr:colOff>114300</xdr:colOff>
      <xdr:row>55</xdr:row>
      <xdr:rowOff>99326</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427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20603</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278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158646</xdr:rowOff>
    </xdr:from>
    <xdr:to>
      <xdr:col>20</xdr:col>
      <xdr:colOff>38100</xdr:colOff>
      <xdr:row>55</xdr:row>
      <xdr:rowOff>88796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416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105323</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192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156325</xdr:rowOff>
    </xdr:from>
    <xdr:to>
      <xdr:col>15</xdr:col>
      <xdr:colOff>101600</xdr:colOff>
      <xdr:row>55</xdr:row>
      <xdr:rowOff>86475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41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103002</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189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98806</xdr:rowOff>
    </xdr:from>
    <xdr:to>
      <xdr:col>10</xdr:col>
      <xdr:colOff>165100</xdr:colOff>
      <xdr:row>55</xdr:row>
      <xdr:rowOff>28956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35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45483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132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152497</xdr:rowOff>
    </xdr:from>
    <xdr:to>
      <xdr:col>6</xdr:col>
      <xdr:colOff>38100</xdr:colOff>
      <xdr:row>51</xdr:row>
      <xdr:rowOff>82647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724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99174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500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154967</xdr:rowOff>
    </xdr:from>
    <xdr:to>
      <xdr:col>24</xdr:col>
      <xdr:colOff>63500</xdr:colOff>
      <xdr:row>76</xdr:row>
      <xdr:rowOff>119396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013717"/>
          <a:ext cx="838200" cy="13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114464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44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119396</xdr:rowOff>
    </xdr:from>
    <xdr:to>
      <xdr:col>19</xdr:col>
      <xdr:colOff>177800</xdr:colOff>
      <xdr:row>76</xdr:row>
      <xdr:rowOff>158659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149596"/>
          <a:ext cx="889000" cy="39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110791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2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108462</xdr:rowOff>
    </xdr:from>
    <xdr:to>
      <xdr:col>15</xdr:col>
      <xdr:colOff>50800</xdr:colOff>
      <xdr:row>76</xdr:row>
      <xdr:rowOff>158659</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138662"/>
          <a:ext cx="889000" cy="50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162566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64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108462</xdr:rowOff>
    </xdr:from>
    <xdr:to>
      <xdr:col>10</xdr:col>
      <xdr:colOff>114300</xdr:colOff>
      <xdr:row>77</xdr:row>
      <xdr:rowOff>70064</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138662"/>
          <a:ext cx="889000" cy="133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134512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36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53367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26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104167</xdr:rowOff>
    </xdr:from>
    <xdr:to>
      <xdr:col>24</xdr:col>
      <xdr:colOff>114300</xdr:colOff>
      <xdr:row>76</xdr:row>
      <xdr:rowOff>34317</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962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127044</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814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68596</xdr:rowOff>
    </xdr:from>
    <xdr:to>
      <xdr:col>20</xdr:col>
      <xdr:colOff>38100</xdr:colOff>
      <xdr:row>76</xdr:row>
      <xdr:rowOff>170196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09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15274</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874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107859</xdr:rowOff>
    </xdr:from>
    <xdr:to>
      <xdr:col>15</xdr:col>
      <xdr:colOff>101600</xdr:colOff>
      <xdr:row>77</xdr:row>
      <xdr:rowOff>38009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138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54536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913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57662</xdr:rowOff>
    </xdr:from>
    <xdr:to>
      <xdr:col>10</xdr:col>
      <xdr:colOff>165100</xdr:colOff>
      <xdr:row>76</xdr:row>
      <xdr:rowOff>159262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087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4339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863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19264</xdr:rowOff>
    </xdr:from>
    <xdr:to>
      <xdr:col>6</xdr:col>
      <xdr:colOff>38100</xdr:colOff>
      <xdr:row>77</xdr:row>
      <xdr:rowOff>120864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20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137391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996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106809</xdr:rowOff>
    </xdr:from>
    <xdr:to>
      <xdr:col>24</xdr:col>
      <xdr:colOff>63500</xdr:colOff>
      <xdr:row>98</xdr:row>
      <xdr:rowOff>33737</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737459"/>
          <a:ext cx="838200" cy="98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47958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850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27198</xdr:rowOff>
    </xdr:from>
    <xdr:to>
      <xdr:col>19</xdr:col>
      <xdr:colOff>177800</xdr:colOff>
      <xdr:row>98</xdr:row>
      <xdr:rowOff>33737</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29298"/>
          <a:ext cx="889000" cy="6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13217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986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27198</xdr:rowOff>
    </xdr:from>
    <xdr:to>
      <xdr:col>15</xdr:col>
      <xdr:colOff>50800</xdr:colOff>
      <xdr:row>98</xdr:row>
      <xdr:rowOff>54271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829298"/>
          <a:ext cx="889000" cy="27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11547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985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54271</xdr:rowOff>
    </xdr:from>
    <xdr:to>
      <xdr:col>10</xdr:col>
      <xdr:colOff>114300</xdr:colOff>
      <xdr:row>98</xdr:row>
      <xdr:rowOff>54555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56371"/>
          <a:ext cx="889000" cy="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10650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84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20959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94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56009</xdr:rowOff>
    </xdr:from>
    <xdr:to>
      <xdr:col>24</xdr:col>
      <xdr:colOff>114300</xdr:colOff>
      <xdr:row>97</xdr:row>
      <xdr:rowOff>157609</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686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78886</xdr:rowOff>
    </xdr:from>
    <xdr:ext cx="599010"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538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154387</xdr:rowOff>
    </xdr:from>
    <xdr:to>
      <xdr:col>20</xdr:col>
      <xdr:colOff>38100</xdr:colOff>
      <xdr:row>98</xdr:row>
      <xdr:rowOff>84537</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78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101064</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497795" y="16560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147848</xdr:rowOff>
    </xdr:from>
    <xdr:to>
      <xdr:col>15</xdr:col>
      <xdr:colOff>101600</xdr:colOff>
      <xdr:row>98</xdr:row>
      <xdr:rowOff>77998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778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94525</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08795" y="16553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3471</xdr:rowOff>
    </xdr:from>
    <xdr:to>
      <xdr:col>10</xdr:col>
      <xdr:colOff>165100</xdr:colOff>
      <xdr:row>98</xdr:row>
      <xdr:rowOff>105071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05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121598</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19795" y="16580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3755</xdr:rowOff>
    </xdr:from>
    <xdr:to>
      <xdr:col>6</xdr:col>
      <xdr:colOff>38100</xdr:colOff>
      <xdr:row>98</xdr:row>
      <xdr:rowOff>105355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0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121882</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30795" y="16581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98552</xdr:rowOff>
    </xdr:from>
    <xdr:to>
      <xdr:col>55</xdr:col>
      <xdr:colOff>0</xdr:colOff>
      <xdr:row>39</xdr:row>
      <xdr:rowOff>98552</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510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47769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91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98552</xdr:rowOff>
    </xdr:from>
    <xdr:to>
      <xdr:col>50</xdr:col>
      <xdr:colOff>114300</xdr:colOff>
      <xdr:row>39</xdr:row>
      <xdr:rowOff>98552</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510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161634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33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98552</xdr:rowOff>
    </xdr:from>
    <xdr:to>
      <xdr:col>45</xdr:col>
      <xdr:colOff>177800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785102"/>
          <a:ext cx="8890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162287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344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152490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324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17054</xdr:rowOff>
    </xdr:from>
    <xdr:to>
      <xdr:col>36</xdr:col>
      <xdr:colOff>165100</xdr:colOff>
      <xdr:row>38</xdr:row>
      <xdr:rowOff>118654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3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135181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07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47752</xdr:rowOff>
    </xdr:from>
    <xdr:to>
      <xdr:col>55</xdr:col>
      <xdr:colOff>50800</xdr:colOff>
      <xdr:row>39</xdr:row>
      <xdr:rowOff>149352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134129</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922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47752</xdr:rowOff>
    </xdr:from>
    <xdr:to>
      <xdr:col>50</xdr:col>
      <xdr:colOff>165100</xdr:colOff>
      <xdr:row>39</xdr:row>
      <xdr:rowOff>149352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140479</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82702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47752</xdr:rowOff>
    </xdr:from>
    <xdr:to>
      <xdr:col>46</xdr:col>
      <xdr:colOff>38100</xdr:colOff>
      <xdr:row>39</xdr:row>
      <xdr:rowOff>149352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140479</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82702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49294</xdr:rowOff>
    </xdr:from>
    <xdr:to>
      <xdr:col>55</xdr:col>
      <xdr:colOff>0</xdr:colOff>
      <xdr:row>54</xdr:row>
      <xdr:rowOff>135934</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9307594"/>
          <a:ext cx="838200" cy="86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90514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863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135934</xdr:rowOff>
    </xdr:from>
    <xdr:to>
      <xdr:col>50</xdr:col>
      <xdr:colOff>114300</xdr:colOff>
      <xdr:row>55</xdr:row>
      <xdr:rowOff>96429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394234"/>
          <a:ext cx="889000" cy="131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24535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96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96429</xdr:rowOff>
    </xdr:from>
    <xdr:to>
      <xdr:col>45</xdr:col>
      <xdr:colOff>177800</xdr:colOff>
      <xdr:row>55</xdr:row>
      <xdr:rowOff>116829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526179"/>
          <a:ext cx="889000" cy="20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53949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99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116829</xdr:rowOff>
    </xdr:from>
    <xdr:to>
      <xdr:col>41</xdr:col>
      <xdr:colOff>50800</xdr:colOff>
      <xdr:row>56</xdr:row>
      <xdr:rowOff>78980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9546579"/>
          <a:ext cx="889000" cy="133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82186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1002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86235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10030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169944</xdr:rowOff>
    </xdr:from>
    <xdr:to>
      <xdr:col>55</xdr:col>
      <xdr:colOff>50800</xdr:colOff>
      <xdr:row>54</xdr:row>
      <xdr:rowOff>100094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25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21371</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108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85134</xdr:rowOff>
    </xdr:from>
    <xdr:to>
      <xdr:col>50</xdr:col>
      <xdr:colOff>165100</xdr:colOff>
      <xdr:row>55</xdr:row>
      <xdr:rowOff>15284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343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31811</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911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45629</xdr:rowOff>
    </xdr:from>
    <xdr:to>
      <xdr:col>46</xdr:col>
      <xdr:colOff>38100</xdr:colOff>
      <xdr:row>55</xdr:row>
      <xdr:rowOff>147229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47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163756</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925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66029</xdr:rowOff>
    </xdr:from>
    <xdr:to>
      <xdr:col>41</xdr:col>
      <xdr:colOff>101600</xdr:colOff>
      <xdr:row>55</xdr:row>
      <xdr:rowOff>167629</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495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12706</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9271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28180</xdr:rowOff>
    </xdr:from>
    <xdr:to>
      <xdr:col>36</xdr:col>
      <xdr:colOff>165100</xdr:colOff>
      <xdr:row>56</xdr:row>
      <xdr:rowOff>129780</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62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146307</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9404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9071</xdr:rowOff>
    </xdr:from>
    <xdr:to>
      <xdr:col>55</xdr:col>
      <xdr:colOff>0</xdr:colOff>
      <xdr:row>76</xdr:row>
      <xdr:rowOff>42152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039271"/>
          <a:ext cx="838200" cy="33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70104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271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46300</xdr:rowOff>
    </xdr:from>
    <xdr:to>
      <xdr:col>50</xdr:col>
      <xdr:colOff>114300</xdr:colOff>
      <xdr:row>76</xdr:row>
      <xdr:rowOff>42152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2733600"/>
          <a:ext cx="889000" cy="338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17770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390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46300</xdr:rowOff>
    </xdr:from>
    <xdr:to>
      <xdr:col>45</xdr:col>
      <xdr:colOff>177800</xdr:colOff>
      <xdr:row>76</xdr:row>
      <xdr:rowOff>152615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2733600"/>
          <a:ext cx="889000" cy="449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134666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33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152615</xdr:rowOff>
    </xdr:from>
    <xdr:to>
      <xdr:col>41</xdr:col>
      <xdr:colOff>50800</xdr:colOff>
      <xdr:row>77</xdr:row>
      <xdr:rowOff>38315</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18281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166392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368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109717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311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129722</xdr:rowOff>
    </xdr:from>
    <xdr:to>
      <xdr:col>55</xdr:col>
      <xdr:colOff>50800</xdr:colOff>
      <xdr:row>76</xdr:row>
      <xdr:rowOff>59872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298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152599</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2839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162802</xdr:rowOff>
    </xdr:from>
    <xdr:to>
      <xdr:col>50</xdr:col>
      <xdr:colOff>165100</xdr:colOff>
      <xdr:row>76</xdr:row>
      <xdr:rowOff>92952</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0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109480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2796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166950</xdr:rowOff>
    </xdr:from>
    <xdr:to>
      <xdr:col>46</xdr:col>
      <xdr:colOff>38100</xdr:colOff>
      <xdr:row>74</xdr:row>
      <xdr:rowOff>97100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268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113627</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245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101815</xdr:rowOff>
    </xdr:from>
    <xdr:to>
      <xdr:col>41</xdr:col>
      <xdr:colOff>101600</xdr:colOff>
      <xdr:row>77</xdr:row>
      <xdr:rowOff>31965</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132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48493</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2907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158965</xdr:rowOff>
    </xdr:from>
    <xdr:to>
      <xdr:col>36</xdr:col>
      <xdr:colOff>165100</xdr:colOff>
      <xdr:row>77</xdr:row>
      <xdr:rowOff>89115</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189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105643</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2964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60463</xdr:rowOff>
    </xdr:from>
    <xdr:to>
      <xdr:col>55</xdr:col>
      <xdr:colOff>0</xdr:colOff>
      <xdr:row>95</xdr:row>
      <xdr:rowOff>21045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9639300" y="16176763"/>
          <a:ext cx="838200" cy="132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29032</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316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60463</xdr:rowOff>
    </xdr:from>
    <xdr:to>
      <xdr:col>50</xdr:col>
      <xdr:colOff>114300</xdr:colOff>
      <xdr:row>95</xdr:row>
      <xdr:rowOff>86740</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176763"/>
          <a:ext cx="889000" cy="197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160279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44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39137</xdr:rowOff>
    </xdr:from>
    <xdr:to>
      <xdr:col>45</xdr:col>
      <xdr:colOff>177800</xdr:colOff>
      <xdr:row>95</xdr:row>
      <xdr:rowOff>86740</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326887"/>
          <a:ext cx="889000" cy="47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15891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475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39137</xdr:rowOff>
    </xdr:from>
    <xdr:to>
      <xdr:col>41</xdr:col>
      <xdr:colOff>50800</xdr:colOff>
      <xdr:row>95</xdr:row>
      <xdr:rowOff>56533</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326887"/>
          <a:ext cx="889000" cy="17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2492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461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65714</xdr:rowOff>
    </xdr:from>
    <xdr:to>
      <xdr:col>36</xdr:col>
      <xdr:colOff>165100</xdr:colOff>
      <xdr:row>95</xdr:row>
      <xdr:rowOff>167314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5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158441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44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141695</xdr:rowOff>
    </xdr:from>
    <xdr:to>
      <xdr:col>55</xdr:col>
      <xdr:colOff>50800</xdr:colOff>
      <xdr:row>95</xdr:row>
      <xdr:rowOff>71845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25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164572</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109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9663</xdr:rowOff>
    </xdr:from>
    <xdr:to>
      <xdr:col>50</xdr:col>
      <xdr:colOff>165100</xdr:colOff>
      <xdr:row>94</xdr:row>
      <xdr:rowOff>111263</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125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127790</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5901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35940</xdr:rowOff>
    </xdr:from>
    <xdr:to>
      <xdr:col>46</xdr:col>
      <xdr:colOff>38100</xdr:colOff>
      <xdr:row>95</xdr:row>
      <xdr:rowOff>137540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32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154067</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098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159787</xdr:rowOff>
    </xdr:from>
    <xdr:to>
      <xdr:col>41</xdr:col>
      <xdr:colOff>101600</xdr:colOff>
      <xdr:row>95</xdr:row>
      <xdr:rowOff>89937</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27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106464</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051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5733</xdr:rowOff>
    </xdr:from>
    <xdr:to>
      <xdr:col>36</xdr:col>
      <xdr:colOff>165100</xdr:colOff>
      <xdr:row>95</xdr:row>
      <xdr:rowOff>107333</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293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123860</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06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74778</xdr:rowOff>
    </xdr:from>
    <xdr:to>
      <xdr:col>85</xdr:col>
      <xdr:colOff>127000</xdr:colOff>
      <xdr:row>35</xdr:row>
      <xdr:rowOff>137169</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5904078"/>
          <a:ext cx="838200" cy="233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113276</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285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137169</xdr:rowOff>
    </xdr:from>
    <xdr:to>
      <xdr:col>81</xdr:col>
      <xdr:colOff>50800</xdr:colOff>
      <xdr:row>36</xdr:row>
      <xdr:rowOff>10280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137919"/>
          <a:ext cx="889000" cy="44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91003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3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152616</xdr:rowOff>
    </xdr:from>
    <xdr:to>
      <xdr:col>76</xdr:col>
      <xdr:colOff>114300</xdr:colOff>
      <xdr:row>36</xdr:row>
      <xdr:rowOff>10280</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153366"/>
          <a:ext cx="889000" cy="29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112312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5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78043</xdr:rowOff>
    </xdr:from>
    <xdr:to>
      <xdr:col>71</xdr:col>
      <xdr:colOff>177800</xdr:colOff>
      <xdr:row>35</xdr:row>
      <xdr:rowOff>152616</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5907343"/>
          <a:ext cx="889000" cy="246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79704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23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39095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38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23978</xdr:rowOff>
    </xdr:from>
    <xdr:to>
      <xdr:col>85</xdr:col>
      <xdr:colOff>177800</xdr:colOff>
      <xdr:row>34</xdr:row>
      <xdr:rowOff>125578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5853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46855</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5704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86369</xdr:rowOff>
    </xdr:from>
    <xdr:to>
      <xdr:col>81</xdr:col>
      <xdr:colOff>101600</xdr:colOff>
      <xdr:row>36</xdr:row>
      <xdr:rowOff>16519</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087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33046</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5862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130930</xdr:rowOff>
    </xdr:from>
    <xdr:to>
      <xdr:col>76</xdr:col>
      <xdr:colOff>165100</xdr:colOff>
      <xdr:row>36</xdr:row>
      <xdr:rowOff>61080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1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77607</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5906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101816</xdr:rowOff>
    </xdr:from>
    <xdr:to>
      <xdr:col>72</xdr:col>
      <xdr:colOff>38100</xdr:colOff>
      <xdr:row>36</xdr:row>
      <xdr:rowOff>31966</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102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48493</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5877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27243</xdr:rowOff>
    </xdr:from>
    <xdr:to>
      <xdr:col>67</xdr:col>
      <xdr:colOff>101600</xdr:colOff>
      <xdr:row>34</xdr:row>
      <xdr:rowOff>128843</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585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145370</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563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10781</xdr:rowOff>
    </xdr:from>
    <xdr:to>
      <xdr:col>85</xdr:col>
      <xdr:colOff>127000</xdr:colOff>
      <xdr:row>54</xdr:row>
      <xdr:rowOff>45277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5481300" y="9269081"/>
          <a:ext cx="838200" cy="34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98438</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699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45277</xdr:rowOff>
    </xdr:from>
    <xdr:to>
      <xdr:col>81</xdr:col>
      <xdr:colOff>50800</xdr:colOff>
      <xdr:row>55</xdr:row>
      <xdr:rowOff>110516</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4592300" y="9303577"/>
          <a:ext cx="889000" cy="236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119916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892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110516</xdr:rowOff>
    </xdr:from>
    <xdr:to>
      <xdr:col>76</xdr:col>
      <xdr:colOff>114300</xdr:colOff>
      <xdr:row>56</xdr:row>
      <xdr:rowOff>35829</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9540266"/>
          <a:ext cx="889000" cy="9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116443</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88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19369</xdr:rowOff>
    </xdr:from>
    <xdr:to>
      <xdr:col>71</xdr:col>
      <xdr:colOff>177800</xdr:colOff>
      <xdr:row>56</xdr:row>
      <xdr:rowOff>35829</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9449119"/>
          <a:ext cx="889000" cy="187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111621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88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119402</xdr:rowOff>
    </xdr:from>
    <xdr:to>
      <xdr:col>67</xdr:col>
      <xdr:colOff>101600</xdr:colOff>
      <xdr:row>57</xdr:row>
      <xdr:rowOff>49552</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7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40679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813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131431</xdr:rowOff>
    </xdr:from>
    <xdr:to>
      <xdr:col>85</xdr:col>
      <xdr:colOff>177800</xdr:colOff>
      <xdr:row>54</xdr:row>
      <xdr:rowOff>61581</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218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154308</xdr:rowOff>
    </xdr:from>
    <xdr:ext cx="599010"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069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165927</xdr:rowOff>
    </xdr:from>
    <xdr:to>
      <xdr:col>81</xdr:col>
      <xdr:colOff>101600</xdr:colOff>
      <xdr:row>54</xdr:row>
      <xdr:rowOff>96077</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252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52</xdr:row>
      <xdr:rowOff>112604</xdr:rowOff>
    </xdr:from>
    <xdr:ext cx="599010"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181795" y="9028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59716</xdr:rowOff>
    </xdr:from>
    <xdr:to>
      <xdr:col>76</xdr:col>
      <xdr:colOff>165100</xdr:colOff>
      <xdr:row>55</xdr:row>
      <xdr:rowOff>161316</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48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6393</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9264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156479</xdr:rowOff>
    </xdr:from>
    <xdr:to>
      <xdr:col>72</xdr:col>
      <xdr:colOff>38100</xdr:colOff>
      <xdr:row>56</xdr:row>
      <xdr:rowOff>86629</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586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103156</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9361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140019</xdr:rowOff>
    </xdr:from>
    <xdr:to>
      <xdr:col>67</xdr:col>
      <xdr:colOff>101600</xdr:colOff>
      <xdr:row>55</xdr:row>
      <xdr:rowOff>70169</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398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53</xdr:row>
      <xdr:rowOff>86696</xdr:rowOff>
    </xdr:from>
    <xdr:ext cx="599010"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14795" y="9173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20428</xdr:rowOff>
    </xdr:from>
    <xdr:to>
      <xdr:col>85</xdr:col>
      <xdr:colOff>127000</xdr:colOff>
      <xdr:row>79</xdr:row>
      <xdr:rowOff>33325</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5481300" y="13564978"/>
          <a:ext cx="838200" cy="12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148696</xdr:rowOff>
    </xdr:from>
    <xdr:ext cx="534377"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350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20428</xdr:rowOff>
    </xdr:from>
    <xdr:to>
      <xdr:col>81</xdr:col>
      <xdr:colOff>50800</xdr:colOff>
      <xdr:row>79</xdr:row>
      <xdr:rowOff>21610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4592300" y="13564978"/>
          <a:ext cx="889000" cy="1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65746</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610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14171</xdr:rowOff>
    </xdr:from>
    <xdr:to>
      <xdr:col>76</xdr:col>
      <xdr:colOff>114300</xdr:colOff>
      <xdr:row>79</xdr:row>
      <xdr:rowOff>21610</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558721"/>
          <a:ext cx="889000" cy="7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69473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614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143796</xdr:rowOff>
    </xdr:from>
    <xdr:to>
      <xdr:col>71</xdr:col>
      <xdr:colOff>177800</xdr:colOff>
      <xdr:row>79</xdr:row>
      <xdr:rowOff>14171</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516896"/>
          <a:ext cx="889000" cy="41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73049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617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67845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612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153975</xdr:rowOff>
    </xdr:from>
    <xdr:to>
      <xdr:col>85</xdr:col>
      <xdr:colOff>177800</xdr:colOff>
      <xdr:row>79</xdr:row>
      <xdr:rowOff>84125</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2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104246</xdr:rowOff>
    </xdr:from>
    <xdr:ext cx="469744"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7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141078</xdr:rowOff>
    </xdr:from>
    <xdr:to>
      <xdr:col>81</xdr:col>
      <xdr:colOff>101600</xdr:colOff>
      <xdr:row>79</xdr:row>
      <xdr:rowOff>71228</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14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87755</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46428" y="13289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142260</xdr:rowOff>
    </xdr:from>
    <xdr:to>
      <xdr:col>76</xdr:col>
      <xdr:colOff>165100</xdr:colOff>
      <xdr:row>79</xdr:row>
      <xdr:rowOff>72410</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1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88937</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357428" y="13290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134821</xdr:rowOff>
    </xdr:from>
    <xdr:to>
      <xdr:col>72</xdr:col>
      <xdr:colOff>38100</xdr:colOff>
      <xdr:row>79</xdr:row>
      <xdr:rowOff>64971</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07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81498</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468428" y="13283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92996</xdr:rowOff>
    </xdr:from>
    <xdr:to>
      <xdr:col>67</xdr:col>
      <xdr:colOff>101600</xdr:colOff>
      <xdr:row>79</xdr:row>
      <xdr:rowOff>23146</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466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39673</xdr:rowOff>
    </xdr:from>
    <xdr:ext cx="534377"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547111" y="1324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4" name="公債費グラフ枠">
          <a:extLst>
            <a:ext uri="{FF2B5EF4-FFF2-40B4-BE49-F238E27FC236}">
              <a16:creationId xmlns:a16="http://schemas.microsoft.com/office/drawing/2014/main" id="{00000000-0008-0000-0700-0000B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159260</xdr:rowOff>
    </xdr:from>
    <xdr:to>
      <xdr:col>85</xdr:col>
      <xdr:colOff>126364</xdr:colOff>
      <xdr:row>98</xdr:row>
      <xdr:rowOff>144873</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6317595" y="15761210"/>
          <a:ext cx="1269" cy="1185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148700</xdr:rowOff>
    </xdr:from>
    <xdr:ext cx="469744" cy="259045"/>
    <xdr:sp macro="" textlink="">
      <xdr:nvSpPr>
        <xdr:cNvPr id="696" name="公債費最小値テキスト">
          <a:extLst>
            <a:ext uri="{FF2B5EF4-FFF2-40B4-BE49-F238E27FC236}">
              <a16:creationId xmlns:a16="http://schemas.microsoft.com/office/drawing/2014/main" id="{00000000-0008-0000-0700-0000B8020000}"/>
            </a:ext>
          </a:extLst>
        </xdr:cNvPr>
        <xdr:cNvSpPr txBox="1"/>
      </xdr:nvSpPr>
      <xdr:spPr>
        <a:xfrm>
          <a:off x="16370300" y="16950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144873</xdr:rowOff>
    </xdr:from>
    <xdr:to>
      <xdr:col>86</xdr:col>
      <xdr:colOff>25400</xdr:colOff>
      <xdr:row>98</xdr:row>
      <xdr:rowOff>144873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6946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105937</xdr:rowOff>
    </xdr:from>
    <xdr:ext cx="599010" cy="259045"/>
    <xdr:sp macro="" textlink="">
      <xdr:nvSpPr>
        <xdr:cNvPr id="698" name="公債費最大値テキスト">
          <a:extLst>
            <a:ext uri="{FF2B5EF4-FFF2-40B4-BE49-F238E27FC236}">
              <a16:creationId xmlns:a16="http://schemas.microsoft.com/office/drawing/2014/main" id="{00000000-0008-0000-0700-0000BA020000}"/>
            </a:ext>
          </a:extLst>
        </xdr:cNvPr>
        <xdr:cNvSpPr txBox="1"/>
      </xdr:nvSpPr>
      <xdr:spPr>
        <a:xfrm>
          <a:off x="16370300" y="15536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159260</xdr:rowOff>
    </xdr:from>
    <xdr:to>
      <xdr:col>86</xdr:col>
      <xdr:colOff>25400</xdr:colOff>
      <xdr:row>91</xdr:row>
      <xdr:rowOff>159260</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5761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127668</xdr:rowOff>
    </xdr:from>
    <xdr:to>
      <xdr:col>85</xdr:col>
      <xdr:colOff>127000</xdr:colOff>
      <xdr:row>91</xdr:row>
      <xdr:rowOff>159260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5481300" y="15729618"/>
          <a:ext cx="838200" cy="31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86544</xdr:rowOff>
    </xdr:from>
    <xdr:ext cx="534377" cy="259045"/>
    <xdr:sp macro="" textlink="">
      <xdr:nvSpPr>
        <xdr:cNvPr id="701" name="公債費平均値テキスト">
          <a:extLst>
            <a:ext uri="{FF2B5EF4-FFF2-40B4-BE49-F238E27FC236}">
              <a16:creationId xmlns:a16="http://schemas.microsoft.com/office/drawing/2014/main" id="{00000000-0008-0000-0700-0000BD020000}"/>
            </a:ext>
          </a:extLst>
        </xdr:cNvPr>
        <xdr:cNvSpPr txBox="1"/>
      </xdr:nvSpPr>
      <xdr:spPr>
        <a:xfrm>
          <a:off x="16370300" y="165457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108117</xdr:rowOff>
    </xdr:from>
    <xdr:to>
      <xdr:col>85</xdr:col>
      <xdr:colOff>177800</xdr:colOff>
      <xdr:row>97</xdr:row>
      <xdr:rowOff>38267</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6268700" y="16567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121092</xdr:rowOff>
    </xdr:from>
    <xdr:to>
      <xdr:col>81</xdr:col>
      <xdr:colOff>50800</xdr:colOff>
      <xdr:row>91</xdr:row>
      <xdr:rowOff>127668</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4592300" y="15723042"/>
          <a:ext cx="889000" cy="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105245</xdr:rowOff>
    </xdr:from>
    <xdr:to>
      <xdr:col>81</xdr:col>
      <xdr:colOff>101600</xdr:colOff>
      <xdr:row>97</xdr:row>
      <xdr:rowOff>35395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5430500" y="16564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26522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657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121092</xdr:rowOff>
    </xdr:from>
    <xdr:to>
      <xdr:col>76</xdr:col>
      <xdr:colOff>114300</xdr:colOff>
      <xdr:row>92</xdr:row>
      <xdr:rowOff>35268</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3703300" y="15723042"/>
          <a:ext cx="889000" cy="8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74887</xdr:rowOff>
    </xdr:from>
    <xdr:to>
      <xdr:col>76</xdr:col>
      <xdr:colOff>165100</xdr:colOff>
      <xdr:row>97</xdr:row>
      <xdr:rowOff>5037</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4541500" y="1653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167614</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325111" y="1662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35268</xdr:rowOff>
    </xdr:from>
    <xdr:to>
      <xdr:col>71</xdr:col>
      <xdr:colOff>177800</xdr:colOff>
      <xdr:row>92</xdr:row>
      <xdr:rowOff>84607</xdr:rowOff>
    </xdr:to>
    <xdr:cxnSp macro="">
      <xdr:nvCxnSpPr>
        <xdr:cNvPr id="709" name="直線コネクタ 708">
          <a:extLst>
            <a:ext uri="{FF2B5EF4-FFF2-40B4-BE49-F238E27FC236}">
              <a16:creationId xmlns:a16="http://schemas.microsoft.com/office/drawing/2014/main" id="{00000000-0008-0000-0700-0000C5020000}"/>
            </a:ext>
          </a:extLst>
        </xdr:cNvPr>
        <xdr:cNvCxnSpPr/>
      </xdr:nvCxnSpPr>
      <xdr:spPr>
        <a:xfrm flipV="1">
          <a:off x="12814300" y="15808668"/>
          <a:ext cx="889000" cy="49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92100</xdr:rowOff>
    </xdr:from>
    <xdr:to>
      <xdr:col>72</xdr:col>
      <xdr:colOff>38100</xdr:colOff>
      <xdr:row>97</xdr:row>
      <xdr:rowOff>22250</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3652500" y="1655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13377</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6111" y="16644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111044</xdr:rowOff>
    </xdr:from>
    <xdr:to>
      <xdr:col>67</xdr:col>
      <xdr:colOff>101600</xdr:colOff>
      <xdr:row>97</xdr:row>
      <xdr:rowOff>41194</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2763500" y="16570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32321</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7111" y="16662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108460</xdr:rowOff>
    </xdr:from>
    <xdr:to>
      <xdr:col>85</xdr:col>
      <xdr:colOff>177800</xdr:colOff>
      <xdr:row>92</xdr:row>
      <xdr:rowOff>38610</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6268700" y="1571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61487</xdr:rowOff>
    </xdr:from>
    <xdr:ext cx="599010" cy="259045"/>
    <xdr:sp macro="" textlink="">
      <xdr:nvSpPr>
        <xdr:cNvPr id="720" name="公債費該当値テキスト">
          <a:extLst>
            <a:ext uri="{FF2B5EF4-FFF2-40B4-BE49-F238E27FC236}">
              <a16:creationId xmlns:a16="http://schemas.microsoft.com/office/drawing/2014/main" id="{00000000-0008-0000-0700-0000D0020000}"/>
            </a:ext>
          </a:extLst>
        </xdr:cNvPr>
        <xdr:cNvSpPr txBox="1"/>
      </xdr:nvSpPr>
      <xdr:spPr>
        <a:xfrm>
          <a:off x="16370300" y="15663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76868</xdr:rowOff>
    </xdr:from>
    <xdr:to>
      <xdr:col>81</xdr:col>
      <xdr:colOff>101600</xdr:colOff>
      <xdr:row>92</xdr:row>
      <xdr:rowOff>7018</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5430500" y="1567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90</xdr:row>
      <xdr:rowOff>23545</xdr:rowOff>
    </xdr:from>
    <xdr:ext cx="599010"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5181795" y="15454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70292</xdr:rowOff>
    </xdr:from>
    <xdr:to>
      <xdr:col>76</xdr:col>
      <xdr:colOff>165100</xdr:colOff>
      <xdr:row>92</xdr:row>
      <xdr:rowOff>442</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4541500" y="1567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90</xdr:row>
      <xdr:rowOff>16969</xdr:rowOff>
    </xdr:from>
    <xdr:ext cx="599010"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4292795" y="15447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155918</xdr:rowOff>
    </xdr:from>
    <xdr:to>
      <xdr:col>72</xdr:col>
      <xdr:colOff>38100</xdr:colOff>
      <xdr:row>92</xdr:row>
      <xdr:rowOff>86068</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3652500" y="15757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90</xdr:row>
      <xdr:rowOff>102595</xdr:rowOff>
    </xdr:from>
    <xdr:ext cx="599010"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3403795" y="15533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33807</xdr:rowOff>
    </xdr:from>
    <xdr:to>
      <xdr:col>67</xdr:col>
      <xdr:colOff>101600</xdr:colOff>
      <xdr:row>92</xdr:row>
      <xdr:rowOff>135407</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2763500" y="1580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90</xdr:row>
      <xdr:rowOff>151934</xdr:rowOff>
    </xdr:from>
    <xdr:ext cx="599010"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2514795" y="15582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a:extLst>
            <a:ext uri="{FF2B5EF4-FFF2-40B4-BE49-F238E27FC236}">
              <a16:creationId xmlns:a16="http://schemas.microsoft.com/office/drawing/2014/main" id="{00000000-0008-0000-07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2" name="前年度繰上充用金最小値テキスト">
          <a:extLst>
            <a:ext uri="{FF2B5EF4-FFF2-40B4-BE49-F238E27FC236}">
              <a16:creationId xmlns:a16="http://schemas.microsoft.com/office/drawing/2014/main" id="{00000000-0008-0000-0700-00002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4" name="前年度繰上充用金最大値テキスト">
          <a:extLst>
            <a:ext uri="{FF2B5EF4-FFF2-40B4-BE49-F238E27FC236}">
              <a16:creationId xmlns:a16="http://schemas.microsoft.com/office/drawing/2014/main" id="{00000000-0008-0000-0700-00002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7" name="前年度繰上充用金平均値テキスト">
          <a:extLst>
            <a:ext uri="{FF2B5EF4-FFF2-40B4-BE49-F238E27FC236}">
              <a16:creationId xmlns:a16="http://schemas.microsoft.com/office/drawing/2014/main" id="{00000000-0008-0000-0700-00002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6" name="前年度繰上充用金該当値テキスト">
          <a:extLst>
            <a:ext uri="{FF2B5EF4-FFF2-40B4-BE49-F238E27FC236}">
              <a16:creationId xmlns:a16="http://schemas.microsoft.com/office/drawing/2014/main" id="{00000000-0008-0000-0700-00003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・総務費の住民一人当たりの決算額が</a:t>
          </a:r>
          <a:r>
            <a:rPr kumimoji="1" lang="en-US" altLang="ja-JP" sz="1100">
              <a:solidFill>
                <a:schemeClr val="dk1"/>
              </a:solidFill>
              <a:effectLst/>
              <a:latin typeface="+mn-lt"/>
              <a:ea typeface="+mn-ea"/>
              <a:cs typeface="+mn-cs"/>
            </a:rPr>
            <a:t>178,930</a:t>
          </a:r>
          <a:r>
            <a:rPr kumimoji="1" lang="ja-JP" altLang="ja-JP" sz="1100">
              <a:solidFill>
                <a:schemeClr val="dk1"/>
              </a:solidFill>
              <a:effectLst/>
              <a:latin typeface="+mn-lt"/>
              <a:ea typeface="+mn-ea"/>
              <a:cs typeface="+mn-cs"/>
            </a:rPr>
            <a:t>円と類似団体平均より高くなっているのは、人件費による影響が大きいためである。人件費については、「定員適正化計画」により職員数を減少させる計画にあるが、類似団体と比較しても依然として高い水準となっているため、今後も計画に基づき削減を行っていく。衛生費、農林水産業費及び消防費が類似団体を大きく上回っている要因は、離島という地理的条件から漁港施設を多く保有しており、衛生施設や消防施設等は他団体と広域的に管理することができず単独で運営しているためである。また、農林水産業費については、普通建設事業費や積立金等の多少の増減があったもの、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年度から施行された有人国境離島法による補助制度の新規創設・拡充により施行前と比較して決算額は大幅増となっており、類似団体平均と比較しても高い水準となっている。</a:t>
          </a:r>
          <a:r>
            <a:rPr kumimoji="1" lang="ja-JP" altLang="en-US" sz="1100">
              <a:solidFill>
                <a:schemeClr val="dk1"/>
              </a:solidFill>
              <a:effectLst/>
              <a:latin typeface="+mn-lt"/>
              <a:ea typeface="+mn-ea"/>
              <a:cs typeface="+mn-cs"/>
            </a:rPr>
            <a:t>民生費は、物価高騰支援給付金や自立支援給付金</a:t>
          </a:r>
          <a:r>
            <a:rPr kumimoji="1" lang="ja-JP" altLang="ja-JP" sz="1100">
              <a:solidFill>
                <a:schemeClr val="dk1"/>
              </a:solidFill>
              <a:effectLst/>
              <a:latin typeface="+mn-lt"/>
              <a:ea typeface="+mn-ea"/>
              <a:cs typeface="+mn-cs"/>
            </a:rPr>
            <a:t>などの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により歳出決算額は</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r>
            <a:rPr kumimoji="1" lang="ja-JP" altLang="en-US" sz="1100">
              <a:solidFill>
                <a:schemeClr val="dk1"/>
              </a:solidFill>
              <a:effectLst/>
              <a:latin typeface="+mn-lt"/>
              <a:ea typeface="+mn-ea"/>
              <a:cs typeface="+mn-cs"/>
            </a:rPr>
            <a:t>土木</a:t>
          </a:r>
          <a:r>
            <a:rPr kumimoji="1" lang="ja-JP" altLang="ja-JP" sz="1100">
              <a:solidFill>
                <a:schemeClr val="dk1"/>
              </a:solidFill>
              <a:effectLst/>
              <a:latin typeface="+mn-lt"/>
              <a:ea typeface="+mn-ea"/>
              <a:cs typeface="+mn-cs"/>
            </a:rPr>
            <a:t>費については、</a:t>
          </a:r>
          <a:r>
            <a:rPr kumimoji="1" lang="ja-JP" altLang="en-US" sz="1100">
              <a:solidFill>
                <a:schemeClr val="dk1"/>
              </a:solidFill>
              <a:effectLst/>
              <a:latin typeface="+mn-lt"/>
              <a:ea typeface="+mn-ea"/>
              <a:cs typeface="+mn-cs"/>
            </a:rPr>
            <a:t>建設事業</a:t>
          </a:r>
          <a:r>
            <a:rPr kumimoji="1" lang="ja-JP" altLang="ja-JP" sz="1100">
              <a:solidFill>
                <a:schemeClr val="dk1"/>
              </a:solidFill>
              <a:effectLst/>
              <a:latin typeface="+mn-lt"/>
              <a:ea typeface="+mn-ea"/>
              <a:cs typeface="+mn-cs"/>
            </a:rPr>
            <a:t>の減により決算額も減少している。教育費については、大型施設の大規模改修等普通建設事業費の増により歳出決算額は増加した。公債費の住民一人当たりの決算額が</a:t>
          </a:r>
          <a:r>
            <a:rPr kumimoji="1" lang="en-US" altLang="ja-JP" sz="1100">
              <a:solidFill>
                <a:schemeClr val="dk1"/>
              </a:solidFill>
              <a:effectLst/>
              <a:latin typeface="+mn-lt"/>
              <a:ea typeface="+mn-ea"/>
              <a:cs typeface="+mn-cs"/>
            </a:rPr>
            <a:t>164,933</a:t>
          </a:r>
          <a:r>
            <a:rPr kumimoji="1" lang="ja-JP" altLang="ja-JP" sz="1100">
              <a:solidFill>
                <a:schemeClr val="dk1"/>
              </a:solidFill>
              <a:effectLst/>
              <a:latin typeface="+mn-lt"/>
              <a:ea typeface="+mn-ea"/>
              <a:cs typeface="+mn-cs"/>
            </a:rPr>
            <a:t>円で類似団体</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位となっているのは、合併前の大型事業の地方債残高が原因である。合併当初の地方債残高は約</a:t>
          </a:r>
          <a:r>
            <a:rPr kumimoji="1" lang="en-US" altLang="ja-JP" sz="1100">
              <a:solidFill>
                <a:schemeClr val="dk1"/>
              </a:solidFill>
              <a:effectLst/>
              <a:latin typeface="+mn-lt"/>
              <a:ea typeface="+mn-ea"/>
              <a:cs typeface="+mn-cs"/>
            </a:rPr>
            <a:t>400</a:t>
          </a:r>
          <a:r>
            <a:rPr kumimoji="1" lang="ja-JP" altLang="ja-JP" sz="1100">
              <a:solidFill>
                <a:schemeClr val="dk1"/>
              </a:solidFill>
              <a:effectLst/>
              <a:latin typeface="+mn-lt"/>
              <a:ea typeface="+mn-ea"/>
              <a:cs typeface="+mn-cs"/>
            </a:rPr>
            <a:t>億円あったが、計画的な繰上償還により令和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年度末の地方債残高は約</a:t>
          </a:r>
          <a:r>
            <a:rPr kumimoji="1" lang="en-US" altLang="ja-JP" sz="1100">
              <a:solidFill>
                <a:schemeClr val="dk1"/>
              </a:solidFill>
              <a:effectLst/>
              <a:latin typeface="+mn-lt"/>
              <a:ea typeface="+mn-ea"/>
              <a:cs typeface="+mn-cs"/>
            </a:rPr>
            <a:t>179</a:t>
          </a:r>
          <a:r>
            <a:rPr kumimoji="1" lang="ja-JP" altLang="ja-JP" sz="1100">
              <a:solidFill>
                <a:schemeClr val="dk1"/>
              </a:solidFill>
              <a:effectLst/>
              <a:latin typeface="+mn-lt"/>
              <a:ea typeface="+mn-ea"/>
              <a:cs typeface="+mn-cs"/>
            </a:rPr>
            <a:t>億円まで減少した。しかし類似団体と比較すると依然として地方債残高は多額であることから、第２次財政運営適正化計画に基づき地方債の新規発行を抑制するとともに、計画的な繰上償還を実施し、償還額の圧縮に努め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長崎県新上五島町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・財政調整基金残高については、取り崩しを行ったものの決算剰余金の積立により増減なしとなった。標準財政規模比は規模の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により</a:t>
          </a:r>
          <a:r>
            <a:rPr kumimoji="1" lang="en-US" altLang="ja-JP" sz="1100">
              <a:solidFill>
                <a:schemeClr val="dk1"/>
              </a:solidFill>
              <a:effectLst/>
              <a:latin typeface="+mn-lt"/>
              <a:ea typeface="+mn-ea"/>
              <a:cs typeface="+mn-cs"/>
            </a:rPr>
            <a:t>0.05</a:t>
          </a:r>
          <a:r>
            <a:rPr kumimoji="1" lang="ja-JP" altLang="ja-JP" sz="1100">
              <a:solidFill>
                <a:schemeClr val="dk1"/>
              </a:solidFill>
              <a:effectLst/>
              <a:latin typeface="+mn-lt"/>
              <a:ea typeface="+mn-ea"/>
              <a:cs typeface="+mn-cs"/>
            </a:rPr>
            <a:t>ポイントの増となった。</a:t>
          </a:r>
          <a:endParaRPr lang="ja-JP" altLang="ja-JP" sz="1400">
            <a:effectLst/>
          </a:endParaRPr>
        </a:p>
        <a:p>
          <a:r>
            <a:rPr kumimoji="1" lang="ja-JP" altLang="ja-JP" sz="1100">
              <a:solidFill>
                <a:schemeClr val="dk1"/>
              </a:solidFill>
              <a:effectLst/>
              <a:latin typeface="+mn-lt"/>
              <a:ea typeface="+mn-ea"/>
              <a:cs typeface="+mn-cs"/>
            </a:rPr>
            <a:t>・実質収支額については、</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となり、</a:t>
          </a:r>
          <a:r>
            <a:rPr kumimoji="1" lang="en-US" altLang="ja-JP" sz="1100">
              <a:solidFill>
                <a:schemeClr val="dk1"/>
              </a:solidFill>
              <a:effectLst/>
              <a:latin typeface="+mn-lt"/>
              <a:ea typeface="+mn-ea"/>
              <a:cs typeface="+mn-cs"/>
            </a:rPr>
            <a:t>0.03</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・実質単年度収支については、例年同額規模の財政調整基金の積立てや繰上償還等を行っているため</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％前後で推移している。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長崎県新上五島町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・全会計ともに黒字である。</a:t>
          </a:r>
          <a:endParaRPr lang="ja-JP" altLang="ja-JP" sz="1400">
            <a:effectLst/>
          </a:endParaRPr>
        </a:p>
        <a:p>
          <a:r>
            <a:rPr kumimoji="1" lang="ja-JP" altLang="ja-JP" sz="1100">
              <a:solidFill>
                <a:schemeClr val="dk1"/>
              </a:solidFill>
              <a:effectLst/>
              <a:latin typeface="+mn-lt"/>
              <a:ea typeface="+mn-ea"/>
              <a:cs typeface="+mn-cs"/>
            </a:rPr>
            <a:t>・標準財政規模の増減により多少の増減はあるが、ほぼ横ばいで推移している。また、水道事業会計においては、一般会計からの補助金の増加や新上五島町水道ビジョン（経営戦略）に基づき計画的な財政運営に努めることで黒字額が増加した。今後も各会計の経営の健全化に努め一般会計からの繰出金を抑制しつつ、連結実質赤字を出さないよう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長崎県新上五島町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・全体のおよそ</a:t>
          </a:r>
          <a:r>
            <a:rPr kumimoji="1" lang="en-US" altLang="ja-JP" sz="1100">
              <a:solidFill>
                <a:schemeClr val="dk1"/>
              </a:solidFill>
              <a:effectLst/>
              <a:latin typeface="+mn-lt"/>
              <a:ea typeface="+mn-ea"/>
              <a:cs typeface="+mn-cs"/>
            </a:rPr>
            <a:t>90</a:t>
          </a:r>
          <a:r>
            <a:rPr kumimoji="1" lang="ja-JP" altLang="ja-JP" sz="1100">
              <a:solidFill>
                <a:schemeClr val="dk1"/>
              </a:solidFill>
              <a:effectLst/>
              <a:latin typeface="+mn-lt"/>
              <a:ea typeface="+mn-ea"/>
              <a:cs typeface="+mn-cs"/>
            </a:rPr>
            <a:t>％が元利償還金であり、平成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月に策定し、平成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月に見直しを行った「財政運営適正化計画」及び令和元年</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月に策定した「第</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次財政運営適正化計画」に基づき、地方債の新規発行を抑制するとともに、計画的な繰上償還を実施することで、元利償還金の圧縮に努めることが最重要である。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・満期一括償還借入実績なし。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長崎県新上五島町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年に策定し、平成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月に見直しを行った「財政運営適正化計画」及び令和元年</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月に策定した「第</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次財政運営適正化計画」に基づく地方債の発行上限の設定により、新規発行を抑制するとともに、計画的な繰上償還を実施したことで平成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から充当可能財源等が将来負担額を上回っているが、地方債残高については類似団体を大きく上回っており、今後も上記計画に基づき、財政の健全化を図り、それと同時に行財政改革により生じた効果額等を基金へ積立し、充当可能基金の増額にも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長崎県新上五島町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mn-lt"/>
              <a:ea typeface="+mn-ea"/>
              <a:cs typeface="+mn-cs"/>
            </a:rPr>
            <a:t>・令和</a:t>
          </a:r>
          <a:r>
            <a:rPr kumimoji="1" lang="en-US" altLang="ja-JP" sz="1400">
              <a:solidFill>
                <a:schemeClr val="dk1"/>
              </a:solidFill>
              <a:effectLst/>
              <a:latin typeface="+mn-lt"/>
              <a:ea typeface="+mn-ea"/>
              <a:cs typeface="+mn-cs"/>
            </a:rPr>
            <a:t>6</a:t>
          </a:r>
          <a:r>
            <a:rPr kumimoji="1" lang="ja-JP" altLang="ja-JP" sz="1400">
              <a:solidFill>
                <a:schemeClr val="dk1"/>
              </a:solidFill>
              <a:effectLst/>
              <a:latin typeface="+mn-lt"/>
              <a:ea typeface="+mn-ea"/>
              <a:cs typeface="+mn-cs"/>
            </a:rPr>
            <a:t>年度末現在高は</a:t>
          </a:r>
          <a:r>
            <a:rPr kumimoji="1" lang="en-US" altLang="ja-JP" sz="1400">
              <a:solidFill>
                <a:schemeClr val="dk1"/>
              </a:solidFill>
              <a:effectLst/>
              <a:latin typeface="+mn-lt"/>
              <a:ea typeface="+mn-ea"/>
              <a:cs typeface="+mn-cs"/>
            </a:rPr>
            <a:t>12,158</a:t>
          </a:r>
          <a:r>
            <a:rPr kumimoji="1" lang="ja-JP" altLang="ja-JP" sz="1400">
              <a:solidFill>
                <a:schemeClr val="dk1"/>
              </a:solidFill>
              <a:effectLst/>
              <a:latin typeface="+mn-lt"/>
              <a:ea typeface="+mn-ea"/>
              <a:cs typeface="+mn-cs"/>
            </a:rPr>
            <a:t>百万円で前年比</a:t>
          </a:r>
          <a:r>
            <a:rPr kumimoji="1" lang="en-US" altLang="ja-JP" sz="1400">
              <a:solidFill>
                <a:schemeClr val="dk1"/>
              </a:solidFill>
              <a:effectLst/>
              <a:latin typeface="+mn-lt"/>
              <a:ea typeface="+mn-ea"/>
              <a:cs typeface="+mn-cs"/>
            </a:rPr>
            <a:t>27</a:t>
          </a:r>
          <a:r>
            <a:rPr kumimoji="1" lang="ja-JP" altLang="ja-JP" sz="1400">
              <a:solidFill>
                <a:schemeClr val="dk1"/>
              </a:solidFill>
              <a:effectLst/>
              <a:latin typeface="+mn-lt"/>
              <a:ea typeface="+mn-ea"/>
              <a:cs typeface="+mn-cs"/>
            </a:rPr>
            <a:t>百万円の増となっている。主な要因として、</a:t>
          </a:r>
          <a:r>
            <a:rPr kumimoji="1" lang="ja-JP" altLang="en-US" sz="1400">
              <a:solidFill>
                <a:schemeClr val="dk1"/>
              </a:solidFill>
              <a:effectLst/>
              <a:latin typeface="+mn-lt"/>
              <a:ea typeface="+mn-ea"/>
              <a:cs typeface="+mn-cs"/>
            </a:rPr>
            <a:t>水産業振興基金</a:t>
          </a:r>
          <a:r>
            <a:rPr kumimoji="1" lang="ja-JP" altLang="ja-JP" sz="1400">
              <a:solidFill>
                <a:schemeClr val="dk1"/>
              </a:solidFill>
              <a:effectLst/>
              <a:latin typeface="+mn-lt"/>
              <a:ea typeface="+mn-ea"/>
              <a:cs typeface="+mn-cs"/>
            </a:rPr>
            <a:t>（▲</a:t>
          </a:r>
          <a:r>
            <a:rPr kumimoji="1" lang="en-US" altLang="ja-JP" sz="1400">
              <a:solidFill>
                <a:schemeClr val="dk1"/>
              </a:solidFill>
              <a:effectLst/>
              <a:latin typeface="+mn-lt"/>
              <a:ea typeface="+mn-ea"/>
              <a:cs typeface="+mn-cs"/>
            </a:rPr>
            <a:t>9</a:t>
          </a:r>
          <a:r>
            <a:rPr kumimoji="1" lang="ja-JP" altLang="ja-JP" sz="1400">
              <a:solidFill>
                <a:schemeClr val="dk1"/>
              </a:solidFill>
              <a:effectLst/>
              <a:latin typeface="+mn-lt"/>
              <a:ea typeface="+mn-ea"/>
              <a:cs typeface="+mn-cs"/>
            </a:rPr>
            <a:t>百万円）、</a:t>
          </a:r>
          <a:r>
            <a:rPr kumimoji="1" lang="ja-JP" altLang="en-US" sz="1400">
              <a:solidFill>
                <a:schemeClr val="dk1"/>
              </a:solidFill>
              <a:effectLst/>
              <a:latin typeface="+mn-lt"/>
              <a:ea typeface="+mn-ea"/>
              <a:cs typeface="+mn-cs"/>
            </a:rPr>
            <a:t>新型コロナウイルス対策基金（▲</a:t>
          </a:r>
          <a:r>
            <a:rPr kumimoji="1" lang="en-US" altLang="ja-JP" sz="1400">
              <a:solidFill>
                <a:schemeClr val="dk1"/>
              </a:solidFill>
              <a:effectLst/>
              <a:latin typeface="+mn-lt"/>
              <a:ea typeface="+mn-ea"/>
              <a:cs typeface="+mn-cs"/>
            </a:rPr>
            <a:t>5.7</a:t>
          </a:r>
          <a:r>
            <a:rPr kumimoji="1" lang="ja-JP" altLang="en-US" sz="1400">
              <a:solidFill>
                <a:schemeClr val="dk1"/>
              </a:solidFill>
              <a:effectLst/>
              <a:latin typeface="+mn-lt"/>
              <a:ea typeface="+mn-ea"/>
              <a:cs typeface="+mn-cs"/>
            </a:rPr>
            <a:t>百万円）の減が</a:t>
          </a:r>
          <a:r>
            <a:rPr kumimoji="1" lang="ja-JP" altLang="ja-JP" sz="1400">
              <a:solidFill>
                <a:schemeClr val="dk1"/>
              </a:solidFill>
              <a:effectLst/>
              <a:latin typeface="+mn-lt"/>
              <a:ea typeface="+mn-ea"/>
              <a:cs typeface="+mn-cs"/>
            </a:rPr>
            <a:t>あったものの、過疎対策事業債を財源とした過疎対策基金への積立て（</a:t>
          </a:r>
          <a:r>
            <a:rPr kumimoji="1" lang="en-US" altLang="ja-JP" sz="1400">
              <a:solidFill>
                <a:schemeClr val="dk1"/>
              </a:solidFill>
              <a:effectLst/>
              <a:latin typeface="+mn-lt"/>
              <a:ea typeface="+mn-ea"/>
              <a:cs typeface="+mn-cs"/>
            </a:rPr>
            <a:t>82</a:t>
          </a:r>
          <a:r>
            <a:rPr kumimoji="1" lang="ja-JP" altLang="ja-JP" sz="1400">
              <a:solidFill>
                <a:schemeClr val="dk1"/>
              </a:solidFill>
              <a:effectLst/>
              <a:latin typeface="+mn-lt"/>
              <a:ea typeface="+mn-ea"/>
              <a:cs typeface="+mn-cs"/>
            </a:rPr>
            <a:t>百万円）、ふるさと応援基金への積立て（</a:t>
          </a:r>
          <a:r>
            <a:rPr kumimoji="1" lang="en-US" altLang="ja-JP" sz="1400">
              <a:solidFill>
                <a:schemeClr val="dk1"/>
              </a:solidFill>
              <a:effectLst/>
              <a:latin typeface="+mn-lt"/>
              <a:ea typeface="+mn-ea"/>
              <a:cs typeface="+mn-cs"/>
            </a:rPr>
            <a:t>122</a:t>
          </a:r>
          <a:r>
            <a:rPr kumimoji="1" lang="ja-JP" altLang="ja-JP" sz="1400">
              <a:solidFill>
                <a:schemeClr val="dk1"/>
              </a:solidFill>
              <a:effectLst/>
              <a:latin typeface="+mn-lt"/>
              <a:ea typeface="+mn-ea"/>
              <a:cs typeface="+mn-cs"/>
            </a:rPr>
            <a:t>百万円）等を行ったことにより基金総額が増加した。</a:t>
          </a:r>
          <a:endParaRPr lang="ja-JP" altLang="ja-JP" sz="1400">
            <a:effectLst/>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mn-lt"/>
              <a:ea typeface="+mn-ea"/>
              <a:cs typeface="+mn-cs"/>
            </a:rPr>
            <a:t>・人口減少対策等の優先すべき事業に取り組む必要があるものの施設の老朽化対策などの財政需要の増大にも適切に対応していけるよう、一定額を確保しつつ基金の活用を行っていく。基本的には、財政調整基金は現状維持に努め、減債基金や特定目的基金については、歳計剰余金の積立てを行っていくことと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（基金の使途）</a:t>
          </a:r>
          <a:endParaRPr lang="ja-JP" altLang="ja-JP" sz="1800">
            <a:effectLst/>
          </a:endParaRPr>
        </a:p>
        <a:p>
          <a:pPr eaLnBrk="1" fontAlgn="auto" latinLnBrk="0" hangingPunct="1"/>
          <a:r>
            <a:rPr kumimoji="1" lang="ja-JP" altLang="ja-JP" sz="1400">
              <a:solidFill>
                <a:schemeClr val="dk1"/>
              </a:solidFill>
              <a:effectLst/>
              <a:latin typeface="+mn-lt"/>
              <a:ea typeface="+mn-ea"/>
              <a:cs typeface="+mn-cs"/>
            </a:rPr>
            <a:t>・各基金の設置条例に定めるように、まちづくり基金であれば、まちづくりに資する全般的な事業、水産業振興基金であれば、水産業の振興に資する事業等に活用していく。また、ふるさと応援基金については、ふるさと納税により造成された基金であり、寄附者の意向に沿って活用していく。</a:t>
          </a:r>
          <a:endParaRPr lang="ja-JP" altLang="ja-JP" sz="1800">
            <a:effectLst/>
          </a:endParaRPr>
        </a:p>
        <a:p>
          <a:r>
            <a:rPr kumimoji="1" lang="ja-JP" altLang="ja-JP" sz="1400">
              <a:solidFill>
                <a:schemeClr val="dk1"/>
              </a:solidFill>
              <a:effectLst/>
              <a:latin typeface="+mn-lt"/>
              <a:ea typeface="+mn-ea"/>
              <a:cs typeface="+mn-cs"/>
            </a:rPr>
            <a:t>（増減理由）</a:t>
          </a:r>
          <a:endParaRPr lang="ja-JP" altLang="ja-JP" sz="1800">
            <a:effectLst/>
          </a:endParaRPr>
        </a:p>
        <a:p>
          <a:pPr eaLnBrk="1" fontAlgn="auto" latinLnBrk="0" hangingPunct="1"/>
          <a:r>
            <a:rPr kumimoji="1" lang="ja-JP" altLang="ja-JP" sz="1400">
              <a:solidFill>
                <a:schemeClr val="dk1"/>
              </a:solidFill>
              <a:effectLst/>
              <a:latin typeface="+mn-lt"/>
              <a:ea typeface="+mn-ea"/>
              <a:cs typeface="+mn-cs"/>
            </a:rPr>
            <a:t>・</a:t>
          </a:r>
          <a:r>
            <a:rPr kumimoji="1" lang="ja-JP" altLang="en-US" sz="1400">
              <a:solidFill>
                <a:schemeClr val="dk1"/>
              </a:solidFill>
              <a:effectLst/>
              <a:latin typeface="+mn-lt"/>
              <a:ea typeface="+mn-ea"/>
              <a:cs typeface="+mn-cs"/>
            </a:rPr>
            <a:t>地域づくり基金（▲</a:t>
          </a:r>
          <a:r>
            <a:rPr kumimoji="1" lang="en-US" altLang="ja-JP" sz="1400">
              <a:solidFill>
                <a:schemeClr val="dk1"/>
              </a:solidFill>
              <a:effectLst/>
              <a:latin typeface="+mn-lt"/>
              <a:ea typeface="+mn-ea"/>
              <a:cs typeface="+mn-cs"/>
            </a:rPr>
            <a:t>1</a:t>
          </a:r>
          <a:r>
            <a:rPr kumimoji="1" lang="ja-JP" altLang="en-US" sz="1400">
              <a:solidFill>
                <a:schemeClr val="dk1"/>
              </a:solidFill>
              <a:effectLst/>
              <a:latin typeface="+mn-lt"/>
              <a:ea typeface="+mn-ea"/>
              <a:cs typeface="+mn-cs"/>
            </a:rPr>
            <a:t>百万円）、五島沿岸航路整備基金（▲</a:t>
          </a:r>
          <a:r>
            <a:rPr kumimoji="1" lang="en-US" altLang="ja-JP" sz="1400">
              <a:solidFill>
                <a:schemeClr val="dk1"/>
              </a:solidFill>
              <a:effectLst/>
              <a:latin typeface="+mn-lt"/>
              <a:ea typeface="+mn-ea"/>
              <a:cs typeface="+mn-cs"/>
            </a:rPr>
            <a:t>2</a:t>
          </a:r>
          <a:r>
            <a:rPr kumimoji="1" lang="ja-JP" altLang="en-US" sz="1400">
              <a:solidFill>
                <a:schemeClr val="dk1"/>
              </a:solidFill>
              <a:effectLst/>
              <a:latin typeface="+mn-lt"/>
              <a:ea typeface="+mn-ea"/>
              <a:cs typeface="+mn-cs"/>
            </a:rPr>
            <a:t>百万円）、水産業振興基金（▲</a:t>
          </a:r>
          <a:r>
            <a:rPr kumimoji="1" lang="en-US" altLang="ja-JP" sz="1400">
              <a:solidFill>
                <a:schemeClr val="dk1"/>
              </a:solidFill>
              <a:effectLst/>
              <a:latin typeface="+mn-lt"/>
              <a:ea typeface="+mn-ea"/>
              <a:cs typeface="+mn-cs"/>
            </a:rPr>
            <a:t>9</a:t>
          </a:r>
          <a:r>
            <a:rPr kumimoji="1" lang="ja-JP" altLang="en-US" sz="1400">
              <a:solidFill>
                <a:schemeClr val="dk1"/>
              </a:solidFill>
              <a:effectLst/>
              <a:latin typeface="+mn-lt"/>
              <a:ea typeface="+mn-ea"/>
              <a:cs typeface="+mn-cs"/>
            </a:rPr>
            <a:t>百万円）</a:t>
          </a:r>
          <a:r>
            <a:rPr kumimoji="1" lang="ja-JP" altLang="ja-JP" sz="1400">
              <a:solidFill>
                <a:schemeClr val="dk1"/>
              </a:solidFill>
              <a:effectLst/>
              <a:latin typeface="+mn-lt"/>
              <a:ea typeface="+mn-ea"/>
              <a:cs typeface="+mn-cs"/>
            </a:rPr>
            <a:t>などの取崩しを行ったものの、まちづくり基金（</a:t>
          </a:r>
          <a:r>
            <a:rPr kumimoji="1" lang="en-US" altLang="ja-JP" sz="1400">
              <a:solidFill>
                <a:schemeClr val="dk1"/>
              </a:solidFill>
              <a:effectLst/>
              <a:latin typeface="+mn-lt"/>
              <a:ea typeface="+mn-ea"/>
              <a:cs typeface="+mn-cs"/>
            </a:rPr>
            <a:t>117</a:t>
          </a:r>
          <a:r>
            <a:rPr kumimoji="1" lang="ja-JP" altLang="ja-JP" sz="1400">
              <a:solidFill>
                <a:schemeClr val="dk1"/>
              </a:solidFill>
              <a:effectLst/>
              <a:latin typeface="+mn-lt"/>
              <a:ea typeface="+mn-ea"/>
              <a:cs typeface="+mn-cs"/>
            </a:rPr>
            <a:t>百万円）やふるさと応援基金への積立てにより前年度比</a:t>
          </a:r>
          <a:r>
            <a:rPr kumimoji="1" lang="en-US" altLang="ja-JP" sz="1400">
              <a:solidFill>
                <a:schemeClr val="dk1"/>
              </a:solidFill>
              <a:effectLst/>
              <a:latin typeface="+mn-lt"/>
              <a:ea typeface="+mn-ea"/>
              <a:cs typeface="+mn-cs"/>
            </a:rPr>
            <a:t>285</a:t>
          </a:r>
          <a:r>
            <a:rPr kumimoji="1" lang="ja-JP" altLang="ja-JP" sz="1400">
              <a:solidFill>
                <a:schemeClr val="dk1"/>
              </a:solidFill>
              <a:effectLst/>
              <a:latin typeface="+mn-lt"/>
              <a:ea typeface="+mn-ea"/>
              <a:cs typeface="+mn-cs"/>
            </a:rPr>
            <a:t>百万円の増となった。</a:t>
          </a:r>
          <a:endParaRPr lang="ja-JP" altLang="ja-JP" sz="1800">
            <a:effectLst/>
          </a:endParaRPr>
        </a:p>
        <a:p>
          <a:r>
            <a:rPr kumimoji="1" lang="ja-JP" altLang="ja-JP" sz="1400">
              <a:solidFill>
                <a:schemeClr val="dk1"/>
              </a:solidFill>
              <a:effectLst/>
              <a:latin typeface="+mn-lt"/>
              <a:ea typeface="+mn-ea"/>
              <a:cs typeface="+mn-cs"/>
            </a:rPr>
            <a:t>（今後の方針）</a:t>
          </a:r>
          <a:endParaRPr lang="ja-JP" altLang="ja-JP" sz="1800">
            <a:effectLst/>
          </a:endParaRPr>
        </a:p>
        <a:p>
          <a:r>
            <a:rPr kumimoji="1" lang="ja-JP" altLang="ja-JP" sz="1400">
              <a:solidFill>
                <a:schemeClr val="dk1"/>
              </a:solidFill>
              <a:effectLst/>
              <a:latin typeface="+mn-lt"/>
              <a:ea typeface="+mn-ea"/>
              <a:cs typeface="+mn-cs"/>
            </a:rPr>
            <a:t>・今後も各基金の使い道にあった事業に活用し、人件費や単なる事務的経費への充当は避け、町の振興、地域活性化に資する事業の中で、国や県の補助対象とならない事業に対し優先的に活用する。一般財源不足分を補うために取崩しを行う場合もあるが、基金に頼りすぎることがないよう、バランスを取りながら財政運営を行い、一定額確保する方針である。</a:t>
          </a:r>
          <a:endParaRPr lang="ja-JP" altLang="ja-JP" sz="1800">
            <a:effectLst/>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（増減理由）</a:t>
          </a:r>
          <a:endParaRPr lang="ja-JP" altLang="ja-JP" sz="1800">
            <a:effectLst/>
          </a:endParaRPr>
        </a:p>
        <a:p>
          <a:pPr eaLnBrk="1" fontAlgn="auto" latinLnBrk="0" hangingPunct="1"/>
          <a:r>
            <a:rPr kumimoji="1" lang="ja-JP" altLang="ja-JP" sz="1400">
              <a:solidFill>
                <a:schemeClr val="dk1"/>
              </a:solidFill>
              <a:effectLst/>
              <a:latin typeface="+mn-lt"/>
              <a:ea typeface="+mn-ea"/>
              <a:cs typeface="+mn-cs"/>
            </a:rPr>
            <a:t>・令和</a:t>
          </a:r>
          <a:r>
            <a:rPr kumimoji="1" lang="en-US" altLang="ja-JP" sz="1400">
              <a:solidFill>
                <a:schemeClr val="dk1"/>
              </a:solidFill>
              <a:effectLst/>
              <a:latin typeface="+mn-lt"/>
              <a:ea typeface="+mn-ea"/>
              <a:cs typeface="+mn-cs"/>
            </a:rPr>
            <a:t>6</a:t>
          </a:r>
          <a:r>
            <a:rPr kumimoji="1" lang="ja-JP" altLang="ja-JP" sz="1400">
              <a:solidFill>
                <a:schemeClr val="dk1"/>
              </a:solidFill>
              <a:effectLst/>
              <a:latin typeface="+mn-lt"/>
              <a:ea typeface="+mn-ea"/>
              <a:cs typeface="+mn-cs"/>
            </a:rPr>
            <a:t>年度末の基金残高は、</a:t>
          </a:r>
          <a:r>
            <a:rPr kumimoji="1" lang="en-US" altLang="ja-JP" sz="1400">
              <a:solidFill>
                <a:schemeClr val="dk1"/>
              </a:solidFill>
              <a:effectLst/>
              <a:latin typeface="+mn-lt"/>
              <a:ea typeface="+mn-ea"/>
              <a:cs typeface="+mn-cs"/>
            </a:rPr>
            <a:t>1,954</a:t>
          </a:r>
          <a:r>
            <a:rPr kumimoji="1" lang="ja-JP" altLang="ja-JP" sz="1400">
              <a:solidFill>
                <a:schemeClr val="dk1"/>
              </a:solidFill>
              <a:effectLst/>
              <a:latin typeface="+mn-lt"/>
              <a:ea typeface="+mn-ea"/>
              <a:cs typeface="+mn-cs"/>
            </a:rPr>
            <a:t>百万円となっており、財源不足額に対応するため取崩しを行ったものの、歳計剰余金による積立額が同額程度であったため、</a:t>
          </a:r>
          <a:r>
            <a:rPr kumimoji="1" lang="ja-JP" altLang="en-US" sz="1400">
              <a:solidFill>
                <a:schemeClr val="dk1"/>
              </a:solidFill>
              <a:effectLst/>
              <a:latin typeface="+mn-lt"/>
              <a:ea typeface="+mn-ea"/>
              <a:cs typeface="+mn-cs"/>
            </a:rPr>
            <a:t>前年度からは</a:t>
          </a:r>
          <a:r>
            <a:rPr kumimoji="1" lang="en-US" altLang="ja-JP" sz="1400">
              <a:solidFill>
                <a:schemeClr val="dk1"/>
              </a:solidFill>
              <a:effectLst/>
              <a:latin typeface="+mn-lt"/>
              <a:ea typeface="+mn-ea"/>
              <a:cs typeface="+mn-cs"/>
            </a:rPr>
            <a:t>1</a:t>
          </a:r>
          <a:r>
            <a:rPr kumimoji="1" lang="ja-JP" altLang="en-US" sz="1400">
              <a:solidFill>
                <a:schemeClr val="dk1"/>
              </a:solidFill>
              <a:effectLst/>
              <a:latin typeface="+mn-lt"/>
              <a:ea typeface="+mn-ea"/>
              <a:cs typeface="+mn-cs"/>
            </a:rPr>
            <a:t>百万円の増となっている。</a:t>
          </a:r>
          <a:endParaRPr lang="ja-JP" altLang="ja-JP" sz="1800">
            <a:effectLst/>
          </a:endParaRPr>
        </a:p>
        <a:p>
          <a:r>
            <a:rPr kumimoji="1" lang="ja-JP" altLang="ja-JP" sz="1400">
              <a:solidFill>
                <a:schemeClr val="dk1"/>
              </a:solidFill>
              <a:effectLst/>
              <a:latin typeface="+mn-lt"/>
              <a:ea typeface="+mn-ea"/>
              <a:cs typeface="+mn-cs"/>
            </a:rPr>
            <a:t>（今後の方針）</a:t>
          </a:r>
          <a:endParaRPr lang="ja-JP" altLang="ja-JP" sz="1800">
            <a:effectLst/>
          </a:endParaRPr>
        </a:p>
        <a:p>
          <a:pPr eaLnBrk="1" fontAlgn="auto" latinLnBrk="0" hangingPunct="1"/>
          <a:r>
            <a:rPr kumimoji="1" lang="ja-JP" altLang="ja-JP" sz="1400">
              <a:solidFill>
                <a:schemeClr val="dk1"/>
              </a:solidFill>
              <a:effectLst/>
              <a:latin typeface="+mn-lt"/>
              <a:ea typeface="+mn-ea"/>
              <a:cs typeface="+mn-cs"/>
            </a:rPr>
            <a:t>・人口減少による町税等の自主財源の減少や普通交付税の縮減等を見据え、自然災害や感染症等の不測の事態に備えるため、不要な取崩しは行わないよう財政運営を行っていく。また、自主財源に乏しく財政基盤は脆弱であるものの人口減少対策等の優先すべき事業には積極的に取り組む必要があり、基金残高の増加は見込めない状況であるため、行財政改革や財政運営適正化計画の順守に取組み現在高を維持していく方針である。</a:t>
          </a:r>
          <a:endParaRPr lang="ja-JP" altLang="ja-JP" sz="18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（増減理由）</a:t>
          </a:r>
          <a:endParaRPr lang="ja-JP" altLang="ja-JP" sz="1800">
            <a:effectLst/>
          </a:endParaRPr>
        </a:p>
        <a:p>
          <a:r>
            <a:rPr kumimoji="1" lang="ja-JP" altLang="ja-JP" sz="1400">
              <a:solidFill>
                <a:schemeClr val="dk1"/>
              </a:solidFill>
              <a:effectLst/>
              <a:latin typeface="+mn-lt"/>
              <a:ea typeface="+mn-ea"/>
              <a:cs typeface="+mn-cs"/>
            </a:rPr>
            <a:t>・令和</a:t>
          </a:r>
          <a:r>
            <a:rPr kumimoji="1" lang="en-US" altLang="ja-JP" sz="1400">
              <a:solidFill>
                <a:schemeClr val="dk1"/>
              </a:solidFill>
              <a:effectLst/>
              <a:latin typeface="+mn-lt"/>
              <a:ea typeface="+mn-ea"/>
              <a:cs typeface="+mn-cs"/>
            </a:rPr>
            <a:t>6</a:t>
          </a:r>
          <a:r>
            <a:rPr kumimoji="1" lang="ja-JP" altLang="ja-JP" sz="1400">
              <a:solidFill>
                <a:schemeClr val="dk1"/>
              </a:solidFill>
              <a:effectLst/>
              <a:latin typeface="+mn-lt"/>
              <a:ea typeface="+mn-ea"/>
              <a:cs typeface="+mn-cs"/>
            </a:rPr>
            <a:t>年度末の基金残高は、</a:t>
          </a:r>
          <a:r>
            <a:rPr kumimoji="1" lang="en-US" altLang="ja-JP" sz="1400">
              <a:solidFill>
                <a:schemeClr val="dk1"/>
              </a:solidFill>
              <a:effectLst/>
              <a:latin typeface="+mn-lt"/>
              <a:ea typeface="+mn-ea"/>
              <a:cs typeface="+mn-cs"/>
            </a:rPr>
            <a:t>5,860</a:t>
          </a:r>
          <a:r>
            <a:rPr kumimoji="1" lang="ja-JP" altLang="ja-JP" sz="1400">
              <a:solidFill>
                <a:schemeClr val="dk1"/>
              </a:solidFill>
              <a:effectLst/>
              <a:latin typeface="+mn-lt"/>
              <a:ea typeface="+mn-ea"/>
              <a:cs typeface="+mn-cs"/>
            </a:rPr>
            <a:t>百万円となっており、前年度から</a:t>
          </a:r>
          <a:r>
            <a:rPr kumimoji="1" lang="en-US" altLang="ja-JP" sz="1400">
              <a:solidFill>
                <a:schemeClr val="dk1"/>
              </a:solidFill>
              <a:effectLst/>
              <a:latin typeface="+mn-lt"/>
              <a:ea typeface="+mn-ea"/>
              <a:cs typeface="+mn-cs"/>
            </a:rPr>
            <a:t>259</a:t>
          </a:r>
          <a:r>
            <a:rPr kumimoji="1" lang="ja-JP" altLang="ja-JP" sz="1400">
              <a:solidFill>
                <a:schemeClr val="dk1"/>
              </a:solidFill>
              <a:effectLst/>
              <a:latin typeface="+mn-lt"/>
              <a:ea typeface="+mn-ea"/>
              <a:cs typeface="+mn-cs"/>
            </a:rPr>
            <a:t>百万円の</a:t>
          </a:r>
          <a:r>
            <a:rPr kumimoji="1" lang="ja-JP" altLang="en-US" sz="1400">
              <a:solidFill>
                <a:schemeClr val="dk1"/>
              </a:solidFill>
              <a:effectLst/>
              <a:latin typeface="+mn-lt"/>
              <a:ea typeface="+mn-ea"/>
              <a:cs typeface="+mn-cs"/>
            </a:rPr>
            <a:t>減</a:t>
          </a:r>
          <a:r>
            <a:rPr kumimoji="1" lang="ja-JP" altLang="ja-JP" sz="1400">
              <a:solidFill>
                <a:schemeClr val="dk1"/>
              </a:solidFill>
              <a:effectLst/>
              <a:latin typeface="+mn-lt"/>
              <a:ea typeface="+mn-ea"/>
              <a:cs typeface="+mn-cs"/>
            </a:rPr>
            <a:t>となっている。</a:t>
          </a:r>
          <a:endParaRPr lang="ja-JP" altLang="ja-JP" sz="1800">
            <a:effectLst/>
          </a:endParaRPr>
        </a:p>
        <a:p>
          <a:r>
            <a:rPr kumimoji="1" lang="ja-JP" altLang="ja-JP" sz="1400">
              <a:solidFill>
                <a:schemeClr val="dk1"/>
              </a:solidFill>
              <a:effectLst/>
              <a:latin typeface="+mn-lt"/>
              <a:ea typeface="+mn-ea"/>
              <a:cs typeface="+mn-cs"/>
            </a:rPr>
            <a:t>（今後の方針）</a:t>
          </a:r>
          <a:endParaRPr lang="ja-JP" altLang="ja-JP" sz="1800">
            <a:effectLst/>
          </a:endParaRPr>
        </a:p>
        <a:p>
          <a:pPr eaLnBrk="1" fontAlgn="auto" latinLnBrk="0" hangingPunct="1"/>
          <a:r>
            <a:rPr kumimoji="1" lang="ja-JP" altLang="ja-JP" sz="1400">
              <a:solidFill>
                <a:schemeClr val="dk1"/>
              </a:solidFill>
              <a:effectLst/>
              <a:latin typeface="+mn-lt"/>
              <a:ea typeface="+mn-ea"/>
              <a:cs typeface="+mn-cs"/>
            </a:rPr>
            <a:t>・年々地方債残高は着実に減少しているものの令和</a:t>
          </a:r>
          <a:r>
            <a:rPr kumimoji="1" lang="en-US" altLang="ja-JP" sz="1400">
              <a:solidFill>
                <a:schemeClr val="dk1"/>
              </a:solidFill>
              <a:effectLst/>
              <a:latin typeface="+mn-lt"/>
              <a:ea typeface="+mn-ea"/>
              <a:cs typeface="+mn-cs"/>
            </a:rPr>
            <a:t>6</a:t>
          </a:r>
          <a:r>
            <a:rPr kumimoji="1" lang="ja-JP" altLang="ja-JP" sz="1400">
              <a:solidFill>
                <a:schemeClr val="dk1"/>
              </a:solidFill>
              <a:effectLst/>
              <a:latin typeface="+mn-lt"/>
              <a:ea typeface="+mn-ea"/>
              <a:cs typeface="+mn-cs"/>
            </a:rPr>
            <a:t>年度末現在で約</a:t>
          </a:r>
          <a:r>
            <a:rPr kumimoji="1" lang="en-US" altLang="ja-JP" sz="1400">
              <a:solidFill>
                <a:schemeClr val="dk1"/>
              </a:solidFill>
              <a:effectLst/>
              <a:latin typeface="+mn-lt"/>
              <a:ea typeface="+mn-ea"/>
              <a:cs typeface="+mn-cs"/>
            </a:rPr>
            <a:t>179</a:t>
          </a:r>
          <a:r>
            <a:rPr kumimoji="1" lang="ja-JP" altLang="ja-JP" sz="1400">
              <a:solidFill>
                <a:schemeClr val="dk1"/>
              </a:solidFill>
              <a:effectLst/>
              <a:latin typeface="+mn-lt"/>
              <a:ea typeface="+mn-ea"/>
              <a:cs typeface="+mn-cs"/>
            </a:rPr>
            <a:t>億円と依然として類似団体平均を大きく上回っており、公債費支出額は毎年度</a:t>
          </a:r>
          <a:r>
            <a:rPr kumimoji="1" lang="en-US" altLang="ja-JP" sz="1400">
              <a:solidFill>
                <a:schemeClr val="dk1"/>
              </a:solidFill>
              <a:effectLst/>
              <a:latin typeface="+mn-lt"/>
              <a:ea typeface="+mn-ea"/>
              <a:cs typeface="+mn-cs"/>
            </a:rPr>
            <a:t>25</a:t>
          </a:r>
          <a:r>
            <a:rPr kumimoji="1" lang="ja-JP" altLang="ja-JP" sz="1400">
              <a:solidFill>
                <a:schemeClr val="dk1"/>
              </a:solidFill>
              <a:effectLst/>
              <a:latin typeface="+mn-lt"/>
              <a:ea typeface="+mn-ea"/>
              <a:cs typeface="+mn-cs"/>
            </a:rPr>
            <a:t>億円程度で推移している。今後、施設の老朽化対策などの財政需要の増大を考慮すると将来的に予算編成が厳しくなることが予想されるため将来負担を軽減させるため計画的に繰上償還を行いながら収支改善による額を積立てることとし、一定額確保する方針である。</a:t>
          </a:r>
          <a:endParaRPr lang="ja-JP" altLang="ja-JP" sz="18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840E0D9-DD61-4448-92F3-BAA412D59D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7AB9BA9-28F5-4965-A25D-E25CA896D1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DE3D1249-CF9C-4813-B5F0-0B438E172EF2}"/>
            </a:ext>
          </a:extLst>
        </xdr:cNvPr>
        <xdr:cNvSpPr/>
      </xdr:nvSpPr>
      <xdr:spPr>
        <a:xfrm>
          <a:off x="13058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C471E88-393C-4311-8949-82E3B55CE2E3}"/>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E2367E3-F5BD-482E-8F94-A8988C6B0BAE}"/>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F141FE82-A079-4494-922B-9ECD8AE4F78F}"/>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6C0C24BA-0AA4-4F4E-8116-D63BA87849A4}"/>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2FA28DB0-CBE4-43DC-99A8-5EFF1A488E30}"/>
            </a:ext>
          </a:extLst>
        </xdr:cNvPr>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6644502-6B13-4960-BBC4-2E5C1FF86F56}"/>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B918AF10-5C5A-47B8-9D6C-644B2F5214B5}"/>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408C0915-4214-4994-A9E8-E2C7872A8006}"/>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877AF022-FB72-4612-B915-4A716ED0CC49}"/>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B58AF25D-960C-44B6-B776-877A166F71ED}"/>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3E60AAE6-E2D0-43D3-9CE4-2FAE66459011}"/>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E70791E4-9A38-43E7-947A-5626651E3335}"/>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91CCCF9A-FC20-443C-90E5-E588141C1831}"/>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長崎県新上五島町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93CD351D-C16C-46D2-BDB7-4B0F5D80BD9C}"/>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6B42F4B3-5D3E-4BE8-86C0-FFA640C413BE}"/>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FC36CD87-9609-4C69-90F4-71616D698E14}"/>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1EC98705-93A0-4B4E-B964-067A1BDBEF19}"/>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C2CBC4A1-CD14-464D-8D37-057C3FA085BB}"/>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2A9F06AB-1733-42A9-BDE6-E0FC8611B39E}"/>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16,682
16,513
214.00
20,769,035
19,799,042
404,642
9,965,739
17,931,144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C34C92B-17FA-4599-9CA3-BF8760C53F39}"/>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DD4BBA02-D0E5-4751-B6FF-661348063571}"/>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4B475EF2-FC87-4508-BF38-9EBFC8FC32AF}"/>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96DFD4F5-35CE-4B07-82F2-1553BA186A69}"/>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BF3F9270-1792-4A78-985D-18C4A1F33ADA}"/>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4BD01D5F-490B-41E1-A55D-E9A1D9481FB2}"/>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386411B2-A48A-4D52-8742-71437FA5EEB7}"/>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61C520A7-AB51-404A-93A3-F385ECA4CEBE}"/>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8AB53056-0ECF-428D-AF0C-F0F203F31050}"/>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37D73D5-73F4-4A1A-9FCC-27544AB8139B}"/>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55D352FA-8F87-4E42-9E76-C16B444D34EA}"/>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FAC28857-79AC-4D2F-B6F3-2B5ADFBB2308}"/>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1A6BA2A3-99F0-4F2F-9F32-9B9A6BAEE6C1}"/>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2012A856-4A18-44EC-A78D-8EAA549A6A3D}"/>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567AB7F2-EE71-4FC0-8648-EFBF8302FB20}"/>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94394BF2-76A4-4985-A5A9-12940C4BA478}"/>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5205D856-932F-4102-A00A-26DF934C9823}"/>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9D431BB3-AE4D-4FCF-8342-A8B1F6293325}"/>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77838EEA-18E7-4B1D-8177-15CBFC196F19}"/>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4370E477-5F05-4F45-B071-C4E22680509A}"/>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AD2589EA-AFD6-40FF-8D79-0D2EFA5F1DAF}"/>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27A3F513-83D0-42B3-BD38-D3C7E4E6D80E}"/>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5B93924F-748F-4C92-A561-2F1AFB110F21}"/>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664E189E-937D-4359-B5D6-AB92F1906E9F}"/>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53E51F37-405C-49EF-B9E8-04C7B6E53BD1}"/>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DD812FB9-F028-4B70-89C1-6D2251A2AC91}"/>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DAAA159E-3AD6-4F25-9BE0-440E6364177A}"/>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95328507-4CFA-4CC6-8076-3DC2A5CDD805}"/>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42C7FB93-5C74-47B7-A893-383F7BBB44F4}"/>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35C0F2A3-76B3-433D-AA3D-AC56D62CC053}"/>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C0E38BE6-882A-47A4-9249-F9945DA57F39}"/>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26A498CD-5088-4FA7-9F75-D39BF7A86E76}"/>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16D54A5-D60A-415E-AE5F-6E378241773B}"/>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48408436-9530-4257-8551-31C2926127A4}"/>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F9E8CFA7-5B7B-40CC-80A7-9F8A83D44788}"/>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平成２９年度に策定し令和４年３月に改訂した公共施設等総合管理計画において、公共施設等の延べ床面積を２７％以上削減するという目標を掲げ、施設の集約化・複合化・除却・更新を計画的に進めている。有形固定資産減価償却率については、上昇傾向にあるものの、その傾向は類似団体内平均の推移と同程度に緩やかであり、これまでの取組の効果が表れていると考えられる。	</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CFF773AD-9EDF-440C-B4D6-035944986CA2}"/>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EAE62C96-58A9-48DC-AD94-7189D8516F9F}"/>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84771E90-7408-4668-A8E2-1FDB11DED516}"/>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8ED3268D-58E3-4158-8983-5A7B54D2334D}"/>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5CCCE327-FF6B-4BF9-AD80-4DA80096AF04}"/>
            </a:ext>
          </a:extLst>
        </xdr:cNvPr>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DD2436E6-748D-493C-A2A2-B3B3B9D91404}"/>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F200A073-C236-4E14-A4D9-79F30AF9995A}"/>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6EDDC619-9F4C-4CC5-A16F-DB2B231DCA2C}"/>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A8055F23-5F6D-4359-80F4-946FB8274CC3}"/>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7585CEA4-C0D9-42B5-B866-78924E9F0537}"/>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438DDDE3-807A-4011-9F09-A929FF44A422}"/>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146B918A-859F-4778-84B4-BDD266E744CD}"/>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E8B17110-49A9-46ED-8267-CC084F9C03E6}"/>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B8791159-3855-44A2-A341-681D4ECEB35F}"/>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D9E0DC2D-2C66-423E-B5C1-78795407A461}"/>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AAC87B8A-9E7F-4155-995A-A69AE5D28019}"/>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D9DC055B-B451-4DE2-B07D-AF966DE2755D}"/>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10982D2A-A5A2-49E2-85CA-B972CB38AE3D}"/>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77" name="直線コネクタ 76">
          <a:extLst>
            <a:ext uri="{FF2B5EF4-FFF2-40B4-BE49-F238E27FC236}">
              <a16:creationId xmlns:a16="http://schemas.microsoft.com/office/drawing/2014/main" id="{8EE22387-5B3E-4183-8794-CC7437DEB29C}"/>
            </a:ext>
          </a:extLst>
        </xdr:cNvPr>
        <xdr:cNvCxnSpPr/>
      </xdr:nvCxnSpPr>
      <xdr:spPr>
        <a:xfrm flipV="1">
          <a:off x="4760595" y="4557758"/>
          <a:ext cx="1270" cy="145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78" name="有形固定資産減価償却率最小値テキスト">
          <a:extLst>
            <a:ext uri="{FF2B5EF4-FFF2-40B4-BE49-F238E27FC236}">
              <a16:creationId xmlns:a16="http://schemas.microsoft.com/office/drawing/2014/main" id="{80BDA9B3-5D05-41DA-A5FE-8A7B2067B9FD}"/>
            </a:ext>
          </a:extLst>
        </xdr:cNvPr>
        <xdr:cNvSpPr txBox="1"/>
      </xdr:nvSpPr>
      <xdr:spPr>
        <a:xfrm>
          <a:off x="4813300" y="6014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79" name="直線コネクタ 78">
          <a:extLst>
            <a:ext uri="{FF2B5EF4-FFF2-40B4-BE49-F238E27FC236}">
              <a16:creationId xmlns:a16="http://schemas.microsoft.com/office/drawing/2014/main" id="{D7A82809-6C89-4FF1-9F47-BF80B64A6E21}"/>
            </a:ext>
          </a:extLst>
        </xdr:cNvPr>
        <xdr:cNvCxnSpPr/>
      </xdr:nvCxnSpPr>
      <xdr:spPr>
        <a:xfrm>
          <a:off x="4673600" y="6010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80" name="有形固定資産減価償却率最大値テキスト">
          <a:extLst>
            <a:ext uri="{FF2B5EF4-FFF2-40B4-BE49-F238E27FC236}">
              <a16:creationId xmlns:a16="http://schemas.microsoft.com/office/drawing/2014/main" id="{F19E058E-FD81-4E30-8B7C-002C39271216}"/>
            </a:ext>
          </a:extLst>
        </xdr:cNvPr>
        <xdr:cNvSpPr txBox="1"/>
      </xdr:nvSpPr>
      <xdr:spPr>
        <a:xfrm>
          <a:off x="4813300" y="4332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81" name="直線コネクタ 80">
          <a:extLst>
            <a:ext uri="{FF2B5EF4-FFF2-40B4-BE49-F238E27FC236}">
              <a16:creationId xmlns:a16="http://schemas.microsoft.com/office/drawing/2014/main" id="{4579777F-88FF-4AA9-B4EE-8B5EAE271E42}"/>
            </a:ext>
          </a:extLst>
        </xdr:cNvPr>
        <xdr:cNvCxnSpPr/>
      </xdr:nvCxnSpPr>
      <xdr:spPr>
        <a:xfrm>
          <a:off x="4673600" y="4557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10630</xdr:rowOff>
    </xdr:from>
    <xdr:ext cx="405111" cy="259045"/>
    <xdr:sp macro="" textlink="">
      <xdr:nvSpPr>
        <xdr:cNvPr id="82" name="有形固定資産減価償却率平均値テキスト">
          <a:extLst>
            <a:ext uri="{FF2B5EF4-FFF2-40B4-BE49-F238E27FC236}">
              <a16:creationId xmlns:a16="http://schemas.microsoft.com/office/drawing/2014/main" id="{C5D56513-716D-4BE3-A256-C30B3F9CC02F}"/>
            </a:ext>
          </a:extLst>
        </xdr:cNvPr>
        <xdr:cNvSpPr txBox="1"/>
      </xdr:nvSpPr>
      <xdr:spPr>
        <a:xfrm>
          <a:off x="4813300" y="54970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83" name="フローチャート: 判断 82">
          <a:extLst>
            <a:ext uri="{FF2B5EF4-FFF2-40B4-BE49-F238E27FC236}">
              <a16:creationId xmlns:a16="http://schemas.microsoft.com/office/drawing/2014/main" id="{47BD8CF8-8610-4D37-833A-A6A53875F4B0}"/>
            </a:ext>
          </a:extLst>
        </xdr:cNvPr>
        <xdr:cNvSpPr/>
      </xdr:nvSpPr>
      <xdr:spPr>
        <a:xfrm>
          <a:off x="4711700" y="5518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84" name="フローチャート: 判断 83">
          <a:extLst>
            <a:ext uri="{FF2B5EF4-FFF2-40B4-BE49-F238E27FC236}">
              <a16:creationId xmlns:a16="http://schemas.microsoft.com/office/drawing/2014/main" id="{0554559E-B5A8-4DE5-8D89-EFAC7497B620}"/>
            </a:ext>
          </a:extLst>
        </xdr:cNvPr>
        <xdr:cNvSpPr/>
      </xdr:nvSpPr>
      <xdr:spPr>
        <a:xfrm>
          <a:off x="4000500" y="549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85" name="フローチャート: 判断 84">
          <a:extLst>
            <a:ext uri="{FF2B5EF4-FFF2-40B4-BE49-F238E27FC236}">
              <a16:creationId xmlns:a16="http://schemas.microsoft.com/office/drawing/2014/main" id="{BADA74C7-32FD-4AB4-A133-217C960BEC10}"/>
            </a:ext>
          </a:extLst>
        </xdr:cNvPr>
        <xdr:cNvSpPr/>
      </xdr:nvSpPr>
      <xdr:spPr>
        <a:xfrm>
          <a:off x="3238500" y="549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86" name="フローチャート: 判断 85">
          <a:extLst>
            <a:ext uri="{FF2B5EF4-FFF2-40B4-BE49-F238E27FC236}">
              <a16:creationId xmlns:a16="http://schemas.microsoft.com/office/drawing/2014/main" id="{8A1167E6-B332-4848-95F2-C7EB6B1F9D33}"/>
            </a:ext>
          </a:extLst>
        </xdr:cNvPr>
        <xdr:cNvSpPr/>
      </xdr:nvSpPr>
      <xdr:spPr>
        <a:xfrm>
          <a:off x="2476500" y="546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87" name="フローチャート: 判断 86">
          <a:extLst>
            <a:ext uri="{FF2B5EF4-FFF2-40B4-BE49-F238E27FC236}">
              <a16:creationId xmlns:a16="http://schemas.microsoft.com/office/drawing/2014/main" id="{5FE5A748-41F6-4517-9FF3-60B501DC5E41}"/>
            </a:ext>
          </a:extLst>
        </xdr:cNvPr>
        <xdr:cNvSpPr/>
      </xdr:nvSpPr>
      <xdr:spPr>
        <a:xfrm>
          <a:off x="1714500" y="5401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8895098E-51BC-4B4B-8AC5-AEB38C4258B9}"/>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9AAEDAD2-74DE-497B-B7D2-1B1F3E2985C2}"/>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A8B300D5-D0E6-4580-8592-F6644744C2B7}"/>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FF217F01-0FD0-4733-963F-1D880B070E7C}"/>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75F9840B-E617-421A-BC63-1B26DEAB330A}"/>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111125</xdr:rowOff>
    </xdr:from>
    <xdr:to>
      <xdr:col>23</xdr:col>
      <xdr:colOff>136525</xdr:colOff>
      <xdr:row>32</xdr:row>
      <xdr:rowOff>41275</xdr:rowOff>
    </xdr:to>
    <xdr:sp macro="" textlink="">
      <xdr:nvSpPr>
        <xdr:cNvPr id="93" name="楕円 92">
          <a:extLst>
            <a:ext uri="{FF2B5EF4-FFF2-40B4-BE49-F238E27FC236}">
              <a16:creationId xmlns:a16="http://schemas.microsoft.com/office/drawing/2014/main" id="{F000867D-D3B5-4242-99FF-C485B0553A82}"/>
            </a:ext>
          </a:extLst>
        </xdr:cNvPr>
        <xdr:cNvSpPr/>
      </xdr:nvSpPr>
      <xdr:spPr>
        <a:xfrm>
          <a:off x="4711700" y="542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134002</xdr:rowOff>
    </xdr:from>
    <xdr:ext cx="405111" cy="259045"/>
    <xdr:sp macro="" textlink="">
      <xdr:nvSpPr>
        <xdr:cNvPr id="94" name="有形固定資産減価償却率該当値テキスト">
          <a:extLst>
            <a:ext uri="{FF2B5EF4-FFF2-40B4-BE49-F238E27FC236}">
              <a16:creationId xmlns:a16="http://schemas.microsoft.com/office/drawing/2014/main" id="{0AB8BD83-3AF0-42AA-B4DB-096E1CD8E770}"/>
            </a:ext>
          </a:extLst>
        </xdr:cNvPr>
        <xdr:cNvSpPr txBox="1"/>
      </xdr:nvSpPr>
      <xdr:spPr>
        <a:xfrm>
          <a:off x="4813300" y="527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98788</xdr:rowOff>
    </xdr:from>
    <xdr:to>
      <xdr:col>19</xdr:col>
      <xdr:colOff>187325</xdr:colOff>
      <xdr:row>32</xdr:row>
      <xdr:rowOff>28938</xdr:rowOff>
    </xdr:to>
    <xdr:sp macro="" textlink="">
      <xdr:nvSpPr>
        <xdr:cNvPr id="95" name="楕円 94">
          <a:extLst>
            <a:ext uri="{FF2B5EF4-FFF2-40B4-BE49-F238E27FC236}">
              <a16:creationId xmlns:a16="http://schemas.microsoft.com/office/drawing/2014/main" id="{AF90FCAA-A5C7-432C-A525-ACE275E6266C}"/>
            </a:ext>
          </a:extLst>
        </xdr:cNvPr>
        <xdr:cNvSpPr/>
      </xdr:nvSpPr>
      <xdr:spPr>
        <a:xfrm>
          <a:off x="4000500" y="5413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149588</xdr:rowOff>
    </xdr:from>
    <xdr:to>
      <xdr:col>23</xdr:col>
      <xdr:colOff>85725</xdr:colOff>
      <xdr:row>31</xdr:row>
      <xdr:rowOff>161925</xdr:rowOff>
    </xdr:to>
    <xdr:cxnSp macro="">
      <xdr:nvCxnSpPr>
        <xdr:cNvPr id="96" name="直線コネクタ 95">
          <a:extLst>
            <a:ext uri="{FF2B5EF4-FFF2-40B4-BE49-F238E27FC236}">
              <a16:creationId xmlns:a16="http://schemas.microsoft.com/office/drawing/2014/main" id="{96ED04BE-2C13-4A2D-B5B0-FFE1C20C3A42}"/>
            </a:ext>
          </a:extLst>
        </xdr:cNvPr>
        <xdr:cNvCxnSpPr/>
      </xdr:nvCxnSpPr>
      <xdr:spPr>
        <a:xfrm>
          <a:off x="4051300" y="5464538"/>
          <a:ext cx="711200" cy="1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67945</xdr:rowOff>
    </xdr:from>
    <xdr:to>
      <xdr:col>15</xdr:col>
      <xdr:colOff>187325</xdr:colOff>
      <xdr:row>31</xdr:row>
      <xdr:rowOff>169545</xdr:rowOff>
    </xdr:to>
    <xdr:sp macro="" textlink="">
      <xdr:nvSpPr>
        <xdr:cNvPr id="97" name="楕円 96">
          <a:extLst>
            <a:ext uri="{FF2B5EF4-FFF2-40B4-BE49-F238E27FC236}">
              <a16:creationId xmlns:a16="http://schemas.microsoft.com/office/drawing/2014/main" id="{BBFD4993-7C8D-46EC-B1B0-65BC6B97AD7E}"/>
            </a:ext>
          </a:extLst>
        </xdr:cNvPr>
        <xdr:cNvSpPr/>
      </xdr:nvSpPr>
      <xdr:spPr>
        <a:xfrm>
          <a:off x="3238500" y="538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118745</xdr:rowOff>
    </xdr:from>
    <xdr:to>
      <xdr:col>19</xdr:col>
      <xdr:colOff>136525</xdr:colOff>
      <xdr:row>31</xdr:row>
      <xdr:rowOff>149588</xdr:rowOff>
    </xdr:to>
    <xdr:cxnSp macro="">
      <xdr:nvCxnSpPr>
        <xdr:cNvPr id="98" name="直線コネクタ 97">
          <a:extLst>
            <a:ext uri="{FF2B5EF4-FFF2-40B4-BE49-F238E27FC236}">
              <a16:creationId xmlns:a16="http://schemas.microsoft.com/office/drawing/2014/main" id="{99CE2794-DE60-4B72-8C67-75F6F10A19D2}"/>
            </a:ext>
          </a:extLst>
        </xdr:cNvPr>
        <xdr:cNvCxnSpPr/>
      </xdr:nvCxnSpPr>
      <xdr:spPr>
        <a:xfrm>
          <a:off x="3289300" y="5433695"/>
          <a:ext cx="7620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24765</xdr:rowOff>
    </xdr:from>
    <xdr:to>
      <xdr:col>11</xdr:col>
      <xdr:colOff>187325</xdr:colOff>
      <xdr:row>31</xdr:row>
      <xdr:rowOff>126365</xdr:rowOff>
    </xdr:to>
    <xdr:sp macro="" textlink="">
      <xdr:nvSpPr>
        <xdr:cNvPr id="99" name="楕円 98">
          <a:extLst>
            <a:ext uri="{FF2B5EF4-FFF2-40B4-BE49-F238E27FC236}">
              <a16:creationId xmlns:a16="http://schemas.microsoft.com/office/drawing/2014/main" id="{42F7D9EF-EA0E-40D6-A7A6-E13A3E4E6D9E}"/>
            </a:ext>
          </a:extLst>
        </xdr:cNvPr>
        <xdr:cNvSpPr/>
      </xdr:nvSpPr>
      <xdr:spPr>
        <a:xfrm>
          <a:off x="2476500" y="533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75565</xdr:rowOff>
    </xdr:from>
    <xdr:to>
      <xdr:col>15</xdr:col>
      <xdr:colOff>136525</xdr:colOff>
      <xdr:row>31</xdr:row>
      <xdr:rowOff>118745</xdr:rowOff>
    </xdr:to>
    <xdr:cxnSp macro="">
      <xdr:nvCxnSpPr>
        <xdr:cNvPr id="100" name="直線コネクタ 99">
          <a:extLst>
            <a:ext uri="{FF2B5EF4-FFF2-40B4-BE49-F238E27FC236}">
              <a16:creationId xmlns:a16="http://schemas.microsoft.com/office/drawing/2014/main" id="{50420A85-1582-4A3C-9A54-0644AE5B6C72}"/>
            </a:ext>
          </a:extLst>
        </xdr:cNvPr>
        <xdr:cNvCxnSpPr/>
      </xdr:nvCxnSpPr>
      <xdr:spPr>
        <a:xfrm>
          <a:off x="2527300" y="5390515"/>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153035</xdr:rowOff>
    </xdr:from>
    <xdr:to>
      <xdr:col>7</xdr:col>
      <xdr:colOff>187325</xdr:colOff>
      <xdr:row>31</xdr:row>
      <xdr:rowOff>83185</xdr:rowOff>
    </xdr:to>
    <xdr:sp macro="" textlink="">
      <xdr:nvSpPr>
        <xdr:cNvPr id="101" name="楕円 100">
          <a:extLst>
            <a:ext uri="{FF2B5EF4-FFF2-40B4-BE49-F238E27FC236}">
              <a16:creationId xmlns:a16="http://schemas.microsoft.com/office/drawing/2014/main" id="{42263A9B-4B2E-42D6-9E58-85272FAD1242}"/>
            </a:ext>
          </a:extLst>
        </xdr:cNvPr>
        <xdr:cNvSpPr/>
      </xdr:nvSpPr>
      <xdr:spPr>
        <a:xfrm>
          <a:off x="1714500" y="529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32385</xdr:rowOff>
    </xdr:from>
    <xdr:to>
      <xdr:col>11</xdr:col>
      <xdr:colOff>136525</xdr:colOff>
      <xdr:row>31</xdr:row>
      <xdr:rowOff>75565</xdr:rowOff>
    </xdr:to>
    <xdr:cxnSp macro="">
      <xdr:nvCxnSpPr>
        <xdr:cNvPr id="102" name="直線コネクタ 101">
          <a:extLst>
            <a:ext uri="{FF2B5EF4-FFF2-40B4-BE49-F238E27FC236}">
              <a16:creationId xmlns:a16="http://schemas.microsoft.com/office/drawing/2014/main" id="{3B06E0D5-F98E-491D-BA96-362097E80DA6}"/>
            </a:ext>
          </a:extLst>
        </xdr:cNvPr>
        <xdr:cNvCxnSpPr/>
      </xdr:nvCxnSpPr>
      <xdr:spPr>
        <a:xfrm>
          <a:off x="1765300" y="5347335"/>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100256</xdr:rowOff>
    </xdr:from>
    <xdr:ext cx="405111" cy="259045"/>
    <xdr:sp macro="" textlink="">
      <xdr:nvSpPr>
        <xdr:cNvPr id="103" name="n_1aveValue有形固定資産減価償却率">
          <a:extLst>
            <a:ext uri="{FF2B5EF4-FFF2-40B4-BE49-F238E27FC236}">
              <a16:creationId xmlns:a16="http://schemas.microsoft.com/office/drawing/2014/main" id="{093B096B-43DC-4775-84F0-A0D51D41AB2D}"/>
            </a:ext>
          </a:extLst>
        </xdr:cNvPr>
        <xdr:cNvSpPr txBox="1"/>
      </xdr:nvSpPr>
      <xdr:spPr>
        <a:xfrm>
          <a:off x="3836044" y="5586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100256</xdr:rowOff>
    </xdr:from>
    <xdr:ext cx="405111" cy="259045"/>
    <xdr:sp macro="" textlink="">
      <xdr:nvSpPr>
        <xdr:cNvPr id="104" name="n_2aveValue有形固定資産減価償却率">
          <a:extLst>
            <a:ext uri="{FF2B5EF4-FFF2-40B4-BE49-F238E27FC236}">
              <a16:creationId xmlns:a16="http://schemas.microsoft.com/office/drawing/2014/main" id="{41FD97A7-F782-4D6C-A610-4B54B78DB677}"/>
            </a:ext>
          </a:extLst>
        </xdr:cNvPr>
        <xdr:cNvSpPr txBox="1"/>
      </xdr:nvSpPr>
      <xdr:spPr>
        <a:xfrm>
          <a:off x="3086744" y="5586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66329</xdr:rowOff>
    </xdr:from>
    <xdr:ext cx="405111" cy="259045"/>
    <xdr:sp macro="" textlink="">
      <xdr:nvSpPr>
        <xdr:cNvPr id="105" name="n_3aveValue有形固定資産減価償却率">
          <a:extLst>
            <a:ext uri="{FF2B5EF4-FFF2-40B4-BE49-F238E27FC236}">
              <a16:creationId xmlns:a16="http://schemas.microsoft.com/office/drawing/2014/main" id="{80EEE353-1D2B-4ABD-8B37-7D9CE6B05B21}"/>
            </a:ext>
          </a:extLst>
        </xdr:cNvPr>
        <xdr:cNvSpPr txBox="1"/>
      </xdr:nvSpPr>
      <xdr:spPr>
        <a:xfrm>
          <a:off x="2324744" y="5552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7728</xdr:rowOff>
    </xdr:from>
    <xdr:ext cx="405111" cy="259045"/>
    <xdr:sp macro="" textlink="">
      <xdr:nvSpPr>
        <xdr:cNvPr id="106" name="n_4aveValue有形固定資産減価償却率">
          <a:extLst>
            <a:ext uri="{FF2B5EF4-FFF2-40B4-BE49-F238E27FC236}">
              <a16:creationId xmlns:a16="http://schemas.microsoft.com/office/drawing/2014/main" id="{0F649B71-3A55-4CB6-BB2F-BF0913D6EA9D}"/>
            </a:ext>
          </a:extLst>
        </xdr:cNvPr>
        <xdr:cNvSpPr txBox="1"/>
      </xdr:nvSpPr>
      <xdr:spPr>
        <a:xfrm>
          <a:off x="1562744" y="5494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45465</xdr:rowOff>
    </xdr:from>
    <xdr:ext cx="405111" cy="259045"/>
    <xdr:sp macro="" textlink="">
      <xdr:nvSpPr>
        <xdr:cNvPr id="107" name="n_1mainValue有形固定資産減価償却率">
          <a:extLst>
            <a:ext uri="{FF2B5EF4-FFF2-40B4-BE49-F238E27FC236}">
              <a16:creationId xmlns:a16="http://schemas.microsoft.com/office/drawing/2014/main" id="{F8D4219D-58B8-4DE5-8D1F-0B486D8D78AE}"/>
            </a:ext>
          </a:extLst>
        </xdr:cNvPr>
        <xdr:cNvSpPr txBox="1"/>
      </xdr:nvSpPr>
      <xdr:spPr>
        <a:xfrm>
          <a:off x="3836044" y="5188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14622</xdr:rowOff>
    </xdr:from>
    <xdr:ext cx="405111" cy="259045"/>
    <xdr:sp macro="" textlink="">
      <xdr:nvSpPr>
        <xdr:cNvPr id="108" name="n_2mainValue有形固定資産減価償却率">
          <a:extLst>
            <a:ext uri="{FF2B5EF4-FFF2-40B4-BE49-F238E27FC236}">
              <a16:creationId xmlns:a16="http://schemas.microsoft.com/office/drawing/2014/main" id="{6A641D59-F7D3-4C99-B572-A22EF387F971}"/>
            </a:ext>
          </a:extLst>
        </xdr:cNvPr>
        <xdr:cNvSpPr txBox="1"/>
      </xdr:nvSpPr>
      <xdr:spPr>
        <a:xfrm>
          <a:off x="3086744" y="515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142892</xdr:rowOff>
    </xdr:from>
    <xdr:ext cx="405111" cy="259045"/>
    <xdr:sp macro="" textlink="">
      <xdr:nvSpPr>
        <xdr:cNvPr id="109" name="n_3mainValue有形固定資産減価償却率">
          <a:extLst>
            <a:ext uri="{FF2B5EF4-FFF2-40B4-BE49-F238E27FC236}">
              <a16:creationId xmlns:a16="http://schemas.microsoft.com/office/drawing/2014/main" id="{CC6FBBFE-6033-4941-BF54-90F981D62324}"/>
            </a:ext>
          </a:extLst>
        </xdr:cNvPr>
        <xdr:cNvSpPr txBox="1"/>
      </xdr:nvSpPr>
      <xdr:spPr>
        <a:xfrm>
          <a:off x="2324744" y="5114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99712</xdr:rowOff>
    </xdr:from>
    <xdr:ext cx="405111" cy="259045"/>
    <xdr:sp macro="" textlink="">
      <xdr:nvSpPr>
        <xdr:cNvPr id="110" name="n_4mainValue有形固定資産減価償却率">
          <a:extLst>
            <a:ext uri="{FF2B5EF4-FFF2-40B4-BE49-F238E27FC236}">
              <a16:creationId xmlns:a16="http://schemas.microsoft.com/office/drawing/2014/main" id="{E6815B78-1EE5-46CA-BA13-BB478AC1DBC0}"/>
            </a:ext>
          </a:extLst>
        </xdr:cNvPr>
        <xdr:cNvSpPr txBox="1"/>
      </xdr:nvSpPr>
      <xdr:spPr>
        <a:xfrm>
          <a:off x="1562744" y="507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D20DC413-36BB-46D3-8176-E75414B70D05}"/>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ACC3935A-79F5-4A3F-A4E6-8D263C555F9F}"/>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9DFBE58A-DDB1-4214-81E5-6904DB6DD2B9}"/>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[ 274.3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80E6DDEE-D2CE-4AE3-889E-25D4703BB21F}"/>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6C242F8B-EE91-45C8-8B1E-626497B6C238}"/>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AB98435D-7DBF-4841-9D91-3A8D6DD64363}"/>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3B33AB63-B37F-4DF3-A825-AA7F6AFD2D50}"/>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3DAB1D42-B19F-4D55-B2BC-66092C0A879B}"/>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85C3FD7D-6188-4F03-865C-468459916E45}"/>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7352A9E9-CEBB-4B1F-97D2-8DD63818E492}"/>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48A254C7-02D4-493C-85AE-3BA3BE25E49C}"/>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09C33920-EB56-49A8-BBBA-F11EE6C66CC9}"/>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0225F504-7F95-4B5F-9784-1E1077F40B91}"/>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債務償還比率は類似団体内平均値を下回っており、将来負担額は減少傾向にある。合併当初より実施してきた人員適正化計画により人件費においては類似団体と比較して同程度となったが、依然として人口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あたりの職員数については多い状況であるため、今後も継続して人件費抑制に努める。また、例年計画的に実施している地方債の繰上償還についても、将来負担の抑制のため、「財政運営適正化計画」に基づき、今後も継続して実施していく。</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A45141D6-C5BE-464A-A38F-AC22F91B9B7C}"/>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ADEB07FA-DE17-4312-AC47-6373BD087326}"/>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F1397346-3267-4F4E-8BDD-068D670177CA}"/>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F3D85995-36D3-4D8E-B957-603C90CC8195}"/>
            </a:ext>
          </a:extLst>
        </xdr:cNvPr>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139B5C50-565B-4184-B871-698324FB7087}"/>
            </a:ext>
          </a:extLst>
        </xdr:cNvPr>
        <xdr:cNvSpPr txBox="1"/>
      </xdr:nvSpPr>
      <xdr:spPr>
        <a:xfrm>
          <a:off x="10756676" y="59382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2598B84B-4B68-4BAD-B4C5-51E9384824B4}"/>
            </a:ext>
          </a:extLst>
        </xdr:cNvPr>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642B9EBC-2891-4489-B097-E14957F6156A}"/>
            </a:ext>
          </a:extLst>
        </xdr:cNvPr>
        <xdr:cNvSpPr txBox="1"/>
      </xdr:nvSpPr>
      <xdr:spPr>
        <a:xfrm>
          <a:off x="10828811" y="56298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F42D9856-B5F7-42B2-BF77-B890C0D869F6}"/>
            </a:ext>
          </a:extLst>
        </xdr:cNvPr>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56FCA80F-85C0-4DDE-9FCD-3FAFA7D22D5E}"/>
            </a:ext>
          </a:extLst>
        </xdr:cNvPr>
        <xdr:cNvSpPr txBox="1"/>
      </xdr:nvSpPr>
      <xdr:spPr>
        <a:xfrm>
          <a:off x="10828811" y="53213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DA34B79D-B2FD-4A0F-8371-218DC26CB400}"/>
            </a:ext>
          </a:extLst>
        </xdr:cNvPr>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2A599D37-D3CC-4613-967B-442A34076FE0}"/>
            </a:ext>
          </a:extLst>
        </xdr:cNvPr>
        <xdr:cNvSpPr txBox="1"/>
      </xdr:nvSpPr>
      <xdr:spPr>
        <a:xfrm>
          <a:off x="10828811"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38968C2D-0715-41B7-83A4-7A369BAD72B8}"/>
            </a:ext>
          </a:extLst>
        </xdr:cNvPr>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D3552810-3463-4493-9133-3B0E8409B336}"/>
            </a:ext>
          </a:extLst>
        </xdr:cNvPr>
        <xdr:cNvSpPr txBox="1"/>
      </xdr:nvSpPr>
      <xdr:spPr>
        <a:xfrm>
          <a:off x="10828811"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385D67FB-24EF-4B94-AB95-B1BB5B35F474}"/>
            </a:ext>
          </a:extLst>
        </xdr:cNvPr>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EF069E64-1B08-46BF-8720-021B04410C48}"/>
            </a:ext>
          </a:extLst>
        </xdr:cNvPr>
        <xdr:cNvSpPr txBox="1"/>
      </xdr:nvSpPr>
      <xdr:spPr>
        <a:xfrm>
          <a:off x="10931403" y="4396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9049DEB1-3E67-4B74-AA7E-01C730A5A88B}"/>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9844C53C-6F4E-42C2-9FFE-7999BCE224AE}"/>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41" name="直線コネクタ 140">
          <a:extLst>
            <a:ext uri="{FF2B5EF4-FFF2-40B4-BE49-F238E27FC236}">
              <a16:creationId xmlns:a16="http://schemas.microsoft.com/office/drawing/2014/main" id="{861D066C-7CA2-44C7-A869-9CFC9A7E6069}"/>
            </a:ext>
          </a:extLst>
        </xdr:cNvPr>
        <xdr:cNvCxnSpPr/>
      </xdr:nvCxnSpPr>
      <xdr:spPr>
        <a:xfrm flipV="1">
          <a:off x="14793595" y="4489903"/>
          <a:ext cx="1269" cy="1347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42" name="債務償還比率最小値テキスト">
          <a:extLst>
            <a:ext uri="{FF2B5EF4-FFF2-40B4-BE49-F238E27FC236}">
              <a16:creationId xmlns:a16="http://schemas.microsoft.com/office/drawing/2014/main" id="{958BD840-A8E0-451E-8B97-FCDDF187204D}"/>
            </a:ext>
          </a:extLst>
        </xdr:cNvPr>
        <xdr:cNvSpPr txBox="1"/>
      </xdr:nvSpPr>
      <xdr:spPr>
        <a:xfrm>
          <a:off x="14846300" y="5840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43" name="直線コネクタ 142">
          <a:extLst>
            <a:ext uri="{FF2B5EF4-FFF2-40B4-BE49-F238E27FC236}">
              <a16:creationId xmlns:a16="http://schemas.microsoft.com/office/drawing/2014/main" id="{13F01336-6BC0-44F8-810D-7BC3CA17412F}"/>
            </a:ext>
          </a:extLst>
        </xdr:cNvPr>
        <xdr:cNvCxnSpPr/>
      </xdr:nvCxnSpPr>
      <xdr:spPr>
        <a:xfrm>
          <a:off x="14706600" y="5836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B0176920-F734-4E03-8836-5E6ADD621EEF}"/>
            </a:ext>
          </a:extLst>
        </xdr:cNvPr>
        <xdr:cNvSpPr txBox="1"/>
      </xdr:nvSpPr>
      <xdr:spPr>
        <a:xfrm>
          <a:off x="14846300"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A735A246-F086-47D6-85BA-EF9302D6BEDF}"/>
            </a:ext>
          </a:extLst>
        </xdr:cNvPr>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65731</xdr:rowOff>
    </xdr:from>
    <xdr:ext cx="469744" cy="259045"/>
    <xdr:sp macro="" textlink="">
      <xdr:nvSpPr>
        <xdr:cNvPr id="146" name="債務償還比率平均値テキスト">
          <a:extLst>
            <a:ext uri="{FF2B5EF4-FFF2-40B4-BE49-F238E27FC236}">
              <a16:creationId xmlns:a16="http://schemas.microsoft.com/office/drawing/2014/main" id="{FD5CC930-C701-453E-A52D-7B50D322C8E5}"/>
            </a:ext>
          </a:extLst>
        </xdr:cNvPr>
        <xdr:cNvSpPr txBox="1"/>
      </xdr:nvSpPr>
      <xdr:spPr>
        <a:xfrm>
          <a:off x="14846300" y="50377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47" name="フローチャート: 判断 146">
          <a:extLst>
            <a:ext uri="{FF2B5EF4-FFF2-40B4-BE49-F238E27FC236}">
              <a16:creationId xmlns:a16="http://schemas.microsoft.com/office/drawing/2014/main" id="{7E507F8D-730A-4A01-8F58-720982B76A60}"/>
            </a:ext>
          </a:extLst>
        </xdr:cNvPr>
        <xdr:cNvSpPr/>
      </xdr:nvSpPr>
      <xdr:spPr>
        <a:xfrm>
          <a:off x="14744700" y="505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48" name="フローチャート: 判断 147">
          <a:extLst>
            <a:ext uri="{FF2B5EF4-FFF2-40B4-BE49-F238E27FC236}">
              <a16:creationId xmlns:a16="http://schemas.microsoft.com/office/drawing/2014/main" id="{60C5004A-175A-44B6-AFAD-C5A4F0FC1223}"/>
            </a:ext>
          </a:extLst>
        </xdr:cNvPr>
        <xdr:cNvSpPr/>
      </xdr:nvSpPr>
      <xdr:spPr>
        <a:xfrm>
          <a:off x="14033500" y="5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49" name="フローチャート: 判断 148">
          <a:extLst>
            <a:ext uri="{FF2B5EF4-FFF2-40B4-BE49-F238E27FC236}">
              <a16:creationId xmlns:a16="http://schemas.microsoft.com/office/drawing/2014/main" id="{C0CE61EC-9289-4D36-916D-B6AB010FE242}"/>
            </a:ext>
          </a:extLst>
        </xdr:cNvPr>
        <xdr:cNvSpPr/>
      </xdr:nvSpPr>
      <xdr:spPr>
        <a:xfrm>
          <a:off x="13271500" y="5103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50" name="フローチャート: 判断 149">
          <a:extLst>
            <a:ext uri="{FF2B5EF4-FFF2-40B4-BE49-F238E27FC236}">
              <a16:creationId xmlns:a16="http://schemas.microsoft.com/office/drawing/2014/main" id="{30734BBC-D3D0-4A85-B001-16E473BF9334}"/>
            </a:ext>
          </a:extLst>
        </xdr:cNvPr>
        <xdr:cNvSpPr/>
      </xdr:nvSpPr>
      <xdr:spPr>
        <a:xfrm>
          <a:off x="12509500" y="507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51" name="フローチャート: 判断 150">
          <a:extLst>
            <a:ext uri="{FF2B5EF4-FFF2-40B4-BE49-F238E27FC236}">
              <a16:creationId xmlns:a16="http://schemas.microsoft.com/office/drawing/2014/main" id="{47CEFA2F-09C8-4DF9-970E-E2446CDDBA46}"/>
            </a:ext>
          </a:extLst>
        </xdr:cNvPr>
        <xdr:cNvSpPr/>
      </xdr:nvSpPr>
      <xdr:spPr>
        <a:xfrm>
          <a:off x="11747500" y="529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DBA262AD-911C-469D-B704-4F4F90767E71}"/>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6DB76053-BF13-4D03-A1F3-C4DC327796E4}"/>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6D0D7C2-E06D-4DA2-873D-24732F28DE04}"/>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3F585397-CC33-4B8D-A249-1660DD10F90D}"/>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71D363AE-9320-4C0D-8094-71C622ECB301}"/>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61513</xdr:rowOff>
    </xdr:from>
    <xdr:to>
      <xdr:col>76</xdr:col>
      <xdr:colOff>73025</xdr:colOff>
      <xdr:row>28</xdr:row>
      <xdr:rowOff>163113</xdr:rowOff>
    </xdr:to>
    <xdr:sp macro="" textlink="">
      <xdr:nvSpPr>
        <xdr:cNvPr id="157" name="楕円 156">
          <a:extLst>
            <a:ext uri="{FF2B5EF4-FFF2-40B4-BE49-F238E27FC236}">
              <a16:creationId xmlns:a16="http://schemas.microsoft.com/office/drawing/2014/main" id="{E969F802-6851-4A37-8D9F-8ED32AFD4BE1}"/>
            </a:ext>
          </a:extLst>
        </xdr:cNvPr>
        <xdr:cNvSpPr/>
      </xdr:nvSpPr>
      <xdr:spPr>
        <a:xfrm>
          <a:off x="14744700" y="486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84390</xdr:rowOff>
    </xdr:from>
    <xdr:ext cx="469744" cy="259045"/>
    <xdr:sp macro="" textlink="">
      <xdr:nvSpPr>
        <xdr:cNvPr id="158" name="債務償還比率該当値テキスト">
          <a:extLst>
            <a:ext uri="{FF2B5EF4-FFF2-40B4-BE49-F238E27FC236}">
              <a16:creationId xmlns:a16="http://schemas.microsoft.com/office/drawing/2014/main" id="{079BDEE6-DA42-462D-B48B-F5215D1A45F9}"/>
            </a:ext>
          </a:extLst>
        </xdr:cNvPr>
        <xdr:cNvSpPr txBox="1"/>
      </xdr:nvSpPr>
      <xdr:spPr>
        <a:xfrm>
          <a:off x="14846300" y="471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11394</xdr:rowOff>
    </xdr:from>
    <xdr:to>
      <xdr:col>72</xdr:col>
      <xdr:colOff>123825</xdr:colOff>
      <xdr:row>28</xdr:row>
      <xdr:rowOff>112994</xdr:rowOff>
    </xdr:to>
    <xdr:sp macro="" textlink="">
      <xdr:nvSpPr>
        <xdr:cNvPr id="159" name="楕円 158">
          <a:extLst>
            <a:ext uri="{FF2B5EF4-FFF2-40B4-BE49-F238E27FC236}">
              <a16:creationId xmlns:a16="http://schemas.microsoft.com/office/drawing/2014/main" id="{62E52D6B-A9FF-46B2-8FB2-6BFF6EC0F5BE}"/>
            </a:ext>
          </a:extLst>
        </xdr:cNvPr>
        <xdr:cNvSpPr/>
      </xdr:nvSpPr>
      <xdr:spPr>
        <a:xfrm>
          <a:off x="14033500" y="481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62194</xdr:rowOff>
    </xdr:from>
    <xdr:to>
      <xdr:col>76</xdr:col>
      <xdr:colOff>22225</xdr:colOff>
      <xdr:row>28</xdr:row>
      <xdr:rowOff>112313</xdr:rowOff>
    </xdr:to>
    <xdr:cxnSp macro="">
      <xdr:nvCxnSpPr>
        <xdr:cNvPr id="160" name="直線コネクタ 159">
          <a:extLst>
            <a:ext uri="{FF2B5EF4-FFF2-40B4-BE49-F238E27FC236}">
              <a16:creationId xmlns:a16="http://schemas.microsoft.com/office/drawing/2014/main" id="{C5CB7B70-22C3-4A62-AEF5-BD0B43EE3106}"/>
            </a:ext>
          </a:extLst>
        </xdr:cNvPr>
        <xdr:cNvCxnSpPr/>
      </xdr:nvCxnSpPr>
      <xdr:spPr>
        <a:xfrm>
          <a:off x="14084300" y="4862794"/>
          <a:ext cx="711200" cy="50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21726</xdr:rowOff>
    </xdr:from>
    <xdr:to>
      <xdr:col>68</xdr:col>
      <xdr:colOff>123825</xdr:colOff>
      <xdr:row>28</xdr:row>
      <xdr:rowOff>123326</xdr:rowOff>
    </xdr:to>
    <xdr:sp macro="" textlink="">
      <xdr:nvSpPr>
        <xdr:cNvPr id="161" name="楕円 160">
          <a:extLst>
            <a:ext uri="{FF2B5EF4-FFF2-40B4-BE49-F238E27FC236}">
              <a16:creationId xmlns:a16="http://schemas.microsoft.com/office/drawing/2014/main" id="{BF1F66F9-D3A5-42DC-8D28-BD4CFE049982}"/>
            </a:ext>
          </a:extLst>
        </xdr:cNvPr>
        <xdr:cNvSpPr/>
      </xdr:nvSpPr>
      <xdr:spPr>
        <a:xfrm>
          <a:off x="13271500" y="482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62194</xdr:rowOff>
    </xdr:from>
    <xdr:to>
      <xdr:col>72</xdr:col>
      <xdr:colOff>73025</xdr:colOff>
      <xdr:row>28</xdr:row>
      <xdr:rowOff>72526</xdr:rowOff>
    </xdr:to>
    <xdr:cxnSp macro="">
      <xdr:nvCxnSpPr>
        <xdr:cNvPr id="162" name="直線コネクタ 161">
          <a:extLst>
            <a:ext uri="{FF2B5EF4-FFF2-40B4-BE49-F238E27FC236}">
              <a16:creationId xmlns:a16="http://schemas.microsoft.com/office/drawing/2014/main" id="{1C995C0C-80BA-455D-87F0-8A4A1C7C93C0}"/>
            </a:ext>
          </a:extLst>
        </xdr:cNvPr>
        <xdr:cNvCxnSpPr/>
      </xdr:nvCxnSpPr>
      <xdr:spPr>
        <a:xfrm flipV="1">
          <a:off x="13322300" y="4862794"/>
          <a:ext cx="762000" cy="10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70458</xdr:rowOff>
    </xdr:from>
    <xdr:to>
      <xdr:col>64</xdr:col>
      <xdr:colOff>123825</xdr:colOff>
      <xdr:row>29</xdr:row>
      <xdr:rowOff>608</xdr:rowOff>
    </xdr:to>
    <xdr:sp macro="" textlink="">
      <xdr:nvSpPr>
        <xdr:cNvPr id="163" name="楕円 162">
          <a:extLst>
            <a:ext uri="{FF2B5EF4-FFF2-40B4-BE49-F238E27FC236}">
              <a16:creationId xmlns:a16="http://schemas.microsoft.com/office/drawing/2014/main" id="{09127C42-0187-4672-9AEE-9608BA1B987A}"/>
            </a:ext>
          </a:extLst>
        </xdr:cNvPr>
        <xdr:cNvSpPr/>
      </xdr:nvSpPr>
      <xdr:spPr>
        <a:xfrm>
          <a:off x="12509500" y="487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72526</xdr:rowOff>
    </xdr:from>
    <xdr:to>
      <xdr:col>68</xdr:col>
      <xdr:colOff>73025</xdr:colOff>
      <xdr:row>28</xdr:row>
      <xdr:rowOff>121258</xdr:rowOff>
    </xdr:to>
    <xdr:cxnSp macro="">
      <xdr:nvCxnSpPr>
        <xdr:cNvPr id="164" name="直線コネクタ 163">
          <a:extLst>
            <a:ext uri="{FF2B5EF4-FFF2-40B4-BE49-F238E27FC236}">
              <a16:creationId xmlns:a16="http://schemas.microsoft.com/office/drawing/2014/main" id="{AF0E8508-170A-4453-B1DB-6A3B97E255EC}"/>
            </a:ext>
          </a:extLst>
        </xdr:cNvPr>
        <xdr:cNvCxnSpPr/>
      </xdr:nvCxnSpPr>
      <xdr:spPr>
        <a:xfrm flipV="1">
          <a:off x="12560300" y="4873126"/>
          <a:ext cx="762000" cy="48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163603</xdr:rowOff>
    </xdr:from>
    <xdr:to>
      <xdr:col>60</xdr:col>
      <xdr:colOff>123825</xdr:colOff>
      <xdr:row>29</xdr:row>
      <xdr:rowOff>93753</xdr:rowOff>
    </xdr:to>
    <xdr:sp macro="" textlink="">
      <xdr:nvSpPr>
        <xdr:cNvPr id="165" name="楕円 164">
          <a:extLst>
            <a:ext uri="{FF2B5EF4-FFF2-40B4-BE49-F238E27FC236}">
              <a16:creationId xmlns:a16="http://schemas.microsoft.com/office/drawing/2014/main" id="{A346550C-227B-4B3A-8604-971735A70485}"/>
            </a:ext>
          </a:extLst>
        </xdr:cNvPr>
        <xdr:cNvSpPr/>
      </xdr:nvSpPr>
      <xdr:spPr>
        <a:xfrm>
          <a:off x="11747500" y="4964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121258</xdr:rowOff>
    </xdr:from>
    <xdr:to>
      <xdr:col>64</xdr:col>
      <xdr:colOff>73025</xdr:colOff>
      <xdr:row>29</xdr:row>
      <xdr:rowOff>42953</xdr:rowOff>
    </xdr:to>
    <xdr:cxnSp macro="">
      <xdr:nvCxnSpPr>
        <xdr:cNvPr id="166" name="直線コネクタ 165">
          <a:extLst>
            <a:ext uri="{FF2B5EF4-FFF2-40B4-BE49-F238E27FC236}">
              <a16:creationId xmlns:a16="http://schemas.microsoft.com/office/drawing/2014/main" id="{E401A070-CAD3-4D11-848E-A7F9A77C9EFE}"/>
            </a:ext>
          </a:extLst>
        </xdr:cNvPr>
        <xdr:cNvCxnSpPr/>
      </xdr:nvCxnSpPr>
      <xdr:spPr>
        <a:xfrm flipV="1">
          <a:off x="11798300" y="4921858"/>
          <a:ext cx="762000" cy="9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1641</xdr:rowOff>
    </xdr:from>
    <xdr:ext cx="469744" cy="259045"/>
    <xdr:sp macro="" textlink="">
      <xdr:nvSpPr>
        <xdr:cNvPr id="167" name="n_1aveValue債務償還比率">
          <a:extLst>
            <a:ext uri="{FF2B5EF4-FFF2-40B4-BE49-F238E27FC236}">
              <a16:creationId xmlns:a16="http://schemas.microsoft.com/office/drawing/2014/main" id="{43855354-874A-488B-B00C-C0B86266F2E1}"/>
            </a:ext>
          </a:extLst>
        </xdr:cNvPr>
        <xdr:cNvSpPr txBox="1"/>
      </xdr:nvSpPr>
      <xdr:spPr>
        <a:xfrm>
          <a:off x="13836727" y="5145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52840</xdr:rowOff>
    </xdr:from>
    <xdr:ext cx="469744" cy="259045"/>
    <xdr:sp macro="" textlink="">
      <xdr:nvSpPr>
        <xdr:cNvPr id="168" name="n_2aveValue債務償還比率">
          <a:extLst>
            <a:ext uri="{FF2B5EF4-FFF2-40B4-BE49-F238E27FC236}">
              <a16:creationId xmlns:a16="http://schemas.microsoft.com/office/drawing/2014/main" id="{E764D7C3-91AD-4074-9B11-C7D5C5437AEE}"/>
            </a:ext>
          </a:extLst>
        </xdr:cNvPr>
        <xdr:cNvSpPr txBox="1"/>
      </xdr:nvSpPr>
      <xdr:spPr>
        <a:xfrm>
          <a:off x="13087427" y="5196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21380</xdr:rowOff>
    </xdr:from>
    <xdr:ext cx="469744" cy="259045"/>
    <xdr:sp macro="" textlink="">
      <xdr:nvSpPr>
        <xdr:cNvPr id="169" name="n_3aveValue債務償還比率">
          <a:extLst>
            <a:ext uri="{FF2B5EF4-FFF2-40B4-BE49-F238E27FC236}">
              <a16:creationId xmlns:a16="http://schemas.microsoft.com/office/drawing/2014/main" id="{5481815F-CF6C-4D01-B0A2-1B78E498AD51}"/>
            </a:ext>
          </a:extLst>
        </xdr:cNvPr>
        <xdr:cNvSpPr txBox="1"/>
      </xdr:nvSpPr>
      <xdr:spPr>
        <a:xfrm>
          <a:off x="12325427" y="5164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76934</xdr:rowOff>
    </xdr:from>
    <xdr:ext cx="469744" cy="259045"/>
    <xdr:sp macro="" textlink="">
      <xdr:nvSpPr>
        <xdr:cNvPr id="170" name="n_4aveValue債務償還比率">
          <a:extLst>
            <a:ext uri="{FF2B5EF4-FFF2-40B4-BE49-F238E27FC236}">
              <a16:creationId xmlns:a16="http://schemas.microsoft.com/office/drawing/2014/main" id="{992F1EAD-8A64-46A7-8BA7-0BC8D5A28CF5}"/>
            </a:ext>
          </a:extLst>
        </xdr:cNvPr>
        <xdr:cNvSpPr txBox="1"/>
      </xdr:nvSpPr>
      <xdr:spPr>
        <a:xfrm>
          <a:off x="11563427" y="5391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129521</xdr:rowOff>
    </xdr:from>
    <xdr:ext cx="469744" cy="259045"/>
    <xdr:sp macro="" textlink="">
      <xdr:nvSpPr>
        <xdr:cNvPr id="171" name="n_1mainValue債務償還比率">
          <a:extLst>
            <a:ext uri="{FF2B5EF4-FFF2-40B4-BE49-F238E27FC236}">
              <a16:creationId xmlns:a16="http://schemas.microsoft.com/office/drawing/2014/main" id="{E0534BB1-B1E5-4292-957D-D81A34D0CD9E}"/>
            </a:ext>
          </a:extLst>
        </xdr:cNvPr>
        <xdr:cNvSpPr txBox="1"/>
      </xdr:nvSpPr>
      <xdr:spPr>
        <a:xfrm>
          <a:off x="13836727" y="4587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139853</xdr:rowOff>
    </xdr:from>
    <xdr:ext cx="469744" cy="259045"/>
    <xdr:sp macro="" textlink="">
      <xdr:nvSpPr>
        <xdr:cNvPr id="172" name="n_2mainValue債務償還比率">
          <a:extLst>
            <a:ext uri="{FF2B5EF4-FFF2-40B4-BE49-F238E27FC236}">
              <a16:creationId xmlns:a16="http://schemas.microsoft.com/office/drawing/2014/main" id="{15297181-B239-4BF1-9C98-AEC8F5400959}"/>
            </a:ext>
          </a:extLst>
        </xdr:cNvPr>
        <xdr:cNvSpPr txBox="1"/>
      </xdr:nvSpPr>
      <xdr:spPr>
        <a:xfrm>
          <a:off x="13087427" y="4597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17135</xdr:rowOff>
    </xdr:from>
    <xdr:ext cx="469744" cy="259045"/>
    <xdr:sp macro="" textlink="">
      <xdr:nvSpPr>
        <xdr:cNvPr id="173" name="n_3mainValue債務償還比率">
          <a:extLst>
            <a:ext uri="{FF2B5EF4-FFF2-40B4-BE49-F238E27FC236}">
              <a16:creationId xmlns:a16="http://schemas.microsoft.com/office/drawing/2014/main" id="{3B8D30D8-7A1A-4E3C-8AF9-95E21677D530}"/>
            </a:ext>
          </a:extLst>
        </xdr:cNvPr>
        <xdr:cNvSpPr txBox="1"/>
      </xdr:nvSpPr>
      <xdr:spPr>
        <a:xfrm>
          <a:off x="12325427" y="4646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110280</xdr:rowOff>
    </xdr:from>
    <xdr:ext cx="469744" cy="259045"/>
    <xdr:sp macro="" textlink="">
      <xdr:nvSpPr>
        <xdr:cNvPr id="174" name="n_4mainValue債務償還比率">
          <a:extLst>
            <a:ext uri="{FF2B5EF4-FFF2-40B4-BE49-F238E27FC236}">
              <a16:creationId xmlns:a16="http://schemas.microsoft.com/office/drawing/2014/main" id="{F92B93A0-D7FF-45B9-932D-1E327D41B58C}"/>
            </a:ext>
          </a:extLst>
        </xdr:cNvPr>
        <xdr:cNvSpPr txBox="1"/>
      </xdr:nvSpPr>
      <xdr:spPr>
        <a:xfrm>
          <a:off x="11563427" y="4739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0F3E21E8-8905-4E1E-AA76-33B4E08BAEBD}"/>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DCCFCF4C-4022-407A-9F70-37DBF8C8CD51}"/>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53B17CB2-942E-4671-8B9C-382A9460BC87}"/>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018B5B68-045E-4DBF-97FC-17C8A7F1CA5C}"/>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EBC198C3-B740-4952-9689-139529FF8B59}"/>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70E4D6C0-9993-40AD-94E5-4E3D79C08649}"/>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6452950-6E79-4BD3-80D0-D5B7D0C3B30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DC8B0D8-406D-42FE-AE7B-96B625533E4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DFA2D61-C223-4FE0-BA85-6AF0FCA7514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6FD8964-D07A-4922-90CB-FF8F6AE97F1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長崎県新上五島町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6762E53-F4C9-4586-834D-697A893CD01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5D7AA6B-510B-4701-B8ED-BCE836C66FE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B4A5F14-3BCC-46D6-BEA9-CD12B73E721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CC0BB9E-C9FA-45B4-982E-7242C1EC226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68B9A59-5578-4FE9-9EBF-82C75D00CD1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9F154C0-E752-4725-B56A-1C005239F04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16,682
16,513
214.00
20,769,035
19,799,042
404,642
9,965,739
17,931,144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C6F10E9-F1C2-45FC-97F9-0BE3D16C30E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92C62A8-F10F-4134-ADD8-8C71D515294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EDB3EE0-FF9B-4B69-941C-A5EC864F0CB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5D9CF75-0618-4235-AE86-8D6472F0E91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0AE91E3-0D03-4176-82EA-445E10C911F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A746699-3CBD-4A56-A0BA-F8EE313C197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A3D2365-7115-40C2-8C8C-D34486F2B77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0206806-7232-44A7-962A-727CF43C49D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260B513-60BA-432C-9A76-344FC191CAA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9A9EBB1-43DE-47BD-899C-B4739FC9629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97A1E4E-83B1-4E85-9511-5EB35BBA670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A10F2E8-DCB8-4542-B665-EACFF4A8D3A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73AF823-59DB-49AD-AC49-C840E695BAC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2108B7C-FBB3-4EC8-9376-E739BE00178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89F6CAE-B925-4668-B60B-C45242FB54B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FD41DDE-0225-409F-91B8-48F3BD93764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5998DFA-B459-48D5-B8BA-9ECF419E1A8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E1DA235-CC68-4128-AC5E-9ABBAEC61BE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4383981-F3C2-439D-9060-BBF57F66154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1D3319B-6AFA-4E8D-AA72-4D22F81C907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BDA99C9-056D-40B5-A46D-D056AE1F8C4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47A4956-B1D3-44DE-9125-65513CD1CFD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AC38628-F5F8-4138-9067-41589A7A287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4CB063C-E696-447F-A3E8-684245AEA45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41E529A-6F53-4C3C-8E90-EA05056D2B2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58976EA-1131-422E-8AD0-E8D9E3E8BA6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585E0D4-898F-441A-A480-FE2C366EE9F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A2991A9-116E-492D-BF82-455E7CBA78C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B3F305E-3711-4436-A427-FD943F774E3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1CA5044-95E8-44F9-9474-A6D7DEAF366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F551265-2B47-4EEF-B210-80F41E7E60A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019224F-7651-43A1-A1BC-394723F8E29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C4C6ADA-E5E2-4CF5-A617-7A560C085D8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ED7BD27-C3E2-4221-AB3A-52D14F8DA1DB}"/>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702606E-D32A-4315-9822-162C99F4BA5C}"/>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1A58674-EBB9-467C-8E9B-C9B6C4E58C63}"/>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7F1B924-1138-46E7-99BE-18AE7BBF6988}"/>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26E1B20-1F07-497F-9C0D-F3880669EE14}"/>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49A5451-C0CE-4F56-86F9-09CA3E6AD1BF}"/>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FE66777-7B64-46B1-9145-B9B118AEDF85}"/>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9C33422-ED7C-482C-8653-2B05B21681F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3630317-2390-4738-AA62-D3A38584409D}"/>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DE9E4BA-ACCB-457F-9DBA-789D83DCFE3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A42BA74-B18E-4994-889C-3E6F1334F613}"/>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4685B97-801F-4184-8683-880999D4E3B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8B8C2D99-764D-4FF4-BBF7-5AD87ADB5494}"/>
            </a:ext>
          </a:extLst>
        </xdr:cNvPr>
        <xdr:cNvCxnSpPr/>
      </xdr:nvCxnSpPr>
      <xdr:spPr>
        <a:xfrm flipV="1">
          <a:off x="4634865" y="579691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4E14E0A9-4FAE-46C8-BFF0-54069864DA37}"/>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C0307525-C92F-45CF-84BF-1E05379722E4}"/>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57E9C63A-1AB5-4953-A3F9-407F6D8FC8E8}"/>
            </a:ext>
          </a:extLst>
        </xdr:cNvPr>
        <xdr:cNvSpPr txBox="1"/>
      </xdr:nvSpPr>
      <xdr:spPr>
        <a:xfrm>
          <a:off x="4673600"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AE8DF92A-B5AC-48FC-B510-B573F09B0839}"/>
            </a:ext>
          </a:extLst>
        </xdr:cNvPr>
        <xdr:cNvCxnSpPr/>
      </xdr:nvCxnSpPr>
      <xdr:spPr>
        <a:xfrm>
          <a:off x="4546600" y="5796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57167</xdr:rowOff>
    </xdr:from>
    <xdr:ext cx="405111" cy="259045"/>
    <xdr:sp macro="" textlink="">
      <xdr:nvSpPr>
        <xdr:cNvPr id="62" name="【道路】&#10;有形固定資産減価償却率平均値テキスト">
          <a:extLst>
            <a:ext uri="{FF2B5EF4-FFF2-40B4-BE49-F238E27FC236}">
              <a16:creationId xmlns:a16="http://schemas.microsoft.com/office/drawing/2014/main" id="{82116BFD-6F8A-4296-B0DB-374B7FF46811}"/>
            </a:ext>
          </a:extLst>
        </xdr:cNvPr>
        <xdr:cNvSpPr txBox="1"/>
      </xdr:nvSpPr>
      <xdr:spPr>
        <a:xfrm>
          <a:off x="4673600" y="657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DAFA54F5-E0B8-4267-A095-AA6B4B523F2C}"/>
            </a:ext>
          </a:extLst>
        </xdr:cNvPr>
        <xdr:cNvSpPr/>
      </xdr:nvSpPr>
      <xdr:spPr>
        <a:xfrm>
          <a:off x="45847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2311433A-8B9F-432C-85CB-FF1890AFBE0E}"/>
            </a:ext>
          </a:extLst>
        </xdr:cNvPr>
        <xdr:cNvSpPr/>
      </xdr:nvSpPr>
      <xdr:spPr>
        <a:xfrm>
          <a:off x="37465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3A98420F-AD2E-4B35-A806-98F679A3E87B}"/>
            </a:ext>
          </a:extLst>
        </xdr:cNvPr>
        <xdr:cNvSpPr/>
      </xdr:nvSpPr>
      <xdr:spPr>
        <a:xfrm>
          <a:off x="28575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E6A308F7-DA47-411E-A589-A1689C34C502}"/>
            </a:ext>
          </a:extLst>
        </xdr:cNvPr>
        <xdr:cNvSpPr/>
      </xdr:nvSpPr>
      <xdr:spPr>
        <a:xfrm>
          <a:off x="19685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9ACB6FD0-2133-4507-8558-932D21C12321}"/>
            </a:ext>
          </a:extLst>
        </xdr:cNvPr>
        <xdr:cNvSpPr/>
      </xdr:nvSpPr>
      <xdr:spPr>
        <a:xfrm>
          <a:off x="1079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3CFEE2A-2952-4F00-911C-BA29CCE6044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7AEDF26-BBF6-40E8-92D9-C6726F84309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09EEF2A-110E-4F37-A164-A03A7E4A797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CBDCFB7-4E3C-4E77-8407-9AB893604AC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5658DC3-57FB-4AC5-8EB3-247E62440AF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19685</xdr:rowOff>
    </xdr:from>
    <xdr:to>
      <xdr:col>24</xdr:col>
      <xdr:colOff>114300</xdr:colOff>
      <xdr:row>37</xdr:row>
      <xdr:rowOff>121285</xdr:rowOff>
    </xdr:to>
    <xdr:sp macro="" textlink="">
      <xdr:nvSpPr>
        <xdr:cNvPr id="73" name="楕円 72">
          <a:extLst>
            <a:ext uri="{FF2B5EF4-FFF2-40B4-BE49-F238E27FC236}">
              <a16:creationId xmlns:a16="http://schemas.microsoft.com/office/drawing/2014/main" id="{EC622F93-FE9C-43C9-8FAF-0E8112CFDEEE}"/>
            </a:ext>
          </a:extLst>
        </xdr:cNvPr>
        <xdr:cNvSpPr/>
      </xdr:nvSpPr>
      <xdr:spPr>
        <a:xfrm>
          <a:off x="4584700" y="636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42562</xdr:rowOff>
    </xdr:from>
    <xdr:ext cx="405111" cy="259045"/>
    <xdr:sp macro="" textlink="">
      <xdr:nvSpPr>
        <xdr:cNvPr id="74" name="【道路】&#10;有形固定資産減価償却率該当値テキスト">
          <a:extLst>
            <a:ext uri="{FF2B5EF4-FFF2-40B4-BE49-F238E27FC236}">
              <a16:creationId xmlns:a16="http://schemas.microsoft.com/office/drawing/2014/main" id="{887873FD-B69F-4675-B1AE-FCB024E7512C}"/>
            </a:ext>
          </a:extLst>
        </xdr:cNvPr>
        <xdr:cNvSpPr txBox="1"/>
      </xdr:nvSpPr>
      <xdr:spPr>
        <a:xfrm>
          <a:off x="4673600"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170180</xdr:rowOff>
    </xdr:from>
    <xdr:to>
      <xdr:col>20</xdr:col>
      <xdr:colOff>38100</xdr:colOff>
      <xdr:row>37</xdr:row>
      <xdr:rowOff>100330</xdr:rowOff>
    </xdr:to>
    <xdr:sp macro="" textlink="">
      <xdr:nvSpPr>
        <xdr:cNvPr id="75" name="楕円 74">
          <a:extLst>
            <a:ext uri="{FF2B5EF4-FFF2-40B4-BE49-F238E27FC236}">
              <a16:creationId xmlns:a16="http://schemas.microsoft.com/office/drawing/2014/main" id="{9E68E290-3A5E-450C-B2A5-27DE351EEB93}"/>
            </a:ext>
          </a:extLst>
        </xdr:cNvPr>
        <xdr:cNvSpPr/>
      </xdr:nvSpPr>
      <xdr:spPr>
        <a:xfrm>
          <a:off x="3746500" y="634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49530</xdr:rowOff>
    </xdr:from>
    <xdr:to>
      <xdr:col>24</xdr:col>
      <xdr:colOff>63500</xdr:colOff>
      <xdr:row>37</xdr:row>
      <xdr:rowOff>70485</xdr:rowOff>
    </xdr:to>
    <xdr:cxnSp macro="">
      <xdr:nvCxnSpPr>
        <xdr:cNvPr id="76" name="直線コネクタ 75">
          <a:extLst>
            <a:ext uri="{FF2B5EF4-FFF2-40B4-BE49-F238E27FC236}">
              <a16:creationId xmlns:a16="http://schemas.microsoft.com/office/drawing/2014/main" id="{6CBA675F-6D03-4BA1-8C5B-D594A17580E4}"/>
            </a:ext>
          </a:extLst>
        </xdr:cNvPr>
        <xdr:cNvCxnSpPr/>
      </xdr:nvCxnSpPr>
      <xdr:spPr>
        <a:xfrm>
          <a:off x="3797300" y="639318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149225</xdr:rowOff>
    </xdr:from>
    <xdr:to>
      <xdr:col>15</xdr:col>
      <xdr:colOff>101600</xdr:colOff>
      <xdr:row>37</xdr:row>
      <xdr:rowOff>79375</xdr:rowOff>
    </xdr:to>
    <xdr:sp macro="" textlink="">
      <xdr:nvSpPr>
        <xdr:cNvPr id="77" name="楕円 76">
          <a:extLst>
            <a:ext uri="{FF2B5EF4-FFF2-40B4-BE49-F238E27FC236}">
              <a16:creationId xmlns:a16="http://schemas.microsoft.com/office/drawing/2014/main" id="{A169E62E-5964-4890-99CA-4858F53A4A87}"/>
            </a:ext>
          </a:extLst>
        </xdr:cNvPr>
        <xdr:cNvSpPr/>
      </xdr:nvSpPr>
      <xdr:spPr>
        <a:xfrm>
          <a:off x="285750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28575</xdr:rowOff>
    </xdr:from>
    <xdr:to>
      <xdr:col>19</xdr:col>
      <xdr:colOff>177800</xdr:colOff>
      <xdr:row>37</xdr:row>
      <xdr:rowOff>49530</xdr:rowOff>
    </xdr:to>
    <xdr:cxnSp macro="">
      <xdr:nvCxnSpPr>
        <xdr:cNvPr id="78" name="直線コネクタ 77">
          <a:extLst>
            <a:ext uri="{FF2B5EF4-FFF2-40B4-BE49-F238E27FC236}">
              <a16:creationId xmlns:a16="http://schemas.microsoft.com/office/drawing/2014/main" id="{50A7EC15-9EEF-4025-8A21-FD557943D40C}"/>
            </a:ext>
          </a:extLst>
        </xdr:cNvPr>
        <xdr:cNvCxnSpPr/>
      </xdr:nvCxnSpPr>
      <xdr:spPr>
        <a:xfrm>
          <a:off x="2908300" y="637222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122555</xdr:rowOff>
    </xdr:from>
    <xdr:to>
      <xdr:col>10</xdr:col>
      <xdr:colOff>165100</xdr:colOff>
      <xdr:row>37</xdr:row>
      <xdr:rowOff>52705</xdr:rowOff>
    </xdr:to>
    <xdr:sp macro="" textlink="">
      <xdr:nvSpPr>
        <xdr:cNvPr id="79" name="楕円 78">
          <a:extLst>
            <a:ext uri="{FF2B5EF4-FFF2-40B4-BE49-F238E27FC236}">
              <a16:creationId xmlns:a16="http://schemas.microsoft.com/office/drawing/2014/main" id="{8AFDDC9A-B626-42BB-8BE3-598FC620EBB1}"/>
            </a:ext>
          </a:extLst>
        </xdr:cNvPr>
        <xdr:cNvSpPr/>
      </xdr:nvSpPr>
      <xdr:spPr>
        <a:xfrm>
          <a:off x="1968500" y="62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1905</xdr:rowOff>
    </xdr:from>
    <xdr:to>
      <xdr:col>15</xdr:col>
      <xdr:colOff>50800</xdr:colOff>
      <xdr:row>37</xdr:row>
      <xdr:rowOff>28575</xdr:rowOff>
    </xdr:to>
    <xdr:cxnSp macro="">
      <xdr:nvCxnSpPr>
        <xdr:cNvPr id="80" name="直線コネクタ 79">
          <a:extLst>
            <a:ext uri="{FF2B5EF4-FFF2-40B4-BE49-F238E27FC236}">
              <a16:creationId xmlns:a16="http://schemas.microsoft.com/office/drawing/2014/main" id="{BFA9F5F1-F761-432A-87E6-7A0338F1A1D5}"/>
            </a:ext>
          </a:extLst>
        </xdr:cNvPr>
        <xdr:cNvCxnSpPr/>
      </xdr:nvCxnSpPr>
      <xdr:spPr>
        <a:xfrm>
          <a:off x="2019300" y="634555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95885</xdr:rowOff>
    </xdr:from>
    <xdr:to>
      <xdr:col>6</xdr:col>
      <xdr:colOff>38100</xdr:colOff>
      <xdr:row>37</xdr:row>
      <xdr:rowOff>26035</xdr:rowOff>
    </xdr:to>
    <xdr:sp macro="" textlink="">
      <xdr:nvSpPr>
        <xdr:cNvPr id="81" name="楕円 80">
          <a:extLst>
            <a:ext uri="{FF2B5EF4-FFF2-40B4-BE49-F238E27FC236}">
              <a16:creationId xmlns:a16="http://schemas.microsoft.com/office/drawing/2014/main" id="{DA880AD9-73A8-4EB4-BF5C-B780A11F656A}"/>
            </a:ext>
          </a:extLst>
        </xdr:cNvPr>
        <xdr:cNvSpPr/>
      </xdr:nvSpPr>
      <xdr:spPr>
        <a:xfrm>
          <a:off x="1079500" y="626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146685</xdr:rowOff>
    </xdr:from>
    <xdr:to>
      <xdr:col>10</xdr:col>
      <xdr:colOff>114300</xdr:colOff>
      <xdr:row>37</xdr:row>
      <xdr:rowOff>1905</xdr:rowOff>
    </xdr:to>
    <xdr:cxnSp macro="">
      <xdr:nvCxnSpPr>
        <xdr:cNvPr id="82" name="直線コネクタ 81">
          <a:extLst>
            <a:ext uri="{FF2B5EF4-FFF2-40B4-BE49-F238E27FC236}">
              <a16:creationId xmlns:a16="http://schemas.microsoft.com/office/drawing/2014/main" id="{3993E0E2-5B2B-4480-A17B-1CF66FC723AF}"/>
            </a:ext>
          </a:extLst>
        </xdr:cNvPr>
        <xdr:cNvCxnSpPr/>
      </xdr:nvCxnSpPr>
      <xdr:spPr>
        <a:xfrm>
          <a:off x="1130300" y="631888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146702</xdr:rowOff>
    </xdr:from>
    <xdr:ext cx="405111" cy="259045"/>
    <xdr:sp macro="" textlink="">
      <xdr:nvSpPr>
        <xdr:cNvPr id="83" name="n_1aveValue【道路】&#10;有形固定資産減価償却率">
          <a:extLst>
            <a:ext uri="{FF2B5EF4-FFF2-40B4-BE49-F238E27FC236}">
              <a16:creationId xmlns:a16="http://schemas.microsoft.com/office/drawing/2014/main" id="{70086B02-B5A3-494C-B30D-9E44D3472A73}"/>
            </a:ext>
          </a:extLst>
        </xdr:cNvPr>
        <xdr:cNvSpPr txBox="1"/>
      </xdr:nvSpPr>
      <xdr:spPr>
        <a:xfrm>
          <a:off x="3582044" y="666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150512</xdr:rowOff>
    </xdr:from>
    <xdr:ext cx="405111" cy="259045"/>
    <xdr:sp macro="" textlink="">
      <xdr:nvSpPr>
        <xdr:cNvPr id="84" name="n_2aveValue【道路】&#10;有形固定資産減価償却率">
          <a:extLst>
            <a:ext uri="{FF2B5EF4-FFF2-40B4-BE49-F238E27FC236}">
              <a16:creationId xmlns:a16="http://schemas.microsoft.com/office/drawing/2014/main" id="{07CFEDC9-44FD-41F5-8FB3-28CBE394F52B}"/>
            </a:ext>
          </a:extLst>
        </xdr:cNvPr>
        <xdr:cNvSpPr txBox="1"/>
      </xdr:nvSpPr>
      <xdr:spPr>
        <a:xfrm>
          <a:off x="27057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123842</xdr:rowOff>
    </xdr:from>
    <xdr:ext cx="405111" cy="259045"/>
    <xdr:sp macro="" textlink="">
      <xdr:nvSpPr>
        <xdr:cNvPr id="85" name="n_3aveValue【道路】&#10;有形固定資産減価償却率">
          <a:extLst>
            <a:ext uri="{FF2B5EF4-FFF2-40B4-BE49-F238E27FC236}">
              <a16:creationId xmlns:a16="http://schemas.microsoft.com/office/drawing/2014/main" id="{4169EDD7-4764-43C1-9CE3-0696FFC0E1D0}"/>
            </a:ext>
          </a:extLst>
        </xdr:cNvPr>
        <xdr:cNvSpPr txBox="1"/>
      </xdr:nvSpPr>
      <xdr:spPr>
        <a:xfrm>
          <a:off x="1816744"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64787</xdr:rowOff>
    </xdr:from>
    <xdr:ext cx="405111" cy="259045"/>
    <xdr:sp macro="" textlink="">
      <xdr:nvSpPr>
        <xdr:cNvPr id="86" name="n_4aveValue【道路】&#10;有形固定資産減価償却率">
          <a:extLst>
            <a:ext uri="{FF2B5EF4-FFF2-40B4-BE49-F238E27FC236}">
              <a16:creationId xmlns:a16="http://schemas.microsoft.com/office/drawing/2014/main" id="{8412E8CB-5C0F-472D-8F3C-38B7E1DD5A5E}"/>
            </a:ext>
          </a:extLst>
        </xdr:cNvPr>
        <xdr:cNvSpPr txBox="1"/>
      </xdr:nvSpPr>
      <xdr:spPr>
        <a:xfrm>
          <a:off x="9277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116857</xdr:rowOff>
    </xdr:from>
    <xdr:ext cx="405111" cy="259045"/>
    <xdr:sp macro="" textlink="">
      <xdr:nvSpPr>
        <xdr:cNvPr id="87" name="n_1mainValue【道路】&#10;有形固定資産減価償却率">
          <a:extLst>
            <a:ext uri="{FF2B5EF4-FFF2-40B4-BE49-F238E27FC236}">
              <a16:creationId xmlns:a16="http://schemas.microsoft.com/office/drawing/2014/main" id="{9B06E76B-7D24-459D-91FB-2326D7D6D532}"/>
            </a:ext>
          </a:extLst>
        </xdr:cNvPr>
        <xdr:cNvSpPr txBox="1"/>
      </xdr:nvSpPr>
      <xdr:spPr>
        <a:xfrm>
          <a:off x="3582044" y="611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95902</xdr:rowOff>
    </xdr:from>
    <xdr:ext cx="405111" cy="259045"/>
    <xdr:sp macro="" textlink="">
      <xdr:nvSpPr>
        <xdr:cNvPr id="88" name="n_2mainValue【道路】&#10;有形固定資産減価償却率">
          <a:extLst>
            <a:ext uri="{FF2B5EF4-FFF2-40B4-BE49-F238E27FC236}">
              <a16:creationId xmlns:a16="http://schemas.microsoft.com/office/drawing/2014/main" id="{DF9FA805-CAA3-4ACB-9C96-0ACBF245D507}"/>
            </a:ext>
          </a:extLst>
        </xdr:cNvPr>
        <xdr:cNvSpPr txBox="1"/>
      </xdr:nvSpPr>
      <xdr:spPr>
        <a:xfrm>
          <a:off x="27057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69232</xdr:rowOff>
    </xdr:from>
    <xdr:ext cx="405111" cy="259045"/>
    <xdr:sp macro="" textlink="">
      <xdr:nvSpPr>
        <xdr:cNvPr id="89" name="n_3mainValue【道路】&#10;有形固定資産減価償却率">
          <a:extLst>
            <a:ext uri="{FF2B5EF4-FFF2-40B4-BE49-F238E27FC236}">
              <a16:creationId xmlns:a16="http://schemas.microsoft.com/office/drawing/2014/main" id="{4372FCE5-2A9A-44A6-905A-490C33E01FE0}"/>
            </a:ext>
          </a:extLst>
        </xdr:cNvPr>
        <xdr:cNvSpPr txBox="1"/>
      </xdr:nvSpPr>
      <xdr:spPr>
        <a:xfrm>
          <a:off x="1816744" y="606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42562</xdr:rowOff>
    </xdr:from>
    <xdr:ext cx="405111" cy="259045"/>
    <xdr:sp macro="" textlink="">
      <xdr:nvSpPr>
        <xdr:cNvPr id="90" name="n_4mainValue【道路】&#10;有形固定資産減価償却率">
          <a:extLst>
            <a:ext uri="{FF2B5EF4-FFF2-40B4-BE49-F238E27FC236}">
              <a16:creationId xmlns:a16="http://schemas.microsoft.com/office/drawing/2014/main" id="{803FA0E6-CEA0-496A-80F2-FD73FDAC050C}"/>
            </a:ext>
          </a:extLst>
        </xdr:cNvPr>
        <xdr:cNvSpPr txBox="1"/>
      </xdr:nvSpPr>
      <xdr:spPr>
        <a:xfrm>
          <a:off x="927744" y="604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0DCD4B1-5F8D-437D-8A9C-CDA018C1E33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3FF2436-6886-4014-A1DC-936E2905630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76AB6C2-7786-4FEA-93C8-F2DEDB4B019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0D58DB7-036F-4AF5-9DDA-C4A11731505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9E1044C-031A-44C8-9B09-55A5E6DFA14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C984E05-12BD-42F7-A566-21F7242E0F2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E06CC1B-E8D9-4F95-94AB-9A4DC4F5064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5F4FC06-0DA5-4C50-9E8B-DF135AB05B3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886F56E7-0A8E-4E61-8FA7-B3831EC70003}"/>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F1CCDEE-41F6-4E44-93E8-92231771FCE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F95A650F-CADA-4911-8F5F-2C0B8C99E0EB}"/>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995B403C-0A5F-4CEF-B527-2BAC316C1B1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A883F336-ACAD-46CD-91C1-C12FDB77DE9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C024B09F-1D10-4AFE-9320-FC2066B6CB67}"/>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1C81BDAF-BBD4-495A-A7F4-37A63A99E58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CB7648B0-533D-438E-801F-FF928BC329D0}"/>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E27E0213-DA39-4291-B65F-C49915E16158}"/>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8AB69972-6C48-4F6B-8FD7-4CEE4318EECC}"/>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8C57F8D9-F93C-4492-9468-862D1C21A5D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2B2DDE00-911A-47EA-A461-9E13AF707A7A}"/>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2DA9283B-8C41-45DE-BBD9-AC5C325FC18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FD9C57C0-E12F-4A1C-93CE-78E910CCC776}"/>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7BFD5F1A-23CF-4F50-ACAD-7EB0BA2678B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B4511247-413C-49C4-B93B-9D6E0FD3FF4F}"/>
            </a:ext>
          </a:extLst>
        </xdr:cNvPr>
        <xdr:cNvCxnSpPr/>
      </xdr:nvCxnSpPr>
      <xdr:spPr>
        <a:xfrm flipV="1">
          <a:off x="10476865" y="5965274"/>
          <a:ext cx="0" cy="127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36754B96-A78B-48A3-A871-B0C51D7EEF9F}"/>
            </a:ext>
          </a:extLst>
        </xdr:cNvPr>
        <xdr:cNvSpPr txBox="1"/>
      </xdr:nvSpPr>
      <xdr:spPr>
        <a:xfrm>
          <a:off x="10515600" y="724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C8393711-8FDC-47BC-AD9D-83845517FAC2}"/>
            </a:ext>
          </a:extLst>
        </xdr:cNvPr>
        <xdr:cNvCxnSpPr/>
      </xdr:nvCxnSpPr>
      <xdr:spPr>
        <a:xfrm>
          <a:off x="10388600" y="72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AE8AA1C1-712A-47B2-B31C-DD7675FD471B}"/>
            </a:ext>
          </a:extLst>
        </xdr:cNvPr>
        <xdr:cNvSpPr txBox="1"/>
      </xdr:nvSpPr>
      <xdr:spPr>
        <a:xfrm>
          <a:off x="10515600" y="57405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5E01FBB1-8952-4660-9EA7-46C4EF260DA2}"/>
            </a:ext>
          </a:extLst>
        </xdr:cNvPr>
        <xdr:cNvCxnSpPr/>
      </xdr:nvCxnSpPr>
      <xdr:spPr>
        <a:xfrm>
          <a:off x="10388600" y="5965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90268</xdr:rowOff>
    </xdr:from>
    <xdr:ext cx="534377" cy="259045"/>
    <xdr:sp macro="" textlink="">
      <xdr:nvSpPr>
        <xdr:cNvPr id="119" name="【道路】&#10;一人当たり延長平均値テキスト">
          <a:extLst>
            <a:ext uri="{FF2B5EF4-FFF2-40B4-BE49-F238E27FC236}">
              <a16:creationId xmlns:a16="http://schemas.microsoft.com/office/drawing/2014/main" id="{CB127FB7-73B4-4829-8CB6-826A4A1A67A3}"/>
            </a:ext>
          </a:extLst>
        </xdr:cNvPr>
        <xdr:cNvSpPr txBox="1"/>
      </xdr:nvSpPr>
      <xdr:spPr>
        <a:xfrm>
          <a:off x="10515600" y="71197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06ED7FFA-DC95-4511-9100-DA025832F9B5}"/>
            </a:ext>
          </a:extLst>
        </xdr:cNvPr>
        <xdr:cNvSpPr/>
      </xdr:nvSpPr>
      <xdr:spPr>
        <a:xfrm>
          <a:off x="10426700" y="714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007F6833-5E48-43E0-849E-13B6F61E7F90}"/>
            </a:ext>
          </a:extLst>
        </xdr:cNvPr>
        <xdr:cNvSpPr/>
      </xdr:nvSpPr>
      <xdr:spPr>
        <a:xfrm>
          <a:off x="9588500" y="714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0AE27F0E-EE8A-498B-AB7C-8C33DACCA709}"/>
            </a:ext>
          </a:extLst>
        </xdr:cNvPr>
        <xdr:cNvSpPr/>
      </xdr:nvSpPr>
      <xdr:spPr>
        <a:xfrm>
          <a:off x="8699500" y="7129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F85CEF4E-28B6-4FCA-9F95-BC254DAD17CA}"/>
            </a:ext>
          </a:extLst>
        </xdr:cNvPr>
        <xdr:cNvSpPr/>
      </xdr:nvSpPr>
      <xdr:spPr>
        <a:xfrm>
          <a:off x="7810500" y="7129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a:extLst>
            <a:ext uri="{FF2B5EF4-FFF2-40B4-BE49-F238E27FC236}">
              <a16:creationId xmlns:a16="http://schemas.microsoft.com/office/drawing/2014/main" id="{CBC371E9-C029-47AE-9078-EE658C62FC0B}"/>
            </a:ext>
          </a:extLst>
        </xdr:cNvPr>
        <xdr:cNvSpPr/>
      </xdr:nvSpPr>
      <xdr:spPr>
        <a:xfrm>
          <a:off x="6921500" y="7125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C6B569B-5C1C-4775-ABE4-D5BAEFB5319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1226498-22A1-4637-9C42-57A0945D0A0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1FFB249-CEF8-4A22-B691-B4D5C3D0CFE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E9D9672-D60D-4B46-9424-51498071581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87FA8D6-B97A-4222-9462-21BF1365717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110771</xdr:rowOff>
    </xdr:from>
    <xdr:to>
      <xdr:col>55</xdr:col>
      <xdr:colOff>50800</xdr:colOff>
      <xdr:row>42</xdr:row>
      <xdr:rowOff>40921</xdr:rowOff>
    </xdr:to>
    <xdr:sp macro="" textlink="">
      <xdr:nvSpPr>
        <xdr:cNvPr id="130" name="楕円 129">
          <a:extLst>
            <a:ext uri="{FF2B5EF4-FFF2-40B4-BE49-F238E27FC236}">
              <a16:creationId xmlns:a16="http://schemas.microsoft.com/office/drawing/2014/main" id="{3566E2AE-8622-4651-8ED9-7C56FF48A5CF}"/>
            </a:ext>
          </a:extLst>
        </xdr:cNvPr>
        <xdr:cNvSpPr/>
      </xdr:nvSpPr>
      <xdr:spPr>
        <a:xfrm>
          <a:off x="10426700" y="7140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70148</xdr:rowOff>
    </xdr:from>
    <xdr:ext cx="534377" cy="259045"/>
    <xdr:sp macro="" textlink="">
      <xdr:nvSpPr>
        <xdr:cNvPr id="131" name="【道路】&#10;一人当たり延長該当値テキスト">
          <a:extLst>
            <a:ext uri="{FF2B5EF4-FFF2-40B4-BE49-F238E27FC236}">
              <a16:creationId xmlns:a16="http://schemas.microsoft.com/office/drawing/2014/main" id="{D5C38E08-D876-40B3-A1D1-52FC7B0FCA06}"/>
            </a:ext>
          </a:extLst>
        </xdr:cNvPr>
        <xdr:cNvSpPr txBox="1"/>
      </xdr:nvSpPr>
      <xdr:spPr>
        <a:xfrm>
          <a:off x="10515600" y="6928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112020</xdr:rowOff>
    </xdr:from>
    <xdr:to>
      <xdr:col>50</xdr:col>
      <xdr:colOff>165100</xdr:colOff>
      <xdr:row>42</xdr:row>
      <xdr:rowOff>42170</xdr:rowOff>
    </xdr:to>
    <xdr:sp macro="" textlink="">
      <xdr:nvSpPr>
        <xdr:cNvPr id="132" name="楕円 131">
          <a:extLst>
            <a:ext uri="{FF2B5EF4-FFF2-40B4-BE49-F238E27FC236}">
              <a16:creationId xmlns:a16="http://schemas.microsoft.com/office/drawing/2014/main" id="{07B791FF-6904-4DBD-A305-07008AF15648}"/>
            </a:ext>
          </a:extLst>
        </xdr:cNvPr>
        <xdr:cNvSpPr/>
      </xdr:nvSpPr>
      <xdr:spPr>
        <a:xfrm>
          <a:off x="9588500" y="714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161571</xdr:rowOff>
    </xdr:from>
    <xdr:to>
      <xdr:col>55</xdr:col>
      <xdr:colOff>0</xdr:colOff>
      <xdr:row>41</xdr:row>
      <xdr:rowOff>162820</xdr:rowOff>
    </xdr:to>
    <xdr:cxnSp macro="">
      <xdr:nvCxnSpPr>
        <xdr:cNvPr id="133" name="直線コネクタ 132">
          <a:extLst>
            <a:ext uri="{FF2B5EF4-FFF2-40B4-BE49-F238E27FC236}">
              <a16:creationId xmlns:a16="http://schemas.microsoft.com/office/drawing/2014/main" id="{1C65A315-AC83-4279-93C1-921AE35A8C25}"/>
            </a:ext>
          </a:extLst>
        </xdr:cNvPr>
        <xdr:cNvCxnSpPr/>
      </xdr:nvCxnSpPr>
      <xdr:spPr>
        <a:xfrm flipV="1">
          <a:off x="9639300" y="7191021"/>
          <a:ext cx="838200" cy="1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113315</xdr:rowOff>
    </xdr:from>
    <xdr:to>
      <xdr:col>46</xdr:col>
      <xdr:colOff>38100</xdr:colOff>
      <xdr:row>42</xdr:row>
      <xdr:rowOff>43465</xdr:rowOff>
    </xdr:to>
    <xdr:sp macro="" textlink="">
      <xdr:nvSpPr>
        <xdr:cNvPr id="134" name="楕円 133">
          <a:extLst>
            <a:ext uri="{FF2B5EF4-FFF2-40B4-BE49-F238E27FC236}">
              <a16:creationId xmlns:a16="http://schemas.microsoft.com/office/drawing/2014/main" id="{AE232AA8-2722-46EB-8198-47C837B665A8}"/>
            </a:ext>
          </a:extLst>
        </xdr:cNvPr>
        <xdr:cNvSpPr/>
      </xdr:nvSpPr>
      <xdr:spPr>
        <a:xfrm>
          <a:off x="8699500" y="714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162820</xdr:rowOff>
    </xdr:from>
    <xdr:to>
      <xdr:col>50</xdr:col>
      <xdr:colOff>114300</xdr:colOff>
      <xdr:row>41</xdr:row>
      <xdr:rowOff>164115</xdr:rowOff>
    </xdr:to>
    <xdr:cxnSp macro="">
      <xdr:nvCxnSpPr>
        <xdr:cNvPr id="135" name="直線コネクタ 134">
          <a:extLst>
            <a:ext uri="{FF2B5EF4-FFF2-40B4-BE49-F238E27FC236}">
              <a16:creationId xmlns:a16="http://schemas.microsoft.com/office/drawing/2014/main" id="{E2966549-7729-4B0C-ACC9-5624B3A59F42}"/>
            </a:ext>
          </a:extLst>
        </xdr:cNvPr>
        <xdr:cNvCxnSpPr/>
      </xdr:nvCxnSpPr>
      <xdr:spPr>
        <a:xfrm flipV="1">
          <a:off x="8750300" y="7192270"/>
          <a:ext cx="889000" cy="1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114399</xdr:rowOff>
    </xdr:from>
    <xdr:to>
      <xdr:col>41</xdr:col>
      <xdr:colOff>101600</xdr:colOff>
      <xdr:row>42</xdr:row>
      <xdr:rowOff>44549</xdr:rowOff>
    </xdr:to>
    <xdr:sp macro="" textlink="">
      <xdr:nvSpPr>
        <xdr:cNvPr id="136" name="楕円 135">
          <a:extLst>
            <a:ext uri="{FF2B5EF4-FFF2-40B4-BE49-F238E27FC236}">
              <a16:creationId xmlns:a16="http://schemas.microsoft.com/office/drawing/2014/main" id="{BB1FAE9D-0DF0-4D95-978C-C8ED924E80E2}"/>
            </a:ext>
          </a:extLst>
        </xdr:cNvPr>
        <xdr:cNvSpPr/>
      </xdr:nvSpPr>
      <xdr:spPr>
        <a:xfrm>
          <a:off x="7810500" y="7143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164115</xdr:rowOff>
    </xdr:from>
    <xdr:to>
      <xdr:col>45</xdr:col>
      <xdr:colOff>177800</xdr:colOff>
      <xdr:row>41</xdr:row>
      <xdr:rowOff>165199</xdr:rowOff>
    </xdr:to>
    <xdr:cxnSp macro="">
      <xdr:nvCxnSpPr>
        <xdr:cNvPr id="137" name="直線コネクタ 136">
          <a:extLst>
            <a:ext uri="{FF2B5EF4-FFF2-40B4-BE49-F238E27FC236}">
              <a16:creationId xmlns:a16="http://schemas.microsoft.com/office/drawing/2014/main" id="{2F106D81-8292-411F-BDAF-D8815D25FE0C}"/>
            </a:ext>
          </a:extLst>
        </xdr:cNvPr>
        <xdr:cNvCxnSpPr/>
      </xdr:nvCxnSpPr>
      <xdr:spPr>
        <a:xfrm flipV="1">
          <a:off x="7861300" y="7193565"/>
          <a:ext cx="889000" cy="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115508</xdr:rowOff>
    </xdr:from>
    <xdr:to>
      <xdr:col>36</xdr:col>
      <xdr:colOff>165100</xdr:colOff>
      <xdr:row>42</xdr:row>
      <xdr:rowOff>45658</xdr:rowOff>
    </xdr:to>
    <xdr:sp macro="" textlink="">
      <xdr:nvSpPr>
        <xdr:cNvPr id="138" name="楕円 137">
          <a:extLst>
            <a:ext uri="{FF2B5EF4-FFF2-40B4-BE49-F238E27FC236}">
              <a16:creationId xmlns:a16="http://schemas.microsoft.com/office/drawing/2014/main" id="{E26F89BB-B489-40F3-BC41-50EE9F0AFDE6}"/>
            </a:ext>
          </a:extLst>
        </xdr:cNvPr>
        <xdr:cNvSpPr/>
      </xdr:nvSpPr>
      <xdr:spPr>
        <a:xfrm>
          <a:off x="6921500" y="714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165199</xdr:rowOff>
    </xdr:from>
    <xdr:to>
      <xdr:col>41</xdr:col>
      <xdr:colOff>50800</xdr:colOff>
      <xdr:row>41</xdr:row>
      <xdr:rowOff>166308</xdr:rowOff>
    </xdr:to>
    <xdr:cxnSp macro="">
      <xdr:nvCxnSpPr>
        <xdr:cNvPr id="139" name="直線コネクタ 138">
          <a:extLst>
            <a:ext uri="{FF2B5EF4-FFF2-40B4-BE49-F238E27FC236}">
              <a16:creationId xmlns:a16="http://schemas.microsoft.com/office/drawing/2014/main" id="{7E4D0DEA-9799-4A20-B0F4-40A05FAD6D10}"/>
            </a:ext>
          </a:extLst>
        </xdr:cNvPr>
        <xdr:cNvCxnSpPr/>
      </xdr:nvCxnSpPr>
      <xdr:spPr>
        <a:xfrm flipV="1">
          <a:off x="6972300" y="7194649"/>
          <a:ext cx="889000" cy="1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42</xdr:row>
      <xdr:rowOff>33301</xdr:rowOff>
    </xdr:from>
    <xdr:ext cx="534377" cy="259045"/>
    <xdr:sp macro="" textlink="">
      <xdr:nvSpPr>
        <xdr:cNvPr id="140" name="n_1aveValue【道路】&#10;一人当たり延長">
          <a:extLst>
            <a:ext uri="{FF2B5EF4-FFF2-40B4-BE49-F238E27FC236}">
              <a16:creationId xmlns:a16="http://schemas.microsoft.com/office/drawing/2014/main" id="{B90EC011-B508-41D0-BC50-046B42C1D9E1}"/>
            </a:ext>
          </a:extLst>
        </xdr:cNvPr>
        <xdr:cNvSpPr txBox="1"/>
      </xdr:nvSpPr>
      <xdr:spPr>
        <a:xfrm>
          <a:off x="9359411" y="723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a:extLst>
            <a:ext uri="{FF2B5EF4-FFF2-40B4-BE49-F238E27FC236}">
              <a16:creationId xmlns:a16="http://schemas.microsoft.com/office/drawing/2014/main" id="{109A8EA7-43C7-4468-B55E-E990405EF655}"/>
            </a:ext>
          </a:extLst>
        </xdr:cNvPr>
        <xdr:cNvSpPr txBox="1"/>
      </xdr:nvSpPr>
      <xdr:spPr>
        <a:xfrm>
          <a:off x="8483111" y="690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a:extLst>
            <a:ext uri="{FF2B5EF4-FFF2-40B4-BE49-F238E27FC236}">
              <a16:creationId xmlns:a16="http://schemas.microsoft.com/office/drawing/2014/main" id="{1982BC69-7A86-4C13-89DF-B3E675B71E18}"/>
            </a:ext>
          </a:extLst>
        </xdr:cNvPr>
        <xdr:cNvSpPr txBox="1"/>
      </xdr:nvSpPr>
      <xdr:spPr>
        <a:xfrm>
          <a:off x="7594111" y="6904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42659</xdr:rowOff>
    </xdr:from>
    <xdr:ext cx="534377" cy="259045"/>
    <xdr:sp macro="" textlink="">
      <xdr:nvSpPr>
        <xdr:cNvPr id="143" name="n_4aveValue【道路】&#10;一人当たり延長">
          <a:extLst>
            <a:ext uri="{FF2B5EF4-FFF2-40B4-BE49-F238E27FC236}">
              <a16:creationId xmlns:a16="http://schemas.microsoft.com/office/drawing/2014/main" id="{09B41CAF-AEBE-4F73-9B49-356CD9654518}"/>
            </a:ext>
          </a:extLst>
        </xdr:cNvPr>
        <xdr:cNvSpPr txBox="1"/>
      </xdr:nvSpPr>
      <xdr:spPr>
        <a:xfrm>
          <a:off x="6705111" y="6900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58697</xdr:rowOff>
    </xdr:from>
    <xdr:ext cx="534377" cy="259045"/>
    <xdr:sp macro="" textlink="">
      <xdr:nvSpPr>
        <xdr:cNvPr id="144" name="n_1mainValue【道路】&#10;一人当たり延長">
          <a:extLst>
            <a:ext uri="{FF2B5EF4-FFF2-40B4-BE49-F238E27FC236}">
              <a16:creationId xmlns:a16="http://schemas.microsoft.com/office/drawing/2014/main" id="{1624E099-9F3C-4A88-85D2-7991824635C5}"/>
            </a:ext>
          </a:extLst>
        </xdr:cNvPr>
        <xdr:cNvSpPr txBox="1"/>
      </xdr:nvSpPr>
      <xdr:spPr>
        <a:xfrm>
          <a:off x="9359411" y="6916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34592</xdr:rowOff>
    </xdr:from>
    <xdr:ext cx="534377" cy="259045"/>
    <xdr:sp macro="" textlink="">
      <xdr:nvSpPr>
        <xdr:cNvPr id="145" name="n_2mainValue【道路】&#10;一人当たり延長">
          <a:extLst>
            <a:ext uri="{FF2B5EF4-FFF2-40B4-BE49-F238E27FC236}">
              <a16:creationId xmlns:a16="http://schemas.microsoft.com/office/drawing/2014/main" id="{89152B41-B6FE-4A3D-A451-DB45E7A4E20E}"/>
            </a:ext>
          </a:extLst>
        </xdr:cNvPr>
        <xdr:cNvSpPr txBox="1"/>
      </xdr:nvSpPr>
      <xdr:spPr>
        <a:xfrm>
          <a:off x="8483111" y="7235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35676</xdr:rowOff>
    </xdr:from>
    <xdr:ext cx="534377" cy="259045"/>
    <xdr:sp macro="" textlink="">
      <xdr:nvSpPr>
        <xdr:cNvPr id="146" name="n_3mainValue【道路】&#10;一人当たり延長">
          <a:extLst>
            <a:ext uri="{FF2B5EF4-FFF2-40B4-BE49-F238E27FC236}">
              <a16:creationId xmlns:a16="http://schemas.microsoft.com/office/drawing/2014/main" id="{7BE5642D-FED7-47EA-B241-70F4DCB0DE9E}"/>
            </a:ext>
          </a:extLst>
        </xdr:cNvPr>
        <xdr:cNvSpPr txBox="1"/>
      </xdr:nvSpPr>
      <xdr:spPr>
        <a:xfrm>
          <a:off x="7594111" y="7236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36785</xdr:rowOff>
    </xdr:from>
    <xdr:ext cx="534377" cy="259045"/>
    <xdr:sp macro="" textlink="">
      <xdr:nvSpPr>
        <xdr:cNvPr id="147" name="n_4mainValue【道路】&#10;一人当たり延長">
          <a:extLst>
            <a:ext uri="{FF2B5EF4-FFF2-40B4-BE49-F238E27FC236}">
              <a16:creationId xmlns:a16="http://schemas.microsoft.com/office/drawing/2014/main" id="{D5EB69B1-A46F-4B98-820C-7385068FA351}"/>
            </a:ext>
          </a:extLst>
        </xdr:cNvPr>
        <xdr:cNvSpPr txBox="1"/>
      </xdr:nvSpPr>
      <xdr:spPr>
        <a:xfrm>
          <a:off x="6705111" y="7237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D36291F7-8B1F-40A9-88BA-BAF33741777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D5ADE2DD-B087-4361-81C2-04B2655A870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24B1FB38-27EE-4421-A005-D11ED996F7B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70E03FDB-EBA2-48DD-8CE7-CAF3E9F0738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511CF141-2240-40B6-8DFF-ABD6D40357C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A7AE9EA4-6346-4F89-A0F7-2FC3869D9E8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C93EE1E8-DAFD-46C7-BC49-D14EAF71ECD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25855BCB-0275-485C-8564-D975EA272CC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5B2FB9E1-8C3D-48B0-A69F-292FC8FA467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EF2228BE-D89B-4A24-8700-92264514F07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87FE98A8-507C-4D91-B9FA-643C6319EA8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0657B9A3-2B92-4373-8847-BBFC041C9311}"/>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9DFA23EC-55E8-4EFD-9885-43E6E7AF16F4}"/>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CAC8E07D-DA1A-4774-AA74-440A7D914476}"/>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5D5D52B0-D089-4500-99B6-AABF08A04B65}"/>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9E8AE9DE-1049-4DE2-8DC2-34DBF9CF741D}"/>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1D1A8116-4799-4FAE-AE72-265CD2D31019}"/>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0B4649EE-D399-4606-8F08-6F17BC8B48AC}"/>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F39B2EBE-219D-452C-868F-2D503DAA246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46690640-D00C-492D-A313-B2CB6066A89C}"/>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A36F1631-29A1-43A9-9273-D804FF2F77DF}"/>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4B5112CD-9774-4BF1-B958-2D9391C9B8E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A864C512-C12D-4A8D-857D-3C71168FA965}"/>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20C1992C-DF41-45ED-AEC3-8D1C24E1788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C2A800A9-53DA-4FC1-96A7-AAC8EA82EECC}"/>
            </a:ext>
          </a:extLst>
        </xdr:cNvPr>
        <xdr:cNvCxnSpPr/>
      </xdr:nvCxnSpPr>
      <xdr:spPr>
        <a:xfrm flipV="1">
          <a:off x="4634865" y="9633585"/>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F72185FC-E9F5-4798-9B2A-1F9BF9DB6217}"/>
            </a:ext>
          </a:extLst>
        </xdr:cNvPr>
        <xdr:cNvSpPr txBox="1"/>
      </xdr:nvSpPr>
      <xdr:spPr>
        <a:xfrm>
          <a:off x="4673600" y="1100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EF10004F-4B89-4412-A1C8-87007F1F6B3B}"/>
            </a:ext>
          </a:extLst>
        </xdr:cNvPr>
        <xdr:cNvCxnSpPr/>
      </xdr:nvCxnSpPr>
      <xdr:spPr>
        <a:xfrm>
          <a:off x="4546600" y="11001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7E61D327-5615-44C9-87EF-D1A09195B1DB}"/>
            </a:ext>
          </a:extLst>
        </xdr:cNvPr>
        <xdr:cNvSpPr txBox="1"/>
      </xdr:nvSpPr>
      <xdr:spPr>
        <a:xfrm>
          <a:off x="4673600" y="940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8D5382E8-C111-46EC-BFFF-A4F936EF7FCC}"/>
            </a:ext>
          </a:extLst>
        </xdr:cNvPr>
        <xdr:cNvCxnSpPr/>
      </xdr:nvCxnSpPr>
      <xdr:spPr>
        <a:xfrm>
          <a:off x="4546600" y="9633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31132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FFC92B05-77D0-46F6-8A01-CAD6B05D903F}"/>
            </a:ext>
          </a:extLst>
        </xdr:cNvPr>
        <xdr:cNvSpPr txBox="1"/>
      </xdr:nvSpPr>
      <xdr:spPr>
        <a:xfrm>
          <a:off x="4673600" y="10146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14B99C19-68F4-482A-A401-FEAF0B8CFC5E}"/>
            </a:ext>
          </a:extLst>
        </xdr:cNvPr>
        <xdr:cNvSpPr/>
      </xdr:nvSpPr>
      <xdr:spPr>
        <a:xfrm>
          <a:off x="45847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FBF6196C-81C1-4BAB-B65D-CB1FDE85ADED}"/>
            </a:ext>
          </a:extLst>
        </xdr:cNvPr>
        <xdr:cNvSpPr/>
      </xdr:nvSpPr>
      <xdr:spPr>
        <a:xfrm>
          <a:off x="3746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94583644-6BC1-48AA-B668-CDFF9F8B3016}"/>
            </a:ext>
          </a:extLst>
        </xdr:cNvPr>
        <xdr:cNvSpPr/>
      </xdr:nvSpPr>
      <xdr:spPr>
        <a:xfrm>
          <a:off x="28575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8C123270-45BD-40B0-9D76-A4187055175C}"/>
            </a:ext>
          </a:extLst>
        </xdr:cNvPr>
        <xdr:cNvSpPr/>
      </xdr:nvSpPr>
      <xdr:spPr>
        <a:xfrm>
          <a:off x="1968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a:extLst>
            <a:ext uri="{FF2B5EF4-FFF2-40B4-BE49-F238E27FC236}">
              <a16:creationId xmlns:a16="http://schemas.microsoft.com/office/drawing/2014/main" id="{0A3F2780-9C77-455B-8CCA-331A6687DA87}"/>
            </a:ext>
          </a:extLst>
        </xdr:cNvPr>
        <xdr:cNvSpPr/>
      </xdr:nvSpPr>
      <xdr:spPr>
        <a:xfrm>
          <a:off x="10795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CC610A4-E7EE-4E3F-B749-ED1BEC07AE9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90A2B7E-84D1-4AF1-B949-C4AC3FBFF6B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CF797AF-F282-4634-8A20-A518ED8A775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B6108AA-03AF-4469-AD0C-E5BC9A2C958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903D468-E74C-4719-A256-6BE79B9BE9E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188" name="楕円 187">
          <a:extLst>
            <a:ext uri="{FF2B5EF4-FFF2-40B4-BE49-F238E27FC236}">
              <a16:creationId xmlns:a16="http://schemas.microsoft.com/office/drawing/2014/main" id="{0FC42866-5797-4DE1-9C91-6C005D30F1A5}"/>
            </a:ext>
          </a:extLst>
        </xdr:cNvPr>
        <xdr:cNvSpPr/>
      </xdr:nvSpPr>
      <xdr:spPr>
        <a:xfrm>
          <a:off x="4584700" y="1046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154322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80354304-6AB8-4D4C-BCC5-111455A823BF}"/>
            </a:ext>
          </a:extLst>
        </xdr:cNvPr>
        <xdr:cNvSpPr txBox="1"/>
      </xdr:nvSpPr>
      <xdr:spPr>
        <a:xfrm>
          <a:off x="4673600"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6350</xdr:rowOff>
    </xdr:from>
    <xdr:to>
      <xdr:col>20</xdr:col>
      <xdr:colOff>38100</xdr:colOff>
      <xdr:row>61</xdr:row>
      <xdr:rowOff>107950</xdr:rowOff>
    </xdr:to>
    <xdr:sp macro="" textlink="">
      <xdr:nvSpPr>
        <xdr:cNvPr id="190" name="楕円 189">
          <a:extLst>
            <a:ext uri="{FF2B5EF4-FFF2-40B4-BE49-F238E27FC236}">
              <a16:creationId xmlns:a16="http://schemas.microsoft.com/office/drawing/2014/main" id="{8266425E-F155-4D1D-8593-27C28607F644}"/>
            </a:ext>
          </a:extLst>
        </xdr:cNvPr>
        <xdr:cNvSpPr/>
      </xdr:nvSpPr>
      <xdr:spPr>
        <a:xfrm>
          <a:off x="3746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55245</xdr:rowOff>
    </xdr:from>
    <xdr:to>
      <xdr:col>24</xdr:col>
      <xdr:colOff>63500</xdr:colOff>
      <xdr:row>61</xdr:row>
      <xdr:rowOff>57150</xdr:rowOff>
    </xdr:to>
    <xdr:cxnSp macro="">
      <xdr:nvCxnSpPr>
        <xdr:cNvPr id="191" name="直線コネクタ 190">
          <a:extLst>
            <a:ext uri="{FF2B5EF4-FFF2-40B4-BE49-F238E27FC236}">
              <a16:creationId xmlns:a16="http://schemas.microsoft.com/office/drawing/2014/main" id="{30AB4815-D7F2-404B-A821-929061656BBB}"/>
            </a:ext>
          </a:extLst>
        </xdr:cNvPr>
        <xdr:cNvCxnSpPr/>
      </xdr:nvCxnSpPr>
      <xdr:spPr>
        <a:xfrm flipV="1">
          <a:off x="3797300" y="1051369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166370</xdr:rowOff>
    </xdr:from>
    <xdr:to>
      <xdr:col>15</xdr:col>
      <xdr:colOff>101600</xdr:colOff>
      <xdr:row>61</xdr:row>
      <xdr:rowOff>96520</xdr:rowOff>
    </xdr:to>
    <xdr:sp macro="" textlink="">
      <xdr:nvSpPr>
        <xdr:cNvPr id="192" name="楕円 191">
          <a:extLst>
            <a:ext uri="{FF2B5EF4-FFF2-40B4-BE49-F238E27FC236}">
              <a16:creationId xmlns:a16="http://schemas.microsoft.com/office/drawing/2014/main" id="{E28A137B-66CE-44C6-9971-C7B007869D8E}"/>
            </a:ext>
          </a:extLst>
        </xdr:cNvPr>
        <xdr:cNvSpPr/>
      </xdr:nvSpPr>
      <xdr:spPr>
        <a:xfrm>
          <a:off x="2857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45720</xdr:rowOff>
    </xdr:from>
    <xdr:to>
      <xdr:col>19</xdr:col>
      <xdr:colOff>177800</xdr:colOff>
      <xdr:row>61</xdr:row>
      <xdr:rowOff>57150</xdr:rowOff>
    </xdr:to>
    <xdr:cxnSp macro="">
      <xdr:nvCxnSpPr>
        <xdr:cNvPr id="193" name="直線コネクタ 192">
          <a:extLst>
            <a:ext uri="{FF2B5EF4-FFF2-40B4-BE49-F238E27FC236}">
              <a16:creationId xmlns:a16="http://schemas.microsoft.com/office/drawing/2014/main" id="{738D7EE8-4107-44E1-9546-243652D06C9B}"/>
            </a:ext>
          </a:extLst>
        </xdr:cNvPr>
        <xdr:cNvCxnSpPr/>
      </xdr:nvCxnSpPr>
      <xdr:spPr>
        <a:xfrm>
          <a:off x="2908300" y="105041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10160</xdr:rowOff>
    </xdr:from>
    <xdr:to>
      <xdr:col>10</xdr:col>
      <xdr:colOff>165100</xdr:colOff>
      <xdr:row>61</xdr:row>
      <xdr:rowOff>111760</xdr:rowOff>
    </xdr:to>
    <xdr:sp macro="" textlink="">
      <xdr:nvSpPr>
        <xdr:cNvPr id="194" name="楕円 193">
          <a:extLst>
            <a:ext uri="{FF2B5EF4-FFF2-40B4-BE49-F238E27FC236}">
              <a16:creationId xmlns:a16="http://schemas.microsoft.com/office/drawing/2014/main" id="{4E724F92-57D0-45FE-9A00-6DCF7522FEC3}"/>
            </a:ext>
          </a:extLst>
        </xdr:cNvPr>
        <xdr:cNvSpPr/>
      </xdr:nvSpPr>
      <xdr:spPr>
        <a:xfrm>
          <a:off x="1968500" y="1046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45720</xdr:rowOff>
    </xdr:from>
    <xdr:to>
      <xdr:col>15</xdr:col>
      <xdr:colOff>50800</xdr:colOff>
      <xdr:row>61</xdr:row>
      <xdr:rowOff>60960</xdr:rowOff>
    </xdr:to>
    <xdr:cxnSp macro="">
      <xdr:nvCxnSpPr>
        <xdr:cNvPr id="195" name="直線コネクタ 194">
          <a:extLst>
            <a:ext uri="{FF2B5EF4-FFF2-40B4-BE49-F238E27FC236}">
              <a16:creationId xmlns:a16="http://schemas.microsoft.com/office/drawing/2014/main" id="{0B1C9E72-F766-400D-958D-3B7B041E254C}"/>
            </a:ext>
          </a:extLst>
        </xdr:cNvPr>
        <xdr:cNvCxnSpPr/>
      </xdr:nvCxnSpPr>
      <xdr:spPr>
        <a:xfrm flipV="1">
          <a:off x="2019300" y="1050417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31115</xdr:rowOff>
    </xdr:from>
    <xdr:to>
      <xdr:col>6</xdr:col>
      <xdr:colOff>38100</xdr:colOff>
      <xdr:row>61</xdr:row>
      <xdr:rowOff>132715</xdr:rowOff>
    </xdr:to>
    <xdr:sp macro="" textlink="">
      <xdr:nvSpPr>
        <xdr:cNvPr id="196" name="楕円 195">
          <a:extLst>
            <a:ext uri="{FF2B5EF4-FFF2-40B4-BE49-F238E27FC236}">
              <a16:creationId xmlns:a16="http://schemas.microsoft.com/office/drawing/2014/main" id="{DA988D58-6EEE-4B73-BBF3-A975C8EE13CD}"/>
            </a:ext>
          </a:extLst>
        </xdr:cNvPr>
        <xdr:cNvSpPr/>
      </xdr:nvSpPr>
      <xdr:spPr>
        <a:xfrm>
          <a:off x="1079500" y="1048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60960</xdr:rowOff>
    </xdr:from>
    <xdr:to>
      <xdr:col>10</xdr:col>
      <xdr:colOff>114300</xdr:colOff>
      <xdr:row>61</xdr:row>
      <xdr:rowOff>81915</xdr:rowOff>
    </xdr:to>
    <xdr:cxnSp macro="">
      <xdr:nvCxnSpPr>
        <xdr:cNvPr id="197" name="直線コネクタ 196">
          <a:extLst>
            <a:ext uri="{FF2B5EF4-FFF2-40B4-BE49-F238E27FC236}">
              <a16:creationId xmlns:a16="http://schemas.microsoft.com/office/drawing/2014/main" id="{D030673E-A17B-43CE-BAC0-B80A693E137D}"/>
            </a:ext>
          </a:extLst>
        </xdr:cNvPr>
        <xdr:cNvCxnSpPr/>
      </xdr:nvCxnSpPr>
      <xdr:spPr>
        <a:xfrm flipV="1">
          <a:off x="1130300" y="1051941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103522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B8A55DDB-812E-49B5-8776-08D876002D66}"/>
            </a:ext>
          </a:extLst>
        </xdr:cNvPr>
        <xdr:cNvSpPr txBox="1"/>
      </xdr:nvSpPr>
      <xdr:spPr>
        <a:xfrm>
          <a:off x="3582044" y="1004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76852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8E11653A-AA51-42CD-868C-22F428290167}"/>
            </a:ext>
          </a:extLst>
        </xdr:cNvPr>
        <xdr:cNvSpPr txBox="1"/>
      </xdr:nvSpPr>
      <xdr:spPr>
        <a:xfrm>
          <a:off x="2705744" y="1002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59707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0E5E00F4-141E-4B16-B48C-A9E52B07BAFE}"/>
            </a:ext>
          </a:extLst>
        </xdr:cNvPr>
        <xdr:cNvSpPr txBox="1"/>
      </xdr:nvSpPr>
      <xdr:spPr>
        <a:xfrm>
          <a:off x="181674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42562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CE4058C0-3B12-485F-B3DF-BBDEDA8886A4}"/>
            </a:ext>
          </a:extLst>
        </xdr:cNvPr>
        <xdr:cNvSpPr txBox="1"/>
      </xdr:nvSpPr>
      <xdr:spPr>
        <a:xfrm>
          <a:off x="927744" y="998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99077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CBD99A8B-46A6-443A-9B24-363D699A9365}"/>
            </a:ext>
          </a:extLst>
        </xdr:cNvPr>
        <xdr:cNvSpPr txBox="1"/>
      </xdr:nvSpPr>
      <xdr:spPr>
        <a:xfrm>
          <a:off x="35820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87647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756169CB-1B5C-45B9-AABB-813AD28F7DD2}"/>
            </a:ext>
          </a:extLst>
        </xdr:cNvPr>
        <xdr:cNvSpPr txBox="1"/>
      </xdr:nvSpPr>
      <xdr:spPr>
        <a:xfrm>
          <a:off x="27057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102887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9E179A88-4536-43B9-ACB7-F484252812AF}"/>
            </a:ext>
          </a:extLst>
        </xdr:cNvPr>
        <xdr:cNvSpPr txBox="1"/>
      </xdr:nvSpPr>
      <xdr:spPr>
        <a:xfrm>
          <a:off x="1816744" y="1056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123842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EC27CD3B-311B-42A1-9F31-81C27715A63E}"/>
            </a:ext>
          </a:extLst>
        </xdr:cNvPr>
        <xdr:cNvSpPr txBox="1"/>
      </xdr:nvSpPr>
      <xdr:spPr>
        <a:xfrm>
          <a:off x="927744" y="1058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35F11F8-5C66-446C-9F86-DAD55557A84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87923166-CA7E-4C62-854E-E99901EE3BF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CB291F3F-3B72-4D41-9E41-0CC52A7A24C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FD8F542E-EAD3-4EDB-B291-34147EAAA6A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7746A21B-C9FC-4C62-9A8D-C8E34484451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95BD54BF-70DC-4A0C-A334-39C3A00EA0C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2FCC6C75-F697-4A93-BC76-675DC86A77A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1A746F55-273B-4401-B026-330F1281DA8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B8FE3D43-E2A2-46DF-94E0-AA8FE2C5D3A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798C67AF-3AD3-476A-8138-56395FD91E8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EF0D744B-5BC4-4AD9-A85A-D62556F8585B}"/>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2E7B3EC9-4FCE-4416-A727-5384D5C79363}"/>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2C796D59-07E8-4EC5-8523-BB54AC09C18A}"/>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D116F54E-445C-4475-9592-A1F9D306F066}"/>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4341AF47-D44B-4064-83DE-1530F4974883}"/>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50783D89-0848-4A3D-B853-F03AA79E1CC0}"/>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9A19C858-5BFA-4880-9B11-E82D2C89573B}"/>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5DFC2900-0D32-47BF-B927-E61F6B74493F}"/>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0A071342-8B5E-4C5C-BCAA-A4067722DD7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E8D242B8-CDAB-4F09-9341-651AEDFA0C98}"/>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AC780604-79B3-4423-B998-D6E897E4482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A9F67870-E283-4898-A009-6125552051A9}"/>
            </a:ext>
          </a:extLst>
        </xdr:cNvPr>
        <xdr:cNvCxnSpPr/>
      </xdr:nvCxnSpPr>
      <xdr:spPr>
        <a:xfrm flipV="1">
          <a:off x="10476865" y="9749942"/>
          <a:ext cx="0" cy="12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AE8C5217-C4F0-42FD-86D6-A5EF21B9AD4B}"/>
            </a:ext>
          </a:extLst>
        </xdr:cNvPr>
        <xdr:cNvSpPr txBox="1"/>
      </xdr:nvSpPr>
      <xdr:spPr>
        <a:xfrm>
          <a:off x="10515600" y="1097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E226537A-B43F-48C4-A44B-84DB9494A584}"/>
            </a:ext>
          </a:extLst>
        </xdr:cNvPr>
        <xdr:cNvCxnSpPr/>
      </xdr:nvCxnSpPr>
      <xdr:spPr>
        <a:xfrm>
          <a:off x="10388600" y="1097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B143C95C-5C25-4E7D-84D8-BDD536FC1723}"/>
            </a:ext>
          </a:extLst>
        </xdr:cNvPr>
        <xdr:cNvSpPr txBox="1"/>
      </xdr:nvSpPr>
      <xdr:spPr>
        <a:xfrm>
          <a:off x="10515600" y="95251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839AFDED-1984-43C3-829F-23F23EB68E9D}"/>
            </a:ext>
          </a:extLst>
        </xdr:cNvPr>
        <xdr:cNvCxnSpPr/>
      </xdr:nvCxnSpPr>
      <xdr:spPr>
        <a:xfrm>
          <a:off x="10388600" y="9749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C21BB842-36BA-4680-8C60-34A0CF77CAC9}"/>
            </a:ext>
          </a:extLst>
        </xdr:cNvPr>
        <xdr:cNvSpPr txBox="1"/>
      </xdr:nvSpPr>
      <xdr:spPr>
        <a:xfrm>
          <a:off x="10515600" y="106543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C63D1A30-5FDF-4F64-AFA3-64AB1B517EB1}"/>
            </a:ext>
          </a:extLst>
        </xdr:cNvPr>
        <xdr:cNvSpPr/>
      </xdr:nvSpPr>
      <xdr:spPr>
        <a:xfrm>
          <a:off x="10426700" y="1080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0BCE3CB1-6263-47E9-8D72-45FD3F4D6CFE}"/>
            </a:ext>
          </a:extLst>
        </xdr:cNvPr>
        <xdr:cNvSpPr/>
      </xdr:nvSpPr>
      <xdr:spPr>
        <a:xfrm>
          <a:off x="9588500" y="1080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CD65AE1D-1E76-48ED-B32D-9DAACC260E3B}"/>
            </a:ext>
          </a:extLst>
        </xdr:cNvPr>
        <xdr:cNvSpPr/>
      </xdr:nvSpPr>
      <xdr:spPr>
        <a:xfrm>
          <a:off x="8699500" y="1080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A5793C65-7EFE-42F4-BFF6-97E2DAA54528}"/>
            </a:ext>
          </a:extLst>
        </xdr:cNvPr>
        <xdr:cNvSpPr/>
      </xdr:nvSpPr>
      <xdr:spPr>
        <a:xfrm>
          <a:off x="7810500" y="10809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a:extLst>
            <a:ext uri="{FF2B5EF4-FFF2-40B4-BE49-F238E27FC236}">
              <a16:creationId xmlns:a16="http://schemas.microsoft.com/office/drawing/2014/main" id="{6E4D0142-9A48-4E77-A863-EE794BFA5462}"/>
            </a:ext>
          </a:extLst>
        </xdr:cNvPr>
        <xdr:cNvSpPr/>
      </xdr:nvSpPr>
      <xdr:spPr>
        <a:xfrm>
          <a:off x="6921500" y="10803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94419140-A602-44D6-BF37-E536AC19922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CE7F73BA-D387-45BC-A9ED-A15CA47E028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F2DBF85-F7A5-48D0-9D08-6864F990D53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A15377E-2FB6-41B2-BEAD-9470EAE69A3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D3806A4-CD23-47C3-92A2-D1994C57448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52567</xdr:rowOff>
    </xdr:from>
    <xdr:to>
      <xdr:col>55</xdr:col>
      <xdr:colOff>50800</xdr:colOff>
      <xdr:row>63</xdr:row>
      <xdr:rowOff>154167</xdr:rowOff>
    </xdr:to>
    <xdr:sp macro="" textlink="">
      <xdr:nvSpPr>
        <xdr:cNvPr id="243" name="楕円 242">
          <a:extLst>
            <a:ext uri="{FF2B5EF4-FFF2-40B4-BE49-F238E27FC236}">
              <a16:creationId xmlns:a16="http://schemas.microsoft.com/office/drawing/2014/main" id="{CB9B49D4-E82A-44AF-8BFD-FD4C658CD3CC}"/>
            </a:ext>
          </a:extLst>
        </xdr:cNvPr>
        <xdr:cNvSpPr/>
      </xdr:nvSpPr>
      <xdr:spPr>
        <a:xfrm>
          <a:off x="10426700" y="1085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151432</xdr:rowOff>
    </xdr:from>
    <xdr:ext cx="599010" cy="259045"/>
    <xdr:sp macro="" textlink="">
      <xdr:nvSpPr>
        <xdr:cNvPr id="244" name="【橋りょう・トンネル】&#10;一人当たり有形固定資産（償却資産）額該当値テキスト">
          <a:extLst>
            <a:ext uri="{FF2B5EF4-FFF2-40B4-BE49-F238E27FC236}">
              <a16:creationId xmlns:a16="http://schemas.microsoft.com/office/drawing/2014/main" id="{E5EEDFB7-B147-43CA-AE3A-20D9F862D276}"/>
            </a:ext>
          </a:extLst>
        </xdr:cNvPr>
        <xdr:cNvSpPr txBox="1"/>
      </xdr:nvSpPr>
      <xdr:spPr>
        <a:xfrm>
          <a:off x="10515600" y="10781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55459</xdr:rowOff>
    </xdr:from>
    <xdr:to>
      <xdr:col>50</xdr:col>
      <xdr:colOff>165100</xdr:colOff>
      <xdr:row>63</xdr:row>
      <xdr:rowOff>157059</xdr:rowOff>
    </xdr:to>
    <xdr:sp macro="" textlink="">
      <xdr:nvSpPr>
        <xdr:cNvPr id="245" name="楕円 244">
          <a:extLst>
            <a:ext uri="{FF2B5EF4-FFF2-40B4-BE49-F238E27FC236}">
              <a16:creationId xmlns:a16="http://schemas.microsoft.com/office/drawing/2014/main" id="{82ED3495-D76E-4F02-A3A2-DA560C83E0D0}"/>
            </a:ext>
          </a:extLst>
        </xdr:cNvPr>
        <xdr:cNvSpPr/>
      </xdr:nvSpPr>
      <xdr:spPr>
        <a:xfrm>
          <a:off x="9588500" y="10856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103367</xdr:rowOff>
    </xdr:from>
    <xdr:to>
      <xdr:col>55</xdr:col>
      <xdr:colOff>0</xdr:colOff>
      <xdr:row>63</xdr:row>
      <xdr:rowOff>106259</xdr:rowOff>
    </xdr:to>
    <xdr:cxnSp macro="">
      <xdr:nvCxnSpPr>
        <xdr:cNvPr id="246" name="直線コネクタ 245">
          <a:extLst>
            <a:ext uri="{FF2B5EF4-FFF2-40B4-BE49-F238E27FC236}">
              <a16:creationId xmlns:a16="http://schemas.microsoft.com/office/drawing/2014/main" id="{D37B6072-F15A-4C37-B954-0391ABD4C85F}"/>
            </a:ext>
          </a:extLst>
        </xdr:cNvPr>
        <xdr:cNvCxnSpPr/>
      </xdr:nvCxnSpPr>
      <xdr:spPr>
        <a:xfrm flipV="1">
          <a:off x="9639300" y="10904717"/>
          <a:ext cx="838200" cy="2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57710</xdr:rowOff>
    </xdr:from>
    <xdr:to>
      <xdr:col>46</xdr:col>
      <xdr:colOff>38100</xdr:colOff>
      <xdr:row>63</xdr:row>
      <xdr:rowOff>159310</xdr:rowOff>
    </xdr:to>
    <xdr:sp macro="" textlink="">
      <xdr:nvSpPr>
        <xdr:cNvPr id="247" name="楕円 246">
          <a:extLst>
            <a:ext uri="{FF2B5EF4-FFF2-40B4-BE49-F238E27FC236}">
              <a16:creationId xmlns:a16="http://schemas.microsoft.com/office/drawing/2014/main" id="{0C958DA9-3DFE-44EC-91A2-07DF8AF909C3}"/>
            </a:ext>
          </a:extLst>
        </xdr:cNvPr>
        <xdr:cNvSpPr/>
      </xdr:nvSpPr>
      <xdr:spPr>
        <a:xfrm>
          <a:off x="8699500" y="108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106259</xdr:rowOff>
    </xdr:from>
    <xdr:to>
      <xdr:col>50</xdr:col>
      <xdr:colOff>114300</xdr:colOff>
      <xdr:row>63</xdr:row>
      <xdr:rowOff>108510</xdr:rowOff>
    </xdr:to>
    <xdr:cxnSp macro="">
      <xdr:nvCxnSpPr>
        <xdr:cNvPr id="248" name="直線コネクタ 247">
          <a:extLst>
            <a:ext uri="{FF2B5EF4-FFF2-40B4-BE49-F238E27FC236}">
              <a16:creationId xmlns:a16="http://schemas.microsoft.com/office/drawing/2014/main" id="{BB8DFD50-0EAD-4EF6-B6DB-6A46A1B1BF14}"/>
            </a:ext>
          </a:extLst>
        </xdr:cNvPr>
        <xdr:cNvCxnSpPr/>
      </xdr:nvCxnSpPr>
      <xdr:spPr>
        <a:xfrm flipV="1">
          <a:off x="8750300" y="10907609"/>
          <a:ext cx="889000" cy="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61009</xdr:rowOff>
    </xdr:from>
    <xdr:to>
      <xdr:col>41</xdr:col>
      <xdr:colOff>101600</xdr:colOff>
      <xdr:row>63</xdr:row>
      <xdr:rowOff>162609</xdr:rowOff>
    </xdr:to>
    <xdr:sp macro="" textlink="">
      <xdr:nvSpPr>
        <xdr:cNvPr id="249" name="楕円 248">
          <a:extLst>
            <a:ext uri="{FF2B5EF4-FFF2-40B4-BE49-F238E27FC236}">
              <a16:creationId xmlns:a16="http://schemas.microsoft.com/office/drawing/2014/main" id="{AE823A2E-F043-4CA8-BDF4-CB38FB36E76F}"/>
            </a:ext>
          </a:extLst>
        </xdr:cNvPr>
        <xdr:cNvSpPr/>
      </xdr:nvSpPr>
      <xdr:spPr>
        <a:xfrm>
          <a:off x="7810500" y="10862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108510</xdr:rowOff>
    </xdr:from>
    <xdr:to>
      <xdr:col>45</xdr:col>
      <xdr:colOff>177800</xdr:colOff>
      <xdr:row>63</xdr:row>
      <xdr:rowOff>111809</xdr:rowOff>
    </xdr:to>
    <xdr:cxnSp macro="">
      <xdr:nvCxnSpPr>
        <xdr:cNvPr id="250" name="直線コネクタ 249">
          <a:extLst>
            <a:ext uri="{FF2B5EF4-FFF2-40B4-BE49-F238E27FC236}">
              <a16:creationId xmlns:a16="http://schemas.microsoft.com/office/drawing/2014/main" id="{9C43023F-FDF7-4E50-AA6A-DA1EB8EDE61C}"/>
            </a:ext>
          </a:extLst>
        </xdr:cNvPr>
        <xdr:cNvCxnSpPr/>
      </xdr:nvCxnSpPr>
      <xdr:spPr>
        <a:xfrm flipV="1">
          <a:off x="7861300" y="10909860"/>
          <a:ext cx="889000" cy="3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64388</xdr:rowOff>
    </xdr:from>
    <xdr:to>
      <xdr:col>36</xdr:col>
      <xdr:colOff>165100</xdr:colOff>
      <xdr:row>63</xdr:row>
      <xdr:rowOff>165988</xdr:rowOff>
    </xdr:to>
    <xdr:sp macro="" textlink="">
      <xdr:nvSpPr>
        <xdr:cNvPr id="251" name="楕円 250">
          <a:extLst>
            <a:ext uri="{FF2B5EF4-FFF2-40B4-BE49-F238E27FC236}">
              <a16:creationId xmlns:a16="http://schemas.microsoft.com/office/drawing/2014/main" id="{4440FFC7-E30D-4F47-AA40-279B98072F77}"/>
            </a:ext>
          </a:extLst>
        </xdr:cNvPr>
        <xdr:cNvSpPr/>
      </xdr:nvSpPr>
      <xdr:spPr>
        <a:xfrm>
          <a:off x="6921500" y="10865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111809</xdr:rowOff>
    </xdr:from>
    <xdr:to>
      <xdr:col>41</xdr:col>
      <xdr:colOff>50800</xdr:colOff>
      <xdr:row>63</xdr:row>
      <xdr:rowOff>115188</xdr:rowOff>
    </xdr:to>
    <xdr:cxnSp macro="">
      <xdr:nvCxnSpPr>
        <xdr:cNvPr id="252" name="直線コネクタ 251">
          <a:extLst>
            <a:ext uri="{FF2B5EF4-FFF2-40B4-BE49-F238E27FC236}">
              <a16:creationId xmlns:a16="http://schemas.microsoft.com/office/drawing/2014/main" id="{AAC5B49C-A7AE-4A2E-9AFB-C494AB6806E9}"/>
            </a:ext>
          </a:extLst>
        </xdr:cNvPr>
        <xdr:cNvCxnSpPr/>
      </xdr:nvCxnSpPr>
      <xdr:spPr>
        <a:xfrm flipV="1">
          <a:off x="6972300" y="10913159"/>
          <a:ext cx="889000" cy="3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118857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5A51D564-AB63-4192-8922-02EAA5421E94}"/>
            </a:ext>
          </a:extLst>
        </xdr:cNvPr>
        <xdr:cNvSpPr txBox="1"/>
      </xdr:nvSpPr>
      <xdr:spPr>
        <a:xfrm>
          <a:off x="9327095" y="10577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121136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A5BE1E90-B3EF-4476-AB69-BADD7BCDD12C}"/>
            </a:ext>
          </a:extLst>
        </xdr:cNvPr>
        <xdr:cNvSpPr txBox="1"/>
      </xdr:nvSpPr>
      <xdr:spPr>
        <a:xfrm>
          <a:off x="8450795" y="10579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125786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72C3E2FA-7D1A-404D-8AB2-2C508D575301}"/>
            </a:ext>
          </a:extLst>
        </xdr:cNvPr>
        <xdr:cNvSpPr txBox="1"/>
      </xdr:nvSpPr>
      <xdr:spPr>
        <a:xfrm>
          <a:off x="7561795" y="10584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120433</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82F4CB9F-01CB-45D7-BF51-2225166F779E}"/>
            </a:ext>
          </a:extLst>
        </xdr:cNvPr>
        <xdr:cNvSpPr txBox="1"/>
      </xdr:nvSpPr>
      <xdr:spPr>
        <a:xfrm>
          <a:off x="6672795" y="10578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148186</xdr:rowOff>
    </xdr:from>
    <xdr:ext cx="599010" cy="259045"/>
    <xdr:sp macro="" textlink="">
      <xdr:nvSpPr>
        <xdr:cNvPr id="257" name="n_1mainValue【橋りょう・トンネル】&#10;一人当たり有形固定資産（償却資産）額">
          <a:extLst>
            <a:ext uri="{FF2B5EF4-FFF2-40B4-BE49-F238E27FC236}">
              <a16:creationId xmlns:a16="http://schemas.microsoft.com/office/drawing/2014/main" id="{644B55D1-6DE8-424E-98E8-F10648B35484}"/>
            </a:ext>
          </a:extLst>
        </xdr:cNvPr>
        <xdr:cNvSpPr txBox="1"/>
      </xdr:nvSpPr>
      <xdr:spPr>
        <a:xfrm>
          <a:off x="9327095" y="10949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150437</xdr:rowOff>
    </xdr:from>
    <xdr:ext cx="599010" cy="259045"/>
    <xdr:sp macro="" textlink="">
      <xdr:nvSpPr>
        <xdr:cNvPr id="258" name="n_2mainValue【橋りょう・トンネル】&#10;一人当たり有形固定資産（償却資産）額">
          <a:extLst>
            <a:ext uri="{FF2B5EF4-FFF2-40B4-BE49-F238E27FC236}">
              <a16:creationId xmlns:a16="http://schemas.microsoft.com/office/drawing/2014/main" id="{8FCD4EB9-9C9F-46E6-AFA6-17BB65D9F812}"/>
            </a:ext>
          </a:extLst>
        </xdr:cNvPr>
        <xdr:cNvSpPr txBox="1"/>
      </xdr:nvSpPr>
      <xdr:spPr>
        <a:xfrm>
          <a:off x="8450795" y="10951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153736</xdr:rowOff>
    </xdr:from>
    <xdr:ext cx="599010" cy="259045"/>
    <xdr:sp macro="" textlink="">
      <xdr:nvSpPr>
        <xdr:cNvPr id="259" name="n_3mainValue【橋りょう・トンネル】&#10;一人当たり有形固定資産（償却資産）額">
          <a:extLst>
            <a:ext uri="{FF2B5EF4-FFF2-40B4-BE49-F238E27FC236}">
              <a16:creationId xmlns:a16="http://schemas.microsoft.com/office/drawing/2014/main" id="{655831B2-DF70-4A39-AF86-C944DDC7EE0E}"/>
            </a:ext>
          </a:extLst>
        </xdr:cNvPr>
        <xdr:cNvSpPr txBox="1"/>
      </xdr:nvSpPr>
      <xdr:spPr>
        <a:xfrm>
          <a:off x="7561795" y="10955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157115</xdr:rowOff>
    </xdr:from>
    <xdr:ext cx="599010" cy="259045"/>
    <xdr:sp macro="" textlink="">
      <xdr:nvSpPr>
        <xdr:cNvPr id="260" name="n_4mainValue【橋りょう・トンネル】&#10;一人当たり有形固定資産（償却資産）額">
          <a:extLst>
            <a:ext uri="{FF2B5EF4-FFF2-40B4-BE49-F238E27FC236}">
              <a16:creationId xmlns:a16="http://schemas.microsoft.com/office/drawing/2014/main" id="{7841D016-C6D2-406F-8C70-50EB66A391F7}"/>
            </a:ext>
          </a:extLst>
        </xdr:cNvPr>
        <xdr:cNvSpPr txBox="1"/>
      </xdr:nvSpPr>
      <xdr:spPr>
        <a:xfrm>
          <a:off x="6672795" y="10958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0FEF4527-95F6-4807-9F1D-5793809C0B0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2F71AA9A-4360-4BC5-B23B-D17C929549D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01CFB30E-A28D-45E2-93BC-F1AAF9601E4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6C567716-DCEB-44C7-B29F-011C0AAD1EC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5D1AA399-C655-4243-8675-858CAAFC677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10803F8C-22C1-4F56-8E79-D46FB63C6F4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84F530EA-5073-4A9F-9366-D7F7E01FF49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B5C4CA53-FF4E-4AF2-BA90-08E87CC3046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688DC2D9-F5AE-40F6-9C48-F3B3E2E4A0A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86323B62-7340-4E1A-B9C3-190FF0137B4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287FD54C-362D-46B3-9B2E-687D2B79818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8A91C98C-5428-4EB1-80DD-6C751CB9076D}"/>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A170DBE7-FF7B-40A6-ABDA-1A9F77F2840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060DFC8D-5F84-4F8E-9C90-029F85726347}"/>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950A6F52-6BDD-4C9D-A61C-21F326FFD0FD}"/>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A9BEED87-CABA-4057-AD6D-B66BC0009EAF}"/>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AC42F077-6680-406E-9FBA-2446863A5D7D}"/>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E249D303-8D16-4D0E-98C1-F79C6CB5669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6FF23818-4740-4ED4-80CB-938EE1353806}"/>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0CD5AC91-D38A-431D-B9DD-E272233AE71F}"/>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6BEADA68-FF54-415D-A6E7-4474BA5C8BF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2D31A620-9110-446F-A054-EE20C69822C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2C0F36F6-7BC1-447B-9E6C-8218539F2EA7}"/>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4A692EC6-D538-40EB-A805-0D31BBC66CC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D7E49AC3-5431-41B1-B68D-A877B3E07D5E}"/>
            </a:ext>
          </a:extLst>
        </xdr:cNvPr>
        <xdr:cNvCxnSpPr/>
      </xdr:nvCxnSpPr>
      <xdr:spPr>
        <a:xfrm flipV="1">
          <a:off x="4634865" y="13399770"/>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2478B8BD-D44A-4075-BB44-0D398BA9C2AC}"/>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79D40E32-A444-4604-8F8C-23CEEBD34DC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841921D0-B8DC-4990-81A5-8BB8F467E93E}"/>
            </a:ext>
          </a:extLst>
        </xdr:cNvPr>
        <xdr:cNvSpPr txBox="1"/>
      </xdr:nvSpPr>
      <xdr:spPr>
        <a:xfrm>
          <a:off x="4673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a:extLst>
            <a:ext uri="{FF2B5EF4-FFF2-40B4-BE49-F238E27FC236}">
              <a16:creationId xmlns:a16="http://schemas.microsoft.com/office/drawing/2014/main" id="{2DBC7C00-1810-448F-B686-04EAA9D46B98}"/>
            </a:ext>
          </a:extLst>
        </xdr:cNvPr>
        <xdr:cNvCxnSpPr/>
      </xdr:nvCxnSpPr>
      <xdr:spPr>
        <a:xfrm>
          <a:off x="4546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95266</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1390E044-D3B4-4729-ADAE-7081AB6E993C}"/>
            </a:ext>
          </a:extLst>
        </xdr:cNvPr>
        <xdr:cNvSpPr txBox="1"/>
      </xdr:nvSpPr>
      <xdr:spPr>
        <a:xfrm>
          <a:off x="4673600" y="14325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291" name="フローチャート: 判断 290">
          <a:extLst>
            <a:ext uri="{FF2B5EF4-FFF2-40B4-BE49-F238E27FC236}">
              <a16:creationId xmlns:a16="http://schemas.microsoft.com/office/drawing/2014/main" id="{7C39841C-EE40-4B75-BEDC-CEBC0DD23844}"/>
            </a:ext>
          </a:extLst>
        </xdr:cNvPr>
        <xdr:cNvSpPr/>
      </xdr:nvSpPr>
      <xdr:spPr>
        <a:xfrm>
          <a:off x="4584700" y="14347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292" name="フローチャート: 判断 291">
          <a:extLst>
            <a:ext uri="{FF2B5EF4-FFF2-40B4-BE49-F238E27FC236}">
              <a16:creationId xmlns:a16="http://schemas.microsoft.com/office/drawing/2014/main" id="{6EAFE00C-50AB-4CD0-A022-A464227978C2}"/>
            </a:ext>
          </a:extLst>
        </xdr:cNvPr>
        <xdr:cNvSpPr/>
      </xdr:nvSpPr>
      <xdr:spPr>
        <a:xfrm>
          <a:off x="3746500" y="1433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293" name="フローチャート: 判断 292">
          <a:extLst>
            <a:ext uri="{FF2B5EF4-FFF2-40B4-BE49-F238E27FC236}">
              <a16:creationId xmlns:a16="http://schemas.microsoft.com/office/drawing/2014/main" id="{8827E861-2C10-41C4-9813-ECA52096C896}"/>
            </a:ext>
          </a:extLst>
        </xdr:cNvPr>
        <xdr:cNvSpPr/>
      </xdr:nvSpPr>
      <xdr:spPr>
        <a:xfrm>
          <a:off x="2857500" y="1431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a:extLst>
            <a:ext uri="{FF2B5EF4-FFF2-40B4-BE49-F238E27FC236}">
              <a16:creationId xmlns:a16="http://schemas.microsoft.com/office/drawing/2014/main" id="{59A01BD5-6902-4182-9199-B306E634355B}"/>
            </a:ext>
          </a:extLst>
        </xdr:cNvPr>
        <xdr:cNvSpPr/>
      </xdr:nvSpPr>
      <xdr:spPr>
        <a:xfrm>
          <a:off x="1968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137795</xdr:rowOff>
    </xdr:from>
    <xdr:to>
      <xdr:col>6</xdr:col>
      <xdr:colOff>38100</xdr:colOff>
      <xdr:row>83</xdr:row>
      <xdr:rowOff>67945</xdr:rowOff>
    </xdr:to>
    <xdr:sp macro="" textlink="">
      <xdr:nvSpPr>
        <xdr:cNvPr id="295" name="フローチャート: 判断 294">
          <a:extLst>
            <a:ext uri="{FF2B5EF4-FFF2-40B4-BE49-F238E27FC236}">
              <a16:creationId xmlns:a16="http://schemas.microsoft.com/office/drawing/2014/main" id="{D6639D29-9BA6-4C1E-B88F-FEA1C366B926}"/>
            </a:ext>
          </a:extLst>
        </xdr:cNvPr>
        <xdr:cNvSpPr/>
      </xdr:nvSpPr>
      <xdr:spPr>
        <a:xfrm>
          <a:off x="1079500" y="1419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996F22AC-9303-432D-B45D-9598DDB6D19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547E28B8-C47B-44D9-ACD1-5243A40099E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B09AE974-704B-4560-B411-46A49392259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2FA9CDA-A752-4E93-8CE2-F0BD3C832D3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C3BC7B1-7D77-4353-BEDD-C7869F88D1F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63500</xdr:rowOff>
    </xdr:from>
    <xdr:to>
      <xdr:col>24</xdr:col>
      <xdr:colOff>114300</xdr:colOff>
      <xdr:row>82</xdr:row>
      <xdr:rowOff>165100</xdr:rowOff>
    </xdr:to>
    <xdr:sp macro="" textlink="">
      <xdr:nvSpPr>
        <xdr:cNvPr id="301" name="楕円 300">
          <a:extLst>
            <a:ext uri="{FF2B5EF4-FFF2-40B4-BE49-F238E27FC236}">
              <a16:creationId xmlns:a16="http://schemas.microsoft.com/office/drawing/2014/main" id="{8FBDA124-9626-4934-9018-DD89DC099173}"/>
            </a:ext>
          </a:extLst>
        </xdr:cNvPr>
        <xdr:cNvSpPr/>
      </xdr:nvSpPr>
      <xdr:spPr>
        <a:xfrm>
          <a:off x="45847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86377</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F8F05D87-EDD5-4407-8FF9-CED6F29288EA}"/>
            </a:ext>
          </a:extLst>
        </xdr:cNvPr>
        <xdr:cNvSpPr txBox="1"/>
      </xdr:nvSpPr>
      <xdr:spPr>
        <a:xfrm>
          <a:off x="4673600" y="1397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154939</xdr:rowOff>
    </xdr:from>
    <xdr:to>
      <xdr:col>20</xdr:col>
      <xdr:colOff>38100</xdr:colOff>
      <xdr:row>83</xdr:row>
      <xdr:rowOff>85089</xdr:rowOff>
    </xdr:to>
    <xdr:sp macro="" textlink="">
      <xdr:nvSpPr>
        <xdr:cNvPr id="303" name="楕円 302">
          <a:extLst>
            <a:ext uri="{FF2B5EF4-FFF2-40B4-BE49-F238E27FC236}">
              <a16:creationId xmlns:a16="http://schemas.microsoft.com/office/drawing/2014/main" id="{1022E08A-2162-4A53-B11A-BD93EEDBC8F9}"/>
            </a:ext>
          </a:extLst>
        </xdr:cNvPr>
        <xdr:cNvSpPr/>
      </xdr:nvSpPr>
      <xdr:spPr>
        <a:xfrm>
          <a:off x="3746500" y="1421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114300</xdr:rowOff>
    </xdr:from>
    <xdr:to>
      <xdr:col>24</xdr:col>
      <xdr:colOff>63500</xdr:colOff>
      <xdr:row>83</xdr:row>
      <xdr:rowOff>34289</xdr:rowOff>
    </xdr:to>
    <xdr:cxnSp macro="">
      <xdr:nvCxnSpPr>
        <xdr:cNvPr id="304" name="直線コネクタ 303">
          <a:extLst>
            <a:ext uri="{FF2B5EF4-FFF2-40B4-BE49-F238E27FC236}">
              <a16:creationId xmlns:a16="http://schemas.microsoft.com/office/drawing/2014/main" id="{1DAA1A57-1E4A-4730-9C3C-B5C664ECA923}"/>
            </a:ext>
          </a:extLst>
        </xdr:cNvPr>
        <xdr:cNvCxnSpPr/>
      </xdr:nvCxnSpPr>
      <xdr:spPr>
        <a:xfrm flipV="1">
          <a:off x="3797300" y="14173200"/>
          <a:ext cx="8382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55880</xdr:rowOff>
    </xdr:from>
    <xdr:to>
      <xdr:col>15</xdr:col>
      <xdr:colOff>101600</xdr:colOff>
      <xdr:row>83</xdr:row>
      <xdr:rowOff>157480</xdr:rowOff>
    </xdr:to>
    <xdr:sp macro="" textlink="">
      <xdr:nvSpPr>
        <xdr:cNvPr id="305" name="楕円 304">
          <a:extLst>
            <a:ext uri="{FF2B5EF4-FFF2-40B4-BE49-F238E27FC236}">
              <a16:creationId xmlns:a16="http://schemas.microsoft.com/office/drawing/2014/main" id="{A5AF52D6-9213-4740-BD68-DDBCE85BFC61}"/>
            </a:ext>
          </a:extLst>
        </xdr:cNvPr>
        <xdr:cNvSpPr/>
      </xdr:nvSpPr>
      <xdr:spPr>
        <a:xfrm>
          <a:off x="285750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34289</xdr:rowOff>
    </xdr:from>
    <xdr:to>
      <xdr:col>19</xdr:col>
      <xdr:colOff>177800</xdr:colOff>
      <xdr:row>83</xdr:row>
      <xdr:rowOff>106680</xdr:rowOff>
    </xdr:to>
    <xdr:cxnSp macro="">
      <xdr:nvCxnSpPr>
        <xdr:cNvPr id="306" name="直線コネクタ 305">
          <a:extLst>
            <a:ext uri="{FF2B5EF4-FFF2-40B4-BE49-F238E27FC236}">
              <a16:creationId xmlns:a16="http://schemas.microsoft.com/office/drawing/2014/main" id="{4F66A247-3939-4334-BFCD-ADC590472780}"/>
            </a:ext>
          </a:extLst>
        </xdr:cNvPr>
        <xdr:cNvCxnSpPr/>
      </xdr:nvCxnSpPr>
      <xdr:spPr>
        <a:xfrm flipV="1">
          <a:off x="2908300" y="14264639"/>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61595</xdr:rowOff>
    </xdr:from>
    <xdr:to>
      <xdr:col>10</xdr:col>
      <xdr:colOff>165100</xdr:colOff>
      <xdr:row>83</xdr:row>
      <xdr:rowOff>163195</xdr:rowOff>
    </xdr:to>
    <xdr:sp macro="" textlink="">
      <xdr:nvSpPr>
        <xdr:cNvPr id="307" name="楕円 306">
          <a:extLst>
            <a:ext uri="{FF2B5EF4-FFF2-40B4-BE49-F238E27FC236}">
              <a16:creationId xmlns:a16="http://schemas.microsoft.com/office/drawing/2014/main" id="{6A7871AA-0201-4725-9B90-5DEBD20AE1DD}"/>
            </a:ext>
          </a:extLst>
        </xdr:cNvPr>
        <xdr:cNvSpPr/>
      </xdr:nvSpPr>
      <xdr:spPr>
        <a:xfrm>
          <a:off x="1968500" y="1429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106680</xdr:rowOff>
    </xdr:from>
    <xdr:to>
      <xdr:col>15</xdr:col>
      <xdr:colOff>50800</xdr:colOff>
      <xdr:row>83</xdr:row>
      <xdr:rowOff>112395</xdr:rowOff>
    </xdr:to>
    <xdr:cxnSp macro="">
      <xdr:nvCxnSpPr>
        <xdr:cNvPr id="308" name="直線コネクタ 307">
          <a:extLst>
            <a:ext uri="{FF2B5EF4-FFF2-40B4-BE49-F238E27FC236}">
              <a16:creationId xmlns:a16="http://schemas.microsoft.com/office/drawing/2014/main" id="{957ACCD6-EA8A-4931-9586-53DB3D2D322C}"/>
            </a:ext>
          </a:extLst>
        </xdr:cNvPr>
        <xdr:cNvCxnSpPr/>
      </xdr:nvCxnSpPr>
      <xdr:spPr>
        <a:xfrm flipV="1">
          <a:off x="2019300" y="1433703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27305</xdr:rowOff>
    </xdr:from>
    <xdr:to>
      <xdr:col>6</xdr:col>
      <xdr:colOff>38100</xdr:colOff>
      <xdr:row>83</xdr:row>
      <xdr:rowOff>128905</xdr:rowOff>
    </xdr:to>
    <xdr:sp macro="" textlink="">
      <xdr:nvSpPr>
        <xdr:cNvPr id="309" name="楕円 308">
          <a:extLst>
            <a:ext uri="{FF2B5EF4-FFF2-40B4-BE49-F238E27FC236}">
              <a16:creationId xmlns:a16="http://schemas.microsoft.com/office/drawing/2014/main" id="{6FD995C3-F676-4DCF-996B-03A2B2BAF528}"/>
            </a:ext>
          </a:extLst>
        </xdr:cNvPr>
        <xdr:cNvSpPr/>
      </xdr:nvSpPr>
      <xdr:spPr>
        <a:xfrm>
          <a:off x="1079500" y="1425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78105</xdr:rowOff>
    </xdr:from>
    <xdr:to>
      <xdr:col>10</xdr:col>
      <xdr:colOff>114300</xdr:colOff>
      <xdr:row>83</xdr:row>
      <xdr:rowOff>112395</xdr:rowOff>
    </xdr:to>
    <xdr:cxnSp macro="">
      <xdr:nvCxnSpPr>
        <xdr:cNvPr id="310" name="直線コネクタ 309">
          <a:extLst>
            <a:ext uri="{FF2B5EF4-FFF2-40B4-BE49-F238E27FC236}">
              <a16:creationId xmlns:a16="http://schemas.microsoft.com/office/drawing/2014/main" id="{5A2A498F-FEA8-4536-AD8E-971D1C67DA58}"/>
            </a:ext>
          </a:extLst>
        </xdr:cNvPr>
        <xdr:cNvCxnSpPr/>
      </xdr:nvCxnSpPr>
      <xdr:spPr>
        <a:xfrm>
          <a:off x="1130300" y="1430845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26688</xdr:rowOff>
    </xdr:from>
    <xdr:ext cx="405111" cy="259045"/>
    <xdr:sp macro="" textlink="">
      <xdr:nvSpPr>
        <xdr:cNvPr id="311" name="n_1aveValue【公営住宅】&#10;有形固定資産減価償却率">
          <a:extLst>
            <a:ext uri="{FF2B5EF4-FFF2-40B4-BE49-F238E27FC236}">
              <a16:creationId xmlns:a16="http://schemas.microsoft.com/office/drawing/2014/main" id="{7741014B-FE39-413E-8230-C7742666C8D3}"/>
            </a:ext>
          </a:extLst>
        </xdr:cNvPr>
        <xdr:cNvSpPr txBox="1"/>
      </xdr:nvSpPr>
      <xdr:spPr>
        <a:xfrm>
          <a:off x="3582044" y="1442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9541</xdr:rowOff>
    </xdr:from>
    <xdr:ext cx="405111" cy="259045"/>
    <xdr:sp macro="" textlink="">
      <xdr:nvSpPr>
        <xdr:cNvPr id="312" name="n_2aveValue【公営住宅】&#10;有形固定資産減価償却率">
          <a:extLst>
            <a:ext uri="{FF2B5EF4-FFF2-40B4-BE49-F238E27FC236}">
              <a16:creationId xmlns:a16="http://schemas.microsoft.com/office/drawing/2014/main" id="{CCE7CC1E-A9E1-47CB-A169-540D7F40D6EE}"/>
            </a:ext>
          </a:extLst>
        </xdr:cNvPr>
        <xdr:cNvSpPr txBox="1"/>
      </xdr:nvSpPr>
      <xdr:spPr>
        <a:xfrm>
          <a:off x="2705744" y="1441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154322</xdr:rowOff>
    </xdr:from>
    <xdr:ext cx="405111" cy="259045"/>
    <xdr:sp macro="" textlink="">
      <xdr:nvSpPr>
        <xdr:cNvPr id="313" name="n_3aveValue【公営住宅】&#10;有形固定資産減価償却率">
          <a:extLst>
            <a:ext uri="{FF2B5EF4-FFF2-40B4-BE49-F238E27FC236}">
              <a16:creationId xmlns:a16="http://schemas.microsoft.com/office/drawing/2014/main" id="{A2254FAC-4909-4EDA-AEDE-506B9DB35B80}"/>
            </a:ext>
          </a:extLst>
        </xdr:cNvPr>
        <xdr:cNvSpPr txBox="1"/>
      </xdr:nvSpPr>
      <xdr:spPr>
        <a:xfrm>
          <a:off x="1816744" y="1438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84472</xdr:rowOff>
    </xdr:from>
    <xdr:ext cx="405111" cy="259045"/>
    <xdr:sp macro="" textlink="">
      <xdr:nvSpPr>
        <xdr:cNvPr id="314" name="n_4aveValue【公営住宅】&#10;有形固定資産減価償却率">
          <a:extLst>
            <a:ext uri="{FF2B5EF4-FFF2-40B4-BE49-F238E27FC236}">
              <a16:creationId xmlns:a16="http://schemas.microsoft.com/office/drawing/2014/main" id="{DA2BA1C0-6CCE-48FD-B3BA-09F9283E6D75}"/>
            </a:ext>
          </a:extLst>
        </xdr:cNvPr>
        <xdr:cNvSpPr txBox="1"/>
      </xdr:nvSpPr>
      <xdr:spPr>
        <a:xfrm>
          <a:off x="927744" y="1397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101616</xdr:rowOff>
    </xdr:from>
    <xdr:ext cx="405111" cy="259045"/>
    <xdr:sp macro="" textlink="">
      <xdr:nvSpPr>
        <xdr:cNvPr id="315" name="n_1mainValue【公営住宅】&#10;有形固定資産減価償却率">
          <a:extLst>
            <a:ext uri="{FF2B5EF4-FFF2-40B4-BE49-F238E27FC236}">
              <a16:creationId xmlns:a16="http://schemas.microsoft.com/office/drawing/2014/main" id="{74A64852-DC03-448C-9CF1-1ED74C21E5F7}"/>
            </a:ext>
          </a:extLst>
        </xdr:cNvPr>
        <xdr:cNvSpPr txBox="1"/>
      </xdr:nvSpPr>
      <xdr:spPr>
        <a:xfrm>
          <a:off x="3582044" y="13989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2557</xdr:rowOff>
    </xdr:from>
    <xdr:ext cx="405111" cy="259045"/>
    <xdr:sp macro="" textlink="">
      <xdr:nvSpPr>
        <xdr:cNvPr id="316" name="n_2mainValue【公営住宅】&#10;有形固定資産減価償却率">
          <a:extLst>
            <a:ext uri="{FF2B5EF4-FFF2-40B4-BE49-F238E27FC236}">
              <a16:creationId xmlns:a16="http://schemas.microsoft.com/office/drawing/2014/main" id="{531F81F8-CAE7-42DA-A9F1-BB91EB5CCDA5}"/>
            </a:ext>
          </a:extLst>
        </xdr:cNvPr>
        <xdr:cNvSpPr txBox="1"/>
      </xdr:nvSpPr>
      <xdr:spPr>
        <a:xfrm>
          <a:off x="2705744" y="1406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8272</xdr:rowOff>
    </xdr:from>
    <xdr:ext cx="405111" cy="259045"/>
    <xdr:sp macro="" textlink="">
      <xdr:nvSpPr>
        <xdr:cNvPr id="317" name="n_3mainValue【公営住宅】&#10;有形固定資産減価償却率">
          <a:extLst>
            <a:ext uri="{FF2B5EF4-FFF2-40B4-BE49-F238E27FC236}">
              <a16:creationId xmlns:a16="http://schemas.microsoft.com/office/drawing/2014/main" id="{C1BF97DA-D58D-47F7-ABB4-B53D417653E1}"/>
            </a:ext>
          </a:extLst>
        </xdr:cNvPr>
        <xdr:cNvSpPr txBox="1"/>
      </xdr:nvSpPr>
      <xdr:spPr>
        <a:xfrm>
          <a:off x="1816744" y="1406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120032</xdr:rowOff>
    </xdr:from>
    <xdr:ext cx="405111" cy="259045"/>
    <xdr:sp macro="" textlink="">
      <xdr:nvSpPr>
        <xdr:cNvPr id="318" name="n_4mainValue【公営住宅】&#10;有形固定資産減価償却率">
          <a:extLst>
            <a:ext uri="{FF2B5EF4-FFF2-40B4-BE49-F238E27FC236}">
              <a16:creationId xmlns:a16="http://schemas.microsoft.com/office/drawing/2014/main" id="{359B9B54-2AFA-4F7B-B4A1-225EB4AAC0EF}"/>
            </a:ext>
          </a:extLst>
        </xdr:cNvPr>
        <xdr:cNvSpPr txBox="1"/>
      </xdr:nvSpPr>
      <xdr:spPr>
        <a:xfrm>
          <a:off x="927744" y="1435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998F4BD9-18DD-447C-8917-B666D296722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6ACF24C5-BD42-45C4-B273-F25687E1713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CA94C8F5-7F81-4F4E-A9DC-E4C4811A857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8926A8A6-089C-4C9F-9F78-40B1621A256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1E159502-B627-46B7-903F-021B2AF0FE6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F87E262C-2907-4575-AE32-CE170621CC1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E144FA23-B283-4149-A435-9440E9FBBFE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86BA7879-B618-4413-B15A-0D642A9735E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A95E6190-3A56-41BB-8F78-0BF84DDDFF2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885923DE-DF52-4F7D-9E50-7D4600A0423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C42634CB-7851-41D0-98C2-A8C12231911F}"/>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354CE51B-9175-4E8F-8099-D4A6A1DCC523}"/>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12028EA0-16A1-436A-8D5B-7C2860B6B019}"/>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F1D14726-4C98-4BCD-91E8-C307A138F729}"/>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043046BB-5951-4797-8927-559F82CFF778}"/>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11C2364A-1CBE-4475-A3DC-CB8DB6BC572A}"/>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F9FFB6F6-40D0-4B9F-B5A5-1FD18C772794}"/>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293BCE41-E4F5-41FB-AC35-99C5634B3445}"/>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9BDA5BC8-7AFC-4C27-8B6B-27CF2895AA0D}"/>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618925F4-B9AD-4AC3-B83D-B3A1B9FF3C6C}"/>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D7E76CD2-BCF2-43BC-B166-DB70898081C9}"/>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0" name="テキスト ボックス 339">
          <a:extLst>
            <a:ext uri="{FF2B5EF4-FFF2-40B4-BE49-F238E27FC236}">
              <a16:creationId xmlns:a16="http://schemas.microsoft.com/office/drawing/2014/main" id="{2AC71A89-69F1-4B4C-8143-EAD60818E49D}"/>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725DBCE-C5C9-41AE-A8A5-FF62B7AB59F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CF42D3D2-C2CD-4380-9682-2E31D74FBEAA}"/>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A5DB266A-22B1-4F95-AAE8-9429A995622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4" name="直線コネクタ 343">
          <a:extLst>
            <a:ext uri="{FF2B5EF4-FFF2-40B4-BE49-F238E27FC236}">
              <a16:creationId xmlns:a16="http://schemas.microsoft.com/office/drawing/2014/main" id="{E9D6330D-152B-42BB-9C75-16002FC2E83F}"/>
            </a:ext>
          </a:extLst>
        </xdr:cNvPr>
        <xdr:cNvCxnSpPr/>
      </xdr:nvCxnSpPr>
      <xdr:spPr>
        <a:xfrm flipV="1">
          <a:off x="10476865" y="13353723"/>
          <a:ext cx="0" cy="1557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5" name="【公営住宅】&#10;一人当たり面積最小値テキスト">
          <a:extLst>
            <a:ext uri="{FF2B5EF4-FFF2-40B4-BE49-F238E27FC236}">
              <a16:creationId xmlns:a16="http://schemas.microsoft.com/office/drawing/2014/main" id="{07898756-C5BC-4160-A977-00343FBF68B1}"/>
            </a:ext>
          </a:extLst>
        </xdr:cNvPr>
        <xdr:cNvSpPr txBox="1"/>
      </xdr:nvSpPr>
      <xdr:spPr>
        <a:xfrm>
          <a:off x="10515600" y="1491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6" name="直線コネクタ 345">
          <a:extLst>
            <a:ext uri="{FF2B5EF4-FFF2-40B4-BE49-F238E27FC236}">
              <a16:creationId xmlns:a16="http://schemas.microsoft.com/office/drawing/2014/main" id="{E522BF89-2081-4450-BA04-03CEEC12BD81}"/>
            </a:ext>
          </a:extLst>
        </xdr:cNvPr>
        <xdr:cNvCxnSpPr/>
      </xdr:nvCxnSpPr>
      <xdr:spPr>
        <a:xfrm>
          <a:off x="10388600" y="14911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7" name="【公営住宅】&#10;一人当たり面積最大値テキスト">
          <a:extLst>
            <a:ext uri="{FF2B5EF4-FFF2-40B4-BE49-F238E27FC236}">
              <a16:creationId xmlns:a16="http://schemas.microsoft.com/office/drawing/2014/main" id="{698EFF97-33FA-4C24-827A-A505DF67D84D}"/>
            </a:ext>
          </a:extLst>
        </xdr:cNvPr>
        <xdr:cNvSpPr txBox="1"/>
      </xdr:nvSpPr>
      <xdr:spPr>
        <a:xfrm>
          <a:off x="10515600" y="13128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8" name="直線コネクタ 347">
          <a:extLst>
            <a:ext uri="{FF2B5EF4-FFF2-40B4-BE49-F238E27FC236}">
              <a16:creationId xmlns:a16="http://schemas.microsoft.com/office/drawing/2014/main" id="{1B955E92-15F6-4A09-8287-152F312B2CE8}"/>
            </a:ext>
          </a:extLst>
        </xdr:cNvPr>
        <xdr:cNvCxnSpPr/>
      </xdr:nvCxnSpPr>
      <xdr:spPr>
        <a:xfrm>
          <a:off x="10388600" y="13353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47697</xdr:rowOff>
    </xdr:from>
    <xdr:ext cx="469744" cy="259045"/>
    <xdr:sp macro="" textlink="">
      <xdr:nvSpPr>
        <xdr:cNvPr id="349" name="【公営住宅】&#10;一人当たり面積平均値テキスト">
          <a:extLst>
            <a:ext uri="{FF2B5EF4-FFF2-40B4-BE49-F238E27FC236}">
              <a16:creationId xmlns:a16="http://schemas.microsoft.com/office/drawing/2014/main" id="{3E4C5BB9-9834-48E7-8735-781623740777}"/>
            </a:ext>
          </a:extLst>
        </xdr:cNvPr>
        <xdr:cNvSpPr txBox="1"/>
      </xdr:nvSpPr>
      <xdr:spPr>
        <a:xfrm>
          <a:off x="10515600" y="14620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0" name="フローチャート: 判断 349">
          <a:extLst>
            <a:ext uri="{FF2B5EF4-FFF2-40B4-BE49-F238E27FC236}">
              <a16:creationId xmlns:a16="http://schemas.microsoft.com/office/drawing/2014/main" id="{DA3B57FC-9F8E-4E2C-A0B6-63FB360FD118}"/>
            </a:ext>
          </a:extLst>
        </xdr:cNvPr>
        <xdr:cNvSpPr/>
      </xdr:nvSpPr>
      <xdr:spPr>
        <a:xfrm>
          <a:off x="10426700" y="1464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1" name="フローチャート: 判断 350">
          <a:extLst>
            <a:ext uri="{FF2B5EF4-FFF2-40B4-BE49-F238E27FC236}">
              <a16:creationId xmlns:a16="http://schemas.microsoft.com/office/drawing/2014/main" id="{8014F814-961A-4687-B10E-65B45E5BA180}"/>
            </a:ext>
          </a:extLst>
        </xdr:cNvPr>
        <xdr:cNvSpPr/>
      </xdr:nvSpPr>
      <xdr:spPr>
        <a:xfrm>
          <a:off x="9588500" y="14642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2" name="フローチャート: 判断 351">
          <a:extLst>
            <a:ext uri="{FF2B5EF4-FFF2-40B4-BE49-F238E27FC236}">
              <a16:creationId xmlns:a16="http://schemas.microsoft.com/office/drawing/2014/main" id="{CF1311DE-A4DD-4CC4-A2DF-E97E59AA9365}"/>
            </a:ext>
          </a:extLst>
        </xdr:cNvPr>
        <xdr:cNvSpPr/>
      </xdr:nvSpPr>
      <xdr:spPr>
        <a:xfrm>
          <a:off x="8699500" y="1463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3" name="フローチャート: 判断 352">
          <a:extLst>
            <a:ext uri="{FF2B5EF4-FFF2-40B4-BE49-F238E27FC236}">
              <a16:creationId xmlns:a16="http://schemas.microsoft.com/office/drawing/2014/main" id="{F73F0AB3-5C5E-4A58-ADA3-84D2FBC51686}"/>
            </a:ext>
          </a:extLst>
        </xdr:cNvPr>
        <xdr:cNvSpPr/>
      </xdr:nvSpPr>
      <xdr:spPr>
        <a:xfrm>
          <a:off x="7810500" y="14647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95231</xdr:rowOff>
    </xdr:from>
    <xdr:to>
      <xdr:col>36</xdr:col>
      <xdr:colOff>165100</xdr:colOff>
      <xdr:row>86</xdr:row>
      <xdr:rowOff>25381</xdr:rowOff>
    </xdr:to>
    <xdr:sp macro="" textlink="">
      <xdr:nvSpPr>
        <xdr:cNvPr id="354" name="フローチャート: 判断 353">
          <a:extLst>
            <a:ext uri="{FF2B5EF4-FFF2-40B4-BE49-F238E27FC236}">
              <a16:creationId xmlns:a16="http://schemas.microsoft.com/office/drawing/2014/main" id="{3EAA4763-7E37-407F-B9BF-D4A64662B00C}"/>
            </a:ext>
          </a:extLst>
        </xdr:cNvPr>
        <xdr:cNvSpPr/>
      </xdr:nvSpPr>
      <xdr:spPr>
        <a:xfrm>
          <a:off x="6921500" y="146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382E37D-71D3-44B6-958D-C12E898C588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B2E97D9-D78D-4F80-BFD9-EDAAF444DCE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CFD8420-4F06-4D08-B026-8A98E3FDB09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CF9C233E-ABB6-4E0D-9539-5F67374927A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C87BF3E-8C93-45B5-95BF-025DAC08022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12773</xdr:rowOff>
    </xdr:from>
    <xdr:to>
      <xdr:col>55</xdr:col>
      <xdr:colOff>50800</xdr:colOff>
      <xdr:row>85</xdr:row>
      <xdr:rowOff>114373</xdr:rowOff>
    </xdr:to>
    <xdr:sp macro="" textlink="">
      <xdr:nvSpPr>
        <xdr:cNvPr id="360" name="楕円 359">
          <a:extLst>
            <a:ext uri="{FF2B5EF4-FFF2-40B4-BE49-F238E27FC236}">
              <a16:creationId xmlns:a16="http://schemas.microsoft.com/office/drawing/2014/main" id="{C4B956E0-257F-464D-BA5B-194502853191}"/>
            </a:ext>
          </a:extLst>
        </xdr:cNvPr>
        <xdr:cNvSpPr/>
      </xdr:nvSpPr>
      <xdr:spPr>
        <a:xfrm>
          <a:off x="10426700" y="14586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35650</xdr:rowOff>
    </xdr:from>
    <xdr:ext cx="469744" cy="259045"/>
    <xdr:sp macro="" textlink="">
      <xdr:nvSpPr>
        <xdr:cNvPr id="361" name="【公営住宅】&#10;一人当たり面積該当値テキスト">
          <a:extLst>
            <a:ext uri="{FF2B5EF4-FFF2-40B4-BE49-F238E27FC236}">
              <a16:creationId xmlns:a16="http://schemas.microsoft.com/office/drawing/2014/main" id="{D4DF912F-4DBB-486D-A4C0-027AF52FF934}"/>
            </a:ext>
          </a:extLst>
        </xdr:cNvPr>
        <xdr:cNvSpPr txBox="1"/>
      </xdr:nvSpPr>
      <xdr:spPr>
        <a:xfrm>
          <a:off x="10515600" y="14437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14568</xdr:rowOff>
    </xdr:from>
    <xdr:to>
      <xdr:col>50</xdr:col>
      <xdr:colOff>165100</xdr:colOff>
      <xdr:row>85</xdr:row>
      <xdr:rowOff>116168</xdr:rowOff>
    </xdr:to>
    <xdr:sp macro="" textlink="">
      <xdr:nvSpPr>
        <xdr:cNvPr id="362" name="楕円 361">
          <a:extLst>
            <a:ext uri="{FF2B5EF4-FFF2-40B4-BE49-F238E27FC236}">
              <a16:creationId xmlns:a16="http://schemas.microsoft.com/office/drawing/2014/main" id="{9C1CA5E4-3EC0-4C83-A2B3-24CA7F748074}"/>
            </a:ext>
          </a:extLst>
        </xdr:cNvPr>
        <xdr:cNvSpPr/>
      </xdr:nvSpPr>
      <xdr:spPr>
        <a:xfrm>
          <a:off x="9588500" y="1458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63573</xdr:rowOff>
    </xdr:from>
    <xdr:to>
      <xdr:col>55</xdr:col>
      <xdr:colOff>0</xdr:colOff>
      <xdr:row>85</xdr:row>
      <xdr:rowOff>65368</xdr:rowOff>
    </xdr:to>
    <xdr:cxnSp macro="">
      <xdr:nvCxnSpPr>
        <xdr:cNvPr id="363" name="直線コネクタ 362">
          <a:extLst>
            <a:ext uri="{FF2B5EF4-FFF2-40B4-BE49-F238E27FC236}">
              <a16:creationId xmlns:a16="http://schemas.microsoft.com/office/drawing/2014/main" id="{A6EA0C99-11CE-4765-9551-D5AE7FED4160}"/>
            </a:ext>
          </a:extLst>
        </xdr:cNvPr>
        <xdr:cNvCxnSpPr/>
      </xdr:nvCxnSpPr>
      <xdr:spPr>
        <a:xfrm flipV="1">
          <a:off x="9639300" y="14636823"/>
          <a:ext cx="838200" cy="1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25019</xdr:rowOff>
    </xdr:from>
    <xdr:to>
      <xdr:col>46</xdr:col>
      <xdr:colOff>38100</xdr:colOff>
      <xdr:row>85</xdr:row>
      <xdr:rowOff>126619</xdr:rowOff>
    </xdr:to>
    <xdr:sp macro="" textlink="">
      <xdr:nvSpPr>
        <xdr:cNvPr id="364" name="楕円 363">
          <a:extLst>
            <a:ext uri="{FF2B5EF4-FFF2-40B4-BE49-F238E27FC236}">
              <a16:creationId xmlns:a16="http://schemas.microsoft.com/office/drawing/2014/main" id="{9256F432-C415-40D6-BBA2-ED21435B96C0}"/>
            </a:ext>
          </a:extLst>
        </xdr:cNvPr>
        <xdr:cNvSpPr/>
      </xdr:nvSpPr>
      <xdr:spPr>
        <a:xfrm>
          <a:off x="8699500" y="1459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65368</xdr:rowOff>
    </xdr:from>
    <xdr:to>
      <xdr:col>50</xdr:col>
      <xdr:colOff>114300</xdr:colOff>
      <xdr:row>85</xdr:row>
      <xdr:rowOff>75819</xdr:rowOff>
    </xdr:to>
    <xdr:cxnSp macro="">
      <xdr:nvCxnSpPr>
        <xdr:cNvPr id="365" name="直線コネクタ 364">
          <a:extLst>
            <a:ext uri="{FF2B5EF4-FFF2-40B4-BE49-F238E27FC236}">
              <a16:creationId xmlns:a16="http://schemas.microsoft.com/office/drawing/2014/main" id="{ADA23055-E546-4ED4-9F84-C7BA1EEC4A3D}"/>
            </a:ext>
          </a:extLst>
        </xdr:cNvPr>
        <xdr:cNvCxnSpPr/>
      </xdr:nvCxnSpPr>
      <xdr:spPr>
        <a:xfrm flipV="1">
          <a:off x="8750300" y="14638618"/>
          <a:ext cx="889000" cy="10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45757</xdr:rowOff>
    </xdr:from>
    <xdr:to>
      <xdr:col>41</xdr:col>
      <xdr:colOff>101600</xdr:colOff>
      <xdr:row>85</xdr:row>
      <xdr:rowOff>147357</xdr:rowOff>
    </xdr:to>
    <xdr:sp macro="" textlink="">
      <xdr:nvSpPr>
        <xdr:cNvPr id="366" name="楕円 365">
          <a:extLst>
            <a:ext uri="{FF2B5EF4-FFF2-40B4-BE49-F238E27FC236}">
              <a16:creationId xmlns:a16="http://schemas.microsoft.com/office/drawing/2014/main" id="{EDB133A5-FB22-400D-BD2D-D8146064CA77}"/>
            </a:ext>
          </a:extLst>
        </xdr:cNvPr>
        <xdr:cNvSpPr/>
      </xdr:nvSpPr>
      <xdr:spPr>
        <a:xfrm>
          <a:off x="7810500" y="14619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75819</xdr:rowOff>
    </xdr:from>
    <xdr:to>
      <xdr:col>45</xdr:col>
      <xdr:colOff>177800</xdr:colOff>
      <xdr:row>85</xdr:row>
      <xdr:rowOff>96557</xdr:rowOff>
    </xdr:to>
    <xdr:cxnSp macro="">
      <xdr:nvCxnSpPr>
        <xdr:cNvPr id="367" name="直線コネクタ 366">
          <a:extLst>
            <a:ext uri="{FF2B5EF4-FFF2-40B4-BE49-F238E27FC236}">
              <a16:creationId xmlns:a16="http://schemas.microsoft.com/office/drawing/2014/main" id="{202C0CDB-B801-4ADD-901E-634C4B28DC3D}"/>
            </a:ext>
          </a:extLst>
        </xdr:cNvPr>
        <xdr:cNvCxnSpPr/>
      </xdr:nvCxnSpPr>
      <xdr:spPr>
        <a:xfrm flipV="1">
          <a:off x="7861300" y="14649069"/>
          <a:ext cx="889000" cy="20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51798</xdr:rowOff>
    </xdr:from>
    <xdr:to>
      <xdr:col>36</xdr:col>
      <xdr:colOff>165100</xdr:colOff>
      <xdr:row>85</xdr:row>
      <xdr:rowOff>153398</xdr:rowOff>
    </xdr:to>
    <xdr:sp macro="" textlink="">
      <xdr:nvSpPr>
        <xdr:cNvPr id="368" name="楕円 367">
          <a:extLst>
            <a:ext uri="{FF2B5EF4-FFF2-40B4-BE49-F238E27FC236}">
              <a16:creationId xmlns:a16="http://schemas.microsoft.com/office/drawing/2014/main" id="{A347E1C3-7EE3-4D65-A4C6-ECA92F518854}"/>
            </a:ext>
          </a:extLst>
        </xdr:cNvPr>
        <xdr:cNvSpPr/>
      </xdr:nvSpPr>
      <xdr:spPr>
        <a:xfrm>
          <a:off x="6921500" y="14625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96557</xdr:rowOff>
    </xdr:from>
    <xdr:to>
      <xdr:col>41</xdr:col>
      <xdr:colOff>50800</xdr:colOff>
      <xdr:row>85</xdr:row>
      <xdr:rowOff>102598</xdr:rowOff>
    </xdr:to>
    <xdr:cxnSp macro="">
      <xdr:nvCxnSpPr>
        <xdr:cNvPr id="369" name="直線コネクタ 368">
          <a:extLst>
            <a:ext uri="{FF2B5EF4-FFF2-40B4-BE49-F238E27FC236}">
              <a16:creationId xmlns:a16="http://schemas.microsoft.com/office/drawing/2014/main" id="{36133521-73C7-4C35-B1AC-86D374884E88}"/>
            </a:ext>
          </a:extLst>
        </xdr:cNvPr>
        <xdr:cNvCxnSpPr/>
      </xdr:nvCxnSpPr>
      <xdr:spPr>
        <a:xfrm flipV="1">
          <a:off x="6972300" y="14669807"/>
          <a:ext cx="889000" cy="6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161670</xdr:rowOff>
    </xdr:from>
    <xdr:ext cx="469744" cy="259045"/>
    <xdr:sp macro="" textlink="">
      <xdr:nvSpPr>
        <xdr:cNvPr id="370" name="n_1aveValue【公営住宅】&#10;一人当たり面積">
          <a:extLst>
            <a:ext uri="{FF2B5EF4-FFF2-40B4-BE49-F238E27FC236}">
              <a16:creationId xmlns:a16="http://schemas.microsoft.com/office/drawing/2014/main" id="{D1A42724-62D2-4389-BAF2-7592AC895C83}"/>
            </a:ext>
          </a:extLst>
        </xdr:cNvPr>
        <xdr:cNvSpPr txBox="1"/>
      </xdr:nvSpPr>
      <xdr:spPr>
        <a:xfrm>
          <a:off x="9391727" y="14734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158894</xdr:rowOff>
    </xdr:from>
    <xdr:ext cx="469744" cy="259045"/>
    <xdr:sp macro="" textlink="">
      <xdr:nvSpPr>
        <xdr:cNvPr id="371" name="n_2aveValue【公営住宅】&#10;一人当たり面積">
          <a:extLst>
            <a:ext uri="{FF2B5EF4-FFF2-40B4-BE49-F238E27FC236}">
              <a16:creationId xmlns:a16="http://schemas.microsoft.com/office/drawing/2014/main" id="{F2001FB0-88C4-4DE2-96D0-4B05399D198B}"/>
            </a:ext>
          </a:extLst>
        </xdr:cNvPr>
        <xdr:cNvSpPr txBox="1"/>
      </xdr:nvSpPr>
      <xdr:spPr>
        <a:xfrm>
          <a:off x="8515427" y="14732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167059</xdr:rowOff>
    </xdr:from>
    <xdr:ext cx="469744" cy="259045"/>
    <xdr:sp macro="" textlink="">
      <xdr:nvSpPr>
        <xdr:cNvPr id="372" name="n_3aveValue【公営住宅】&#10;一人当たり面積">
          <a:extLst>
            <a:ext uri="{FF2B5EF4-FFF2-40B4-BE49-F238E27FC236}">
              <a16:creationId xmlns:a16="http://schemas.microsoft.com/office/drawing/2014/main" id="{435DF4BE-BB32-41DC-89F6-0F9EEEE9B5DC}"/>
            </a:ext>
          </a:extLst>
        </xdr:cNvPr>
        <xdr:cNvSpPr txBox="1"/>
      </xdr:nvSpPr>
      <xdr:spPr>
        <a:xfrm>
          <a:off x="7626427" y="1474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16508</xdr:rowOff>
    </xdr:from>
    <xdr:ext cx="469744" cy="259045"/>
    <xdr:sp macro="" textlink="">
      <xdr:nvSpPr>
        <xdr:cNvPr id="373" name="n_4aveValue【公営住宅】&#10;一人当たり面積">
          <a:extLst>
            <a:ext uri="{FF2B5EF4-FFF2-40B4-BE49-F238E27FC236}">
              <a16:creationId xmlns:a16="http://schemas.microsoft.com/office/drawing/2014/main" id="{4068FB15-01D3-48B2-A4A7-4036326EA2DB}"/>
            </a:ext>
          </a:extLst>
        </xdr:cNvPr>
        <xdr:cNvSpPr txBox="1"/>
      </xdr:nvSpPr>
      <xdr:spPr>
        <a:xfrm>
          <a:off x="6737427" y="1476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132695</xdr:rowOff>
    </xdr:from>
    <xdr:ext cx="469744" cy="259045"/>
    <xdr:sp macro="" textlink="">
      <xdr:nvSpPr>
        <xdr:cNvPr id="374" name="n_1mainValue【公営住宅】&#10;一人当たり面積">
          <a:extLst>
            <a:ext uri="{FF2B5EF4-FFF2-40B4-BE49-F238E27FC236}">
              <a16:creationId xmlns:a16="http://schemas.microsoft.com/office/drawing/2014/main" id="{422610E2-BFC3-4A3F-AAAF-EF4C843E8846}"/>
            </a:ext>
          </a:extLst>
        </xdr:cNvPr>
        <xdr:cNvSpPr txBox="1"/>
      </xdr:nvSpPr>
      <xdr:spPr>
        <a:xfrm>
          <a:off x="9391727" y="14363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143146</xdr:rowOff>
    </xdr:from>
    <xdr:ext cx="469744" cy="259045"/>
    <xdr:sp macro="" textlink="">
      <xdr:nvSpPr>
        <xdr:cNvPr id="375" name="n_2mainValue【公営住宅】&#10;一人当たり面積">
          <a:extLst>
            <a:ext uri="{FF2B5EF4-FFF2-40B4-BE49-F238E27FC236}">
              <a16:creationId xmlns:a16="http://schemas.microsoft.com/office/drawing/2014/main" id="{3069CD80-431B-4624-8F88-6D47FD20B6A8}"/>
            </a:ext>
          </a:extLst>
        </xdr:cNvPr>
        <xdr:cNvSpPr txBox="1"/>
      </xdr:nvSpPr>
      <xdr:spPr>
        <a:xfrm>
          <a:off x="8515427" y="1437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163884</xdr:rowOff>
    </xdr:from>
    <xdr:ext cx="469744" cy="259045"/>
    <xdr:sp macro="" textlink="">
      <xdr:nvSpPr>
        <xdr:cNvPr id="376" name="n_3mainValue【公営住宅】&#10;一人当たり面積">
          <a:extLst>
            <a:ext uri="{FF2B5EF4-FFF2-40B4-BE49-F238E27FC236}">
              <a16:creationId xmlns:a16="http://schemas.microsoft.com/office/drawing/2014/main" id="{E1D78853-7CFB-47A6-82CF-23D688AE7034}"/>
            </a:ext>
          </a:extLst>
        </xdr:cNvPr>
        <xdr:cNvSpPr txBox="1"/>
      </xdr:nvSpPr>
      <xdr:spPr>
        <a:xfrm>
          <a:off x="7626427" y="14394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169925</xdr:rowOff>
    </xdr:from>
    <xdr:ext cx="469744" cy="259045"/>
    <xdr:sp macro="" textlink="">
      <xdr:nvSpPr>
        <xdr:cNvPr id="377" name="n_4mainValue【公営住宅】&#10;一人当たり面積">
          <a:extLst>
            <a:ext uri="{FF2B5EF4-FFF2-40B4-BE49-F238E27FC236}">
              <a16:creationId xmlns:a16="http://schemas.microsoft.com/office/drawing/2014/main" id="{80281386-84E8-45DF-ACCC-9C48D4B17A0D}"/>
            </a:ext>
          </a:extLst>
        </xdr:cNvPr>
        <xdr:cNvSpPr txBox="1"/>
      </xdr:nvSpPr>
      <xdr:spPr>
        <a:xfrm>
          <a:off x="6737427" y="14400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474A27A7-AEF2-48C7-A208-E41C5480D8E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4B1169F5-FB05-4AA6-A27E-86A4382D8D1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5B0D7771-7B8C-45A6-A1DE-D593683A87C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E5357735-E5D4-49ED-B3AA-C87D048E842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8E560851-987E-4CA7-A682-62AEC6D437A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7F6FEC6A-458D-4AB2-8A11-4FF976510BC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EFEB1EC8-2A29-44A8-965C-3AFC4A55E8F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2D8FD161-5C9C-46B8-9757-95436CE3595F}"/>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D0705E53-382A-4ED2-BC06-E632BBECDA1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9E7D26C8-9FBC-4D16-B6AB-E5517603DDFF}"/>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12FB9696-571D-4D9D-9029-46515F7147ED}"/>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9" name="直線コネクタ 388">
          <a:extLst>
            <a:ext uri="{FF2B5EF4-FFF2-40B4-BE49-F238E27FC236}">
              <a16:creationId xmlns:a16="http://schemas.microsoft.com/office/drawing/2014/main" id="{52D3051E-8B05-452D-901E-B8165A226711}"/>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0" name="テキスト ボックス 389">
          <a:extLst>
            <a:ext uri="{FF2B5EF4-FFF2-40B4-BE49-F238E27FC236}">
              <a16:creationId xmlns:a16="http://schemas.microsoft.com/office/drawing/2014/main" id="{57AE26CD-64CC-4820-8545-360E28DAB29B}"/>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1" name="直線コネクタ 390">
          <a:extLst>
            <a:ext uri="{FF2B5EF4-FFF2-40B4-BE49-F238E27FC236}">
              <a16:creationId xmlns:a16="http://schemas.microsoft.com/office/drawing/2014/main" id="{F132EB7B-74CD-4D24-9D94-CD4BEE480871}"/>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2" name="テキスト ボックス 391">
          <a:extLst>
            <a:ext uri="{FF2B5EF4-FFF2-40B4-BE49-F238E27FC236}">
              <a16:creationId xmlns:a16="http://schemas.microsoft.com/office/drawing/2014/main" id="{A60063F8-C909-4EA5-9D21-F1121EB23D0D}"/>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3" name="直線コネクタ 392">
          <a:extLst>
            <a:ext uri="{FF2B5EF4-FFF2-40B4-BE49-F238E27FC236}">
              <a16:creationId xmlns:a16="http://schemas.microsoft.com/office/drawing/2014/main" id="{9F07AC22-EBB4-4082-84C6-A191E6CE1013}"/>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4" name="テキスト ボックス 393">
          <a:extLst>
            <a:ext uri="{FF2B5EF4-FFF2-40B4-BE49-F238E27FC236}">
              <a16:creationId xmlns:a16="http://schemas.microsoft.com/office/drawing/2014/main" id="{4CF612B4-2D15-4BF1-B075-9C6966AF0C66}"/>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5" name="直線コネクタ 394">
          <a:extLst>
            <a:ext uri="{FF2B5EF4-FFF2-40B4-BE49-F238E27FC236}">
              <a16:creationId xmlns:a16="http://schemas.microsoft.com/office/drawing/2014/main" id="{F69C181D-A169-4148-8DF9-6A15D0FDD71D}"/>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6" name="テキスト ボックス 395">
          <a:extLst>
            <a:ext uri="{FF2B5EF4-FFF2-40B4-BE49-F238E27FC236}">
              <a16:creationId xmlns:a16="http://schemas.microsoft.com/office/drawing/2014/main" id="{06C628D8-FFD0-471C-BA54-A3E642C309C9}"/>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7" name="直線コネクタ 396">
          <a:extLst>
            <a:ext uri="{FF2B5EF4-FFF2-40B4-BE49-F238E27FC236}">
              <a16:creationId xmlns:a16="http://schemas.microsoft.com/office/drawing/2014/main" id="{1B2D65F2-1ADF-4EF5-9185-C7124E34399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8" name="テキスト ボックス 397">
          <a:extLst>
            <a:ext uri="{FF2B5EF4-FFF2-40B4-BE49-F238E27FC236}">
              <a16:creationId xmlns:a16="http://schemas.microsoft.com/office/drawing/2014/main" id="{89B3E473-3D75-4F13-AA67-1F578F1D5017}"/>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E495F81F-6A3E-40C8-8785-68AADA7F3425}"/>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41911</xdr:rowOff>
    </xdr:from>
    <xdr:to>
      <xdr:col>24</xdr:col>
      <xdr:colOff>62865</xdr:colOff>
      <xdr:row>108</xdr:row>
      <xdr:rowOff>57913</xdr:rowOff>
    </xdr:to>
    <xdr:cxnSp macro="">
      <xdr:nvCxnSpPr>
        <xdr:cNvPr id="400" name="直線コネクタ 399">
          <a:extLst>
            <a:ext uri="{FF2B5EF4-FFF2-40B4-BE49-F238E27FC236}">
              <a16:creationId xmlns:a16="http://schemas.microsoft.com/office/drawing/2014/main" id="{A835370E-7C11-4202-8976-19B45C4AEE11}"/>
            </a:ext>
          </a:extLst>
        </xdr:cNvPr>
        <xdr:cNvCxnSpPr/>
      </xdr:nvCxnSpPr>
      <xdr:spPr>
        <a:xfrm flipV="1">
          <a:off x="4634865" y="17358361"/>
          <a:ext cx="0" cy="1216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61740</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A232F995-2860-4A98-A2D8-7B2150976A71}"/>
            </a:ext>
          </a:extLst>
        </xdr:cNvPr>
        <xdr:cNvSpPr txBox="1"/>
      </xdr:nvSpPr>
      <xdr:spPr>
        <a:xfrm>
          <a:off x="4673600" y="18578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57913</xdr:rowOff>
    </xdr:from>
    <xdr:to>
      <xdr:col>24</xdr:col>
      <xdr:colOff>152400</xdr:colOff>
      <xdr:row>108</xdr:row>
      <xdr:rowOff>57913</xdr:rowOff>
    </xdr:to>
    <xdr:cxnSp macro="">
      <xdr:nvCxnSpPr>
        <xdr:cNvPr id="402" name="直線コネクタ 401">
          <a:extLst>
            <a:ext uri="{FF2B5EF4-FFF2-40B4-BE49-F238E27FC236}">
              <a16:creationId xmlns:a16="http://schemas.microsoft.com/office/drawing/2014/main" id="{1B172288-300D-4422-B4D6-E09764039B9D}"/>
            </a:ext>
          </a:extLst>
        </xdr:cNvPr>
        <xdr:cNvCxnSpPr/>
      </xdr:nvCxnSpPr>
      <xdr:spPr>
        <a:xfrm>
          <a:off x="4546600" y="1857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160038</xdr:rowOff>
    </xdr:from>
    <xdr:ext cx="405111" cy="259045"/>
    <xdr:sp macro="" textlink="">
      <xdr:nvSpPr>
        <xdr:cNvPr id="403" name="【港湾・漁港】&#10;有形固定資産減価償却率最大値テキスト">
          <a:extLst>
            <a:ext uri="{FF2B5EF4-FFF2-40B4-BE49-F238E27FC236}">
              <a16:creationId xmlns:a16="http://schemas.microsoft.com/office/drawing/2014/main" id="{52242C60-C9CE-419A-BF85-CCDFDCB3A4C8}"/>
            </a:ext>
          </a:extLst>
        </xdr:cNvPr>
        <xdr:cNvSpPr txBox="1"/>
      </xdr:nvSpPr>
      <xdr:spPr>
        <a:xfrm>
          <a:off x="4673600" y="17133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41911</xdr:rowOff>
    </xdr:from>
    <xdr:to>
      <xdr:col>24</xdr:col>
      <xdr:colOff>152400</xdr:colOff>
      <xdr:row>101</xdr:row>
      <xdr:rowOff>41911</xdr:rowOff>
    </xdr:to>
    <xdr:cxnSp macro="">
      <xdr:nvCxnSpPr>
        <xdr:cNvPr id="404" name="直線コネクタ 403">
          <a:extLst>
            <a:ext uri="{FF2B5EF4-FFF2-40B4-BE49-F238E27FC236}">
              <a16:creationId xmlns:a16="http://schemas.microsoft.com/office/drawing/2014/main" id="{D4A1603B-0FB1-47F2-B818-21C9E05AFEC5}"/>
            </a:ext>
          </a:extLst>
        </xdr:cNvPr>
        <xdr:cNvCxnSpPr/>
      </xdr:nvCxnSpPr>
      <xdr:spPr>
        <a:xfrm>
          <a:off x="4546600" y="17358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49547</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95352FF6-0497-4C56-A72F-389EB8E664C1}"/>
            </a:ext>
          </a:extLst>
        </xdr:cNvPr>
        <xdr:cNvSpPr txBox="1"/>
      </xdr:nvSpPr>
      <xdr:spPr>
        <a:xfrm>
          <a:off x="4673600" y="1805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71120</xdr:rowOff>
    </xdr:from>
    <xdr:to>
      <xdr:col>24</xdr:col>
      <xdr:colOff>114300</xdr:colOff>
      <xdr:row>106</xdr:row>
      <xdr:rowOff>1270</xdr:rowOff>
    </xdr:to>
    <xdr:sp macro="" textlink="">
      <xdr:nvSpPr>
        <xdr:cNvPr id="406" name="フローチャート: 判断 405">
          <a:extLst>
            <a:ext uri="{FF2B5EF4-FFF2-40B4-BE49-F238E27FC236}">
              <a16:creationId xmlns:a16="http://schemas.microsoft.com/office/drawing/2014/main" id="{2FB67F43-3319-4509-A397-1B9ECC10EC6B}"/>
            </a:ext>
          </a:extLst>
        </xdr:cNvPr>
        <xdr:cNvSpPr/>
      </xdr:nvSpPr>
      <xdr:spPr>
        <a:xfrm>
          <a:off x="45847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34544</xdr:rowOff>
    </xdr:from>
    <xdr:to>
      <xdr:col>20</xdr:col>
      <xdr:colOff>38100</xdr:colOff>
      <xdr:row>105</xdr:row>
      <xdr:rowOff>136144</xdr:rowOff>
    </xdr:to>
    <xdr:sp macro="" textlink="">
      <xdr:nvSpPr>
        <xdr:cNvPr id="407" name="フローチャート: 判断 406">
          <a:extLst>
            <a:ext uri="{FF2B5EF4-FFF2-40B4-BE49-F238E27FC236}">
              <a16:creationId xmlns:a16="http://schemas.microsoft.com/office/drawing/2014/main" id="{3C4DC430-281B-48F4-ADF2-6260876EDB4B}"/>
            </a:ext>
          </a:extLst>
        </xdr:cNvPr>
        <xdr:cNvSpPr/>
      </xdr:nvSpPr>
      <xdr:spPr>
        <a:xfrm>
          <a:off x="3746500" y="1803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20828</xdr:rowOff>
    </xdr:from>
    <xdr:to>
      <xdr:col>15</xdr:col>
      <xdr:colOff>101600</xdr:colOff>
      <xdr:row>105</xdr:row>
      <xdr:rowOff>122428</xdr:rowOff>
    </xdr:to>
    <xdr:sp macro="" textlink="">
      <xdr:nvSpPr>
        <xdr:cNvPr id="408" name="フローチャート: 判断 407">
          <a:extLst>
            <a:ext uri="{FF2B5EF4-FFF2-40B4-BE49-F238E27FC236}">
              <a16:creationId xmlns:a16="http://schemas.microsoft.com/office/drawing/2014/main" id="{3BE81487-53FE-45B9-AB68-A37AB0989D19}"/>
            </a:ext>
          </a:extLst>
        </xdr:cNvPr>
        <xdr:cNvSpPr/>
      </xdr:nvSpPr>
      <xdr:spPr>
        <a:xfrm>
          <a:off x="2857500" y="18023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7113</xdr:rowOff>
    </xdr:from>
    <xdr:to>
      <xdr:col>10</xdr:col>
      <xdr:colOff>165100</xdr:colOff>
      <xdr:row>105</xdr:row>
      <xdr:rowOff>108713</xdr:rowOff>
    </xdr:to>
    <xdr:sp macro="" textlink="">
      <xdr:nvSpPr>
        <xdr:cNvPr id="409" name="フローチャート: 判断 408">
          <a:extLst>
            <a:ext uri="{FF2B5EF4-FFF2-40B4-BE49-F238E27FC236}">
              <a16:creationId xmlns:a16="http://schemas.microsoft.com/office/drawing/2014/main" id="{C06D7D22-0EF4-4724-96BB-0E67F4D57F06}"/>
            </a:ext>
          </a:extLst>
        </xdr:cNvPr>
        <xdr:cNvSpPr/>
      </xdr:nvSpPr>
      <xdr:spPr>
        <a:xfrm>
          <a:off x="1968500" y="18009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130556</xdr:rowOff>
    </xdr:from>
    <xdr:to>
      <xdr:col>6</xdr:col>
      <xdr:colOff>38100</xdr:colOff>
      <xdr:row>105</xdr:row>
      <xdr:rowOff>60706</xdr:rowOff>
    </xdr:to>
    <xdr:sp macro="" textlink="">
      <xdr:nvSpPr>
        <xdr:cNvPr id="410" name="フローチャート: 判断 409">
          <a:extLst>
            <a:ext uri="{FF2B5EF4-FFF2-40B4-BE49-F238E27FC236}">
              <a16:creationId xmlns:a16="http://schemas.microsoft.com/office/drawing/2014/main" id="{1922C333-EAAF-45B5-B93C-A9E63122847A}"/>
            </a:ext>
          </a:extLst>
        </xdr:cNvPr>
        <xdr:cNvSpPr/>
      </xdr:nvSpPr>
      <xdr:spPr>
        <a:xfrm>
          <a:off x="1079500" y="17961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2D8F1F1B-8C4E-4E87-BA6B-7D5C6D0C26D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3325AEE4-342D-498D-AB64-FD4AE35F71E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566934B8-7FF5-4E7E-9332-90688357A244}"/>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122350DC-8715-49B3-9341-7163A9D18506}"/>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291758D5-D6AD-497C-91DE-5BA59BCAF418}"/>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48261</xdr:rowOff>
    </xdr:from>
    <xdr:to>
      <xdr:col>24</xdr:col>
      <xdr:colOff>114300</xdr:colOff>
      <xdr:row>105</xdr:row>
      <xdr:rowOff>149861</xdr:rowOff>
    </xdr:to>
    <xdr:sp macro="" textlink="">
      <xdr:nvSpPr>
        <xdr:cNvPr id="416" name="楕円 415">
          <a:extLst>
            <a:ext uri="{FF2B5EF4-FFF2-40B4-BE49-F238E27FC236}">
              <a16:creationId xmlns:a16="http://schemas.microsoft.com/office/drawing/2014/main" id="{618510F1-CCCC-4F5E-AC47-6B71447E615A}"/>
            </a:ext>
          </a:extLst>
        </xdr:cNvPr>
        <xdr:cNvSpPr/>
      </xdr:nvSpPr>
      <xdr:spPr>
        <a:xfrm>
          <a:off x="4584700" y="1805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71138</xdr:rowOff>
    </xdr:from>
    <xdr:ext cx="405111" cy="259045"/>
    <xdr:sp macro="" textlink="">
      <xdr:nvSpPr>
        <xdr:cNvPr id="417" name="【港湾・漁港】&#10;有形固定資産減価償却率該当値テキスト">
          <a:extLst>
            <a:ext uri="{FF2B5EF4-FFF2-40B4-BE49-F238E27FC236}">
              <a16:creationId xmlns:a16="http://schemas.microsoft.com/office/drawing/2014/main" id="{E91D1A34-4640-48FC-8118-856ED02DB5FD}"/>
            </a:ext>
          </a:extLst>
        </xdr:cNvPr>
        <xdr:cNvSpPr txBox="1"/>
      </xdr:nvSpPr>
      <xdr:spPr>
        <a:xfrm>
          <a:off x="4673600" y="17901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13970</xdr:rowOff>
    </xdr:from>
    <xdr:to>
      <xdr:col>20</xdr:col>
      <xdr:colOff>38100</xdr:colOff>
      <xdr:row>105</xdr:row>
      <xdr:rowOff>115570</xdr:rowOff>
    </xdr:to>
    <xdr:sp macro="" textlink="">
      <xdr:nvSpPr>
        <xdr:cNvPr id="418" name="楕円 417">
          <a:extLst>
            <a:ext uri="{FF2B5EF4-FFF2-40B4-BE49-F238E27FC236}">
              <a16:creationId xmlns:a16="http://schemas.microsoft.com/office/drawing/2014/main" id="{5A39BBB5-E28E-427D-A961-A05BA71FDEA3}"/>
            </a:ext>
          </a:extLst>
        </xdr:cNvPr>
        <xdr:cNvSpPr/>
      </xdr:nvSpPr>
      <xdr:spPr>
        <a:xfrm>
          <a:off x="37465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64770</xdr:rowOff>
    </xdr:from>
    <xdr:to>
      <xdr:col>24</xdr:col>
      <xdr:colOff>63500</xdr:colOff>
      <xdr:row>105</xdr:row>
      <xdr:rowOff>99061</xdr:rowOff>
    </xdr:to>
    <xdr:cxnSp macro="">
      <xdr:nvCxnSpPr>
        <xdr:cNvPr id="419" name="直線コネクタ 418">
          <a:extLst>
            <a:ext uri="{FF2B5EF4-FFF2-40B4-BE49-F238E27FC236}">
              <a16:creationId xmlns:a16="http://schemas.microsoft.com/office/drawing/2014/main" id="{D519A2C7-93A8-486D-B436-53802753B28C}"/>
            </a:ext>
          </a:extLst>
        </xdr:cNvPr>
        <xdr:cNvCxnSpPr/>
      </xdr:nvCxnSpPr>
      <xdr:spPr>
        <a:xfrm>
          <a:off x="3797300" y="18067020"/>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153415</xdr:rowOff>
    </xdr:from>
    <xdr:to>
      <xdr:col>15</xdr:col>
      <xdr:colOff>101600</xdr:colOff>
      <xdr:row>105</xdr:row>
      <xdr:rowOff>83565</xdr:rowOff>
    </xdr:to>
    <xdr:sp macro="" textlink="">
      <xdr:nvSpPr>
        <xdr:cNvPr id="420" name="楕円 419">
          <a:extLst>
            <a:ext uri="{FF2B5EF4-FFF2-40B4-BE49-F238E27FC236}">
              <a16:creationId xmlns:a16="http://schemas.microsoft.com/office/drawing/2014/main" id="{6B318AEA-029E-4600-AF43-E14C446D8D09}"/>
            </a:ext>
          </a:extLst>
        </xdr:cNvPr>
        <xdr:cNvSpPr/>
      </xdr:nvSpPr>
      <xdr:spPr>
        <a:xfrm>
          <a:off x="2857500" y="1798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32765</xdr:rowOff>
    </xdr:from>
    <xdr:to>
      <xdr:col>19</xdr:col>
      <xdr:colOff>177800</xdr:colOff>
      <xdr:row>105</xdr:row>
      <xdr:rowOff>64770</xdr:rowOff>
    </xdr:to>
    <xdr:cxnSp macro="">
      <xdr:nvCxnSpPr>
        <xdr:cNvPr id="421" name="直線コネクタ 420">
          <a:extLst>
            <a:ext uri="{FF2B5EF4-FFF2-40B4-BE49-F238E27FC236}">
              <a16:creationId xmlns:a16="http://schemas.microsoft.com/office/drawing/2014/main" id="{2A4B6E3A-441C-44B0-B459-987E17F130D2}"/>
            </a:ext>
          </a:extLst>
        </xdr:cNvPr>
        <xdr:cNvCxnSpPr/>
      </xdr:nvCxnSpPr>
      <xdr:spPr>
        <a:xfrm>
          <a:off x="2908300" y="18035015"/>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109982</xdr:rowOff>
    </xdr:from>
    <xdr:to>
      <xdr:col>10</xdr:col>
      <xdr:colOff>165100</xdr:colOff>
      <xdr:row>105</xdr:row>
      <xdr:rowOff>40132</xdr:rowOff>
    </xdr:to>
    <xdr:sp macro="" textlink="">
      <xdr:nvSpPr>
        <xdr:cNvPr id="422" name="楕円 421">
          <a:extLst>
            <a:ext uri="{FF2B5EF4-FFF2-40B4-BE49-F238E27FC236}">
              <a16:creationId xmlns:a16="http://schemas.microsoft.com/office/drawing/2014/main" id="{8ECA4852-B95B-4FA3-A09A-67FA8B2B3CB2}"/>
            </a:ext>
          </a:extLst>
        </xdr:cNvPr>
        <xdr:cNvSpPr/>
      </xdr:nvSpPr>
      <xdr:spPr>
        <a:xfrm>
          <a:off x="1968500" y="1794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160782</xdr:rowOff>
    </xdr:from>
    <xdr:to>
      <xdr:col>15</xdr:col>
      <xdr:colOff>50800</xdr:colOff>
      <xdr:row>105</xdr:row>
      <xdr:rowOff>32765</xdr:rowOff>
    </xdr:to>
    <xdr:cxnSp macro="">
      <xdr:nvCxnSpPr>
        <xdr:cNvPr id="423" name="直線コネクタ 422">
          <a:extLst>
            <a:ext uri="{FF2B5EF4-FFF2-40B4-BE49-F238E27FC236}">
              <a16:creationId xmlns:a16="http://schemas.microsoft.com/office/drawing/2014/main" id="{7DFC32B4-CF94-4DC9-B283-8F8BCB2D625F}"/>
            </a:ext>
          </a:extLst>
        </xdr:cNvPr>
        <xdr:cNvCxnSpPr/>
      </xdr:nvCxnSpPr>
      <xdr:spPr>
        <a:xfrm>
          <a:off x="2019300" y="17991582"/>
          <a:ext cx="8890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61976</xdr:rowOff>
    </xdr:from>
    <xdr:to>
      <xdr:col>6</xdr:col>
      <xdr:colOff>38100</xdr:colOff>
      <xdr:row>104</xdr:row>
      <xdr:rowOff>163576</xdr:rowOff>
    </xdr:to>
    <xdr:sp macro="" textlink="">
      <xdr:nvSpPr>
        <xdr:cNvPr id="424" name="楕円 423">
          <a:extLst>
            <a:ext uri="{FF2B5EF4-FFF2-40B4-BE49-F238E27FC236}">
              <a16:creationId xmlns:a16="http://schemas.microsoft.com/office/drawing/2014/main" id="{222515CB-3260-4D25-A3F3-86AC5EA4D93F}"/>
            </a:ext>
          </a:extLst>
        </xdr:cNvPr>
        <xdr:cNvSpPr/>
      </xdr:nvSpPr>
      <xdr:spPr>
        <a:xfrm>
          <a:off x="1079500" y="1789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112776</xdr:rowOff>
    </xdr:from>
    <xdr:to>
      <xdr:col>10</xdr:col>
      <xdr:colOff>114300</xdr:colOff>
      <xdr:row>104</xdr:row>
      <xdr:rowOff>160782</xdr:rowOff>
    </xdr:to>
    <xdr:cxnSp macro="">
      <xdr:nvCxnSpPr>
        <xdr:cNvPr id="425" name="直線コネクタ 424">
          <a:extLst>
            <a:ext uri="{FF2B5EF4-FFF2-40B4-BE49-F238E27FC236}">
              <a16:creationId xmlns:a16="http://schemas.microsoft.com/office/drawing/2014/main" id="{367F323D-3BA1-4D02-81EB-66E00CE27024}"/>
            </a:ext>
          </a:extLst>
        </xdr:cNvPr>
        <xdr:cNvCxnSpPr/>
      </xdr:nvCxnSpPr>
      <xdr:spPr>
        <a:xfrm>
          <a:off x="1130300" y="17943576"/>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127271</xdr:rowOff>
    </xdr:from>
    <xdr:ext cx="405111" cy="259045"/>
    <xdr:sp macro="" textlink="">
      <xdr:nvSpPr>
        <xdr:cNvPr id="426" name="n_1aveValue【港湾・漁港】&#10;有形固定資産減価償却率">
          <a:extLst>
            <a:ext uri="{FF2B5EF4-FFF2-40B4-BE49-F238E27FC236}">
              <a16:creationId xmlns:a16="http://schemas.microsoft.com/office/drawing/2014/main" id="{D233C1B4-6B07-4DF4-83A4-3F3135338A88}"/>
            </a:ext>
          </a:extLst>
        </xdr:cNvPr>
        <xdr:cNvSpPr txBox="1"/>
      </xdr:nvSpPr>
      <xdr:spPr>
        <a:xfrm>
          <a:off x="3582044" y="1812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113555</xdr:rowOff>
    </xdr:from>
    <xdr:ext cx="405111" cy="259045"/>
    <xdr:sp macro="" textlink="">
      <xdr:nvSpPr>
        <xdr:cNvPr id="427" name="n_2aveValue【港湾・漁港】&#10;有形固定資産減価償却率">
          <a:extLst>
            <a:ext uri="{FF2B5EF4-FFF2-40B4-BE49-F238E27FC236}">
              <a16:creationId xmlns:a16="http://schemas.microsoft.com/office/drawing/2014/main" id="{DE157DC8-B04F-45E0-8A43-95F94CEC3434}"/>
            </a:ext>
          </a:extLst>
        </xdr:cNvPr>
        <xdr:cNvSpPr txBox="1"/>
      </xdr:nvSpPr>
      <xdr:spPr>
        <a:xfrm>
          <a:off x="2705744" y="18115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99840</xdr:rowOff>
    </xdr:from>
    <xdr:ext cx="405111" cy="259045"/>
    <xdr:sp macro="" textlink="">
      <xdr:nvSpPr>
        <xdr:cNvPr id="428" name="n_3aveValue【港湾・漁港】&#10;有形固定資産減価償却率">
          <a:extLst>
            <a:ext uri="{FF2B5EF4-FFF2-40B4-BE49-F238E27FC236}">
              <a16:creationId xmlns:a16="http://schemas.microsoft.com/office/drawing/2014/main" id="{E96A3604-7226-4DFB-A3B0-49625A3B22BF}"/>
            </a:ext>
          </a:extLst>
        </xdr:cNvPr>
        <xdr:cNvSpPr txBox="1"/>
      </xdr:nvSpPr>
      <xdr:spPr>
        <a:xfrm>
          <a:off x="1816744" y="1810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51833</xdr:rowOff>
    </xdr:from>
    <xdr:ext cx="405111" cy="259045"/>
    <xdr:sp macro="" textlink="">
      <xdr:nvSpPr>
        <xdr:cNvPr id="429" name="n_4aveValue【港湾・漁港】&#10;有形固定資産減価償却率">
          <a:extLst>
            <a:ext uri="{FF2B5EF4-FFF2-40B4-BE49-F238E27FC236}">
              <a16:creationId xmlns:a16="http://schemas.microsoft.com/office/drawing/2014/main" id="{3A4B25A0-9D0F-4E4B-9918-77010A30F988}"/>
            </a:ext>
          </a:extLst>
        </xdr:cNvPr>
        <xdr:cNvSpPr txBox="1"/>
      </xdr:nvSpPr>
      <xdr:spPr>
        <a:xfrm>
          <a:off x="927744" y="18054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132097</xdr:rowOff>
    </xdr:from>
    <xdr:ext cx="405111" cy="259045"/>
    <xdr:sp macro="" textlink="">
      <xdr:nvSpPr>
        <xdr:cNvPr id="430" name="n_1mainValue【港湾・漁港】&#10;有形固定資産減価償却率">
          <a:extLst>
            <a:ext uri="{FF2B5EF4-FFF2-40B4-BE49-F238E27FC236}">
              <a16:creationId xmlns:a16="http://schemas.microsoft.com/office/drawing/2014/main" id="{4329D2AD-3740-4FD3-96A5-AE4C2701B645}"/>
            </a:ext>
          </a:extLst>
        </xdr:cNvPr>
        <xdr:cNvSpPr txBox="1"/>
      </xdr:nvSpPr>
      <xdr:spPr>
        <a:xfrm>
          <a:off x="3582044" y="1779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100092</xdr:rowOff>
    </xdr:from>
    <xdr:ext cx="405111" cy="259045"/>
    <xdr:sp macro="" textlink="">
      <xdr:nvSpPr>
        <xdr:cNvPr id="431" name="n_2mainValue【港湾・漁港】&#10;有形固定資産減価償却率">
          <a:extLst>
            <a:ext uri="{FF2B5EF4-FFF2-40B4-BE49-F238E27FC236}">
              <a16:creationId xmlns:a16="http://schemas.microsoft.com/office/drawing/2014/main" id="{3E49E78E-6781-4D13-82F4-E6D832ED6303}"/>
            </a:ext>
          </a:extLst>
        </xdr:cNvPr>
        <xdr:cNvSpPr txBox="1"/>
      </xdr:nvSpPr>
      <xdr:spPr>
        <a:xfrm>
          <a:off x="2705744" y="1775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56659</xdr:rowOff>
    </xdr:from>
    <xdr:ext cx="405111" cy="259045"/>
    <xdr:sp macro="" textlink="">
      <xdr:nvSpPr>
        <xdr:cNvPr id="432" name="n_3mainValue【港湾・漁港】&#10;有形固定資産減価償却率">
          <a:extLst>
            <a:ext uri="{FF2B5EF4-FFF2-40B4-BE49-F238E27FC236}">
              <a16:creationId xmlns:a16="http://schemas.microsoft.com/office/drawing/2014/main" id="{568B6669-6C7D-4DE8-AB3E-B0EFFCD0E5C4}"/>
            </a:ext>
          </a:extLst>
        </xdr:cNvPr>
        <xdr:cNvSpPr txBox="1"/>
      </xdr:nvSpPr>
      <xdr:spPr>
        <a:xfrm>
          <a:off x="1816744" y="17716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8653</xdr:rowOff>
    </xdr:from>
    <xdr:ext cx="405111" cy="259045"/>
    <xdr:sp macro="" textlink="">
      <xdr:nvSpPr>
        <xdr:cNvPr id="433" name="n_4mainValue【港湾・漁港】&#10;有形固定資産減価償却率">
          <a:extLst>
            <a:ext uri="{FF2B5EF4-FFF2-40B4-BE49-F238E27FC236}">
              <a16:creationId xmlns:a16="http://schemas.microsoft.com/office/drawing/2014/main" id="{FD37DB57-B028-4A9E-80AB-2054F5F61475}"/>
            </a:ext>
          </a:extLst>
        </xdr:cNvPr>
        <xdr:cNvSpPr txBox="1"/>
      </xdr:nvSpPr>
      <xdr:spPr>
        <a:xfrm>
          <a:off x="927744" y="17668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E1A71E4D-BBA7-46B5-BDCC-DD3CBFD7642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106783B1-7396-4CE2-BB4F-AC248483B1E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CF8C9517-17D4-46BD-875C-A144A40839B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3263C547-18D8-4E0B-BF72-76AAFBC2493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F5A42E52-3525-4D2E-A997-B4D1BE88B0E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6F5FCBC6-5C21-4D75-8AB3-390A4EE804B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9B153C87-E2B8-432E-A073-18DF13E4B09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38BC0E89-DBF8-48C6-A440-D32D1038E5B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F6B9298B-B575-44EC-8F3D-F3C1FB9057F5}"/>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F5C91BF1-C7CD-4B8D-A6FF-D794068F14A5}"/>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4" name="直線コネクタ 443">
          <a:extLst>
            <a:ext uri="{FF2B5EF4-FFF2-40B4-BE49-F238E27FC236}">
              <a16:creationId xmlns:a16="http://schemas.microsoft.com/office/drawing/2014/main" id="{62D87A4C-AFB1-4CF1-B638-284CF1B4153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5" name="テキスト ボックス 444">
          <a:extLst>
            <a:ext uri="{FF2B5EF4-FFF2-40B4-BE49-F238E27FC236}">
              <a16:creationId xmlns:a16="http://schemas.microsoft.com/office/drawing/2014/main" id="{704A8A01-B5FC-46F9-AA27-1641ED60CEFE}"/>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6" name="直線コネクタ 445">
          <a:extLst>
            <a:ext uri="{FF2B5EF4-FFF2-40B4-BE49-F238E27FC236}">
              <a16:creationId xmlns:a16="http://schemas.microsoft.com/office/drawing/2014/main" id="{5A16C100-91C4-41A9-A932-3D37BCF901B4}"/>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7" name="テキスト ボックス 446">
          <a:extLst>
            <a:ext uri="{FF2B5EF4-FFF2-40B4-BE49-F238E27FC236}">
              <a16:creationId xmlns:a16="http://schemas.microsoft.com/office/drawing/2014/main" id="{68783EF0-B4DC-43D4-8C29-73F831DB696A}"/>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8" name="直線コネクタ 447">
          <a:extLst>
            <a:ext uri="{FF2B5EF4-FFF2-40B4-BE49-F238E27FC236}">
              <a16:creationId xmlns:a16="http://schemas.microsoft.com/office/drawing/2014/main" id="{4B499EE8-3E61-4CA0-BE78-1BFCF596D54E}"/>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49" name="テキスト ボックス 448">
          <a:extLst>
            <a:ext uri="{FF2B5EF4-FFF2-40B4-BE49-F238E27FC236}">
              <a16:creationId xmlns:a16="http://schemas.microsoft.com/office/drawing/2014/main" id="{CF5F67D2-BE20-45F2-971C-18D3A869D3CE}"/>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0" name="直線コネクタ 449">
          <a:extLst>
            <a:ext uri="{FF2B5EF4-FFF2-40B4-BE49-F238E27FC236}">
              <a16:creationId xmlns:a16="http://schemas.microsoft.com/office/drawing/2014/main" id="{01B0BA22-990E-4F0A-9D8C-11D53A905866}"/>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1" name="テキスト ボックス 450">
          <a:extLst>
            <a:ext uri="{FF2B5EF4-FFF2-40B4-BE49-F238E27FC236}">
              <a16:creationId xmlns:a16="http://schemas.microsoft.com/office/drawing/2014/main" id="{8F3BB765-11B9-458E-88B8-A1BB6B6693D9}"/>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ED2EA0E7-EF45-4B2C-BC5B-E26FF89B3F1E}"/>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3" name="テキスト ボックス 452">
          <a:extLst>
            <a:ext uri="{FF2B5EF4-FFF2-40B4-BE49-F238E27FC236}">
              <a16:creationId xmlns:a16="http://schemas.microsoft.com/office/drawing/2014/main" id="{8832A57D-41D8-4CEE-8BA3-3FB9D6A4BD01}"/>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港湾・漁港】&#10;一人当たり有形固定資産（償却資産）額グラフ枠">
          <a:extLst>
            <a:ext uri="{FF2B5EF4-FFF2-40B4-BE49-F238E27FC236}">
              <a16:creationId xmlns:a16="http://schemas.microsoft.com/office/drawing/2014/main" id="{3DCA4F86-433F-491F-82DC-7E013CCB180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18323</xdr:rowOff>
    </xdr:from>
    <xdr:to>
      <xdr:col>54</xdr:col>
      <xdr:colOff>189865</xdr:colOff>
      <xdr:row>108</xdr:row>
      <xdr:rowOff>70962</xdr:rowOff>
    </xdr:to>
    <xdr:cxnSp macro="">
      <xdr:nvCxnSpPr>
        <xdr:cNvPr id="455" name="直線コネクタ 454">
          <a:extLst>
            <a:ext uri="{FF2B5EF4-FFF2-40B4-BE49-F238E27FC236}">
              <a16:creationId xmlns:a16="http://schemas.microsoft.com/office/drawing/2014/main" id="{D2D8C754-CD79-4AF3-BCD9-4ED260C9ACF5}"/>
            </a:ext>
          </a:extLst>
        </xdr:cNvPr>
        <xdr:cNvCxnSpPr/>
      </xdr:nvCxnSpPr>
      <xdr:spPr>
        <a:xfrm flipV="1">
          <a:off x="10476865" y="17334773"/>
          <a:ext cx="0" cy="1252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74789</xdr:rowOff>
    </xdr:from>
    <xdr:ext cx="534377" cy="259045"/>
    <xdr:sp macro="" textlink="">
      <xdr:nvSpPr>
        <xdr:cNvPr id="456" name="【港湾・漁港】&#10;一人当たり有形固定資産（償却資産）額最小値テキスト">
          <a:extLst>
            <a:ext uri="{FF2B5EF4-FFF2-40B4-BE49-F238E27FC236}">
              <a16:creationId xmlns:a16="http://schemas.microsoft.com/office/drawing/2014/main" id="{A63427C6-A02B-4B61-8EA8-CAEA9E2813F5}"/>
            </a:ext>
          </a:extLst>
        </xdr:cNvPr>
        <xdr:cNvSpPr txBox="1"/>
      </xdr:nvSpPr>
      <xdr:spPr>
        <a:xfrm>
          <a:off x="10515600" y="1859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70962</xdr:rowOff>
    </xdr:from>
    <xdr:to>
      <xdr:col>55</xdr:col>
      <xdr:colOff>88900</xdr:colOff>
      <xdr:row>108</xdr:row>
      <xdr:rowOff>70962</xdr:rowOff>
    </xdr:to>
    <xdr:cxnSp macro="">
      <xdr:nvCxnSpPr>
        <xdr:cNvPr id="457" name="直線コネクタ 456">
          <a:extLst>
            <a:ext uri="{FF2B5EF4-FFF2-40B4-BE49-F238E27FC236}">
              <a16:creationId xmlns:a16="http://schemas.microsoft.com/office/drawing/2014/main" id="{D3F2DC41-9EE6-4953-BD01-953208CB9880}"/>
            </a:ext>
          </a:extLst>
        </xdr:cNvPr>
        <xdr:cNvCxnSpPr/>
      </xdr:nvCxnSpPr>
      <xdr:spPr>
        <a:xfrm>
          <a:off x="10388600" y="18587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136450</xdr:rowOff>
    </xdr:from>
    <xdr:ext cx="690189" cy="259045"/>
    <xdr:sp macro="" textlink="">
      <xdr:nvSpPr>
        <xdr:cNvPr id="458" name="【港湾・漁港】&#10;一人当たり有形固定資産（償却資産）額最大値テキスト">
          <a:extLst>
            <a:ext uri="{FF2B5EF4-FFF2-40B4-BE49-F238E27FC236}">
              <a16:creationId xmlns:a16="http://schemas.microsoft.com/office/drawing/2014/main" id="{21C3C614-0B34-4783-BF35-89A6BA9F9B1D}"/>
            </a:ext>
          </a:extLst>
        </xdr:cNvPr>
        <xdr:cNvSpPr txBox="1"/>
      </xdr:nvSpPr>
      <xdr:spPr>
        <a:xfrm>
          <a:off x="10515600" y="171100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2,751,591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18323</xdr:rowOff>
    </xdr:from>
    <xdr:to>
      <xdr:col>55</xdr:col>
      <xdr:colOff>88900</xdr:colOff>
      <xdr:row>101</xdr:row>
      <xdr:rowOff>18323</xdr:rowOff>
    </xdr:to>
    <xdr:cxnSp macro="">
      <xdr:nvCxnSpPr>
        <xdr:cNvPr id="459" name="直線コネクタ 458">
          <a:extLst>
            <a:ext uri="{FF2B5EF4-FFF2-40B4-BE49-F238E27FC236}">
              <a16:creationId xmlns:a16="http://schemas.microsoft.com/office/drawing/2014/main" id="{35AA5D58-7F01-4B5E-B15D-19807BB84764}"/>
            </a:ext>
          </a:extLst>
        </xdr:cNvPr>
        <xdr:cNvCxnSpPr/>
      </xdr:nvCxnSpPr>
      <xdr:spPr>
        <a:xfrm>
          <a:off x="10388600" y="17334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149444</xdr:rowOff>
    </xdr:from>
    <xdr:ext cx="599010" cy="259045"/>
    <xdr:sp macro="" textlink="">
      <xdr:nvSpPr>
        <xdr:cNvPr id="460" name="【港湾・漁港】&#10;一人当たり有形固定資産（償却資産）額平均値テキスト">
          <a:extLst>
            <a:ext uri="{FF2B5EF4-FFF2-40B4-BE49-F238E27FC236}">
              <a16:creationId xmlns:a16="http://schemas.microsoft.com/office/drawing/2014/main" id="{7E56C26B-5539-4AFB-B29E-91250F82E149}"/>
            </a:ext>
          </a:extLst>
        </xdr:cNvPr>
        <xdr:cNvSpPr txBox="1"/>
      </xdr:nvSpPr>
      <xdr:spPr>
        <a:xfrm>
          <a:off x="10515600" y="183231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431,502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171017</xdr:rowOff>
    </xdr:from>
    <xdr:to>
      <xdr:col>55</xdr:col>
      <xdr:colOff>50800</xdr:colOff>
      <xdr:row>107</xdr:row>
      <xdr:rowOff>101167</xdr:rowOff>
    </xdr:to>
    <xdr:sp macro="" textlink="">
      <xdr:nvSpPr>
        <xdr:cNvPr id="461" name="フローチャート: 判断 460">
          <a:extLst>
            <a:ext uri="{FF2B5EF4-FFF2-40B4-BE49-F238E27FC236}">
              <a16:creationId xmlns:a16="http://schemas.microsoft.com/office/drawing/2014/main" id="{F2CC7DD1-D920-4CB6-94B3-C5A209F2F76D}"/>
            </a:ext>
          </a:extLst>
        </xdr:cNvPr>
        <xdr:cNvSpPr/>
      </xdr:nvSpPr>
      <xdr:spPr>
        <a:xfrm>
          <a:off x="10426700" y="1834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4491</xdr:rowOff>
    </xdr:from>
    <xdr:to>
      <xdr:col>50</xdr:col>
      <xdr:colOff>165100</xdr:colOff>
      <xdr:row>107</xdr:row>
      <xdr:rowOff>106091</xdr:rowOff>
    </xdr:to>
    <xdr:sp macro="" textlink="">
      <xdr:nvSpPr>
        <xdr:cNvPr id="462" name="フローチャート: 判断 461">
          <a:extLst>
            <a:ext uri="{FF2B5EF4-FFF2-40B4-BE49-F238E27FC236}">
              <a16:creationId xmlns:a16="http://schemas.microsoft.com/office/drawing/2014/main" id="{61E99A32-4A1B-4A56-B904-0DA87CDFFC68}"/>
            </a:ext>
          </a:extLst>
        </xdr:cNvPr>
        <xdr:cNvSpPr/>
      </xdr:nvSpPr>
      <xdr:spPr>
        <a:xfrm>
          <a:off x="9588500" y="18349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10145</xdr:rowOff>
    </xdr:from>
    <xdr:to>
      <xdr:col>46</xdr:col>
      <xdr:colOff>38100</xdr:colOff>
      <xdr:row>107</xdr:row>
      <xdr:rowOff>111745</xdr:rowOff>
    </xdr:to>
    <xdr:sp macro="" textlink="">
      <xdr:nvSpPr>
        <xdr:cNvPr id="463" name="フローチャート: 判断 462">
          <a:extLst>
            <a:ext uri="{FF2B5EF4-FFF2-40B4-BE49-F238E27FC236}">
              <a16:creationId xmlns:a16="http://schemas.microsoft.com/office/drawing/2014/main" id="{ACDFC189-5C09-4F4C-984F-D97A42DB2024}"/>
            </a:ext>
          </a:extLst>
        </xdr:cNvPr>
        <xdr:cNvSpPr/>
      </xdr:nvSpPr>
      <xdr:spPr>
        <a:xfrm>
          <a:off x="8699500" y="183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162733</xdr:rowOff>
    </xdr:from>
    <xdr:to>
      <xdr:col>41</xdr:col>
      <xdr:colOff>101600</xdr:colOff>
      <xdr:row>107</xdr:row>
      <xdr:rowOff>92883</xdr:rowOff>
    </xdr:to>
    <xdr:sp macro="" textlink="">
      <xdr:nvSpPr>
        <xdr:cNvPr id="464" name="フローチャート: 判断 463">
          <a:extLst>
            <a:ext uri="{FF2B5EF4-FFF2-40B4-BE49-F238E27FC236}">
              <a16:creationId xmlns:a16="http://schemas.microsoft.com/office/drawing/2014/main" id="{75E6ABAE-AAF8-4BE9-A16C-8E8F0C33454E}"/>
            </a:ext>
          </a:extLst>
        </xdr:cNvPr>
        <xdr:cNvSpPr/>
      </xdr:nvSpPr>
      <xdr:spPr>
        <a:xfrm>
          <a:off x="7810500" y="1833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136976</xdr:rowOff>
    </xdr:from>
    <xdr:to>
      <xdr:col>36</xdr:col>
      <xdr:colOff>165100</xdr:colOff>
      <xdr:row>107</xdr:row>
      <xdr:rowOff>67126</xdr:rowOff>
    </xdr:to>
    <xdr:sp macro="" textlink="">
      <xdr:nvSpPr>
        <xdr:cNvPr id="465" name="フローチャート: 判断 464">
          <a:extLst>
            <a:ext uri="{FF2B5EF4-FFF2-40B4-BE49-F238E27FC236}">
              <a16:creationId xmlns:a16="http://schemas.microsoft.com/office/drawing/2014/main" id="{AE51327E-634F-4ED6-8B96-37AFCD745A85}"/>
            </a:ext>
          </a:extLst>
        </xdr:cNvPr>
        <xdr:cNvSpPr/>
      </xdr:nvSpPr>
      <xdr:spPr>
        <a:xfrm>
          <a:off x="6921500" y="1831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D1FDFE1C-0F83-4AB6-AB1C-4FB3229EB9BB}"/>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D1E7392-D50B-4AE2-BD3A-87B57CB21DE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DB49ECBD-9BBE-4678-A457-ED8311CDA28A}"/>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2C247D57-3280-4AED-AA7B-B2A5540DE81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A89420AD-7B91-4AD5-8293-1BC0ADF10C5B}"/>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100</xdr:row>
      <xdr:rowOff>138973</xdr:rowOff>
    </xdr:from>
    <xdr:to>
      <xdr:col>55</xdr:col>
      <xdr:colOff>50800</xdr:colOff>
      <xdr:row>101</xdr:row>
      <xdr:rowOff>69123</xdr:rowOff>
    </xdr:to>
    <xdr:sp macro="" textlink="">
      <xdr:nvSpPr>
        <xdr:cNvPr id="471" name="楕円 470">
          <a:extLst>
            <a:ext uri="{FF2B5EF4-FFF2-40B4-BE49-F238E27FC236}">
              <a16:creationId xmlns:a16="http://schemas.microsoft.com/office/drawing/2014/main" id="{0AFB6DE0-C251-47C1-8D45-4999AF43B751}"/>
            </a:ext>
          </a:extLst>
        </xdr:cNvPr>
        <xdr:cNvSpPr/>
      </xdr:nvSpPr>
      <xdr:spPr>
        <a:xfrm>
          <a:off x="10426700" y="17283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92000</xdr:rowOff>
    </xdr:from>
    <xdr:ext cx="690189" cy="259045"/>
    <xdr:sp macro="" textlink="">
      <xdr:nvSpPr>
        <xdr:cNvPr id="472" name="【港湾・漁港】&#10;一人当たり有形固定資産（償却資産）額該当値テキスト">
          <a:extLst>
            <a:ext uri="{FF2B5EF4-FFF2-40B4-BE49-F238E27FC236}">
              <a16:creationId xmlns:a16="http://schemas.microsoft.com/office/drawing/2014/main" id="{0C6EAA82-8EF7-4971-95D0-E5F9EFFD7812}"/>
            </a:ext>
          </a:extLst>
        </xdr:cNvPr>
        <xdr:cNvSpPr txBox="1"/>
      </xdr:nvSpPr>
      <xdr:spPr>
        <a:xfrm>
          <a:off x="10515600" y="172370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2,751,591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101</xdr:row>
      <xdr:rowOff>2440</xdr:rowOff>
    </xdr:from>
    <xdr:to>
      <xdr:col>50</xdr:col>
      <xdr:colOff>165100</xdr:colOff>
      <xdr:row>101</xdr:row>
      <xdr:rowOff>104040</xdr:rowOff>
    </xdr:to>
    <xdr:sp macro="" textlink="">
      <xdr:nvSpPr>
        <xdr:cNvPr id="473" name="楕円 472">
          <a:extLst>
            <a:ext uri="{FF2B5EF4-FFF2-40B4-BE49-F238E27FC236}">
              <a16:creationId xmlns:a16="http://schemas.microsoft.com/office/drawing/2014/main" id="{E705EF06-7363-4A53-A3F6-A892DC0EC752}"/>
            </a:ext>
          </a:extLst>
        </xdr:cNvPr>
        <xdr:cNvSpPr/>
      </xdr:nvSpPr>
      <xdr:spPr>
        <a:xfrm>
          <a:off x="9588500" y="1731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101</xdr:row>
      <xdr:rowOff>18323</xdr:rowOff>
    </xdr:from>
    <xdr:to>
      <xdr:col>55</xdr:col>
      <xdr:colOff>0</xdr:colOff>
      <xdr:row>101</xdr:row>
      <xdr:rowOff>53240</xdr:rowOff>
    </xdr:to>
    <xdr:cxnSp macro="">
      <xdr:nvCxnSpPr>
        <xdr:cNvPr id="474" name="直線コネクタ 473">
          <a:extLst>
            <a:ext uri="{FF2B5EF4-FFF2-40B4-BE49-F238E27FC236}">
              <a16:creationId xmlns:a16="http://schemas.microsoft.com/office/drawing/2014/main" id="{6894D5D2-EAB7-4EF9-A24A-F2F7FE0CF097}"/>
            </a:ext>
          </a:extLst>
        </xdr:cNvPr>
        <xdr:cNvCxnSpPr/>
      </xdr:nvCxnSpPr>
      <xdr:spPr>
        <a:xfrm flipV="1">
          <a:off x="9639300" y="17334773"/>
          <a:ext cx="838200" cy="34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101</xdr:row>
      <xdr:rowOff>41788</xdr:rowOff>
    </xdr:from>
    <xdr:to>
      <xdr:col>46</xdr:col>
      <xdr:colOff>38100</xdr:colOff>
      <xdr:row>101</xdr:row>
      <xdr:rowOff>143388</xdr:rowOff>
    </xdr:to>
    <xdr:sp macro="" textlink="">
      <xdr:nvSpPr>
        <xdr:cNvPr id="475" name="楕円 474">
          <a:extLst>
            <a:ext uri="{FF2B5EF4-FFF2-40B4-BE49-F238E27FC236}">
              <a16:creationId xmlns:a16="http://schemas.microsoft.com/office/drawing/2014/main" id="{4E8E2582-3539-43C1-B9D3-7A109AB63A8A}"/>
            </a:ext>
          </a:extLst>
        </xdr:cNvPr>
        <xdr:cNvSpPr/>
      </xdr:nvSpPr>
      <xdr:spPr>
        <a:xfrm>
          <a:off x="8699500" y="1735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101</xdr:row>
      <xdr:rowOff>53240</xdr:rowOff>
    </xdr:from>
    <xdr:to>
      <xdr:col>50</xdr:col>
      <xdr:colOff>114300</xdr:colOff>
      <xdr:row>101</xdr:row>
      <xdr:rowOff>92588</xdr:rowOff>
    </xdr:to>
    <xdr:cxnSp macro="">
      <xdr:nvCxnSpPr>
        <xdr:cNvPr id="476" name="直線コネクタ 475">
          <a:extLst>
            <a:ext uri="{FF2B5EF4-FFF2-40B4-BE49-F238E27FC236}">
              <a16:creationId xmlns:a16="http://schemas.microsoft.com/office/drawing/2014/main" id="{589EC219-3DDB-4087-B9E3-171F6D12C826}"/>
            </a:ext>
          </a:extLst>
        </xdr:cNvPr>
        <xdr:cNvCxnSpPr/>
      </xdr:nvCxnSpPr>
      <xdr:spPr>
        <a:xfrm flipV="1">
          <a:off x="8750300" y="17369690"/>
          <a:ext cx="889000" cy="3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70510</xdr:rowOff>
    </xdr:from>
    <xdr:to>
      <xdr:col>41</xdr:col>
      <xdr:colOff>101600</xdr:colOff>
      <xdr:row>102</xdr:row>
      <xdr:rowOff>660</xdr:rowOff>
    </xdr:to>
    <xdr:sp macro="" textlink="">
      <xdr:nvSpPr>
        <xdr:cNvPr id="477" name="楕円 476">
          <a:extLst>
            <a:ext uri="{FF2B5EF4-FFF2-40B4-BE49-F238E27FC236}">
              <a16:creationId xmlns:a16="http://schemas.microsoft.com/office/drawing/2014/main" id="{73517E81-893B-4FF7-9EF6-C4033DC5F6CF}"/>
            </a:ext>
          </a:extLst>
        </xdr:cNvPr>
        <xdr:cNvSpPr/>
      </xdr:nvSpPr>
      <xdr:spPr>
        <a:xfrm>
          <a:off x="7810500" y="1738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101</xdr:row>
      <xdr:rowOff>92588</xdr:rowOff>
    </xdr:from>
    <xdr:to>
      <xdr:col>45</xdr:col>
      <xdr:colOff>177800</xdr:colOff>
      <xdr:row>101</xdr:row>
      <xdr:rowOff>121310</xdr:rowOff>
    </xdr:to>
    <xdr:cxnSp macro="">
      <xdr:nvCxnSpPr>
        <xdr:cNvPr id="478" name="直線コネクタ 477">
          <a:extLst>
            <a:ext uri="{FF2B5EF4-FFF2-40B4-BE49-F238E27FC236}">
              <a16:creationId xmlns:a16="http://schemas.microsoft.com/office/drawing/2014/main" id="{40D0B264-5112-49DF-A898-3BF3ABBBD8D9}"/>
            </a:ext>
          </a:extLst>
        </xdr:cNvPr>
        <xdr:cNvCxnSpPr/>
      </xdr:nvCxnSpPr>
      <xdr:spPr>
        <a:xfrm flipV="1">
          <a:off x="7861300" y="17409038"/>
          <a:ext cx="889000" cy="28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101</xdr:row>
      <xdr:rowOff>81299</xdr:rowOff>
    </xdr:from>
    <xdr:to>
      <xdr:col>36</xdr:col>
      <xdr:colOff>165100</xdr:colOff>
      <xdr:row>102</xdr:row>
      <xdr:rowOff>11449</xdr:rowOff>
    </xdr:to>
    <xdr:sp macro="" textlink="">
      <xdr:nvSpPr>
        <xdr:cNvPr id="479" name="楕円 478">
          <a:extLst>
            <a:ext uri="{FF2B5EF4-FFF2-40B4-BE49-F238E27FC236}">
              <a16:creationId xmlns:a16="http://schemas.microsoft.com/office/drawing/2014/main" id="{B86081BD-366C-4E1D-B616-637D3FA4CC39}"/>
            </a:ext>
          </a:extLst>
        </xdr:cNvPr>
        <xdr:cNvSpPr/>
      </xdr:nvSpPr>
      <xdr:spPr>
        <a:xfrm>
          <a:off x="6921500" y="17397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101</xdr:row>
      <xdr:rowOff>121310</xdr:rowOff>
    </xdr:from>
    <xdr:to>
      <xdr:col>41</xdr:col>
      <xdr:colOff>50800</xdr:colOff>
      <xdr:row>101</xdr:row>
      <xdr:rowOff>132099</xdr:rowOff>
    </xdr:to>
    <xdr:cxnSp macro="">
      <xdr:nvCxnSpPr>
        <xdr:cNvPr id="480" name="直線コネクタ 479">
          <a:extLst>
            <a:ext uri="{FF2B5EF4-FFF2-40B4-BE49-F238E27FC236}">
              <a16:creationId xmlns:a16="http://schemas.microsoft.com/office/drawing/2014/main" id="{EA82D8DA-2243-41FB-B9A3-91C395A9BD37}"/>
            </a:ext>
          </a:extLst>
        </xdr:cNvPr>
        <xdr:cNvCxnSpPr/>
      </xdr:nvCxnSpPr>
      <xdr:spPr>
        <a:xfrm flipV="1">
          <a:off x="6972300" y="17437760"/>
          <a:ext cx="889000" cy="10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107</xdr:row>
      <xdr:rowOff>97218</xdr:rowOff>
    </xdr:from>
    <xdr:ext cx="599010" cy="259045"/>
    <xdr:sp macro="" textlink="">
      <xdr:nvSpPr>
        <xdr:cNvPr id="481" name="n_1aveValue【港湾・漁港】&#10;一人当たり有形固定資産（償却資産）額">
          <a:extLst>
            <a:ext uri="{FF2B5EF4-FFF2-40B4-BE49-F238E27FC236}">
              <a16:creationId xmlns:a16="http://schemas.microsoft.com/office/drawing/2014/main" id="{E8E7609A-3251-4918-8166-E7A6BDA94516}"/>
            </a:ext>
          </a:extLst>
        </xdr:cNvPr>
        <xdr:cNvSpPr txBox="1"/>
      </xdr:nvSpPr>
      <xdr:spPr>
        <a:xfrm>
          <a:off x="9327095" y="18442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102872</xdr:rowOff>
    </xdr:from>
    <xdr:ext cx="599010" cy="259045"/>
    <xdr:sp macro="" textlink="">
      <xdr:nvSpPr>
        <xdr:cNvPr id="482" name="n_2aveValue【港湾・漁港】&#10;一人当たり有形固定資産（償却資産）額">
          <a:extLst>
            <a:ext uri="{FF2B5EF4-FFF2-40B4-BE49-F238E27FC236}">
              <a16:creationId xmlns:a16="http://schemas.microsoft.com/office/drawing/2014/main" id="{8DCDE0B4-3BA4-48FF-B2BF-F347F4DE9F73}"/>
            </a:ext>
          </a:extLst>
        </xdr:cNvPr>
        <xdr:cNvSpPr txBox="1"/>
      </xdr:nvSpPr>
      <xdr:spPr>
        <a:xfrm>
          <a:off x="8450795" y="18448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84010</xdr:rowOff>
    </xdr:from>
    <xdr:ext cx="599010" cy="259045"/>
    <xdr:sp macro="" textlink="">
      <xdr:nvSpPr>
        <xdr:cNvPr id="483" name="n_3aveValue【港湾・漁港】&#10;一人当たり有形固定資産（償却資産）額">
          <a:extLst>
            <a:ext uri="{FF2B5EF4-FFF2-40B4-BE49-F238E27FC236}">
              <a16:creationId xmlns:a16="http://schemas.microsoft.com/office/drawing/2014/main" id="{86CB1074-4902-46E1-BDF1-4A1143E456C9}"/>
            </a:ext>
          </a:extLst>
        </xdr:cNvPr>
        <xdr:cNvSpPr txBox="1"/>
      </xdr:nvSpPr>
      <xdr:spPr>
        <a:xfrm>
          <a:off x="7561795" y="18429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58253</xdr:rowOff>
    </xdr:from>
    <xdr:ext cx="599010" cy="259045"/>
    <xdr:sp macro="" textlink="">
      <xdr:nvSpPr>
        <xdr:cNvPr id="484" name="n_4aveValue【港湾・漁港】&#10;一人当たり有形固定資産（償却資産）額">
          <a:extLst>
            <a:ext uri="{FF2B5EF4-FFF2-40B4-BE49-F238E27FC236}">
              <a16:creationId xmlns:a16="http://schemas.microsoft.com/office/drawing/2014/main" id="{64208C85-F98A-4FB1-8D23-1132C8877667}"/>
            </a:ext>
          </a:extLst>
        </xdr:cNvPr>
        <xdr:cNvSpPr txBox="1"/>
      </xdr:nvSpPr>
      <xdr:spPr>
        <a:xfrm>
          <a:off x="6672795" y="1840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99</xdr:row>
      <xdr:rowOff>120567</xdr:rowOff>
    </xdr:from>
    <xdr:ext cx="690189" cy="259045"/>
    <xdr:sp macro="" textlink="">
      <xdr:nvSpPr>
        <xdr:cNvPr id="485" name="n_1mainValue【港湾・漁港】&#10;一人当たり有形固定資産（償却資産）額">
          <a:extLst>
            <a:ext uri="{FF2B5EF4-FFF2-40B4-BE49-F238E27FC236}">
              <a16:creationId xmlns:a16="http://schemas.microsoft.com/office/drawing/2014/main" id="{E2507B46-7115-4F67-898D-5C448B905103}"/>
            </a:ext>
          </a:extLst>
        </xdr:cNvPr>
        <xdr:cNvSpPr txBox="1"/>
      </xdr:nvSpPr>
      <xdr:spPr>
        <a:xfrm>
          <a:off x="9281505" y="1709411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2,675,217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99</xdr:row>
      <xdr:rowOff>159915</xdr:rowOff>
    </xdr:from>
    <xdr:ext cx="690189" cy="259045"/>
    <xdr:sp macro="" textlink="">
      <xdr:nvSpPr>
        <xdr:cNvPr id="486" name="n_2mainValue【港湾・漁港】&#10;一人当たり有形固定資産（償却資産）額">
          <a:extLst>
            <a:ext uri="{FF2B5EF4-FFF2-40B4-BE49-F238E27FC236}">
              <a16:creationId xmlns:a16="http://schemas.microsoft.com/office/drawing/2014/main" id="{FB5CFF62-D42D-4F06-8406-D43C39CF3899}"/>
            </a:ext>
          </a:extLst>
        </xdr:cNvPr>
        <xdr:cNvSpPr txBox="1"/>
      </xdr:nvSpPr>
      <xdr:spPr>
        <a:xfrm>
          <a:off x="8405205" y="171334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2,589,157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100</xdr:row>
      <xdr:rowOff>17187</xdr:rowOff>
    </xdr:from>
    <xdr:ext cx="690189" cy="259045"/>
    <xdr:sp macro="" textlink="">
      <xdr:nvSpPr>
        <xdr:cNvPr id="487" name="n_3mainValue【港湾・漁港】&#10;一人当たり有形固定資産（償却資産）額">
          <a:extLst>
            <a:ext uri="{FF2B5EF4-FFF2-40B4-BE49-F238E27FC236}">
              <a16:creationId xmlns:a16="http://schemas.microsoft.com/office/drawing/2014/main" id="{B58F5B13-30F5-4406-B822-5C87D25D56F0}"/>
            </a:ext>
          </a:extLst>
        </xdr:cNvPr>
        <xdr:cNvSpPr txBox="1"/>
      </xdr:nvSpPr>
      <xdr:spPr>
        <a:xfrm>
          <a:off x="7516205" y="171621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100</xdr:row>
      <xdr:rowOff>27976</xdr:rowOff>
    </xdr:from>
    <xdr:ext cx="690189" cy="259045"/>
    <xdr:sp macro="" textlink="">
      <xdr:nvSpPr>
        <xdr:cNvPr id="488" name="n_4mainValue【港湾・漁港】&#10;一人当たり有形固定資産（償却資産）額">
          <a:extLst>
            <a:ext uri="{FF2B5EF4-FFF2-40B4-BE49-F238E27FC236}">
              <a16:creationId xmlns:a16="http://schemas.microsoft.com/office/drawing/2014/main" id="{FE677395-383E-432D-9BED-15E2BF5650C1}"/>
            </a:ext>
          </a:extLst>
        </xdr:cNvPr>
        <xdr:cNvSpPr txBox="1"/>
      </xdr:nvSpPr>
      <xdr:spPr>
        <a:xfrm>
          <a:off x="6627205" y="171729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2,502,736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F1D6EA2D-DFA8-4BA0-86E6-0D1616B460B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6BAE0AB2-4FC4-4780-BB4F-D4DC2AEEA04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22FB9D4D-715A-4B42-B5B1-2F31C14AC66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0361A5BB-1F9F-4D51-85E8-8F6F947AC14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C7B6B859-5387-4673-A94D-D58F9EB2A07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1F207369-F256-4DE8-9D51-8B2337A7E46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0C8A95F9-6A4D-48C6-921E-65E1D7CC8FD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D57A9ADF-63CB-4C0D-ADD6-2F84A654C3D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CAAED3A3-C4D2-4A34-99FC-7A60B0D8F7F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16133E52-C8F1-4E6B-A653-6792C61F288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F836DD70-CFDC-4C59-806D-31FBC517DE3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0" name="直線コネクタ 499">
          <a:extLst>
            <a:ext uri="{FF2B5EF4-FFF2-40B4-BE49-F238E27FC236}">
              <a16:creationId xmlns:a16="http://schemas.microsoft.com/office/drawing/2014/main" id="{ECBAF7A3-E045-4B64-A816-64385AD91D67}"/>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1" name="テキスト ボックス 500">
          <a:extLst>
            <a:ext uri="{FF2B5EF4-FFF2-40B4-BE49-F238E27FC236}">
              <a16:creationId xmlns:a16="http://schemas.microsoft.com/office/drawing/2014/main" id="{EF14CACB-13D3-4F7E-B5AA-549C5A5FA9EA}"/>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2" name="直線コネクタ 501">
          <a:extLst>
            <a:ext uri="{FF2B5EF4-FFF2-40B4-BE49-F238E27FC236}">
              <a16:creationId xmlns:a16="http://schemas.microsoft.com/office/drawing/2014/main" id="{099939F8-12FC-42E3-8EE9-218A30B23EE7}"/>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3" name="テキスト ボックス 502">
          <a:extLst>
            <a:ext uri="{FF2B5EF4-FFF2-40B4-BE49-F238E27FC236}">
              <a16:creationId xmlns:a16="http://schemas.microsoft.com/office/drawing/2014/main" id="{D95FD92A-184B-4E91-AAC4-72F1AF552D4D}"/>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4" name="直線コネクタ 503">
          <a:extLst>
            <a:ext uri="{FF2B5EF4-FFF2-40B4-BE49-F238E27FC236}">
              <a16:creationId xmlns:a16="http://schemas.microsoft.com/office/drawing/2014/main" id="{D7F06AC9-AE43-44DC-BB63-06EB02A6169B}"/>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5" name="テキスト ボックス 504">
          <a:extLst>
            <a:ext uri="{FF2B5EF4-FFF2-40B4-BE49-F238E27FC236}">
              <a16:creationId xmlns:a16="http://schemas.microsoft.com/office/drawing/2014/main" id="{6177466A-4B16-4BB0-9398-2A044502332E}"/>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6" name="直線コネクタ 505">
          <a:extLst>
            <a:ext uri="{FF2B5EF4-FFF2-40B4-BE49-F238E27FC236}">
              <a16:creationId xmlns:a16="http://schemas.microsoft.com/office/drawing/2014/main" id="{7A11182F-E89E-44EE-A6F9-AC5236C21FFC}"/>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7" name="テキスト ボックス 506">
          <a:extLst>
            <a:ext uri="{FF2B5EF4-FFF2-40B4-BE49-F238E27FC236}">
              <a16:creationId xmlns:a16="http://schemas.microsoft.com/office/drawing/2014/main" id="{675729CD-2C90-47E0-B35C-9410205C9A54}"/>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8" name="直線コネクタ 507">
          <a:extLst>
            <a:ext uri="{FF2B5EF4-FFF2-40B4-BE49-F238E27FC236}">
              <a16:creationId xmlns:a16="http://schemas.microsoft.com/office/drawing/2014/main" id="{5C37742E-AFDC-4C5D-B675-113BBD6B10B8}"/>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9" name="テキスト ボックス 508">
          <a:extLst>
            <a:ext uri="{FF2B5EF4-FFF2-40B4-BE49-F238E27FC236}">
              <a16:creationId xmlns:a16="http://schemas.microsoft.com/office/drawing/2014/main" id="{B10A2927-D4DA-419F-B348-6467FC6C719D}"/>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a:extLst>
            <a:ext uri="{FF2B5EF4-FFF2-40B4-BE49-F238E27FC236}">
              <a16:creationId xmlns:a16="http://schemas.microsoft.com/office/drawing/2014/main" id="{A9CB445C-E9AA-4001-B8CA-6000FFA0EE7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1" name="テキスト ボックス 510">
          <a:extLst>
            <a:ext uri="{FF2B5EF4-FFF2-40B4-BE49-F238E27FC236}">
              <a16:creationId xmlns:a16="http://schemas.microsoft.com/office/drawing/2014/main" id="{DBEEA99F-D695-4114-BA46-0B7DE7C5B634}"/>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2" name="【認定こども園・幼稚園・保育所】&#10;有形固定資産減価償却率グラフ枠">
          <a:extLst>
            <a:ext uri="{FF2B5EF4-FFF2-40B4-BE49-F238E27FC236}">
              <a16:creationId xmlns:a16="http://schemas.microsoft.com/office/drawing/2014/main" id="{931E3162-1200-410D-ACCA-F3B69F8E687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163830</xdr:rowOff>
    </xdr:from>
    <xdr:to>
      <xdr:col>85</xdr:col>
      <xdr:colOff>126364</xdr:colOff>
      <xdr:row>42</xdr:row>
      <xdr:rowOff>38100</xdr:rowOff>
    </xdr:to>
    <xdr:cxnSp macro="">
      <xdr:nvCxnSpPr>
        <xdr:cNvPr id="513" name="直線コネクタ 512">
          <a:extLst>
            <a:ext uri="{FF2B5EF4-FFF2-40B4-BE49-F238E27FC236}">
              <a16:creationId xmlns:a16="http://schemas.microsoft.com/office/drawing/2014/main" id="{321146D1-7738-492D-AED0-71F8CB249BEF}"/>
            </a:ext>
          </a:extLst>
        </xdr:cNvPr>
        <xdr:cNvCxnSpPr/>
      </xdr:nvCxnSpPr>
      <xdr:spPr>
        <a:xfrm flipV="1">
          <a:off x="16318864" y="5650230"/>
          <a:ext cx="0" cy="1588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4" name="【認定こども園・幼稚園・保育所】&#10;有形固定資産減価償却率最小値テキスト">
          <a:extLst>
            <a:ext uri="{FF2B5EF4-FFF2-40B4-BE49-F238E27FC236}">
              <a16:creationId xmlns:a16="http://schemas.microsoft.com/office/drawing/2014/main" id="{8196C73B-F3AD-4C04-B184-6649D4BEABFF}"/>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5" name="直線コネクタ 514">
          <a:extLst>
            <a:ext uri="{FF2B5EF4-FFF2-40B4-BE49-F238E27FC236}">
              <a16:creationId xmlns:a16="http://schemas.microsoft.com/office/drawing/2014/main" id="{2BEBAE70-84C9-4BF9-B331-34F911B6F32E}"/>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110507</xdr:rowOff>
    </xdr:from>
    <xdr:ext cx="405111" cy="259045"/>
    <xdr:sp macro="" textlink="">
      <xdr:nvSpPr>
        <xdr:cNvPr id="516" name="【認定こども園・幼稚園・保育所】&#10;有形固定資産減価償却率最大値テキスト">
          <a:extLst>
            <a:ext uri="{FF2B5EF4-FFF2-40B4-BE49-F238E27FC236}">
              <a16:creationId xmlns:a16="http://schemas.microsoft.com/office/drawing/2014/main" id="{12FF4710-314C-45A0-BFB9-5EA64985F76F}"/>
            </a:ext>
          </a:extLst>
        </xdr:cNvPr>
        <xdr:cNvSpPr txBox="1"/>
      </xdr:nvSpPr>
      <xdr:spPr>
        <a:xfrm>
          <a:off x="16357600" y="542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163830</xdr:rowOff>
    </xdr:from>
    <xdr:to>
      <xdr:col>86</xdr:col>
      <xdr:colOff>25400</xdr:colOff>
      <xdr:row>32</xdr:row>
      <xdr:rowOff>163830</xdr:rowOff>
    </xdr:to>
    <xdr:cxnSp macro="">
      <xdr:nvCxnSpPr>
        <xdr:cNvPr id="517" name="直線コネクタ 516">
          <a:extLst>
            <a:ext uri="{FF2B5EF4-FFF2-40B4-BE49-F238E27FC236}">
              <a16:creationId xmlns:a16="http://schemas.microsoft.com/office/drawing/2014/main" id="{B80FB9F6-6D1C-4655-B0D5-82927667F36A}"/>
            </a:ext>
          </a:extLst>
        </xdr:cNvPr>
        <xdr:cNvCxnSpPr/>
      </xdr:nvCxnSpPr>
      <xdr:spPr>
        <a:xfrm>
          <a:off x="16230600" y="565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50182</xdr:rowOff>
    </xdr:from>
    <xdr:ext cx="405111" cy="259045"/>
    <xdr:sp macro="" textlink="">
      <xdr:nvSpPr>
        <xdr:cNvPr id="518" name="【認定こども園・幼稚園・保育所】&#10;有形固定資産減価償却率平均値テキスト">
          <a:extLst>
            <a:ext uri="{FF2B5EF4-FFF2-40B4-BE49-F238E27FC236}">
              <a16:creationId xmlns:a16="http://schemas.microsoft.com/office/drawing/2014/main" id="{6F0948F8-5AA8-46CF-99E9-0025C8103E26}"/>
            </a:ext>
          </a:extLst>
        </xdr:cNvPr>
        <xdr:cNvSpPr txBox="1"/>
      </xdr:nvSpPr>
      <xdr:spPr>
        <a:xfrm>
          <a:off x="16357600" y="6222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27305</xdr:rowOff>
    </xdr:from>
    <xdr:to>
      <xdr:col>85</xdr:col>
      <xdr:colOff>177800</xdr:colOff>
      <xdr:row>37</xdr:row>
      <xdr:rowOff>128905</xdr:rowOff>
    </xdr:to>
    <xdr:sp macro="" textlink="">
      <xdr:nvSpPr>
        <xdr:cNvPr id="519" name="フローチャート: 判断 518">
          <a:extLst>
            <a:ext uri="{FF2B5EF4-FFF2-40B4-BE49-F238E27FC236}">
              <a16:creationId xmlns:a16="http://schemas.microsoft.com/office/drawing/2014/main" id="{9FF1C14D-0BDE-44D4-A87E-F4833382DB08}"/>
            </a:ext>
          </a:extLst>
        </xdr:cNvPr>
        <xdr:cNvSpPr/>
      </xdr:nvSpPr>
      <xdr:spPr>
        <a:xfrm>
          <a:off x="16268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44450</xdr:rowOff>
    </xdr:from>
    <xdr:to>
      <xdr:col>81</xdr:col>
      <xdr:colOff>101600</xdr:colOff>
      <xdr:row>37</xdr:row>
      <xdr:rowOff>146050</xdr:rowOff>
    </xdr:to>
    <xdr:sp macro="" textlink="">
      <xdr:nvSpPr>
        <xdr:cNvPr id="520" name="フローチャート: 判断 519">
          <a:extLst>
            <a:ext uri="{FF2B5EF4-FFF2-40B4-BE49-F238E27FC236}">
              <a16:creationId xmlns:a16="http://schemas.microsoft.com/office/drawing/2014/main" id="{5CFEC96D-6E81-4892-9A85-0DE175F227F4}"/>
            </a:ext>
          </a:extLst>
        </xdr:cNvPr>
        <xdr:cNvSpPr/>
      </xdr:nvSpPr>
      <xdr:spPr>
        <a:xfrm>
          <a:off x="15430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84455</xdr:rowOff>
    </xdr:from>
    <xdr:to>
      <xdr:col>76</xdr:col>
      <xdr:colOff>165100</xdr:colOff>
      <xdr:row>38</xdr:row>
      <xdr:rowOff>14605</xdr:rowOff>
    </xdr:to>
    <xdr:sp macro="" textlink="">
      <xdr:nvSpPr>
        <xdr:cNvPr id="521" name="フローチャート: 判断 520">
          <a:extLst>
            <a:ext uri="{FF2B5EF4-FFF2-40B4-BE49-F238E27FC236}">
              <a16:creationId xmlns:a16="http://schemas.microsoft.com/office/drawing/2014/main" id="{B62108EB-1E19-4CEE-9BE7-7EF42212F035}"/>
            </a:ext>
          </a:extLst>
        </xdr:cNvPr>
        <xdr:cNvSpPr/>
      </xdr:nvSpPr>
      <xdr:spPr>
        <a:xfrm>
          <a:off x="145415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103505</xdr:rowOff>
    </xdr:from>
    <xdr:to>
      <xdr:col>72</xdr:col>
      <xdr:colOff>38100</xdr:colOff>
      <xdr:row>38</xdr:row>
      <xdr:rowOff>33655</xdr:rowOff>
    </xdr:to>
    <xdr:sp macro="" textlink="">
      <xdr:nvSpPr>
        <xdr:cNvPr id="522" name="フローチャート: 判断 521">
          <a:extLst>
            <a:ext uri="{FF2B5EF4-FFF2-40B4-BE49-F238E27FC236}">
              <a16:creationId xmlns:a16="http://schemas.microsoft.com/office/drawing/2014/main" id="{0CAB5D76-1831-4181-A616-9782B2EA8EF8}"/>
            </a:ext>
          </a:extLst>
        </xdr:cNvPr>
        <xdr:cNvSpPr/>
      </xdr:nvSpPr>
      <xdr:spPr>
        <a:xfrm>
          <a:off x="136525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523" name="フローチャート: 判断 522">
          <a:extLst>
            <a:ext uri="{FF2B5EF4-FFF2-40B4-BE49-F238E27FC236}">
              <a16:creationId xmlns:a16="http://schemas.microsoft.com/office/drawing/2014/main" id="{F4E70B03-9191-47AE-81D3-6D09F4E8D0EA}"/>
            </a:ext>
          </a:extLst>
        </xdr:cNvPr>
        <xdr:cNvSpPr/>
      </xdr:nvSpPr>
      <xdr:spPr>
        <a:xfrm>
          <a:off x="12763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85903772-3316-4A74-8E21-2D9186DDCBD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C4C0E8B2-048D-416F-833B-90540685E63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72048969-9DF6-4A26-9034-0A9EA187313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7951DFBF-F534-4C90-BDA7-7A5C8389DCD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C6D8479A-C856-4B9D-A831-5988AB1EBC1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67310</xdr:rowOff>
    </xdr:from>
    <xdr:to>
      <xdr:col>85</xdr:col>
      <xdr:colOff>177800</xdr:colOff>
      <xdr:row>38</xdr:row>
      <xdr:rowOff>168910</xdr:rowOff>
    </xdr:to>
    <xdr:sp macro="" textlink="">
      <xdr:nvSpPr>
        <xdr:cNvPr id="529" name="楕円 528">
          <a:extLst>
            <a:ext uri="{FF2B5EF4-FFF2-40B4-BE49-F238E27FC236}">
              <a16:creationId xmlns:a16="http://schemas.microsoft.com/office/drawing/2014/main" id="{9634ED78-8424-4A3E-A5E7-6785DD0DF821}"/>
            </a:ext>
          </a:extLst>
        </xdr:cNvPr>
        <xdr:cNvSpPr/>
      </xdr:nvSpPr>
      <xdr:spPr>
        <a:xfrm>
          <a:off x="16268700" y="65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45737</xdr:rowOff>
    </xdr:from>
    <xdr:ext cx="405111" cy="259045"/>
    <xdr:sp macro="" textlink="">
      <xdr:nvSpPr>
        <xdr:cNvPr id="530" name="【認定こども園・幼稚園・保育所】&#10;有形固定資産減価償却率該当値テキスト">
          <a:extLst>
            <a:ext uri="{FF2B5EF4-FFF2-40B4-BE49-F238E27FC236}">
              <a16:creationId xmlns:a16="http://schemas.microsoft.com/office/drawing/2014/main" id="{31D1064C-CED4-4E81-83FD-692BEF4E2CC5}"/>
            </a:ext>
          </a:extLst>
        </xdr:cNvPr>
        <xdr:cNvSpPr txBox="1"/>
      </xdr:nvSpPr>
      <xdr:spPr>
        <a:xfrm>
          <a:off x="16357600"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73025</xdr:rowOff>
    </xdr:from>
    <xdr:to>
      <xdr:col>81</xdr:col>
      <xdr:colOff>101600</xdr:colOff>
      <xdr:row>40</xdr:row>
      <xdr:rowOff>3175</xdr:rowOff>
    </xdr:to>
    <xdr:sp macro="" textlink="">
      <xdr:nvSpPr>
        <xdr:cNvPr id="531" name="楕円 530">
          <a:extLst>
            <a:ext uri="{FF2B5EF4-FFF2-40B4-BE49-F238E27FC236}">
              <a16:creationId xmlns:a16="http://schemas.microsoft.com/office/drawing/2014/main" id="{741D2695-7F3E-4C71-93AA-716858027871}"/>
            </a:ext>
          </a:extLst>
        </xdr:cNvPr>
        <xdr:cNvSpPr/>
      </xdr:nvSpPr>
      <xdr:spPr>
        <a:xfrm>
          <a:off x="15430500" y="675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118110</xdr:rowOff>
    </xdr:from>
    <xdr:to>
      <xdr:col>85</xdr:col>
      <xdr:colOff>127000</xdr:colOff>
      <xdr:row>39</xdr:row>
      <xdr:rowOff>123825</xdr:rowOff>
    </xdr:to>
    <xdr:cxnSp macro="">
      <xdr:nvCxnSpPr>
        <xdr:cNvPr id="532" name="直線コネクタ 531">
          <a:extLst>
            <a:ext uri="{FF2B5EF4-FFF2-40B4-BE49-F238E27FC236}">
              <a16:creationId xmlns:a16="http://schemas.microsoft.com/office/drawing/2014/main" id="{0FA4BA6B-AAEE-47AB-B43A-9D233C499C5E}"/>
            </a:ext>
          </a:extLst>
        </xdr:cNvPr>
        <xdr:cNvCxnSpPr/>
      </xdr:nvCxnSpPr>
      <xdr:spPr>
        <a:xfrm flipV="1">
          <a:off x="15481300" y="6633210"/>
          <a:ext cx="838200" cy="177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166370</xdr:rowOff>
    </xdr:from>
    <xdr:to>
      <xdr:col>76</xdr:col>
      <xdr:colOff>165100</xdr:colOff>
      <xdr:row>39</xdr:row>
      <xdr:rowOff>96520</xdr:rowOff>
    </xdr:to>
    <xdr:sp macro="" textlink="">
      <xdr:nvSpPr>
        <xdr:cNvPr id="533" name="楕円 532">
          <a:extLst>
            <a:ext uri="{FF2B5EF4-FFF2-40B4-BE49-F238E27FC236}">
              <a16:creationId xmlns:a16="http://schemas.microsoft.com/office/drawing/2014/main" id="{D4A7FD25-4D78-4576-993D-07065F797ABE}"/>
            </a:ext>
          </a:extLst>
        </xdr:cNvPr>
        <xdr:cNvSpPr/>
      </xdr:nvSpPr>
      <xdr:spPr>
        <a:xfrm>
          <a:off x="14541500" y="668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45720</xdr:rowOff>
    </xdr:from>
    <xdr:to>
      <xdr:col>81</xdr:col>
      <xdr:colOff>50800</xdr:colOff>
      <xdr:row>39</xdr:row>
      <xdr:rowOff>123825</xdr:rowOff>
    </xdr:to>
    <xdr:cxnSp macro="">
      <xdr:nvCxnSpPr>
        <xdr:cNvPr id="534" name="直線コネクタ 533">
          <a:extLst>
            <a:ext uri="{FF2B5EF4-FFF2-40B4-BE49-F238E27FC236}">
              <a16:creationId xmlns:a16="http://schemas.microsoft.com/office/drawing/2014/main" id="{A8F40D31-BC6D-4D5F-A1EC-79574E8D174F}"/>
            </a:ext>
          </a:extLst>
        </xdr:cNvPr>
        <xdr:cNvCxnSpPr/>
      </xdr:nvCxnSpPr>
      <xdr:spPr>
        <a:xfrm>
          <a:off x="14592300" y="6732270"/>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82550</xdr:rowOff>
    </xdr:from>
    <xdr:to>
      <xdr:col>72</xdr:col>
      <xdr:colOff>38100</xdr:colOff>
      <xdr:row>39</xdr:row>
      <xdr:rowOff>12700</xdr:rowOff>
    </xdr:to>
    <xdr:sp macro="" textlink="">
      <xdr:nvSpPr>
        <xdr:cNvPr id="535" name="楕円 534">
          <a:extLst>
            <a:ext uri="{FF2B5EF4-FFF2-40B4-BE49-F238E27FC236}">
              <a16:creationId xmlns:a16="http://schemas.microsoft.com/office/drawing/2014/main" id="{8EC2595D-8297-48D0-91E2-B57AF11AF54B}"/>
            </a:ext>
          </a:extLst>
        </xdr:cNvPr>
        <xdr:cNvSpPr/>
      </xdr:nvSpPr>
      <xdr:spPr>
        <a:xfrm>
          <a:off x="13652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133350</xdr:rowOff>
    </xdr:from>
    <xdr:to>
      <xdr:col>76</xdr:col>
      <xdr:colOff>114300</xdr:colOff>
      <xdr:row>39</xdr:row>
      <xdr:rowOff>45720</xdr:rowOff>
    </xdr:to>
    <xdr:cxnSp macro="">
      <xdr:nvCxnSpPr>
        <xdr:cNvPr id="536" name="直線コネクタ 535">
          <a:extLst>
            <a:ext uri="{FF2B5EF4-FFF2-40B4-BE49-F238E27FC236}">
              <a16:creationId xmlns:a16="http://schemas.microsoft.com/office/drawing/2014/main" id="{15E579C6-A7C0-4032-9E7F-A6A4567B007B}"/>
            </a:ext>
          </a:extLst>
        </xdr:cNvPr>
        <xdr:cNvCxnSpPr/>
      </xdr:nvCxnSpPr>
      <xdr:spPr>
        <a:xfrm>
          <a:off x="13703300" y="664845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48260</xdr:rowOff>
    </xdr:from>
    <xdr:to>
      <xdr:col>67</xdr:col>
      <xdr:colOff>101600</xdr:colOff>
      <xdr:row>38</xdr:row>
      <xdr:rowOff>149860</xdr:rowOff>
    </xdr:to>
    <xdr:sp macro="" textlink="">
      <xdr:nvSpPr>
        <xdr:cNvPr id="537" name="楕円 536">
          <a:extLst>
            <a:ext uri="{FF2B5EF4-FFF2-40B4-BE49-F238E27FC236}">
              <a16:creationId xmlns:a16="http://schemas.microsoft.com/office/drawing/2014/main" id="{A4E5F849-98A1-45E7-989E-B2EA3EF0276D}"/>
            </a:ext>
          </a:extLst>
        </xdr:cNvPr>
        <xdr:cNvSpPr/>
      </xdr:nvSpPr>
      <xdr:spPr>
        <a:xfrm>
          <a:off x="12763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99060</xdr:rowOff>
    </xdr:from>
    <xdr:to>
      <xdr:col>71</xdr:col>
      <xdr:colOff>177800</xdr:colOff>
      <xdr:row>38</xdr:row>
      <xdr:rowOff>133350</xdr:rowOff>
    </xdr:to>
    <xdr:cxnSp macro="">
      <xdr:nvCxnSpPr>
        <xdr:cNvPr id="538" name="直線コネクタ 537">
          <a:extLst>
            <a:ext uri="{FF2B5EF4-FFF2-40B4-BE49-F238E27FC236}">
              <a16:creationId xmlns:a16="http://schemas.microsoft.com/office/drawing/2014/main" id="{2B85BA69-7AC4-4AB3-B2F7-E2871E81F8C5}"/>
            </a:ext>
          </a:extLst>
        </xdr:cNvPr>
        <xdr:cNvCxnSpPr/>
      </xdr:nvCxnSpPr>
      <xdr:spPr>
        <a:xfrm>
          <a:off x="12814300" y="661416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162577</xdr:rowOff>
    </xdr:from>
    <xdr:ext cx="405111" cy="259045"/>
    <xdr:sp macro="" textlink="">
      <xdr:nvSpPr>
        <xdr:cNvPr id="539" name="n_1aveValue【認定こども園・幼稚園・保育所】&#10;有形固定資産減価償却率">
          <a:extLst>
            <a:ext uri="{FF2B5EF4-FFF2-40B4-BE49-F238E27FC236}">
              <a16:creationId xmlns:a16="http://schemas.microsoft.com/office/drawing/2014/main" id="{B6709CB1-4E9A-4F34-9DE2-D675DDCED002}"/>
            </a:ext>
          </a:extLst>
        </xdr:cNvPr>
        <xdr:cNvSpPr txBox="1"/>
      </xdr:nvSpPr>
      <xdr:spPr>
        <a:xfrm>
          <a:off x="152660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31132</xdr:rowOff>
    </xdr:from>
    <xdr:ext cx="405111" cy="259045"/>
    <xdr:sp macro="" textlink="">
      <xdr:nvSpPr>
        <xdr:cNvPr id="540" name="n_2aveValue【認定こども園・幼稚園・保育所】&#10;有形固定資産減価償却率">
          <a:extLst>
            <a:ext uri="{FF2B5EF4-FFF2-40B4-BE49-F238E27FC236}">
              <a16:creationId xmlns:a16="http://schemas.microsoft.com/office/drawing/2014/main" id="{1B39753B-5A65-4858-B0FD-08277D2BE9BB}"/>
            </a:ext>
          </a:extLst>
        </xdr:cNvPr>
        <xdr:cNvSpPr txBox="1"/>
      </xdr:nvSpPr>
      <xdr:spPr>
        <a:xfrm>
          <a:off x="14389744" y="620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50182</xdr:rowOff>
    </xdr:from>
    <xdr:ext cx="405111" cy="259045"/>
    <xdr:sp macro="" textlink="">
      <xdr:nvSpPr>
        <xdr:cNvPr id="541" name="n_3aveValue【認定こども園・幼稚園・保育所】&#10;有形固定資産減価償却率">
          <a:extLst>
            <a:ext uri="{FF2B5EF4-FFF2-40B4-BE49-F238E27FC236}">
              <a16:creationId xmlns:a16="http://schemas.microsoft.com/office/drawing/2014/main" id="{D7A423FD-D926-46FA-9800-991A04C60044}"/>
            </a:ext>
          </a:extLst>
        </xdr:cNvPr>
        <xdr:cNvSpPr txBox="1"/>
      </xdr:nvSpPr>
      <xdr:spPr>
        <a:xfrm>
          <a:off x="13500744" y="622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542" name="n_4aveValue【認定こども園・幼稚園・保育所】&#10;有形固定資産減価償却率">
          <a:extLst>
            <a:ext uri="{FF2B5EF4-FFF2-40B4-BE49-F238E27FC236}">
              <a16:creationId xmlns:a16="http://schemas.microsoft.com/office/drawing/2014/main" id="{077578A4-185A-457A-B99B-C2D76D867D57}"/>
            </a:ext>
          </a:extLst>
        </xdr:cNvPr>
        <xdr:cNvSpPr txBox="1"/>
      </xdr:nvSpPr>
      <xdr:spPr>
        <a:xfrm>
          <a:off x="12611744" y="614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165752</xdr:rowOff>
    </xdr:from>
    <xdr:ext cx="405111" cy="259045"/>
    <xdr:sp macro="" textlink="">
      <xdr:nvSpPr>
        <xdr:cNvPr id="543" name="n_1mainValue【認定こども園・幼稚園・保育所】&#10;有形固定資産減価償却率">
          <a:extLst>
            <a:ext uri="{FF2B5EF4-FFF2-40B4-BE49-F238E27FC236}">
              <a16:creationId xmlns:a16="http://schemas.microsoft.com/office/drawing/2014/main" id="{1227CB80-8B66-4AA5-88FD-7C44B3CB2647}"/>
            </a:ext>
          </a:extLst>
        </xdr:cNvPr>
        <xdr:cNvSpPr txBox="1"/>
      </xdr:nvSpPr>
      <xdr:spPr>
        <a:xfrm>
          <a:off x="15266044" y="685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87647</xdr:rowOff>
    </xdr:from>
    <xdr:ext cx="405111" cy="259045"/>
    <xdr:sp macro="" textlink="">
      <xdr:nvSpPr>
        <xdr:cNvPr id="544" name="n_2mainValue【認定こども園・幼稚園・保育所】&#10;有形固定資産減価償却率">
          <a:extLst>
            <a:ext uri="{FF2B5EF4-FFF2-40B4-BE49-F238E27FC236}">
              <a16:creationId xmlns:a16="http://schemas.microsoft.com/office/drawing/2014/main" id="{5EA4A176-B680-4944-96BD-A0A86C6381DA}"/>
            </a:ext>
          </a:extLst>
        </xdr:cNvPr>
        <xdr:cNvSpPr txBox="1"/>
      </xdr:nvSpPr>
      <xdr:spPr>
        <a:xfrm>
          <a:off x="14389744" y="677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3827</xdr:rowOff>
    </xdr:from>
    <xdr:ext cx="405111" cy="259045"/>
    <xdr:sp macro="" textlink="">
      <xdr:nvSpPr>
        <xdr:cNvPr id="545" name="n_3mainValue【認定こども園・幼稚園・保育所】&#10;有形固定資産減価償却率">
          <a:extLst>
            <a:ext uri="{FF2B5EF4-FFF2-40B4-BE49-F238E27FC236}">
              <a16:creationId xmlns:a16="http://schemas.microsoft.com/office/drawing/2014/main" id="{DC98D3F0-BACB-452E-81B6-0B5A12ADD0BF}"/>
            </a:ext>
          </a:extLst>
        </xdr:cNvPr>
        <xdr:cNvSpPr txBox="1"/>
      </xdr:nvSpPr>
      <xdr:spPr>
        <a:xfrm>
          <a:off x="13500744"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140987</xdr:rowOff>
    </xdr:from>
    <xdr:ext cx="405111" cy="259045"/>
    <xdr:sp macro="" textlink="">
      <xdr:nvSpPr>
        <xdr:cNvPr id="546" name="n_4mainValue【認定こども園・幼稚園・保育所】&#10;有形固定資産減価償却率">
          <a:extLst>
            <a:ext uri="{FF2B5EF4-FFF2-40B4-BE49-F238E27FC236}">
              <a16:creationId xmlns:a16="http://schemas.microsoft.com/office/drawing/2014/main" id="{536C0622-2CE6-4FCE-845E-092509C4ABDE}"/>
            </a:ext>
          </a:extLst>
        </xdr:cNvPr>
        <xdr:cNvSpPr txBox="1"/>
      </xdr:nvSpPr>
      <xdr:spPr>
        <a:xfrm>
          <a:off x="12611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a:extLst>
            <a:ext uri="{FF2B5EF4-FFF2-40B4-BE49-F238E27FC236}">
              <a16:creationId xmlns:a16="http://schemas.microsoft.com/office/drawing/2014/main" id="{2589EB53-5150-4D62-AE4D-2EBBF4CEF36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a:extLst>
            <a:ext uri="{FF2B5EF4-FFF2-40B4-BE49-F238E27FC236}">
              <a16:creationId xmlns:a16="http://schemas.microsoft.com/office/drawing/2014/main" id="{58543F86-8704-4B00-83C7-C3CFC9B7AB6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a:extLst>
            <a:ext uri="{FF2B5EF4-FFF2-40B4-BE49-F238E27FC236}">
              <a16:creationId xmlns:a16="http://schemas.microsoft.com/office/drawing/2014/main" id="{305A2F85-0F65-497D-B42F-C43178C2E04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a:extLst>
            <a:ext uri="{FF2B5EF4-FFF2-40B4-BE49-F238E27FC236}">
              <a16:creationId xmlns:a16="http://schemas.microsoft.com/office/drawing/2014/main" id="{1FF01D67-04B3-4220-B030-B045A0FF584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a:extLst>
            <a:ext uri="{FF2B5EF4-FFF2-40B4-BE49-F238E27FC236}">
              <a16:creationId xmlns:a16="http://schemas.microsoft.com/office/drawing/2014/main" id="{463ADCD4-1E98-474C-8E9F-BBC59947B25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a:extLst>
            <a:ext uri="{FF2B5EF4-FFF2-40B4-BE49-F238E27FC236}">
              <a16:creationId xmlns:a16="http://schemas.microsoft.com/office/drawing/2014/main" id="{88BE9A0C-5790-4020-86F5-A755827C05A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a:extLst>
            <a:ext uri="{FF2B5EF4-FFF2-40B4-BE49-F238E27FC236}">
              <a16:creationId xmlns:a16="http://schemas.microsoft.com/office/drawing/2014/main" id="{8FC4B1CA-E5FF-4407-871B-D19F0B834E7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a:extLst>
            <a:ext uri="{FF2B5EF4-FFF2-40B4-BE49-F238E27FC236}">
              <a16:creationId xmlns:a16="http://schemas.microsoft.com/office/drawing/2014/main" id="{12EC069E-01BD-4BBB-930A-8CBBA0B92CE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5" name="テキスト ボックス 554">
          <a:extLst>
            <a:ext uri="{FF2B5EF4-FFF2-40B4-BE49-F238E27FC236}">
              <a16:creationId xmlns:a16="http://schemas.microsoft.com/office/drawing/2014/main" id="{4780F63C-AE32-4FBF-80C2-E7FD6800B1A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a:extLst>
            <a:ext uri="{FF2B5EF4-FFF2-40B4-BE49-F238E27FC236}">
              <a16:creationId xmlns:a16="http://schemas.microsoft.com/office/drawing/2014/main" id="{60601A62-74F6-41F6-A1AD-4E7FB88BA67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7" name="直線コネクタ 556">
          <a:extLst>
            <a:ext uri="{FF2B5EF4-FFF2-40B4-BE49-F238E27FC236}">
              <a16:creationId xmlns:a16="http://schemas.microsoft.com/office/drawing/2014/main" id="{E25C4551-1C0A-4580-A3E9-19D69AEF6DBB}"/>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8" name="テキスト ボックス 557">
          <a:extLst>
            <a:ext uri="{FF2B5EF4-FFF2-40B4-BE49-F238E27FC236}">
              <a16:creationId xmlns:a16="http://schemas.microsoft.com/office/drawing/2014/main" id="{733714C5-BB10-4761-8BCC-A263B0824134}"/>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9" name="直線コネクタ 558">
          <a:extLst>
            <a:ext uri="{FF2B5EF4-FFF2-40B4-BE49-F238E27FC236}">
              <a16:creationId xmlns:a16="http://schemas.microsoft.com/office/drawing/2014/main" id="{9634BD66-7205-478C-A38A-C89853A88725}"/>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0" name="テキスト ボックス 559">
          <a:extLst>
            <a:ext uri="{FF2B5EF4-FFF2-40B4-BE49-F238E27FC236}">
              <a16:creationId xmlns:a16="http://schemas.microsoft.com/office/drawing/2014/main" id="{F5ABA0CC-68F5-43B0-AD3D-86AD06B9D30E}"/>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1" name="直線コネクタ 560">
          <a:extLst>
            <a:ext uri="{FF2B5EF4-FFF2-40B4-BE49-F238E27FC236}">
              <a16:creationId xmlns:a16="http://schemas.microsoft.com/office/drawing/2014/main" id="{A3FFA121-63E1-4597-9AF8-D58C08D24057}"/>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2" name="テキスト ボックス 561">
          <a:extLst>
            <a:ext uri="{FF2B5EF4-FFF2-40B4-BE49-F238E27FC236}">
              <a16:creationId xmlns:a16="http://schemas.microsoft.com/office/drawing/2014/main" id="{93360855-6301-48C5-A6DF-648B2B874CA5}"/>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3" name="直線コネクタ 562">
          <a:extLst>
            <a:ext uri="{FF2B5EF4-FFF2-40B4-BE49-F238E27FC236}">
              <a16:creationId xmlns:a16="http://schemas.microsoft.com/office/drawing/2014/main" id="{DCDF8CC0-B230-498D-85C4-4AA97F2327F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4" name="テキスト ボックス 563">
          <a:extLst>
            <a:ext uri="{FF2B5EF4-FFF2-40B4-BE49-F238E27FC236}">
              <a16:creationId xmlns:a16="http://schemas.microsoft.com/office/drawing/2014/main" id="{9525CF1F-FBCA-46FB-8E7E-628F56F49219}"/>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5" name="直線コネクタ 564">
          <a:extLst>
            <a:ext uri="{FF2B5EF4-FFF2-40B4-BE49-F238E27FC236}">
              <a16:creationId xmlns:a16="http://schemas.microsoft.com/office/drawing/2014/main" id="{2A9A4F47-AC67-4A9D-8408-5F332547CB7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6" name="テキスト ボックス 565">
          <a:extLst>
            <a:ext uri="{FF2B5EF4-FFF2-40B4-BE49-F238E27FC236}">
              <a16:creationId xmlns:a16="http://schemas.microsoft.com/office/drawing/2014/main" id="{C827B73C-3C64-4C2F-B53D-023FA92894EF}"/>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7" name="【認定こども園・幼稚園・保育所】&#10;一人当たり面積グラフ枠">
          <a:extLst>
            <a:ext uri="{FF2B5EF4-FFF2-40B4-BE49-F238E27FC236}">
              <a16:creationId xmlns:a16="http://schemas.microsoft.com/office/drawing/2014/main" id="{941B22F1-9674-423E-AF87-F1B07301277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568" name="直線コネクタ 567">
          <a:extLst>
            <a:ext uri="{FF2B5EF4-FFF2-40B4-BE49-F238E27FC236}">
              <a16:creationId xmlns:a16="http://schemas.microsoft.com/office/drawing/2014/main" id="{4BEC63C4-C3DC-4378-8A30-31153410CAA0}"/>
            </a:ext>
          </a:extLst>
        </xdr:cNvPr>
        <xdr:cNvCxnSpPr/>
      </xdr:nvCxnSpPr>
      <xdr:spPr>
        <a:xfrm flipV="1">
          <a:off x="22160864" y="5928360"/>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569" name="【認定こども園・幼稚園・保育所】&#10;一人当たり面積最小値テキスト">
          <a:extLst>
            <a:ext uri="{FF2B5EF4-FFF2-40B4-BE49-F238E27FC236}">
              <a16:creationId xmlns:a16="http://schemas.microsoft.com/office/drawing/2014/main" id="{5510AADB-42AF-479D-B69F-5BE5B841443B}"/>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570" name="直線コネクタ 569">
          <a:extLst>
            <a:ext uri="{FF2B5EF4-FFF2-40B4-BE49-F238E27FC236}">
              <a16:creationId xmlns:a16="http://schemas.microsoft.com/office/drawing/2014/main" id="{48712078-67D9-4BEC-B16F-132358CA3E24}"/>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571" name="【認定こども園・幼稚園・保育所】&#10;一人当たり面積最大値テキスト">
          <a:extLst>
            <a:ext uri="{FF2B5EF4-FFF2-40B4-BE49-F238E27FC236}">
              <a16:creationId xmlns:a16="http://schemas.microsoft.com/office/drawing/2014/main" id="{0AD1F48C-E30C-4A42-B705-A5C55D4B0D0C}"/>
            </a:ext>
          </a:extLst>
        </xdr:cNvPr>
        <xdr:cNvSpPr txBox="1"/>
      </xdr:nvSpPr>
      <xdr:spPr>
        <a:xfrm>
          <a:off x="22199600" y="570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572" name="直線コネクタ 571">
          <a:extLst>
            <a:ext uri="{FF2B5EF4-FFF2-40B4-BE49-F238E27FC236}">
              <a16:creationId xmlns:a16="http://schemas.microsoft.com/office/drawing/2014/main" id="{F5C24183-8456-4804-BD71-233DAC88EFE2}"/>
            </a:ext>
          </a:extLst>
        </xdr:cNvPr>
        <xdr:cNvCxnSpPr/>
      </xdr:nvCxnSpPr>
      <xdr:spPr>
        <a:xfrm>
          <a:off x="22072600" y="5928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573" name="【認定こども園・幼稚園・保育所】&#10;一人当たり面積平均値テキスト">
          <a:extLst>
            <a:ext uri="{FF2B5EF4-FFF2-40B4-BE49-F238E27FC236}">
              <a16:creationId xmlns:a16="http://schemas.microsoft.com/office/drawing/2014/main" id="{9D96D3F9-8488-4B61-8036-32AB41206AA8}"/>
            </a:ext>
          </a:extLst>
        </xdr:cNvPr>
        <xdr:cNvSpPr txBox="1"/>
      </xdr:nvSpPr>
      <xdr:spPr>
        <a:xfrm>
          <a:off x="22199600" y="669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574" name="フローチャート: 判断 573">
          <a:extLst>
            <a:ext uri="{FF2B5EF4-FFF2-40B4-BE49-F238E27FC236}">
              <a16:creationId xmlns:a16="http://schemas.microsoft.com/office/drawing/2014/main" id="{6DC6F4B6-0E7E-4604-9646-C5F2DFC96D3B}"/>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575" name="フローチャート: 判断 574">
          <a:extLst>
            <a:ext uri="{FF2B5EF4-FFF2-40B4-BE49-F238E27FC236}">
              <a16:creationId xmlns:a16="http://schemas.microsoft.com/office/drawing/2014/main" id="{6C2BBB8D-655E-4FD5-A557-A70BDD7F13FC}"/>
            </a:ext>
          </a:extLst>
        </xdr:cNvPr>
        <xdr:cNvSpPr/>
      </xdr:nvSpPr>
      <xdr:spPr>
        <a:xfrm>
          <a:off x="21272500" y="673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576" name="フローチャート: 判断 575">
          <a:extLst>
            <a:ext uri="{FF2B5EF4-FFF2-40B4-BE49-F238E27FC236}">
              <a16:creationId xmlns:a16="http://schemas.microsoft.com/office/drawing/2014/main" id="{8DD65052-0086-4387-80AA-95F26C564364}"/>
            </a:ext>
          </a:extLst>
        </xdr:cNvPr>
        <xdr:cNvSpPr/>
      </xdr:nvSpPr>
      <xdr:spPr>
        <a:xfrm>
          <a:off x="20383500" y="671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577" name="フローチャート: 判断 576">
          <a:extLst>
            <a:ext uri="{FF2B5EF4-FFF2-40B4-BE49-F238E27FC236}">
              <a16:creationId xmlns:a16="http://schemas.microsoft.com/office/drawing/2014/main" id="{7B4B2468-DD0A-406E-BC0D-DE96A2669625}"/>
            </a:ext>
          </a:extLst>
        </xdr:cNvPr>
        <xdr:cNvSpPr/>
      </xdr:nvSpPr>
      <xdr:spPr>
        <a:xfrm>
          <a:off x="19494500" y="669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254</xdr:rowOff>
    </xdr:from>
    <xdr:to>
      <xdr:col>98</xdr:col>
      <xdr:colOff>38100</xdr:colOff>
      <xdr:row>39</xdr:row>
      <xdr:rowOff>101854</xdr:rowOff>
    </xdr:to>
    <xdr:sp macro="" textlink="">
      <xdr:nvSpPr>
        <xdr:cNvPr id="578" name="フローチャート: 判断 577">
          <a:extLst>
            <a:ext uri="{FF2B5EF4-FFF2-40B4-BE49-F238E27FC236}">
              <a16:creationId xmlns:a16="http://schemas.microsoft.com/office/drawing/2014/main" id="{2EF3CD73-7628-4B2D-9F5F-3EEA397FBD5F}"/>
            </a:ext>
          </a:extLst>
        </xdr:cNvPr>
        <xdr:cNvSpPr/>
      </xdr:nvSpPr>
      <xdr:spPr>
        <a:xfrm>
          <a:off x="18605500" y="668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3E96F153-A270-4A3E-A336-D852BBC80DA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BCD4933E-5165-4453-A640-73D4F7F46E2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DF964F1F-3376-4513-ADA4-A1475B0C6C6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21218AA5-7E80-4302-AC5F-33CA28A2CA1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205B35BC-5817-43B7-91FA-E7FC2FB55AE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103124</xdr:rowOff>
    </xdr:from>
    <xdr:to>
      <xdr:col>116</xdr:col>
      <xdr:colOff>114300</xdr:colOff>
      <xdr:row>39</xdr:row>
      <xdr:rowOff>33274</xdr:rowOff>
    </xdr:to>
    <xdr:sp macro="" textlink="">
      <xdr:nvSpPr>
        <xdr:cNvPr id="584" name="楕円 583">
          <a:extLst>
            <a:ext uri="{FF2B5EF4-FFF2-40B4-BE49-F238E27FC236}">
              <a16:creationId xmlns:a16="http://schemas.microsoft.com/office/drawing/2014/main" id="{65E446EE-E6B6-4ED2-BBD0-7929D562351F}"/>
            </a:ext>
          </a:extLst>
        </xdr:cNvPr>
        <xdr:cNvSpPr/>
      </xdr:nvSpPr>
      <xdr:spPr>
        <a:xfrm>
          <a:off x="22110700" y="661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126001</xdr:rowOff>
    </xdr:from>
    <xdr:ext cx="469744" cy="259045"/>
    <xdr:sp macro="" textlink="">
      <xdr:nvSpPr>
        <xdr:cNvPr id="585" name="【認定こども園・幼稚園・保育所】&#10;一人当たり面積該当値テキスト">
          <a:extLst>
            <a:ext uri="{FF2B5EF4-FFF2-40B4-BE49-F238E27FC236}">
              <a16:creationId xmlns:a16="http://schemas.microsoft.com/office/drawing/2014/main" id="{EABB53BF-4660-4B72-9463-835561E365C3}"/>
            </a:ext>
          </a:extLst>
        </xdr:cNvPr>
        <xdr:cNvSpPr txBox="1"/>
      </xdr:nvSpPr>
      <xdr:spPr>
        <a:xfrm>
          <a:off x="22199600" y="6469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64262</xdr:rowOff>
    </xdr:from>
    <xdr:to>
      <xdr:col>112</xdr:col>
      <xdr:colOff>38100</xdr:colOff>
      <xdr:row>38</xdr:row>
      <xdr:rowOff>165862</xdr:rowOff>
    </xdr:to>
    <xdr:sp macro="" textlink="">
      <xdr:nvSpPr>
        <xdr:cNvPr id="586" name="楕円 585">
          <a:extLst>
            <a:ext uri="{FF2B5EF4-FFF2-40B4-BE49-F238E27FC236}">
              <a16:creationId xmlns:a16="http://schemas.microsoft.com/office/drawing/2014/main" id="{7961CBE4-7A96-4175-AEA8-15C6A6369475}"/>
            </a:ext>
          </a:extLst>
        </xdr:cNvPr>
        <xdr:cNvSpPr/>
      </xdr:nvSpPr>
      <xdr:spPr>
        <a:xfrm>
          <a:off x="21272500" y="6579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115062</xdr:rowOff>
    </xdr:from>
    <xdr:to>
      <xdr:col>116</xdr:col>
      <xdr:colOff>63500</xdr:colOff>
      <xdr:row>38</xdr:row>
      <xdr:rowOff>153924</xdr:rowOff>
    </xdr:to>
    <xdr:cxnSp macro="">
      <xdr:nvCxnSpPr>
        <xdr:cNvPr id="587" name="直線コネクタ 586">
          <a:extLst>
            <a:ext uri="{FF2B5EF4-FFF2-40B4-BE49-F238E27FC236}">
              <a16:creationId xmlns:a16="http://schemas.microsoft.com/office/drawing/2014/main" id="{938C21F7-6D11-44A1-A591-F2243709940E}"/>
            </a:ext>
          </a:extLst>
        </xdr:cNvPr>
        <xdr:cNvCxnSpPr/>
      </xdr:nvCxnSpPr>
      <xdr:spPr>
        <a:xfrm>
          <a:off x="21323300" y="6630162"/>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77978</xdr:rowOff>
    </xdr:from>
    <xdr:to>
      <xdr:col>107</xdr:col>
      <xdr:colOff>101600</xdr:colOff>
      <xdr:row>39</xdr:row>
      <xdr:rowOff>8128</xdr:rowOff>
    </xdr:to>
    <xdr:sp macro="" textlink="">
      <xdr:nvSpPr>
        <xdr:cNvPr id="588" name="楕円 587">
          <a:extLst>
            <a:ext uri="{FF2B5EF4-FFF2-40B4-BE49-F238E27FC236}">
              <a16:creationId xmlns:a16="http://schemas.microsoft.com/office/drawing/2014/main" id="{70F88B20-B383-4B57-AA67-BB4C85D2D4A6}"/>
            </a:ext>
          </a:extLst>
        </xdr:cNvPr>
        <xdr:cNvSpPr/>
      </xdr:nvSpPr>
      <xdr:spPr>
        <a:xfrm>
          <a:off x="20383500" y="659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115062</xdr:rowOff>
    </xdr:from>
    <xdr:to>
      <xdr:col>111</xdr:col>
      <xdr:colOff>177800</xdr:colOff>
      <xdr:row>38</xdr:row>
      <xdr:rowOff>128778</xdr:rowOff>
    </xdr:to>
    <xdr:cxnSp macro="">
      <xdr:nvCxnSpPr>
        <xdr:cNvPr id="589" name="直線コネクタ 588">
          <a:extLst>
            <a:ext uri="{FF2B5EF4-FFF2-40B4-BE49-F238E27FC236}">
              <a16:creationId xmlns:a16="http://schemas.microsoft.com/office/drawing/2014/main" id="{51944E74-B0CA-4668-BF31-415BD2B61B74}"/>
            </a:ext>
          </a:extLst>
        </xdr:cNvPr>
        <xdr:cNvCxnSpPr/>
      </xdr:nvCxnSpPr>
      <xdr:spPr>
        <a:xfrm flipV="1">
          <a:off x="20434300" y="663016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61976</xdr:rowOff>
    </xdr:from>
    <xdr:to>
      <xdr:col>102</xdr:col>
      <xdr:colOff>165100</xdr:colOff>
      <xdr:row>38</xdr:row>
      <xdr:rowOff>163576</xdr:rowOff>
    </xdr:to>
    <xdr:sp macro="" textlink="">
      <xdr:nvSpPr>
        <xdr:cNvPr id="590" name="楕円 589">
          <a:extLst>
            <a:ext uri="{FF2B5EF4-FFF2-40B4-BE49-F238E27FC236}">
              <a16:creationId xmlns:a16="http://schemas.microsoft.com/office/drawing/2014/main" id="{58C0C4B6-4BE3-43B9-935E-9B326B153675}"/>
            </a:ext>
          </a:extLst>
        </xdr:cNvPr>
        <xdr:cNvSpPr/>
      </xdr:nvSpPr>
      <xdr:spPr>
        <a:xfrm>
          <a:off x="19494500" y="657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112776</xdr:rowOff>
    </xdr:from>
    <xdr:to>
      <xdr:col>107</xdr:col>
      <xdr:colOff>50800</xdr:colOff>
      <xdr:row>38</xdr:row>
      <xdr:rowOff>128778</xdr:rowOff>
    </xdr:to>
    <xdr:cxnSp macro="">
      <xdr:nvCxnSpPr>
        <xdr:cNvPr id="591" name="直線コネクタ 590">
          <a:extLst>
            <a:ext uri="{FF2B5EF4-FFF2-40B4-BE49-F238E27FC236}">
              <a16:creationId xmlns:a16="http://schemas.microsoft.com/office/drawing/2014/main" id="{B5CADB27-B590-4725-A185-4A7D8A9D1267}"/>
            </a:ext>
          </a:extLst>
        </xdr:cNvPr>
        <xdr:cNvCxnSpPr/>
      </xdr:nvCxnSpPr>
      <xdr:spPr>
        <a:xfrm>
          <a:off x="19545300" y="6627876"/>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52832</xdr:rowOff>
    </xdr:from>
    <xdr:to>
      <xdr:col>98</xdr:col>
      <xdr:colOff>38100</xdr:colOff>
      <xdr:row>38</xdr:row>
      <xdr:rowOff>154432</xdr:rowOff>
    </xdr:to>
    <xdr:sp macro="" textlink="">
      <xdr:nvSpPr>
        <xdr:cNvPr id="592" name="楕円 591">
          <a:extLst>
            <a:ext uri="{FF2B5EF4-FFF2-40B4-BE49-F238E27FC236}">
              <a16:creationId xmlns:a16="http://schemas.microsoft.com/office/drawing/2014/main" id="{09D60650-42D5-4010-B214-3EFEE3ABFCA4}"/>
            </a:ext>
          </a:extLst>
        </xdr:cNvPr>
        <xdr:cNvSpPr/>
      </xdr:nvSpPr>
      <xdr:spPr>
        <a:xfrm>
          <a:off x="18605500" y="656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103632</xdr:rowOff>
    </xdr:from>
    <xdr:to>
      <xdr:col>102</xdr:col>
      <xdr:colOff>114300</xdr:colOff>
      <xdr:row>38</xdr:row>
      <xdr:rowOff>112776</xdr:rowOff>
    </xdr:to>
    <xdr:cxnSp macro="">
      <xdr:nvCxnSpPr>
        <xdr:cNvPr id="593" name="直線コネクタ 592">
          <a:extLst>
            <a:ext uri="{FF2B5EF4-FFF2-40B4-BE49-F238E27FC236}">
              <a16:creationId xmlns:a16="http://schemas.microsoft.com/office/drawing/2014/main" id="{1DEB4FC3-E004-4F52-8591-04CD06DCBFDA}"/>
            </a:ext>
          </a:extLst>
        </xdr:cNvPr>
        <xdr:cNvCxnSpPr/>
      </xdr:nvCxnSpPr>
      <xdr:spPr>
        <a:xfrm>
          <a:off x="18656300" y="66187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140987</xdr:rowOff>
    </xdr:from>
    <xdr:ext cx="469744" cy="259045"/>
    <xdr:sp macro="" textlink="">
      <xdr:nvSpPr>
        <xdr:cNvPr id="594" name="n_1aveValue【認定こども園・幼稚園・保育所】&#10;一人当たり面積">
          <a:extLst>
            <a:ext uri="{FF2B5EF4-FFF2-40B4-BE49-F238E27FC236}">
              <a16:creationId xmlns:a16="http://schemas.microsoft.com/office/drawing/2014/main" id="{5B2AACDA-E58B-40B9-B299-24AD212B48AB}"/>
            </a:ext>
          </a:extLst>
        </xdr:cNvPr>
        <xdr:cNvSpPr txBox="1"/>
      </xdr:nvSpPr>
      <xdr:spPr>
        <a:xfrm>
          <a:off x="21075727" y="682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118127</xdr:rowOff>
    </xdr:from>
    <xdr:ext cx="469744" cy="259045"/>
    <xdr:sp macro="" textlink="">
      <xdr:nvSpPr>
        <xdr:cNvPr id="595" name="n_2aveValue【認定こども園・幼稚園・保育所】&#10;一人当たり面積">
          <a:extLst>
            <a:ext uri="{FF2B5EF4-FFF2-40B4-BE49-F238E27FC236}">
              <a16:creationId xmlns:a16="http://schemas.microsoft.com/office/drawing/2014/main" id="{F43F4716-3496-441C-8D2A-67E64DCC6875}"/>
            </a:ext>
          </a:extLst>
        </xdr:cNvPr>
        <xdr:cNvSpPr txBox="1"/>
      </xdr:nvSpPr>
      <xdr:spPr>
        <a:xfrm>
          <a:off x="20199427" y="680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102125</xdr:rowOff>
    </xdr:from>
    <xdr:ext cx="469744" cy="259045"/>
    <xdr:sp macro="" textlink="">
      <xdr:nvSpPr>
        <xdr:cNvPr id="596" name="n_3aveValue【認定こども園・幼稚園・保育所】&#10;一人当たり面積">
          <a:extLst>
            <a:ext uri="{FF2B5EF4-FFF2-40B4-BE49-F238E27FC236}">
              <a16:creationId xmlns:a16="http://schemas.microsoft.com/office/drawing/2014/main" id="{3C3E317A-1F4F-4409-96FB-53E796E4A614}"/>
            </a:ext>
          </a:extLst>
        </xdr:cNvPr>
        <xdr:cNvSpPr txBox="1"/>
      </xdr:nvSpPr>
      <xdr:spPr>
        <a:xfrm>
          <a:off x="19310427" y="678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92981</xdr:rowOff>
    </xdr:from>
    <xdr:ext cx="469744" cy="259045"/>
    <xdr:sp macro="" textlink="">
      <xdr:nvSpPr>
        <xdr:cNvPr id="597" name="n_4aveValue【認定こども園・幼稚園・保育所】&#10;一人当たり面積">
          <a:extLst>
            <a:ext uri="{FF2B5EF4-FFF2-40B4-BE49-F238E27FC236}">
              <a16:creationId xmlns:a16="http://schemas.microsoft.com/office/drawing/2014/main" id="{AF5C331E-7B3A-46F5-9089-480C058465F9}"/>
            </a:ext>
          </a:extLst>
        </xdr:cNvPr>
        <xdr:cNvSpPr txBox="1"/>
      </xdr:nvSpPr>
      <xdr:spPr>
        <a:xfrm>
          <a:off x="18421427" y="677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10939</xdr:rowOff>
    </xdr:from>
    <xdr:ext cx="469744" cy="259045"/>
    <xdr:sp macro="" textlink="">
      <xdr:nvSpPr>
        <xdr:cNvPr id="598" name="n_1mainValue【認定こども園・幼稚園・保育所】&#10;一人当たり面積">
          <a:extLst>
            <a:ext uri="{FF2B5EF4-FFF2-40B4-BE49-F238E27FC236}">
              <a16:creationId xmlns:a16="http://schemas.microsoft.com/office/drawing/2014/main" id="{12880568-7343-4245-AFA2-C7A8D0EB72E8}"/>
            </a:ext>
          </a:extLst>
        </xdr:cNvPr>
        <xdr:cNvSpPr txBox="1"/>
      </xdr:nvSpPr>
      <xdr:spPr>
        <a:xfrm>
          <a:off x="21075727" y="6354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24655</xdr:rowOff>
    </xdr:from>
    <xdr:ext cx="469744" cy="259045"/>
    <xdr:sp macro="" textlink="">
      <xdr:nvSpPr>
        <xdr:cNvPr id="599" name="n_2mainValue【認定こども園・幼稚園・保育所】&#10;一人当たり面積">
          <a:extLst>
            <a:ext uri="{FF2B5EF4-FFF2-40B4-BE49-F238E27FC236}">
              <a16:creationId xmlns:a16="http://schemas.microsoft.com/office/drawing/2014/main" id="{A9E79C89-F3FD-4079-9B4A-C4BCCA1D015F}"/>
            </a:ext>
          </a:extLst>
        </xdr:cNvPr>
        <xdr:cNvSpPr txBox="1"/>
      </xdr:nvSpPr>
      <xdr:spPr>
        <a:xfrm>
          <a:off x="20199427" y="6368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8653</xdr:rowOff>
    </xdr:from>
    <xdr:ext cx="469744" cy="259045"/>
    <xdr:sp macro="" textlink="">
      <xdr:nvSpPr>
        <xdr:cNvPr id="600" name="n_3mainValue【認定こども園・幼稚園・保育所】&#10;一人当たり面積">
          <a:extLst>
            <a:ext uri="{FF2B5EF4-FFF2-40B4-BE49-F238E27FC236}">
              <a16:creationId xmlns:a16="http://schemas.microsoft.com/office/drawing/2014/main" id="{AEAF088D-DE04-4786-B24B-A7D3B9250D65}"/>
            </a:ext>
          </a:extLst>
        </xdr:cNvPr>
        <xdr:cNvSpPr txBox="1"/>
      </xdr:nvSpPr>
      <xdr:spPr>
        <a:xfrm>
          <a:off x="19310427" y="635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170959</xdr:rowOff>
    </xdr:from>
    <xdr:ext cx="469744" cy="259045"/>
    <xdr:sp macro="" textlink="">
      <xdr:nvSpPr>
        <xdr:cNvPr id="601" name="n_4mainValue【認定こども園・幼稚園・保育所】&#10;一人当たり面積">
          <a:extLst>
            <a:ext uri="{FF2B5EF4-FFF2-40B4-BE49-F238E27FC236}">
              <a16:creationId xmlns:a16="http://schemas.microsoft.com/office/drawing/2014/main" id="{BFBDD5AF-8E83-4CBD-B35E-72CD0130A672}"/>
            </a:ext>
          </a:extLst>
        </xdr:cNvPr>
        <xdr:cNvSpPr txBox="1"/>
      </xdr:nvSpPr>
      <xdr:spPr>
        <a:xfrm>
          <a:off x="18421427" y="6343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2" name="正方形/長方形 601">
          <a:extLst>
            <a:ext uri="{FF2B5EF4-FFF2-40B4-BE49-F238E27FC236}">
              <a16:creationId xmlns:a16="http://schemas.microsoft.com/office/drawing/2014/main" id="{5B04E4CD-DB22-4276-975B-F3EEC95C7E6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3" name="正方形/長方形 602">
          <a:extLst>
            <a:ext uri="{FF2B5EF4-FFF2-40B4-BE49-F238E27FC236}">
              <a16:creationId xmlns:a16="http://schemas.microsoft.com/office/drawing/2014/main" id="{8B8621FF-2607-46A0-8A58-8643BB760B3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4" name="正方形/長方形 603">
          <a:extLst>
            <a:ext uri="{FF2B5EF4-FFF2-40B4-BE49-F238E27FC236}">
              <a16:creationId xmlns:a16="http://schemas.microsoft.com/office/drawing/2014/main" id="{9502E43E-130F-49A6-91D4-76D79C5050D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5" name="正方形/長方形 604">
          <a:extLst>
            <a:ext uri="{FF2B5EF4-FFF2-40B4-BE49-F238E27FC236}">
              <a16:creationId xmlns:a16="http://schemas.microsoft.com/office/drawing/2014/main" id="{1599E9A0-E96C-463D-8DD3-6F6BB2D006E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6" name="正方形/長方形 605">
          <a:extLst>
            <a:ext uri="{FF2B5EF4-FFF2-40B4-BE49-F238E27FC236}">
              <a16:creationId xmlns:a16="http://schemas.microsoft.com/office/drawing/2014/main" id="{0208A96B-E91A-4D66-9E0A-917C593B309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7" name="正方形/長方形 606">
          <a:extLst>
            <a:ext uri="{FF2B5EF4-FFF2-40B4-BE49-F238E27FC236}">
              <a16:creationId xmlns:a16="http://schemas.microsoft.com/office/drawing/2014/main" id="{9195BF50-E7CB-4EE7-BA2F-92B56D7E4CA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8" name="正方形/長方形 607">
          <a:extLst>
            <a:ext uri="{FF2B5EF4-FFF2-40B4-BE49-F238E27FC236}">
              <a16:creationId xmlns:a16="http://schemas.microsoft.com/office/drawing/2014/main" id="{E04ED587-8B63-4184-9E8F-EF22E212C4B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9" name="正方形/長方形 608">
          <a:extLst>
            <a:ext uri="{FF2B5EF4-FFF2-40B4-BE49-F238E27FC236}">
              <a16:creationId xmlns:a16="http://schemas.microsoft.com/office/drawing/2014/main" id="{4FA579CE-CB80-434A-A3EA-7B2D70CC1A6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0" name="テキスト ボックス 609">
          <a:extLst>
            <a:ext uri="{FF2B5EF4-FFF2-40B4-BE49-F238E27FC236}">
              <a16:creationId xmlns:a16="http://schemas.microsoft.com/office/drawing/2014/main" id="{317FCE93-0CCC-41FE-8C48-669FAEE1B6C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1" name="直線コネクタ 610">
          <a:extLst>
            <a:ext uri="{FF2B5EF4-FFF2-40B4-BE49-F238E27FC236}">
              <a16:creationId xmlns:a16="http://schemas.microsoft.com/office/drawing/2014/main" id="{730BE8B2-7E16-4105-82ED-59978BFCD33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2" name="テキスト ボックス 611">
          <a:extLst>
            <a:ext uri="{FF2B5EF4-FFF2-40B4-BE49-F238E27FC236}">
              <a16:creationId xmlns:a16="http://schemas.microsoft.com/office/drawing/2014/main" id="{99C0F07B-D6D0-4A29-8229-4BD8D810CC8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3" name="直線コネクタ 612">
          <a:extLst>
            <a:ext uri="{FF2B5EF4-FFF2-40B4-BE49-F238E27FC236}">
              <a16:creationId xmlns:a16="http://schemas.microsoft.com/office/drawing/2014/main" id="{253EA623-84D3-4745-ABEB-377EBEF8629F}"/>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4" name="テキスト ボックス 613">
          <a:extLst>
            <a:ext uri="{FF2B5EF4-FFF2-40B4-BE49-F238E27FC236}">
              <a16:creationId xmlns:a16="http://schemas.microsoft.com/office/drawing/2014/main" id="{4E3EEE73-935E-491A-BAB3-9DB6F458F1E1}"/>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5" name="直線コネクタ 614">
          <a:extLst>
            <a:ext uri="{FF2B5EF4-FFF2-40B4-BE49-F238E27FC236}">
              <a16:creationId xmlns:a16="http://schemas.microsoft.com/office/drawing/2014/main" id="{5C6F5A76-05CB-42AB-8703-6EC217DF1D2B}"/>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6" name="テキスト ボックス 615">
          <a:extLst>
            <a:ext uri="{FF2B5EF4-FFF2-40B4-BE49-F238E27FC236}">
              <a16:creationId xmlns:a16="http://schemas.microsoft.com/office/drawing/2014/main" id="{A72483A5-BD0D-4489-8C83-57F074661FB3}"/>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7" name="直線コネクタ 616">
          <a:extLst>
            <a:ext uri="{FF2B5EF4-FFF2-40B4-BE49-F238E27FC236}">
              <a16:creationId xmlns:a16="http://schemas.microsoft.com/office/drawing/2014/main" id="{E296FF41-059D-4B1E-8986-B5D3400777CE}"/>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18" name="テキスト ボックス 617">
          <a:extLst>
            <a:ext uri="{FF2B5EF4-FFF2-40B4-BE49-F238E27FC236}">
              <a16:creationId xmlns:a16="http://schemas.microsoft.com/office/drawing/2014/main" id="{0B7DBF43-6552-4BA1-8E8F-85B51CDDBA64}"/>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19" name="直線コネクタ 618">
          <a:extLst>
            <a:ext uri="{FF2B5EF4-FFF2-40B4-BE49-F238E27FC236}">
              <a16:creationId xmlns:a16="http://schemas.microsoft.com/office/drawing/2014/main" id="{ABB4190C-38AC-4B00-AB8F-091A44BA0755}"/>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0" name="テキスト ボックス 619">
          <a:extLst>
            <a:ext uri="{FF2B5EF4-FFF2-40B4-BE49-F238E27FC236}">
              <a16:creationId xmlns:a16="http://schemas.microsoft.com/office/drawing/2014/main" id="{1431313A-BA79-42F7-AE70-24772D460D79}"/>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1" name="直線コネクタ 620">
          <a:extLst>
            <a:ext uri="{FF2B5EF4-FFF2-40B4-BE49-F238E27FC236}">
              <a16:creationId xmlns:a16="http://schemas.microsoft.com/office/drawing/2014/main" id="{D67C18FF-909F-4C1D-95C4-B9DEA1224F4E}"/>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2" name="テキスト ボックス 621">
          <a:extLst>
            <a:ext uri="{FF2B5EF4-FFF2-40B4-BE49-F238E27FC236}">
              <a16:creationId xmlns:a16="http://schemas.microsoft.com/office/drawing/2014/main" id="{EFC09829-DD78-4476-A6EE-B5F72DF37CF7}"/>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3" name="直線コネクタ 622">
          <a:extLst>
            <a:ext uri="{FF2B5EF4-FFF2-40B4-BE49-F238E27FC236}">
              <a16:creationId xmlns:a16="http://schemas.microsoft.com/office/drawing/2014/main" id="{AC1E21FD-C342-4AA2-A9DF-D43B6AAF5CA8}"/>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4" name="テキスト ボックス 623">
          <a:extLst>
            <a:ext uri="{FF2B5EF4-FFF2-40B4-BE49-F238E27FC236}">
              <a16:creationId xmlns:a16="http://schemas.microsoft.com/office/drawing/2014/main" id="{CC1FCD5F-A721-4B13-ABE4-EA2B7B21BDD8}"/>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11A3D473-70F6-46EF-9FC0-ABB75F59E8A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6" name="テキスト ボックス 625">
          <a:extLst>
            <a:ext uri="{FF2B5EF4-FFF2-40B4-BE49-F238E27FC236}">
              <a16:creationId xmlns:a16="http://schemas.microsoft.com/office/drawing/2014/main" id="{07B6B092-CDC8-46B4-8F24-B4B4A74CE571}"/>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学校施設】&#10;有形固定資産減価償却率グラフ枠">
          <a:extLst>
            <a:ext uri="{FF2B5EF4-FFF2-40B4-BE49-F238E27FC236}">
              <a16:creationId xmlns:a16="http://schemas.microsoft.com/office/drawing/2014/main" id="{07DCCF61-F4FA-443D-8988-58145FF59CA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628" name="直線コネクタ 627">
          <a:extLst>
            <a:ext uri="{FF2B5EF4-FFF2-40B4-BE49-F238E27FC236}">
              <a16:creationId xmlns:a16="http://schemas.microsoft.com/office/drawing/2014/main" id="{FFCECB72-2C56-40DD-94E8-7146F1175AE1}"/>
            </a:ext>
          </a:extLst>
        </xdr:cNvPr>
        <xdr:cNvCxnSpPr/>
      </xdr:nvCxnSpPr>
      <xdr:spPr>
        <a:xfrm flipV="1">
          <a:off x="16318864" y="944444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629" name="【学校施設】&#10;有形固定資産減価償却率最小値テキスト">
          <a:extLst>
            <a:ext uri="{FF2B5EF4-FFF2-40B4-BE49-F238E27FC236}">
              <a16:creationId xmlns:a16="http://schemas.microsoft.com/office/drawing/2014/main" id="{A489F8CC-6362-4A15-B5E3-39AE6F1E7BAE}"/>
            </a:ext>
          </a:extLst>
        </xdr:cNvPr>
        <xdr:cNvSpPr txBox="1"/>
      </xdr:nvSpPr>
      <xdr:spPr>
        <a:xfrm>
          <a:off x="16357600" y="1095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630" name="直線コネクタ 629">
          <a:extLst>
            <a:ext uri="{FF2B5EF4-FFF2-40B4-BE49-F238E27FC236}">
              <a16:creationId xmlns:a16="http://schemas.microsoft.com/office/drawing/2014/main" id="{5E7875EE-A5EF-4252-ADF6-C8BD99628D51}"/>
            </a:ext>
          </a:extLst>
        </xdr:cNvPr>
        <xdr:cNvCxnSpPr/>
      </xdr:nvCxnSpPr>
      <xdr:spPr>
        <a:xfrm>
          <a:off x="16230600" y="10953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631" name="【学校施設】&#10;有形固定資産減価償却率最大値テキスト">
          <a:extLst>
            <a:ext uri="{FF2B5EF4-FFF2-40B4-BE49-F238E27FC236}">
              <a16:creationId xmlns:a16="http://schemas.microsoft.com/office/drawing/2014/main" id="{2EFE1B9D-681D-4BD8-B5B7-A8B109462614}"/>
            </a:ext>
          </a:extLst>
        </xdr:cNvPr>
        <xdr:cNvSpPr txBox="1"/>
      </xdr:nvSpPr>
      <xdr:spPr>
        <a:xfrm>
          <a:off x="16357600" y="9219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632" name="直線コネクタ 631">
          <a:extLst>
            <a:ext uri="{FF2B5EF4-FFF2-40B4-BE49-F238E27FC236}">
              <a16:creationId xmlns:a16="http://schemas.microsoft.com/office/drawing/2014/main" id="{B6A58EC1-1A5E-4E7E-9D50-BB2F7018CF85}"/>
            </a:ext>
          </a:extLst>
        </xdr:cNvPr>
        <xdr:cNvCxnSpPr/>
      </xdr:nvCxnSpPr>
      <xdr:spPr>
        <a:xfrm>
          <a:off x="16230600" y="9444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112140</xdr:rowOff>
    </xdr:from>
    <xdr:ext cx="405111" cy="259045"/>
    <xdr:sp macro="" textlink="">
      <xdr:nvSpPr>
        <xdr:cNvPr id="633" name="【学校施設】&#10;有形固定資産減価償却率平均値テキスト">
          <a:extLst>
            <a:ext uri="{FF2B5EF4-FFF2-40B4-BE49-F238E27FC236}">
              <a16:creationId xmlns:a16="http://schemas.microsoft.com/office/drawing/2014/main" id="{8CAC43B1-F8B3-4E9E-917C-01DA2AA9FC29}"/>
            </a:ext>
          </a:extLst>
        </xdr:cNvPr>
        <xdr:cNvSpPr txBox="1"/>
      </xdr:nvSpPr>
      <xdr:spPr>
        <a:xfrm>
          <a:off x="16357600" y="10227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634" name="フローチャート: 判断 633">
          <a:extLst>
            <a:ext uri="{FF2B5EF4-FFF2-40B4-BE49-F238E27FC236}">
              <a16:creationId xmlns:a16="http://schemas.microsoft.com/office/drawing/2014/main" id="{AA4B143C-1CD1-4F93-8617-A090BE346F76}"/>
            </a:ext>
          </a:extLst>
        </xdr:cNvPr>
        <xdr:cNvSpPr/>
      </xdr:nvSpPr>
      <xdr:spPr>
        <a:xfrm>
          <a:off x="16268700" y="1024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635" name="フローチャート: 判断 634">
          <a:extLst>
            <a:ext uri="{FF2B5EF4-FFF2-40B4-BE49-F238E27FC236}">
              <a16:creationId xmlns:a16="http://schemas.microsoft.com/office/drawing/2014/main" id="{D876E79B-B839-48D9-8C65-A8E25EF65C90}"/>
            </a:ext>
          </a:extLst>
        </xdr:cNvPr>
        <xdr:cNvSpPr/>
      </xdr:nvSpPr>
      <xdr:spPr>
        <a:xfrm>
          <a:off x="15430500" y="1021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636" name="フローチャート: 判断 635">
          <a:extLst>
            <a:ext uri="{FF2B5EF4-FFF2-40B4-BE49-F238E27FC236}">
              <a16:creationId xmlns:a16="http://schemas.microsoft.com/office/drawing/2014/main" id="{938B7B88-702E-41E7-BCF4-E623241E5B88}"/>
            </a:ext>
          </a:extLst>
        </xdr:cNvPr>
        <xdr:cNvSpPr/>
      </xdr:nvSpPr>
      <xdr:spPr>
        <a:xfrm>
          <a:off x="14541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637" name="フローチャート: 判断 636">
          <a:extLst>
            <a:ext uri="{FF2B5EF4-FFF2-40B4-BE49-F238E27FC236}">
              <a16:creationId xmlns:a16="http://schemas.microsoft.com/office/drawing/2014/main" id="{3C65F4A1-5ED7-45F8-B233-AFB91F509E88}"/>
            </a:ext>
          </a:extLst>
        </xdr:cNvPr>
        <xdr:cNvSpPr/>
      </xdr:nvSpPr>
      <xdr:spPr>
        <a:xfrm>
          <a:off x="13652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19413</xdr:rowOff>
    </xdr:from>
    <xdr:to>
      <xdr:col>67</xdr:col>
      <xdr:colOff>101600</xdr:colOff>
      <xdr:row>59</xdr:row>
      <xdr:rowOff>121013</xdr:rowOff>
    </xdr:to>
    <xdr:sp macro="" textlink="">
      <xdr:nvSpPr>
        <xdr:cNvPr id="638" name="フローチャート: 判断 637">
          <a:extLst>
            <a:ext uri="{FF2B5EF4-FFF2-40B4-BE49-F238E27FC236}">
              <a16:creationId xmlns:a16="http://schemas.microsoft.com/office/drawing/2014/main" id="{51AE2FAB-7E21-4029-A857-D9BD9568894B}"/>
            </a:ext>
          </a:extLst>
        </xdr:cNvPr>
        <xdr:cNvSpPr/>
      </xdr:nvSpPr>
      <xdr:spPr>
        <a:xfrm>
          <a:off x="12763500" y="1013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71FA24BD-E133-4468-8DFF-B1B191B95D2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2B080871-F361-485C-8585-C20381E403A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AB3CEB00-5DEB-4291-BE3F-3DAFE5C2A69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C1F7D032-0042-4B34-8DEB-867C14ACCDE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E0417C8B-B924-4FA2-9B4A-491591E8A8B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22678</xdr:rowOff>
    </xdr:from>
    <xdr:to>
      <xdr:col>85</xdr:col>
      <xdr:colOff>177800</xdr:colOff>
      <xdr:row>59</xdr:row>
      <xdr:rowOff>124278</xdr:rowOff>
    </xdr:to>
    <xdr:sp macro="" textlink="">
      <xdr:nvSpPr>
        <xdr:cNvPr id="644" name="楕円 643">
          <a:extLst>
            <a:ext uri="{FF2B5EF4-FFF2-40B4-BE49-F238E27FC236}">
              <a16:creationId xmlns:a16="http://schemas.microsoft.com/office/drawing/2014/main" id="{AFEC2C38-F93E-4FC2-9B7E-921EF185C836}"/>
            </a:ext>
          </a:extLst>
        </xdr:cNvPr>
        <xdr:cNvSpPr/>
      </xdr:nvSpPr>
      <xdr:spPr>
        <a:xfrm>
          <a:off x="16268700" y="1013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45555</xdr:rowOff>
    </xdr:from>
    <xdr:ext cx="405111" cy="259045"/>
    <xdr:sp macro="" textlink="">
      <xdr:nvSpPr>
        <xdr:cNvPr id="645" name="【学校施設】&#10;有形固定資産減価償却率該当値テキスト">
          <a:extLst>
            <a:ext uri="{FF2B5EF4-FFF2-40B4-BE49-F238E27FC236}">
              <a16:creationId xmlns:a16="http://schemas.microsoft.com/office/drawing/2014/main" id="{F2EB114C-24EA-424F-835F-1B69A5BEB644}"/>
            </a:ext>
          </a:extLst>
        </xdr:cNvPr>
        <xdr:cNvSpPr txBox="1"/>
      </xdr:nvSpPr>
      <xdr:spPr>
        <a:xfrm>
          <a:off x="16357600" y="998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161472</xdr:rowOff>
    </xdr:from>
    <xdr:to>
      <xdr:col>81</xdr:col>
      <xdr:colOff>101600</xdr:colOff>
      <xdr:row>59</xdr:row>
      <xdr:rowOff>91622</xdr:rowOff>
    </xdr:to>
    <xdr:sp macro="" textlink="">
      <xdr:nvSpPr>
        <xdr:cNvPr id="646" name="楕円 645">
          <a:extLst>
            <a:ext uri="{FF2B5EF4-FFF2-40B4-BE49-F238E27FC236}">
              <a16:creationId xmlns:a16="http://schemas.microsoft.com/office/drawing/2014/main" id="{0281007D-E328-4A43-86CF-435A4FDD60AA}"/>
            </a:ext>
          </a:extLst>
        </xdr:cNvPr>
        <xdr:cNvSpPr/>
      </xdr:nvSpPr>
      <xdr:spPr>
        <a:xfrm>
          <a:off x="15430500" y="1010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40822</xdr:rowOff>
    </xdr:from>
    <xdr:to>
      <xdr:col>85</xdr:col>
      <xdr:colOff>127000</xdr:colOff>
      <xdr:row>59</xdr:row>
      <xdr:rowOff>73478</xdr:rowOff>
    </xdr:to>
    <xdr:cxnSp macro="">
      <xdr:nvCxnSpPr>
        <xdr:cNvPr id="647" name="直線コネクタ 646">
          <a:extLst>
            <a:ext uri="{FF2B5EF4-FFF2-40B4-BE49-F238E27FC236}">
              <a16:creationId xmlns:a16="http://schemas.microsoft.com/office/drawing/2014/main" id="{38BF4BC8-5B2F-46D6-8644-D429148C1083}"/>
            </a:ext>
          </a:extLst>
        </xdr:cNvPr>
        <xdr:cNvCxnSpPr/>
      </xdr:nvCxnSpPr>
      <xdr:spPr>
        <a:xfrm>
          <a:off x="15481300" y="101563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105954</xdr:rowOff>
    </xdr:from>
    <xdr:to>
      <xdr:col>76</xdr:col>
      <xdr:colOff>165100</xdr:colOff>
      <xdr:row>59</xdr:row>
      <xdr:rowOff>36104</xdr:rowOff>
    </xdr:to>
    <xdr:sp macro="" textlink="">
      <xdr:nvSpPr>
        <xdr:cNvPr id="648" name="楕円 647">
          <a:extLst>
            <a:ext uri="{FF2B5EF4-FFF2-40B4-BE49-F238E27FC236}">
              <a16:creationId xmlns:a16="http://schemas.microsoft.com/office/drawing/2014/main" id="{5B7C0B5C-E98C-4AFB-A3B4-E7A74BB684AB}"/>
            </a:ext>
          </a:extLst>
        </xdr:cNvPr>
        <xdr:cNvSpPr/>
      </xdr:nvSpPr>
      <xdr:spPr>
        <a:xfrm>
          <a:off x="14541500" y="10050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156754</xdr:rowOff>
    </xdr:from>
    <xdr:to>
      <xdr:col>81</xdr:col>
      <xdr:colOff>50800</xdr:colOff>
      <xdr:row>59</xdr:row>
      <xdr:rowOff>40822</xdr:rowOff>
    </xdr:to>
    <xdr:cxnSp macro="">
      <xdr:nvCxnSpPr>
        <xdr:cNvPr id="649" name="直線コネクタ 648">
          <a:extLst>
            <a:ext uri="{FF2B5EF4-FFF2-40B4-BE49-F238E27FC236}">
              <a16:creationId xmlns:a16="http://schemas.microsoft.com/office/drawing/2014/main" id="{F8AC3EA3-D442-4E62-BF3C-0E55E2AE5C26}"/>
            </a:ext>
          </a:extLst>
        </xdr:cNvPr>
        <xdr:cNvCxnSpPr/>
      </xdr:nvCxnSpPr>
      <xdr:spPr>
        <a:xfrm>
          <a:off x="14592300" y="10100854"/>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60234</xdr:rowOff>
    </xdr:from>
    <xdr:to>
      <xdr:col>72</xdr:col>
      <xdr:colOff>38100</xdr:colOff>
      <xdr:row>58</xdr:row>
      <xdr:rowOff>161834</xdr:rowOff>
    </xdr:to>
    <xdr:sp macro="" textlink="">
      <xdr:nvSpPr>
        <xdr:cNvPr id="650" name="楕円 649">
          <a:extLst>
            <a:ext uri="{FF2B5EF4-FFF2-40B4-BE49-F238E27FC236}">
              <a16:creationId xmlns:a16="http://schemas.microsoft.com/office/drawing/2014/main" id="{853912EF-7351-4B6C-A160-5B052E6B4C6E}"/>
            </a:ext>
          </a:extLst>
        </xdr:cNvPr>
        <xdr:cNvSpPr/>
      </xdr:nvSpPr>
      <xdr:spPr>
        <a:xfrm>
          <a:off x="13652500" y="1000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111034</xdr:rowOff>
    </xdr:from>
    <xdr:to>
      <xdr:col>76</xdr:col>
      <xdr:colOff>114300</xdr:colOff>
      <xdr:row>58</xdr:row>
      <xdr:rowOff>156754</xdr:rowOff>
    </xdr:to>
    <xdr:cxnSp macro="">
      <xdr:nvCxnSpPr>
        <xdr:cNvPr id="651" name="直線コネクタ 650">
          <a:extLst>
            <a:ext uri="{FF2B5EF4-FFF2-40B4-BE49-F238E27FC236}">
              <a16:creationId xmlns:a16="http://schemas.microsoft.com/office/drawing/2014/main" id="{40BD3F86-00F6-4EF9-A524-A2F6BD3D0AF1}"/>
            </a:ext>
          </a:extLst>
        </xdr:cNvPr>
        <xdr:cNvCxnSpPr/>
      </xdr:nvCxnSpPr>
      <xdr:spPr>
        <a:xfrm>
          <a:off x="13703300" y="1005513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56969</xdr:rowOff>
    </xdr:from>
    <xdr:to>
      <xdr:col>67</xdr:col>
      <xdr:colOff>101600</xdr:colOff>
      <xdr:row>58</xdr:row>
      <xdr:rowOff>158569</xdr:rowOff>
    </xdr:to>
    <xdr:sp macro="" textlink="">
      <xdr:nvSpPr>
        <xdr:cNvPr id="652" name="楕円 651">
          <a:extLst>
            <a:ext uri="{FF2B5EF4-FFF2-40B4-BE49-F238E27FC236}">
              <a16:creationId xmlns:a16="http://schemas.microsoft.com/office/drawing/2014/main" id="{E12237D0-490B-4B20-A96E-6064C87F807F}"/>
            </a:ext>
          </a:extLst>
        </xdr:cNvPr>
        <xdr:cNvSpPr/>
      </xdr:nvSpPr>
      <xdr:spPr>
        <a:xfrm>
          <a:off x="12763500" y="1000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107769</xdr:rowOff>
    </xdr:from>
    <xdr:to>
      <xdr:col>71</xdr:col>
      <xdr:colOff>177800</xdr:colOff>
      <xdr:row>58</xdr:row>
      <xdr:rowOff>111034</xdr:rowOff>
    </xdr:to>
    <xdr:cxnSp macro="">
      <xdr:nvCxnSpPr>
        <xdr:cNvPr id="653" name="直線コネクタ 652">
          <a:extLst>
            <a:ext uri="{FF2B5EF4-FFF2-40B4-BE49-F238E27FC236}">
              <a16:creationId xmlns:a16="http://schemas.microsoft.com/office/drawing/2014/main" id="{C4B89BB5-6E1B-406B-9E71-84FD42A257F3}"/>
            </a:ext>
          </a:extLst>
        </xdr:cNvPr>
        <xdr:cNvCxnSpPr/>
      </xdr:nvCxnSpPr>
      <xdr:spPr>
        <a:xfrm>
          <a:off x="12814300" y="1005186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25599</xdr:rowOff>
    </xdr:from>
    <xdr:ext cx="405111" cy="259045"/>
    <xdr:sp macro="" textlink="">
      <xdr:nvSpPr>
        <xdr:cNvPr id="654" name="n_1aveValue【学校施設】&#10;有形固定資産減価償却率">
          <a:extLst>
            <a:ext uri="{FF2B5EF4-FFF2-40B4-BE49-F238E27FC236}">
              <a16:creationId xmlns:a16="http://schemas.microsoft.com/office/drawing/2014/main" id="{A2ADA7AF-C07E-47A5-B5F4-D2138892F4E5}"/>
            </a:ext>
          </a:extLst>
        </xdr:cNvPr>
        <xdr:cNvSpPr txBox="1"/>
      </xdr:nvSpPr>
      <xdr:spPr>
        <a:xfrm>
          <a:off x="15266044" y="1031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161126</xdr:rowOff>
    </xdr:from>
    <xdr:ext cx="405111" cy="259045"/>
    <xdr:sp macro="" textlink="">
      <xdr:nvSpPr>
        <xdr:cNvPr id="655" name="n_2aveValue【学校施設】&#10;有形固定資産減価償却率">
          <a:extLst>
            <a:ext uri="{FF2B5EF4-FFF2-40B4-BE49-F238E27FC236}">
              <a16:creationId xmlns:a16="http://schemas.microsoft.com/office/drawing/2014/main" id="{6336DFD9-1F55-4A58-9F69-27DE7FD231FD}"/>
            </a:ext>
          </a:extLst>
        </xdr:cNvPr>
        <xdr:cNvSpPr txBox="1"/>
      </xdr:nvSpPr>
      <xdr:spPr>
        <a:xfrm>
          <a:off x="14389744" y="10276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121937</xdr:rowOff>
    </xdr:from>
    <xdr:ext cx="405111" cy="259045"/>
    <xdr:sp macro="" textlink="">
      <xdr:nvSpPr>
        <xdr:cNvPr id="656" name="n_3aveValue【学校施設】&#10;有形固定資産減価償却率">
          <a:extLst>
            <a:ext uri="{FF2B5EF4-FFF2-40B4-BE49-F238E27FC236}">
              <a16:creationId xmlns:a16="http://schemas.microsoft.com/office/drawing/2014/main" id="{943B6D8F-9054-415F-8200-AB5AA963AA30}"/>
            </a:ext>
          </a:extLst>
        </xdr:cNvPr>
        <xdr:cNvSpPr txBox="1"/>
      </xdr:nvSpPr>
      <xdr:spPr>
        <a:xfrm>
          <a:off x="135007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112140</xdr:rowOff>
    </xdr:from>
    <xdr:ext cx="405111" cy="259045"/>
    <xdr:sp macro="" textlink="">
      <xdr:nvSpPr>
        <xdr:cNvPr id="657" name="n_4aveValue【学校施設】&#10;有形固定資産減価償却率">
          <a:extLst>
            <a:ext uri="{FF2B5EF4-FFF2-40B4-BE49-F238E27FC236}">
              <a16:creationId xmlns:a16="http://schemas.microsoft.com/office/drawing/2014/main" id="{38E8134A-2E00-4212-A840-AF8881D97E56}"/>
            </a:ext>
          </a:extLst>
        </xdr:cNvPr>
        <xdr:cNvSpPr txBox="1"/>
      </xdr:nvSpPr>
      <xdr:spPr>
        <a:xfrm>
          <a:off x="12611744" y="1022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108149</xdr:rowOff>
    </xdr:from>
    <xdr:ext cx="405111" cy="259045"/>
    <xdr:sp macro="" textlink="">
      <xdr:nvSpPr>
        <xdr:cNvPr id="658" name="n_1mainValue【学校施設】&#10;有形固定資産減価償却率">
          <a:extLst>
            <a:ext uri="{FF2B5EF4-FFF2-40B4-BE49-F238E27FC236}">
              <a16:creationId xmlns:a16="http://schemas.microsoft.com/office/drawing/2014/main" id="{99D3706D-4D22-4F8B-8F81-4D65250C9E7D}"/>
            </a:ext>
          </a:extLst>
        </xdr:cNvPr>
        <xdr:cNvSpPr txBox="1"/>
      </xdr:nvSpPr>
      <xdr:spPr>
        <a:xfrm>
          <a:off x="15266044" y="988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52631</xdr:rowOff>
    </xdr:from>
    <xdr:ext cx="405111" cy="259045"/>
    <xdr:sp macro="" textlink="">
      <xdr:nvSpPr>
        <xdr:cNvPr id="659" name="n_2mainValue【学校施設】&#10;有形固定資産減価償却率">
          <a:extLst>
            <a:ext uri="{FF2B5EF4-FFF2-40B4-BE49-F238E27FC236}">
              <a16:creationId xmlns:a16="http://schemas.microsoft.com/office/drawing/2014/main" id="{5A0987B6-5E75-493D-B847-146886422943}"/>
            </a:ext>
          </a:extLst>
        </xdr:cNvPr>
        <xdr:cNvSpPr txBox="1"/>
      </xdr:nvSpPr>
      <xdr:spPr>
        <a:xfrm>
          <a:off x="14389744" y="9825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6911</xdr:rowOff>
    </xdr:from>
    <xdr:ext cx="405111" cy="259045"/>
    <xdr:sp macro="" textlink="">
      <xdr:nvSpPr>
        <xdr:cNvPr id="660" name="n_3mainValue【学校施設】&#10;有形固定資産減価償却率">
          <a:extLst>
            <a:ext uri="{FF2B5EF4-FFF2-40B4-BE49-F238E27FC236}">
              <a16:creationId xmlns:a16="http://schemas.microsoft.com/office/drawing/2014/main" id="{8FC63B00-0E74-4050-83DC-D376FA2C9D2B}"/>
            </a:ext>
          </a:extLst>
        </xdr:cNvPr>
        <xdr:cNvSpPr txBox="1"/>
      </xdr:nvSpPr>
      <xdr:spPr>
        <a:xfrm>
          <a:off x="13500744" y="9779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3646</xdr:rowOff>
    </xdr:from>
    <xdr:ext cx="405111" cy="259045"/>
    <xdr:sp macro="" textlink="">
      <xdr:nvSpPr>
        <xdr:cNvPr id="661" name="n_4mainValue【学校施設】&#10;有形固定資産減価償却率">
          <a:extLst>
            <a:ext uri="{FF2B5EF4-FFF2-40B4-BE49-F238E27FC236}">
              <a16:creationId xmlns:a16="http://schemas.microsoft.com/office/drawing/2014/main" id="{7483B37E-342B-4E00-A25D-4A1E824E5E7A}"/>
            </a:ext>
          </a:extLst>
        </xdr:cNvPr>
        <xdr:cNvSpPr txBox="1"/>
      </xdr:nvSpPr>
      <xdr:spPr>
        <a:xfrm>
          <a:off x="12611744" y="9776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5373BCD7-B9B6-499C-80F8-CBE46226090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DB4B9FFD-9F30-4BD0-AA98-99DD8B29F2C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222B48D7-7688-4EB7-8000-DA20D879D2E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20593130-D835-4259-B2C2-460E0904045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D0B13903-559D-4276-AC5C-8D5C464A62E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56726E68-A712-49A9-80D3-B2D42D0B2A4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0B11A9CC-778C-4098-847A-B4F0D54B0D1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CE3E0011-0566-4DEC-92CC-B88F735C0E0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75E68163-C278-4EAB-A282-EA4DCD85883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096814F1-1F4F-45F4-B638-4C6842034FF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C898312F-CE0A-468D-81BB-1FB040A51237}"/>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9DE086E1-27E6-4A71-AE97-EE1B0AEB7D56}"/>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B58F8DEC-326A-4BA1-8727-3862DB3F8C59}"/>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675" name="テキスト ボックス 674">
          <a:extLst>
            <a:ext uri="{FF2B5EF4-FFF2-40B4-BE49-F238E27FC236}">
              <a16:creationId xmlns:a16="http://schemas.microsoft.com/office/drawing/2014/main" id="{87C2300B-ADCB-4CD1-90C2-35DA060CABEF}"/>
            </a:ext>
          </a:extLst>
        </xdr:cNvPr>
        <xdr:cNvSpPr txBox="1"/>
      </xdr:nvSpPr>
      <xdr:spPr>
        <a:xfrm>
          <a:off x="17692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DA393B78-2FE5-481A-A8AE-4C916E015ECE}"/>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677" name="テキスト ボックス 676">
          <a:extLst>
            <a:ext uri="{FF2B5EF4-FFF2-40B4-BE49-F238E27FC236}">
              <a16:creationId xmlns:a16="http://schemas.microsoft.com/office/drawing/2014/main" id="{535FA9A3-0C6F-436C-9766-2CBACF6B0CAB}"/>
            </a:ext>
          </a:extLst>
        </xdr:cNvPr>
        <xdr:cNvSpPr txBox="1"/>
      </xdr:nvSpPr>
      <xdr:spPr>
        <a:xfrm>
          <a:off x="17692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435A136D-668A-41B7-AF6D-6C077494D46B}"/>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679" name="テキスト ボックス 678">
          <a:extLst>
            <a:ext uri="{FF2B5EF4-FFF2-40B4-BE49-F238E27FC236}">
              <a16:creationId xmlns:a16="http://schemas.microsoft.com/office/drawing/2014/main" id="{F3F3B08F-4CFC-475A-B688-B78AEA6A941D}"/>
            </a:ext>
          </a:extLst>
        </xdr:cNvPr>
        <xdr:cNvSpPr txBox="1"/>
      </xdr:nvSpPr>
      <xdr:spPr>
        <a:xfrm>
          <a:off x="17692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86CB13AB-3BFE-488F-BF05-06BA97DCFA8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681" name="テキスト ボックス 680">
          <a:extLst>
            <a:ext uri="{FF2B5EF4-FFF2-40B4-BE49-F238E27FC236}">
              <a16:creationId xmlns:a16="http://schemas.microsoft.com/office/drawing/2014/main" id="{F81AEE72-0AF6-45EB-A97F-044ED9262A09}"/>
            </a:ext>
          </a:extLst>
        </xdr:cNvPr>
        <xdr:cNvSpPr txBox="1"/>
      </xdr:nvSpPr>
      <xdr:spPr>
        <a:xfrm>
          <a:off x="17692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学校施設】&#10;一人当たり面積グラフ枠">
          <a:extLst>
            <a:ext uri="{FF2B5EF4-FFF2-40B4-BE49-F238E27FC236}">
              <a16:creationId xmlns:a16="http://schemas.microsoft.com/office/drawing/2014/main" id="{0176AE4E-828F-46E0-96CD-D67AFA53AB9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683" name="直線コネクタ 682">
          <a:extLst>
            <a:ext uri="{FF2B5EF4-FFF2-40B4-BE49-F238E27FC236}">
              <a16:creationId xmlns:a16="http://schemas.microsoft.com/office/drawing/2014/main" id="{29EA47E7-B88C-4C97-AB2D-905D78DC0FC6}"/>
            </a:ext>
          </a:extLst>
        </xdr:cNvPr>
        <xdr:cNvCxnSpPr/>
      </xdr:nvCxnSpPr>
      <xdr:spPr>
        <a:xfrm flipV="1">
          <a:off x="22160864" y="9501777"/>
          <a:ext cx="0" cy="1465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684" name="【学校施設】&#10;一人当たり面積最小値テキスト">
          <a:extLst>
            <a:ext uri="{FF2B5EF4-FFF2-40B4-BE49-F238E27FC236}">
              <a16:creationId xmlns:a16="http://schemas.microsoft.com/office/drawing/2014/main" id="{0BBD26FC-9F79-4F75-A628-315334F21E6F}"/>
            </a:ext>
          </a:extLst>
        </xdr:cNvPr>
        <xdr:cNvSpPr txBox="1"/>
      </xdr:nvSpPr>
      <xdr:spPr>
        <a:xfrm>
          <a:off x="22199600" y="10989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685" name="直線コネクタ 684">
          <a:extLst>
            <a:ext uri="{FF2B5EF4-FFF2-40B4-BE49-F238E27FC236}">
              <a16:creationId xmlns:a16="http://schemas.microsoft.com/office/drawing/2014/main" id="{58397BA8-319D-4C8C-95A6-E72D6D6F9548}"/>
            </a:ext>
          </a:extLst>
        </xdr:cNvPr>
        <xdr:cNvCxnSpPr/>
      </xdr:nvCxnSpPr>
      <xdr:spPr>
        <a:xfrm>
          <a:off x="22072600" y="10967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686" name="【学校施設】&#10;一人当たり面積最大値テキスト">
          <a:extLst>
            <a:ext uri="{FF2B5EF4-FFF2-40B4-BE49-F238E27FC236}">
              <a16:creationId xmlns:a16="http://schemas.microsoft.com/office/drawing/2014/main" id="{B288DBC0-DDD8-4F5E-B2F0-A9B441AC65CB}"/>
            </a:ext>
          </a:extLst>
        </xdr:cNvPr>
        <xdr:cNvSpPr txBox="1"/>
      </xdr:nvSpPr>
      <xdr:spPr>
        <a:xfrm>
          <a:off x="22199600" y="927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687" name="直線コネクタ 686">
          <a:extLst>
            <a:ext uri="{FF2B5EF4-FFF2-40B4-BE49-F238E27FC236}">
              <a16:creationId xmlns:a16="http://schemas.microsoft.com/office/drawing/2014/main" id="{6B3CB443-D7D1-4F16-B8C8-76AC61E36E6A}"/>
            </a:ext>
          </a:extLst>
        </xdr:cNvPr>
        <xdr:cNvCxnSpPr/>
      </xdr:nvCxnSpPr>
      <xdr:spPr>
        <a:xfrm>
          <a:off x="22072600" y="950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688" name="【学校施設】&#10;一人当たり面積平均値テキスト">
          <a:extLst>
            <a:ext uri="{FF2B5EF4-FFF2-40B4-BE49-F238E27FC236}">
              <a16:creationId xmlns:a16="http://schemas.microsoft.com/office/drawing/2014/main" id="{7D03FF4A-4CC9-426D-B9E4-025092989046}"/>
            </a:ext>
          </a:extLst>
        </xdr:cNvPr>
        <xdr:cNvSpPr txBox="1"/>
      </xdr:nvSpPr>
      <xdr:spPr>
        <a:xfrm>
          <a:off x="22199600" y="107357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689" name="フローチャート: 判断 688">
          <a:extLst>
            <a:ext uri="{FF2B5EF4-FFF2-40B4-BE49-F238E27FC236}">
              <a16:creationId xmlns:a16="http://schemas.microsoft.com/office/drawing/2014/main" id="{1FE3EA4D-FA84-4266-9825-D39392DE3436}"/>
            </a:ext>
          </a:extLst>
        </xdr:cNvPr>
        <xdr:cNvSpPr/>
      </xdr:nvSpPr>
      <xdr:spPr>
        <a:xfrm>
          <a:off x="22110700" y="1088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690" name="フローチャート: 判断 689">
          <a:extLst>
            <a:ext uri="{FF2B5EF4-FFF2-40B4-BE49-F238E27FC236}">
              <a16:creationId xmlns:a16="http://schemas.microsoft.com/office/drawing/2014/main" id="{8275A705-5FE9-45CB-B1B6-811C18FE5EA1}"/>
            </a:ext>
          </a:extLst>
        </xdr:cNvPr>
        <xdr:cNvSpPr/>
      </xdr:nvSpPr>
      <xdr:spPr>
        <a:xfrm>
          <a:off x="21272500" y="1091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691" name="フローチャート: 判断 690">
          <a:extLst>
            <a:ext uri="{FF2B5EF4-FFF2-40B4-BE49-F238E27FC236}">
              <a16:creationId xmlns:a16="http://schemas.microsoft.com/office/drawing/2014/main" id="{5620249C-3803-4C1F-A2A2-C8F9786B64B4}"/>
            </a:ext>
          </a:extLst>
        </xdr:cNvPr>
        <xdr:cNvSpPr/>
      </xdr:nvSpPr>
      <xdr:spPr>
        <a:xfrm>
          <a:off x="20383500" y="1091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692" name="フローチャート: 判断 691">
          <a:extLst>
            <a:ext uri="{FF2B5EF4-FFF2-40B4-BE49-F238E27FC236}">
              <a16:creationId xmlns:a16="http://schemas.microsoft.com/office/drawing/2014/main" id="{D8B57C1A-D0BD-4F38-AC11-7AEC4C6C256B}"/>
            </a:ext>
          </a:extLst>
        </xdr:cNvPr>
        <xdr:cNvSpPr/>
      </xdr:nvSpPr>
      <xdr:spPr>
        <a:xfrm>
          <a:off x="19494500" y="109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693" name="フローチャート: 判断 692">
          <a:extLst>
            <a:ext uri="{FF2B5EF4-FFF2-40B4-BE49-F238E27FC236}">
              <a16:creationId xmlns:a16="http://schemas.microsoft.com/office/drawing/2014/main" id="{D3F46243-8D2B-4CE9-8D89-76ABED742A55}"/>
            </a:ext>
          </a:extLst>
        </xdr:cNvPr>
        <xdr:cNvSpPr/>
      </xdr:nvSpPr>
      <xdr:spPr>
        <a:xfrm>
          <a:off x="18605500" y="1091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4AA10672-7BB1-49CD-803E-C58132B65D6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FE00D792-DFAE-4F4E-BB0F-79845193A42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2FD38F71-D12E-491C-91F3-A06C3CD35F6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BAD99D8E-1621-46D9-A5D7-437D1AE4394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9B6A0DF5-9198-4F54-A195-DF0B819BAAF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100977</xdr:rowOff>
    </xdr:from>
    <xdr:to>
      <xdr:col>116</xdr:col>
      <xdr:colOff>114300</xdr:colOff>
      <xdr:row>64</xdr:row>
      <xdr:rowOff>31127</xdr:rowOff>
    </xdr:to>
    <xdr:sp macro="" textlink="">
      <xdr:nvSpPr>
        <xdr:cNvPr id="699" name="楕円 698">
          <a:extLst>
            <a:ext uri="{FF2B5EF4-FFF2-40B4-BE49-F238E27FC236}">
              <a16:creationId xmlns:a16="http://schemas.microsoft.com/office/drawing/2014/main" id="{8BD88D78-9478-406C-A258-42C956F67AC5}"/>
            </a:ext>
          </a:extLst>
        </xdr:cNvPr>
        <xdr:cNvSpPr/>
      </xdr:nvSpPr>
      <xdr:spPr>
        <a:xfrm>
          <a:off x="22110700" y="10902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61431</xdr:rowOff>
    </xdr:from>
    <xdr:ext cx="469744" cy="259045"/>
    <xdr:sp macro="" textlink="">
      <xdr:nvSpPr>
        <xdr:cNvPr id="700" name="【学校施設】&#10;一人当たり面積該当値テキスト">
          <a:extLst>
            <a:ext uri="{FF2B5EF4-FFF2-40B4-BE49-F238E27FC236}">
              <a16:creationId xmlns:a16="http://schemas.microsoft.com/office/drawing/2014/main" id="{539AC34C-482B-448B-8668-D1D804F28C5B}"/>
            </a:ext>
          </a:extLst>
        </xdr:cNvPr>
        <xdr:cNvSpPr txBox="1"/>
      </xdr:nvSpPr>
      <xdr:spPr>
        <a:xfrm>
          <a:off x="22199600" y="10862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100876</xdr:rowOff>
    </xdr:from>
    <xdr:to>
      <xdr:col>112</xdr:col>
      <xdr:colOff>38100</xdr:colOff>
      <xdr:row>64</xdr:row>
      <xdr:rowOff>31026</xdr:rowOff>
    </xdr:to>
    <xdr:sp macro="" textlink="">
      <xdr:nvSpPr>
        <xdr:cNvPr id="701" name="楕円 700">
          <a:extLst>
            <a:ext uri="{FF2B5EF4-FFF2-40B4-BE49-F238E27FC236}">
              <a16:creationId xmlns:a16="http://schemas.microsoft.com/office/drawing/2014/main" id="{DADFA8E5-B198-4E43-B697-A831C5F64167}"/>
            </a:ext>
          </a:extLst>
        </xdr:cNvPr>
        <xdr:cNvSpPr/>
      </xdr:nvSpPr>
      <xdr:spPr>
        <a:xfrm>
          <a:off x="21272500" y="10902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151676</xdr:rowOff>
    </xdr:from>
    <xdr:to>
      <xdr:col>116</xdr:col>
      <xdr:colOff>63500</xdr:colOff>
      <xdr:row>63</xdr:row>
      <xdr:rowOff>151777</xdr:rowOff>
    </xdr:to>
    <xdr:cxnSp macro="">
      <xdr:nvCxnSpPr>
        <xdr:cNvPr id="702" name="直線コネクタ 701">
          <a:extLst>
            <a:ext uri="{FF2B5EF4-FFF2-40B4-BE49-F238E27FC236}">
              <a16:creationId xmlns:a16="http://schemas.microsoft.com/office/drawing/2014/main" id="{874D775A-D41F-4DC2-B653-A49BD97BC33B}"/>
            </a:ext>
          </a:extLst>
        </xdr:cNvPr>
        <xdr:cNvCxnSpPr/>
      </xdr:nvCxnSpPr>
      <xdr:spPr>
        <a:xfrm>
          <a:off x="21323300" y="10953026"/>
          <a:ext cx="838200" cy="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101416</xdr:rowOff>
    </xdr:from>
    <xdr:to>
      <xdr:col>107</xdr:col>
      <xdr:colOff>101600</xdr:colOff>
      <xdr:row>64</xdr:row>
      <xdr:rowOff>31566</xdr:rowOff>
    </xdr:to>
    <xdr:sp macro="" textlink="">
      <xdr:nvSpPr>
        <xdr:cNvPr id="703" name="楕円 702">
          <a:extLst>
            <a:ext uri="{FF2B5EF4-FFF2-40B4-BE49-F238E27FC236}">
              <a16:creationId xmlns:a16="http://schemas.microsoft.com/office/drawing/2014/main" id="{6657BEA7-C2DB-4197-9A0C-B2BEB80EE3EC}"/>
            </a:ext>
          </a:extLst>
        </xdr:cNvPr>
        <xdr:cNvSpPr/>
      </xdr:nvSpPr>
      <xdr:spPr>
        <a:xfrm>
          <a:off x="20383500" y="10902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151676</xdr:rowOff>
    </xdr:from>
    <xdr:to>
      <xdr:col>111</xdr:col>
      <xdr:colOff>177800</xdr:colOff>
      <xdr:row>63</xdr:row>
      <xdr:rowOff>152216</xdr:rowOff>
    </xdr:to>
    <xdr:cxnSp macro="">
      <xdr:nvCxnSpPr>
        <xdr:cNvPr id="704" name="直線コネクタ 703">
          <a:extLst>
            <a:ext uri="{FF2B5EF4-FFF2-40B4-BE49-F238E27FC236}">
              <a16:creationId xmlns:a16="http://schemas.microsoft.com/office/drawing/2014/main" id="{1EA9AE31-25D3-43E6-9661-45D552FF328C}"/>
            </a:ext>
          </a:extLst>
        </xdr:cNvPr>
        <xdr:cNvCxnSpPr/>
      </xdr:nvCxnSpPr>
      <xdr:spPr>
        <a:xfrm flipV="1">
          <a:off x="20434300" y="10953026"/>
          <a:ext cx="889000" cy="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101868</xdr:rowOff>
    </xdr:from>
    <xdr:to>
      <xdr:col>102</xdr:col>
      <xdr:colOff>165100</xdr:colOff>
      <xdr:row>64</xdr:row>
      <xdr:rowOff>32018</xdr:rowOff>
    </xdr:to>
    <xdr:sp macro="" textlink="">
      <xdr:nvSpPr>
        <xdr:cNvPr id="705" name="楕円 704">
          <a:extLst>
            <a:ext uri="{FF2B5EF4-FFF2-40B4-BE49-F238E27FC236}">
              <a16:creationId xmlns:a16="http://schemas.microsoft.com/office/drawing/2014/main" id="{BD729653-9934-498F-A898-8D128EC7ACD7}"/>
            </a:ext>
          </a:extLst>
        </xdr:cNvPr>
        <xdr:cNvSpPr/>
      </xdr:nvSpPr>
      <xdr:spPr>
        <a:xfrm>
          <a:off x="19494500" y="1090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152216</xdr:rowOff>
    </xdr:from>
    <xdr:to>
      <xdr:col>107</xdr:col>
      <xdr:colOff>50800</xdr:colOff>
      <xdr:row>63</xdr:row>
      <xdr:rowOff>152668</xdr:rowOff>
    </xdr:to>
    <xdr:cxnSp macro="">
      <xdr:nvCxnSpPr>
        <xdr:cNvPr id="706" name="直線コネクタ 705">
          <a:extLst>
            <a:ext uri="{FF2B5EF4-FFF2-40B4-BE49-F238E27FC236}">
              <a16:creationId xmlns:a16="http://schemas.microsoft.com/office/drawing/2014/main" id="{4DDFCFB7-232F-473D-96C6-017B6114A2F9}"/>
            </a:ext>
          </a:extLst>
        </xdr:cNvPr>
        <xdr:cNvCxnSpPr/>
      </xdr:nvCxnSpPr>
      <xdr:spPr>
        <a:xfrm flipV="1">
          <a:off x="19545300" y="10953566"/>
          <a:ext cx="889000" cy="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102321</xdr:rowOff>
    </xdr:from>
    <xdr:to>
      <xdr:col>98</xdr:col>
      <xdr:colOff>38100</xdr:colOff>
      <xdr:row>64</xdr:row>
      <xdr:rowOff>32471</xdr:rowOff>
    </xdr:to>
    <xdr:sp macro="" textlink="">
      <xdr:nvSpPr>
        <xdr:cNvPr id="707" name="楕円 706">
          <a:extLst>
            <a:ext uri="{FF2B5EF4-FFF2-40B4-BE49-F238E27FC236}">
              <a16:creationId xmlns:a16="http://schemas.microsoft.com/office/drawing/2014/main" id="{610C72A5-D381-485F-A1E4-56246B9C9804}"/>
            </a:ext>
          </a:extLst>
        </xdr:cNvPr>
        <xdr:cNvSpPr/>
      </xdr:nvSpPr>
      <xdr:spPr>
        <a:xfrm>
          <a:off x="18605500" y="10903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152668</xdr:rowOff>
    </xdr:from>
    <xdr:to>
      <xdr:col>102</xdr:col>
      <xdr:colOff>114300</xdr:colOff>
      <xdr:row>63</xdr:row>
      <xdr:rowOff>153121</xdr:rowOff>
    </xdr:to>
    <xdr:cxnSp macro="">
      <xdr:nvCxnSpPr>
        <xdr:cNvPr id="708" name="直線コネクタ 707">
          <a:extLst>
            <a:ext uri="{FF2B5EF4-FFF2-40B4-BE49-F238E27FC236}">
              <a16:creationId xmlns:a16="http://schemas.microsoft.com/office/drawing/2014/main" id="{EA25EEA7-EBC7-4A3C-9FF9-3C61359BBD9F}"/>
            </a:ext>
          </a:extLst>
        </xdr:cNvPr>
        <xdr:cNvCxnSpPr/>
      </xdr:nvCxnSpPr>
      <xdr:spPr>
        <a:xfrm flipV="1">
          <a:off x="18656300" y="10954018"/>
          <a:ext cx="889000" cy="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33094</xdr:rowOff>
    </xdr:from>
    <xdr:ext cx="469744" cy="259045"/>
    <xdr:sp macro="" textlink="">
      <xdr:nvSpPr>
        <xdr:cNvPr id="709" name="n_1aveValue【学校施設】&#10;一人当たり面積">
          <a:extLst>
            <a:ext uri="{FF2B5EF4-FFF2-40B4-BE49-F238E27FC236}">
              <a16:creationId xmlns:a16="http://schemas.microsoft.com/office/drawing/2014/main" id="{4F0D9AC8-EEC2-400B-A95F-3857091022D8}"/>
            </a:ext>
          </a:extLst>
        </xdr:cNvPr>
        <xdr:cNvSpPr txBox="1"/>
      </xdr:nvSpPr>
      <xdr:spPr>
        <a:xfrm>
          <a:off x="21075727" y="1100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33107</xdr:rowOff>
    </xdr:from>
    <xdr:ext cx="469744" cy="259045"/>
    <xdr:sp macro="" textlink="">
      <xdr:nvSpPr>
        <xdr:cNvPr id="710" name="n_2aveValue【学校施設】&#10;一人当たり面積">
          <a:extLst>
            <a:ext uri="{FF2B5EF4-FFF2-40B4-BE49-F238E27FC236}">
              <a16:creationId xmlns:a16="http://schemas.microsoft.com/office/drawing/2014/main" id="{002950C1-7D59-4E0F-93DE-3D133AB3FA21}"/>
            </a:ext>
          </a:extLst>
        </xdr:cNvPr>
        <xdr:cNvSpPr txBox="1"/>
      </xdr:nvSpPr>
      <xdr:spPr>
        <a:xfrm>
          <a:off x="20199427" y="1100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33090</xdr:rowOff>
    </xdr:from>
    <xdr:ext cx="469744" cy="259045"/>
    <xdr:sp macro="" textlink="">
      <xdr:nvSpPr>
        <xdr:cNvPr id="711" name="n_3aveValue【学校施設】&#10;一人当たり面積">
          <a:extLst>
            <a:ext uri="{FF2B5EF4-FFF2-40B4-BE49-F238E27FC236}">
              <a16:creationId xmlns:a16="http://schemas.microsoft.com/office/drawing/2014/main" id="{3C8DD5A3-1061-4B66-A5D5-37E86ECEA5E5}"/>
            </a:ext>
          </a:extLst>
        </xdr:cNvPr>
        <xdr:cNvSpPr txBox="1"/>
      </xdr:nvSpPr>
      <xdr:spPr>
        <a:xfrm>
          <a:off x="19310427" y="11005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33044</xdr:rowOff>
    </xdr:from>
    <xdr:ext cx="469744" cy="259045"/>
    <xdr:sp macro="" textlink="">
      <xdr:nvSpPr>
        <xdr:cNvPr id="712" name="n_4aveValue【学校施設】&#10;一人当たり面積">
          <a:extLst>
            <a:ext uri="{FF2B5EF4-FFF2-40B4-BE49-F238E27FC236}">
              <a16:creationId xmlns:a16="http://schemas.microsoft.com/office/drawing/2014/main" id="{901A9DEC-1243-42A0-AE55-D89BDAEFE6E3}"/>
            </a:ext>
          </a:extLst>
        </xdr:cNvPr>
        <xdr:cNvSpPr txBox="1"/>
      </xdr:nvSpPr>
      <xdr:spPr>
        <a:xfrm>
          <a:off x="18421427" y="11005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47553</xdr:rowOff>
    </xdr:from>
    <xdr:ext cx="469744" cy="259045"/>
    <xdr:sp macro="" textlink="">
      <xdr:nvSpPr>
        <xdr:cNvPr id="713" name="n_1mainValue【学校施設】&#10;一人当たり面積">
          <a:extLst>
            <a:ext uri="{FF2B5EF4-FFF2-40B4-BE49-F238E27FC236}">
              <a16:creationId xmlns:a16="http://schemas.microsoft.com/office/drawing/2014/main" id="{85C9978D-7FDA-4685-AAA9-A58C28B1A6D6}"/>
            </a:ext>
          </a:extLst>
        </xdr:cNvPr>
        <xdr:cNvSpPr txBox="1"/>
      </xdr:nvSpPr>
      <xdr:spPr>
        <a:xfrm>
          <a:off x="21075727" y="10677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48093</xdr:rowOff>
    </xdr:from>
    <xdr:ext cx="469744" cy="259045"/>
    <xdr:sp macro="" textlink="">
      <xdr:nvSpPr>
        <xdr:cNvPr id="714" name="n_2mainValue【学校施設】&#10;一人当たり面積">
          <a:extLst>
            <a:ext uri="{FF2B5EF4-FFF2-40B4-BE49-F238E27FC236}">
              <a16:creationId xmlns:a16="http://schemas.microsoft.com/office/drawing/2014/main" id="{5467EFF8-4101-4E23-82A6-2375C58479BE}"/>
            </a:ext>
          </a:extLst>
        </xdr:cNvPr>
        <xdr:cNvSpPr txBox="1"/>
      </xdr:nvSpPr>
      <xdr:spPr>
        <a:xfrm>
          <a:off x="20199427" y="1067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48545</xdr:rowOff>
    </xdr:from>
    <xdr:ext cx="469744" cy="259045"/>
    <xdr:sp macro="" textlink="">
      <xdr:nvSpPr>
        <xdr:cNvPr id="715" name="n_3mainValue【学校施設】&#10;一人当たり面積">
          <a:extLst>
            <a:ext uri="{FF2B5EF4-FFF2-40B4-BE49-F238E27FC236}">
              <a16:creationId xmlns:a16="http://schemas.microsoft.com/office/drawing/2014/main" id="{1441CABA-21AF-4BF5-9DB2-3B2D59A812C3}"/>
            </a:ext>
          </a:extLst>
        </xdr:cNvPr>
        <xdr:cNvSpPr txBox="1"/>
      </xdr:nvSpPr>
      <xdr:spPr>
        <a:xfrm>
          <a:off x="19310427" y="10678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48998</xdr:rowOff>
    </xdr:from>
    <xdr:ext cx="469744" cy="259045"/>
    <xdr:sp macro="" textlink="">
      <xdr:nvSpPr>
        <xdr:cNvPr id="716" name="n_4mainValue【学校施設】&#10;一人当たり面積">
          <a:extLst>
            <a:ext uri="{FF2B5EF4-FFF2-40B4-BE49-F238E27FC236}">
              <a16:creationId xmlns:a16="http://schemas.microsoft.com/office/drawing/2014/main" id="{A3071BEF-60F5-4D09-BE17-772E42332D9C}"/>
            </a:ext>
          </a:extLst>
        </xdr:cNvPr>
        <xdr:cNvSpPr txBox="1"/>
      </xdr:nvSpPr>
      <xdr:spPr>
        <a:xfrm>
          <a:off x="18421427" y="10678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402A0D19-C18A-4461-A44B-685179D7A31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F4447C6C-AF3E-4B63-A0E9-9135FC1531D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2AB73523-36F6-48EC-8745-B730682CE3E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9D9C9DD6-8632-4749-B808-1F751677BE2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3C4818E1-99FB-45B6-9074-C73CC9AF2B2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95AAE850-C2AB-4DDF-BB37-E3741DDA878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8DC1AE0D-BAFC-475C-BE58-5EE3D8A283E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866CF18B-C814-426A-8981-79C06EEEA1A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D6A39782-F091-4DFA-BC9B-C8891391B88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729264C9-B12C-4D74-9117-EE35EE6AA62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8573B6DC-DE67-4B8C-A207-B9C9C9DE5E3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28" name="直線コネクタ 727">
          <a:extLst>
            <a:ext uri="{FF2B5EF4-FFF2-40B4-BE49-F238E27FC236}">
              <a16:creationId xmlns:a16="http://schemas.microsoft.com/office/drawing/2014/main" id="{DE9C5834-2FF6-40D4-9B07-7632639BEFAE}"/>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29" name="テキスト ボックス 728">
          <a:extLst>
            <a:ext uri="{FF2B5EF4-FFF2-40B4-BE49-F238E27FC236}">
              <a16:creationId xmlns:a16="http://schemas.microsoft.com/office/drawing/2014/main" id="{20C9F3C9-36E8-43E1-B42F-F916BE2D5D55}"/>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0" name="直線コネクタ 729">
          <a:extLst>
            <a:ext uri="{FF2B5EF4-FFF2-40B4-BE49-F238E27FC236}">
              <a16:creationId xmlns:a16="http://schemas.microsoft.com/office/drawing/2014/main" id="{9078E012-1FE1-4901-AB27-D0D57CC65628}"/>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1" name="テキスト ボックス 730">
          <a:extLst>
            <a:ext uri="{FF2B5EF4-FFF2-40B4-BE49-F238E27FC236}">
              <a16:creationId xmlns:a16="http://schemas.microsoft.com/office/drawing/2014/main" id="{0B0B33EC-E42A-4A9D-81F2-E615C9467EB1}"/>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2" name="直線コネクタ 731">
          <a:extLst>
            <a:ext uri="{FF2B5EF4-FFF2-40B4-BE49-F238E27FC236}">
              <a16:creationId xmlns:a16="http://schemas.microsoft.com/office/drawing/2014/main" id="{797C2684-1694-49A1-8974-74EF0D2113A4}"/>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3" name="テキスト ボックス 732">
          <a:extLst>
            <a:ext uri="{FF2B5EF4-FFF2-40B4-BE49-F238E27FC236}">
              <a16:creationId xmlns:a16="http://schemas.microsoft.com/office/drawing/2014/main" id="{F159E2B0-E3D0-4FEF-A81C-E7A48CD9A73A}"/>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4" name="直線コネクタ 733">
          <a:extLst>
            <a:ext uri="{FF2B5EF4-FFF2-40B4-BE49-F238E27FC236}">
              <a16:creationId xmlns:a16="http://schemas.microsoft.com/office/drawing/2014/main" id="{C4817EEF-C031-42D5-8141-96257FC69D01}"/>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5" name="テキスト ボックス 734">
          <a:extLst>
            <a:ext uri="{FF2B5EF4-FFF2-40B4-BE49-F238E27FC236}">
              <a16:creationId xmlns:a16="http://schemas.microsoft.com/office/drawing/2014/main" id="{56D0096F-DCCB-4046-9E67-5EB56CB3D94C}"/>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36" name="直線コネクタ 735">
          <a:extLst>
            <a:ext uri="{FF2B5EF4-FFF2-40B4-BE49-F238E27FC236}">
              <a16:creationId xmlns:a16="http://schemas.microsoft.com/office/drawing/2014/main" id="{C9B7B0B0-4A56-4FA4-A0D5-3E3CF63306B8}"/>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37" name="テキスト ボックス 736">
          <a:extLst>
            <a:ext uri="{FF2B5EF4-FFF2-40B4-BE49-F238E27FC236}">
              <a16:creationId xmlns:a16="http://schemas.microsoft.com/office/drawing/2014/main" id="{CF89057F-2603-4E88-A397-69A3CCA92F29}"/>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38" name="直線コネクタ 737">
          <a:extLst>
            <a:ext uri="{FF2B5EF4-FFF2-40B4-BE49-F238E27FC236}">
              <a16:creationId xmlns:a16="http://schemas.microsoft.com/office/drawing/2014/main" id="{64220D97-E38A-4DB3-9B10-1865705F9DC7}"/>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39" name="テキスト ボックス 738">
          <a:extLst>
            <a:ext uri="{FF2B5EF4-FFF2-40B4-BE49-F238E27FC236}">
              <a16:creationId xmlns:a16="http://schemas.microsoft.com/office/drawing/2014/main" id="{DE9051FA-984E-4366-BF2D-39EA18B88A8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0" name="直線コネクタ 739">
          <a:extLst>
            <a:ext uri="{FF2B5EF4-FFF2-40B4-BE49-F238E27FC236}">
              <a16:creationId xmlns:a16="http://schemas.microsoft.com/office/drawing/2014/main" id="{3655E4A6-3FA1-4BE3-BBF1-DC12C8F04C2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1" name="【児童館】&#10;有形固定資産減価償却率グラフ枠">
          <a:extLst>
            <a:ext uri="{FF2B5EF4-FFF2-40B4-BE49-F238E27FC236}">
              <a16:creationId xmlns:a16="http://schemas.microsoft.com/office/drawing/2014/main" id="{A5D01211-A6AD-4D9C-B791-4216371FA43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87086</xdr:rowOff>
    </xdr:from>
    <xdr:to>
      <xdr:col>85</xdr:col>
      <xdr:colOff>126364</xdr:colOff>
      <xdr:row>86</xdr:row>
      <xdr:rowOff>168729</xdr:rowOff>
    </xdr:to>
    <xdr:cxnSp macro="">
      <xdr:nvCxnSpPr>
        <xdr:cNvPr id="742" name="直線コネクタ 741">
          <a:extLst>
            <a:ext uri="{FF2B5EF4-FFF2-40B4-BE49-F238E27FC236}">
              <a16:creationId xmlns:a16="http://schemas.microsoft.com/office/drawing/2014/main" id="{00B8881A-66CD-4B94-B4DC-DA143A1B443E}"/>
            </a:ext>
          </a:extLst>
        </xdr:cNvPr>
        <xdr:cNvCxnSpPr/>
      </xdr:nvCxnSpPr>
      <xdr:spPr>
        <a:xfrm flipV="1">
          <a:off x="16318864" y="13460186"/>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3" name="【児童館】&#10;有形固定資産減価償却率最小値テキスト">
          <a:extLst>
            <a:ext uri="{FF2B5EF4-FFF2-40B4-BE49-F238E27FC236}">
              <a16:creationId xmlns:a16="http://schemas.microsoft.com/office/drawing/2014/main" id="{C5F6BAD7-EDED-4EC1-BCBD-32A12AA43F98}"/>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4" name="直線コネクタ 743">
          <a:extLst>
            <a:ext uri="{FF2B5EF4-FFF2-40B4-BE49-F238E27FC236}">
              <a16:creationId xmlns:a16="http://schemas.microsoft.com/office/drawing/2014/main" id="{19276378-2F32-41A9-88FF-244511363B4B}"/>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33763</xdr:rowOff>
    </xdr:from>
    <xdr:ext cx="405111" cy="259045"/>
    <xdr:sp macro="" textlink="">
      <xdr:nvSpPr>
        <xdr:cNvPr id="745" name="【児童館】&#10;有形固定資産減価償却率最大値テキスト">
          <a:extLst>
            <a:ext uri="{FF2B5EF4-FFF2-40B4-BE49-F238E27FC236}">
              <a16:creationId xmlns:a16="http://schemas.microsoft.com/office/drawing/2014/main" id="{024E0C49-1CFF-4C76-A8FA-832B805E7B9C}"/>
            </a:ext>
          </a:extLst>
        </xdr:cNvPr>
        <xdr:cNvSpPr txBox="1"/>
      </xdr:nvSpPr>
      <xdr:spPr>
        <a:xfrm>
          <a:off x="16357600" y="13235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87086</xdr:rowOff>
    </xdr:from>
    <xdr:to>
      <xdr:col>86</xdr:col>
      <xdr:colOff>25400</xdr:colOff>
      <xdr:row>78</xdr:row>
      <xdr:rowOff>87086</xdr:rowOff>
    </xdr:to>
    <xdr:cxnSp macro="">
      <xdr:nvCxnSpPr>
        <xdr:cNvPr id="746" name="直線コネクタ 745">
          <a:extLst>
            <a:ext uri="{FF2B5EF4-FFF2-40B4-BE49-F238E27FC236}">
              <a16:creationId xmlns:a16="http://schemas.microsoft.com/office/drawing/2014/main" id="{E31F8E1C-79AD-4283-B78F-45DECDBA54FF}"/>
            </a:ext>
          </a:extLst>
        </xdr:cNvPr>
        <xdr:cNvCxnSpPr/>
      </xdr:nvCxnSpPr>
      <xdr:spPr>
        <a:xfrm>
          <a:off x="16230600" y="1346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102888</xdr:rowOff>
    </xdr:from>
    <xdr:ext cx="405111" cy="259045"/>
    <xdr:sp macro="" textlink="">
      <xdr:nvSpPr>
        <xdr:cNvPr id="747" name="【児童館】&#10;有形固定資産減価償却率平均値テキスト">
          <a:extLst>
            <a:ext uri="{FF2B5EF4-FFF2-40B4-BE49-F238E27FC236}">
              <a16:creationId xmlns:a16="http://schemas.microsoft.com/office/drawing/2014/main" id="{D9CC4EDD-A9D4-4D4A-B02B-DBBA6EF52325}"/>
            </a:ext>
          </a:extLst>
        </xdr:cNvPr>
        <xdr:cNvSpPr txBox="1"/>
      </xdr:nvSpPr>
      <xdr:spPr>
        <a:xfrm>
          <a:off x="16357600" y="141617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124461</xdr:rowOff>
    </xdr:from>
    <xdr:to>
      <xdr:col>85</xdr:col>
      <xdr:colOff>177800</xdr:colOff>
      <xdr:row>83</xdr:row>
      <xdr:rowOff>54611</xdr:rowOff>
    </xdr:to>
    <xdr:sp macro="" textlink="">
      <xdr:nvSpPr>
        <xdr:cNvPr id="748" name="フローチャート: 判断 747">
          <a:extLst>
            <a:ext uri="{FF2B5EF4-FFF2-40B4-BE49-F238E27FC236}">
              <a16:creationId xmlns:a16="http://schemas.microsoft.com/office/drawing/2014/main" id="{4C1BC21F-2380-462D-A972-B37137AC9308}"/>
            </a:ext>
          </a:extLst>
        </xdr:cNvPr>
        <xdr:cNvSpPr/>
      </xdr:nvSpPr>
      <xdr:spPr>
        <a:xfrm>
          <a:off x="162687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86905</xdr:rowOff>
    </xdr:from>
    <xdr:to>
      <xdr:col>81</xdr:col>
      <xdr:colOff>101600</xdr:colOff>
      <xdr:row>83</xdr:row>
      <xdr:rowOff>17055</xdr:rowOff>
    </xdr:to>
    <xdr:sp macro="" textlink="">
      <xdr:nvSpPr>
        <xdr:cNvPr id="749" name="フローチャート: 判断 748">
          <a:extLst>
            <a:ext uri="{FF2B5EF4-FFF2-40B4-BE49-F238E27FC236}">
              <a16:creationId xmlns:a16="http://schemas.microsoft.com/office/drawing/2014/main" id="{2F9B3D01-B422-46BE-9BA6-567581FBA954}"/>
            </a:ext>
          </a:extLst>
        </xdr:cNvPr>
        <xdr:cNvSpPr/>
      </xdr:nvSpPr>
      <xdr:spPr>
        <a:xfrm>
          <a:off x="15430500" y="1414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145687</xdr:rowOff>
    </xdr:from>
    <xdr:to>
      <xdr:col>76</xdr:col>
      <xdr:colOff>165100</xdr:colOff>
      <xdr:row>83</xdr:row>
      <xdr:rowOff>75837</xdr:rowOff>
    </xdr:to>
    <xdr:sp macro="" textlink="">
      <xdr:nvSpPr>
        <xdr:cNvPr id="750" name="フローチャート: 判断 749">
          <a:extLst>
            <a:ext uri="{FF2B5EF4-FFF2-40B4-BE49-F238E27FC236}">
              <a16:creationId xmlns:a16="http://schemas.microsoft.com/office/drawing/2014/main" id="{9BCC2F14-678A-47B2-A87F-FAA0C5FCF409}"/>
            </a:ext>
          </a:extLst>
        </xdr:cNvPr>
        <xdr:cNvSpPr/>
      </xdr:nvSpPr>
      <xdr:spPr>
        <a:xfrm>
          <a:off x="14541500" y="1420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108131</xdr:rowOff>
    </xdr:from>
    <xdr:to>
      <xdr:col>72</xdr:col>
      <xdr:colOff>38100</xdr:colOff>
      <xdr:row>83</xdr:row>
      <xdr:rowOff>38281</xdr:rowOff>
    </xdr:to>
    <xdr:sp macro="" textlink="">
      <xdr:nvSpPr>
        <xdr:cNvPr id="751" name="フローチャート: 判断 750">
          <a:extLst>
            <a:ext uri="{FF2B5EF4-FFF2-40B4-BE49-F238E27FC236}">
              <a16:creationId xmlns:a16="http://schemas.microsoft.com/office/drawing/2014/main" id="{925F99CC-D0CD-4166-879A-6035D335FD5E}"/>
            </a:ext>
          </a:extLst>
        </xdr:cNvPr>
        <xdr:cNvSpPr/>
      </xdr:nvSpPr>
      <xdr:spPr>
        <a:xfrm>
          <a:off x="13652500" y="1416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90170</xdr:rowOff>
    </xdr:from>
    <xdr:to>
      <xdr:col>67</xdr:col>
      <xdr:colOff>101600</xdr:colOff>
      <xdr:row>83</xdr:row>
      <xdr:rowOff>20320</xdr:rowOff>
    </xdr:to>
    <xdr:sp macro="" textlink="">
      <xdr:nvSpPr>
        <xdr:cNvPr id="752" name="フローチャート: 判断 751">
          <a:extLst>
            <a:ext uri="{FF2B5EF4-FFF2-40B4-BE49-F238E27FC236}">
              <a16:creationId xmlns:a16="http://schemas.microsoft.com/office/drawing/2014/main" id="{81D60378-75F0-4596-A006-6FA143E80E1A}"/>
            </a:ext>
          </a:extLst>
        </xdr:cNvPr>
        <xdr:cNvSpPr/>
      </xdr:nvSpPr>
      <xdr:spPr>
        <a:xfrm>
          <a:off x="12763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41D0F80C-FBA5-4451-A3D2-2301B8962E6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792D30C8-B6ED-450B-8C12-1CC9DBEF193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40A514C8-6D8C-40CD-A910-B6EFCC803A0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411707F7-708F-41B0-8491-3585EB71DD3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565FD6F0-CDB9-475B-9744-CBA355B4506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78739</xdr:rowOff>
    </xdr:from>
    <xdr:to>
      <xdr:col>85</xdr:col>
      <xdr:colOff>177800</xdr:colOff>
      <xdr:row>83</xdr:row>
      <xdr:rowOff>8889</xdr:rowOff>
    </xdr:to>
    <xdr:sp macro="" textlink="">
      <xdr:nvSpPr>
        <xdr:cNvPr id="758" name="楕円 757">
          <a:extLst>
            <a:ext uri="{FF2B5EF4-FFF2-40B4-BE49-F238E27FC236}">
              <a16:creationId xmlns:a16="http://schemas.microsoft.com/office/drawing/2014/main" id="{DDC29BB4-DDA8-4444-8AC4-9CDF800ABC6B}"/>
            </a:ext>
          </a:extLst>
        </xdr:cNvPr>
        <xdr:cNvSpPr/>
      </xdr:nvSpPr>
      <xdr:spPr>
        <a:xfrm>
          <a:off x="162687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101616</xdr:rowOff>
    </xdr:from>
    <xdr:ext cx="405111" cy="259045"/>
    <xdr:sp macro="" textlink="">
      <xdr:nvSpPr>
        <xdr:cNvPr id="759" name="【児童館】&#10;有形固定資産減価償却率該当値テキスト">
          <a:extLst>
            <a:ext uri="{FF2B5EF4-FFF2-40B4-BE49-F238E27FC236}">
              <a16:creationId xmlns:a16="http://schemas.microsoft.com/office/drawing/2014/main" id="{17097DC9-7928-42B5-B794-E387899AC438}"/>
            </a:ext>
          </a:extLst>
        </xdr:cNvPr>
        <xdr:cNvSpPr txBox="1"/>
      </xdr:nvSpPr>
      <xdr:spPr>
        <a:xfrm>
          <a:off x="16357600" y="13989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158750</xdr:rowOff>
    </xdr:from>
    <xdr:to>
      <xdr:col>81</xdr:col>
      <xdr:colOff>101600</xdr:colOff>
      <xdr:row>84</xdr:row>
      <xdr:rowOff>88900</xdr:rowOff>
    </xdr:to>
    <xdr:sp macro="" textlink="">
      <xdr:nvSpPr>
        <xdr:cNvPr id="760" name="楕円 759">
          <a:extLst>
            <a:ext uri="{FF2B5EF4-FFF2-40B4-BE49-F238E27FC236}">
              <a16:creationId xmlns:a16="http://schemas.microsoft.com/office/drawing/2014/main" id="{79C7CA76-8EED-46DB-9EC4-B8188790C785}"/>
            </a:ext>
          </a:extLst>
        </xdr:cNvPr>
        <xdr:cNvSpPr/>
      </xdr:nvSpPr>
      <xdr:spPr>
        <a:xfrm>
          <a:off x="15430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129539</xdr:rowOff>
    </xdr:from>
    <xdr:to>
      <xdr:col>85</xdr:col>
      <xdr:colOff>127000</xdr:colOff>
      <xdr:row>84</xdr:row>
      <xdr:rowOff>38100</xdr:rowOff>
    </xdr:to>
    <xdr:cxnSp macro="">
      <xdr:nvCxnSpPr>
        <xdr:cNvPr id="761" name="直線コネクタ 760">
          <a:extLst>
            <a:ext uri="{FF2B5EF4-FFF2-40B4-BE49-F238E27FC236}">
              <a16:creationId xmlns:a16="http://schemas.microsoft.com/office/drawing/2014/main" id="{D771125E-BBD3-4885-A003-D9C34FD50FD9}"/>
            </a:ext>
          </a:extLst>
        </xdr:cNvPr>
        <xdr:cNvCxnSpPr/>
      </xdr:nvCxnSpPr>
      <xdr:spPr>
        <a:xfrm flipV="1">
          <a:off x="15481300" y="14188439"/>
          <a:ext cx="838200" cy="251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18324</xdr:rowOff>
    </xdr:from>
    <xdr:to>
      <xdr:col>76</xdr:col>
      <xdr:colOff>165100</xdr:colOff>
      <xdr:row>84</xdr:row>
      <xdr:rowOff>119924</xdr:rowOff>
    </xdr:to>
    <xdr:sp macro="" textlink="">
      <xdr:nvSpPr>
        <xdr:cNvPr id="762" name="楕円 761">
          <a:extLst>
            <a:ext uri="{FF2B5EF4-FFF2-40B4-BE49-F238E27FC236}">
              <a16:creationId xmlns:a16="http://schemas.microsoft.com/office/drawing/2014/main" id="{CB3CAB83-3776-47E4-A7F9-22ABB5C0CB2B}"/>
            </a:ext>
          </a:extLst>
        </xdr:cNvPr>
        <xdr:cNvSpPr/>
      </xdr:nvSpPr>
      <xdr:spPr>
        <a:xfrm>
          <a:off x="14541500" y="1442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38100</xdr:rowOff>
    </xdr:from>
    <xdr:to>
      <xdr:col>81</xdr:col>
      <xdr:colOff>50800</xdr:colOff>
      <xdr:row>84</xdr:row>
      <xdr:rowOff>69124</xdr:rowOff>
    </xdr:to>
    <xdr:cxnSp macro="">
      <xdr:nvCxnSpPr>
        <xdr:cNvPr id="763" name="直線コネクタ 762">
          <a:extLst>
            <a:ext uri="{FF2B5EF4-FFF2-40B4-BE49-F238E27FC236}">
              <a16:creationId xmlns:a16="http://schemas.microsoft.com/office/drawing/2014/main" id="{26BF71C3-BB15-46DD-A809-791D8668DC8F}"/>
            </a:ext>
          </a:extLst>
        </xdr:cNvPr>
        <xdr:cNvCxnSpPr/>
      </xdr:nvCxnSpPr>
      <xdr:spPr>
        <a:xfrm flipV="1">
          <a:off x="14592300" y="14439900"/>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157118</xdr:rowOff>
    </xdr:from>
    <xdr:to>
      <xdr:col>72</xdr:col>
      <xdr:colOff>38100</xdr:colOff>
      <xdr:row>84</xdr:row>
      <xdr:rowOff>87268</xdr:rowOff>
    </xdr:to>
    <xdr:sp macro="" textlink="">
      <xdr:nvSpPr>
        <xdr:cNvPr id="764" name="楕円 763">
          <a:extLst>
            <a:ext uri="{FF2B5EF4-FFF2-40B4-BE49-F238E27FC236}">
              <a16:creationId xmlns:a16="http://schemas.microsoft.com/office/drawing/2014/main" id="{11B340C7-0DF4-4813-98AD-C14BC20133AE}"/>
            </a:ext>
          </a:extLst>
        </xdr:cNvPr>
        <xdr:cNvSpPr/>
      </xdr:nvSpPr>
      <xdr:spPr>
        <a:xfrm>
          <a:off x="13652500" y="1438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36468</xdr:rowOff>
    </xdr:from>
    <xdr:to>
      <xdr:col>76</xdr:col>
      <xdr:colOff>114300</xdr:colOff>
      <xdr:row>84</xdr:row>
      <xdr:rowOff>69124</xdr:rowOff>
    </xdr:to>
    <xdr:cxnSp macro="">
      <xdr:nvCxnSpPr>
        <xdr:cNvPr id="765" name="直線コネクタ 764">
          <a:extLst>
            <a:ext uri="{FF2B5EF4-FFF2-40B4-BE49-F238E27FC236}">
              <a16:creationId xmlns:a16="http://schemas.microsoft.com/office/drawing/2014/main" id="{FB80049A-7131-4818-A9E5-03D0ACE8DF58}"/>
            </a:ext>
          </a:extLst>
        </xdr:cNvPr>
        <xdr:cNvCxnSpPr/>
      </xdr:nvCxnSpPr>
      <xdr:spPr>
        <a:xfrm>
          <a:off x="13703300" y="14438268"/>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126093</xdr:rowOff>
    </xdr:from>
    <xdr:to>
      <xdr:col>67</xdr:col>
      <xdr:colOff>101600</xdr:colOff>
      <xdr:row>84</xdr:row>
      <xdr:rowOff>56243</xdr:rowOff>
    </xdr:to>
    <xdr:sp macro="" textlink="">
      <xdr:nvSpPr>
        <xdr:cNvPr id="766" name="楕円 765">
          <a:extLst>
            <a:ext uri="{FF2B5EF4-FFF2-40B4-BE49-F238E27FC236}">
              <a16:creationId xmlns:a16="http://schemas.microsoft.com/office/drawing/2014/main" id="{86DF4E7C-21B8-4202-92EE-4429EA9C8452}"/>
            </a:ext>
          </a:extLst>
        </xdr:cNvPr>
        <xdr:cNvSpPr/>
      </xdr:nvSpPr>
      <xdr:spPr>
        <a:xfrm>
          <a:off x="12763500" y="1435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5443</xdr:rowOff>
    </xdr:from>
    <xdr:to>
      <xdr:col>71</xdr:col>
      <xdr:colOff>177800</xdr:colOff>
      <xdr:row>84</xdr:row>
      <xdr:rowOff>36468</xdr:rowOff>
    </xdr:to>
    <xdr:cxnSp macro="">
      <xdr:nvCxnSpPr>
        <xdr:cNvPr id="767" name="直線コネクタ 766">
          <a:extLst>
            <a:ext uri="{FF2B5EF4-FFF2-40B4-BE49-F238E27FC236}">
              <a16:creationId xmlns:a16="http://schemas.microsoft.com/office/drawing/2014/main" id="{0A244A24-BC7D-4E8F-9B4D-AA327B2D13D5}"/>
            </a:ext>
          </a:extLst>
        </xdr:cNvPr>
        <xdr:cNvCxnSpPr/>
      </xdr:nvCxnSpPr>
      <xdr:spPr>
        <a:xfrm>
          <a:off x="12814300" y="14407243"/>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33582</xdr:rowOff>
    </xdr:from>
    <xdr:ext cx="405111" cy="259045"/>
    <xdr:sp macro="" textlink="">
      <xdr:nvSpPr>
        <xdr:cNvPr id="768" name="n_1aveValue【児童館】&#10;有形固定資産減価償却率">
          <a:extLst>
            <a:ext uri="{FF2B5EF4-FFF2-40B4-BE49-F238E27FC236}">
              <a16:creationId xmlns:a16="http://schemas.microsoft.com/office/drawing/2014/main" id="{646A4D46-1BEA-401D-AC53-F50A7D95F8A3}"/>
            </a:ext>
          </a:extLst>
        </xdr:cNvPr>
        <xdr:cNvSpPr txBox="1"/>
      </xdr:nvSpPr>
      <xdr:spPr>
        <a:xfrm>
          <a:off x="15266044" y="13921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92364</xdr:rowOff>
    </xdr:from>
    <xdr:ext cx="405111" cy="259045"/>
    <xdr:sp macro="" textlink="">
      <xdr:nvSpPr>
        <xdr:cNvPr id="769" name="n_2aveValue【児童館】&#10;有形固定資産減価償却率">
          <a:extLst>
            <a:ext uri="{FF2B5EF4-FFF2-40B4-BE49-F238E27FC236}">
              <a16:creationId xmlns:a16="http://schemas.microsoft.com/office/drawing/2014/main" id="{0D290D88-9B05-4B89-81E1-6D22A8972AAB}"/>
            </a:ext>
          </a:extLst>
        </xdr:cNvPr>
        <xdr:cNvSpPr txBox="1"/>
      </xdr:nvSpPr>
      <xdr:spPr>
        <a:xfrm>
          <a:off x="14389744" y="1397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54808</xdr:rowOff>
    </xdr:from>
    <xdr:ext cx="405111" cy="259045"/>
    <xdr:sp macro="" textlink="">
      <xdr:nvSpPr>
        <xdr:cNvPr id="770" name="n_3aveValue【児童館】&#10;有形固定資産減価償却率">
          <a:extLst>
            <a:ext uri="{FF2B5EF4-FFF2-40B4-BE49-F238E27FC236}">
              <a16:creationId xmlns:a16="http://schemas.microsoft.com/office/drawing/2014/main" id="{D6774A77-82D4-4C34-9BF9-97FE7238DD5E}"/>
            </a:ext>
          </a:extLst>
        </xdr:cNvPr>
        <xdr:cNvSpPr txBox="1"/>
      </xdr:nvSpPr>
      <xdr:spPr>
        <a:xfrm>
          <a:off x="13500744" y="1394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36847</xdr:rowOff>
    </xdr:from>
    <xdr:ext cx="405111" cy="259045"/>
    <xdr:sp macro="" textlink="">
      <xdr:nvSpPr>
        <xdr:cNvPr id="771" name="n_4aveValue【児童館】&#10;有形固定資産減価償却率">
          <a:extLst>
            <a:ext uri="{FF2B5EF4-FFF2-40B4-BE49-F238E27FC236}">
              <a16:creationId xmlns:a16="http://schemas.microsoft.com/office/drawing/2014/main" id="{98E0E9CB-3C43-41F0-80C7-964C2A93E6FC}"/>
            </a:ext>
          </a:extLst>
        </xdr:cNvPr>
        <xdr:cNvSpPr txBox="1"/>
      </xdr:nvSpPr>
      <xdr:spPr>
        <a:xfrm>
          <a:off x="12611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80027</xdr:rowOff>
    </xdr:from>
    <xdr:ext cx="405111" cy="259045"/>
    <xdr:sp macro="" textlink="">
      <xdr:nvSpPr>
        <xdr:cNvPr id="772" name="n_1mainValue【児童館】&#10;有形固定資産減価償却率">
          <a:extLst>
            <a:ext uri="{FF2B5EF4-FFF2-40B4-BE49-F238E27FC236}">
              <a16:creationId xmlns:a16="http://schemas.microsoft.com/office/drawing/2014/main" id="{9028D4CF-9664-4BFB-817E-C597ED8254DF}"/>
            </a:ext>
          </a:extLst>
        </xdr:cNvPr>
        <xdr:cNvSpPr txBox="1"/>
      </xdr:nvSpPr>
      <xdr:spPr>
        <a:xfrm>
          <a:off x="15266044" y="1448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111051</xdr:rowOff>
    </xdr:from>
    <xdr:ext cx="405111" cy="259045"/>
    <xdr:sp macro="" textlink="">
      <xdr:nvSpPr>
        <xdr:cNvPr id="773" name="n_2mainValue【児童館】&#10;有形固定資産減価償却率">
          <a:extLst>
            <a:ext uri="{FF2B5EF4-FFF2-40B4-BE49-F238E27FC236}">
              <a16:creationId xmlns:a16="http://schemas.microsoft.com/office/drawing/2014/main" id="{2BC4D62F-5A85-487C-9045-F7BF1F622E49}"/>
            </a:ext>
          </a:extLst>
        </xdr:cNvPr>
        <xdr:cNvSpPr txBox="1"/>
      </xdr:nvSpPr>
      <xdr:spPr>
        <a:xfrm>
          <a:off x="14389744" y="1451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78395</xdr:rowOff>
    </xdr:from>
    <xdr:ext cx="405111" cy="259045"/>
    <xdr:sp macro="" textlink="">
      <xdr:nvSpPr>
        <xdr:cNvPr id="774" name="n_3mainValue【児童館】&#10;有形固定資産減価償却率">
          <a:extLst>
            <a:ext uri="{FF2B5EF4-FFF2-40B4-BE49-F238E27FC236}">
              <a16:creationId xmlns:a16="http://schemas.microsoft.com/office/drawing/2014/main" id="{A97C1446-8ECB-4ABA-9813-61B3A1649E4F}"/>
            </a:ext>
          </a:extLst>
        </xdr:cNvPr>
        <xdr:cNvSpPr txBox="1"/>
      </xdr:nvSpPr>
      <xdr:spPr>
        <a:xfrm>
          <a:off x="13500744" y="14480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47370</xdr:rowOff>
    </xdr:from>
    <xdr:ext cx="405111" cy="259045"/>
    <xdr:sp macro="" textlink="">
      <xdr:nvSpPr>
        <xdr:cNvPr id="775" name="n_4mainValue【児童館】&#10;有形固定資産減価償却率">
          <a:extLst>
            <a:ext uri="{FF2B5EF4-FFF2-40B4-BE49-F238E27FC236}">
              <a16:creationId xmlns:a16="http://schemas.microsoft.com/office/drawing/2014/main" id="{1FC1FD3B-26AE-4F7E-AFA3-F69C6AE2BF27}"/>
            </a:ext>
          </a:extLst>
        </xdr:cNvPr>
        <xdr:cNvSpPr txBox="1"/>
      </xdr:nvSpPr>
      <xdr:spPr>
        <a:xfrm>
          <a:off x="12611744" y="1444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F73E166E-8DD1-4E46-9D1D-2AB96BAAA91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BB4FD653-56DA-4B9B-B80F-CA05AC2A8C2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D434FDB0-2D9C-40B9-AFF4-4A539F354FC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DF076EA5-571D-46D5-8A77-8CBEF28F1EE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F91C8F6C-8394-403D-80E6-E811CC8E8C4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B6D3F7C4-43E2-4400-9570-D6999C91D79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420BA18F-2330-41C2-9053-130A88ADB41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573359F1-A064-4284-B42B-5D3345614BD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BA8038CE-6345-45F4-B296-05CDB644391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745349D7-48FC-412A-99AE-0414091E3F7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6" name="直線コネクタ 785">
          <a:extLst>
            <a:ext uri="{FF2B5EF4-FFF2-40B4-BE49-F238E27FC236}">
              <a16:creationId xmlns:a16="http://schemas.microsoft.com/office/drawing/2014/main" id="{8A4612FE-87D0-4CA1-95F8-BD33EF57BB2C}"/>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7" name="テキスト ボックス 786">
          <a:extLst>
            <a:ext uri="{FF2B5EF4-FFF2-40B4-BE49-F238E27FC236}">
              <a16:creationId xmlns:a16="http://schemas.microsoft.com/office/drawing/2014/main" id="{9C2B6511-FA5F-4B93-A34F-CEEBBF67BCFB}"/>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8" name="直線コネクタ 787">
          <a:extLst>
            <a:ext uri="{FF2B5EF4-FFF2-40B4-BE49-F238E27FC236}">
              <a16:creationId xmlns:a16="http://schemas.microsoft.com/office/drawing/2014/main" id="{BDA148DD-0C11-4291-ABB0-D09CB9F73CA2}"/>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9" name="テキスト ボックス 788">
          <a:extLst>
            <a:ext uri="{FF2B5EF4-FFF2-40B4-BE49-F238E27FC236}">
              <a16:creationId xmlns:a16="http://schemas.microsoft.com/office/drawing/2014/main" id="{39ABBDA6-CAF7-4637-8E6F-B38B59B8EEF1}"/>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0" name="直線コネクタ 789">
          <a:extLst>
            <a:ext uri="{FF2B5EF4-FFF2-40B4-BE49-F238E27FC236}">
              <a16:creationId xmlns:a16="http://schemas.microsoft.com/office/drawing/2014/main" id="{DF9E81BF-F3D6-438A-927F-AC00BBF4C14C}"/>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1" name="テキスト ボックス 790">
          <a:extLst>
            <a:ext uri="{FF2B5EF4-FFF2-40B4-BE49-F238E27FC236}">
              <a16:creationId xmlns:a16="http://schemas.microsoft.com/office/drawing/2014/main" id="{C02A425F-B4E4-49F3-9A4E-E7D6A16608E4}"/>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2" name="直線コネクタ 791">
          <a:extLst>
            <a:ext uri="{FF2B5EF4-FFF2-40B4-BE49-F238E27FC236}">
              <a16:creationId xmlns:a16="http://schemas.microsoft.com/office/drawing/2014/main" id="{955E1C2B-A512-4371-A3D8-8DFDCE2AFB6E}"/>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3" name="テキスト ボックス 792">
          <a:extLst>
            <a:ext uri="{FF2B5EF4-FFF2-40B4-BE49-F238E27FC236}">
              <a16:creationId xmlns:a16="http://schemas.microsoft.com/office/drawing/2014/main" id="{83519899-28ED-4550-BD59-5AF5515ED049}"/>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4" name="直線コネクタ 793">
          <a:extLst>
            <a:ext uri="{FF2B5EF4-FFF2-40B4-BE49-F238E27FC236}">
              <a16:creationId xmlns:a16="http://schemas.microsoft.com/office/drawing/2014/main" id="{924666DD-4BA0-4423-AFD7-6B036E263A5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5" name="テキスト ボックス 794">
          <a:extLst>
            <a:ext uri="{FF2B5EF4-FFF2-40B4-BE49-F238E27FC236}">
              <a16:creationId xmlns:a16="http://schemas.microsoft.com/office/drawing/2014/main" id="{CBB35510-E7DB-43A7-83A5-DA52719BFA7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6" name="【児童館】&#10;一人当たり面積グラフ枠">
          <a:extLst>
            <a:ext uri="{FF2B5EF4-FFF2-40B4-BE49-F238E27FC236}">
              <a16:creationId xmlns:a16="http://schemas.microsoft.com/office/drawing/2014/main" id="{4898772C-763D-4BBD-9E23-9F6442A4154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147828</xdr:rowOff>
    </xdr:from>
    <xdr:to>
      <xdr:col>116</xdr:col>
      <xdr:colOff>62864</xdr:colOff>
      <xdr:row>86</xdr:row>
      <xdr:rowOff>6096</xdr:rowOff>
    </xdr:to>
    <xdr:cxnSp macro="">
      <xdr:nvCxnSpPr>
        <xdr:cNvPr id="797" name="直線コネクタ 796">
          <a:extLst>
            <a:ext uri="{FF2B5EF4-FFF2-40B4-BE49-F238E27FC236}">
              <a16:creationId xmlns:a16="http://schemas.microsoft.com/office/drawing/2014/main" id="{28F0FEB1-0B6A-44FF-A457-8271CADDE43A}"/>
            </a:ext>
          </a:extLst>
        </xdr:cNvPr>
        <xdr:cNvCxnSpPr/>
      </xdr:nvCxnSpPr>
      <xdr:spPr>
        <a:xfrm flipV="1">
          <a:off x="22160864" y="13520928"/>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98" name="【児童館】&#10;一人当たり面積最小値テキスト">
          <a:extLst>
            <a:ext uri="{FF2B5EF4-FFF2-40B4-BE49-F238E27FC236}">
              <a16:creationId xmlns:a16="http://schemas.microsoft.com/office/drawing/2014/main" id="{0E1B184D-7E79-473C-92FF-0892A2DBCB7F}"/>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99" name="直線コネクタ 798">
          <a:extLst>
            <a:ext uri="{FF2B5EF4-FFF2-40B4-BE49-F238E27FC236}">
              <a16:creationId xmlns:a16="http://schemas.microsoft.com/office/drawing/2014/main" id="{327A28C8-5CDE-4C8C-B267-5E3CF6ADCE9C}"/>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94505</xdr:rowOff>
    </xdr:from>
    <xdr:ext cx="469744" cy="259045"/>
    <xdr:sp macro="" textlink="">
      <xdr:nvSpPr>
        <xdr:cNvPr id="800" name="【児童館】&#10;一人当たり面積最大値テキスト">
          <a:extLst>
            <a:ext uri="{FF2B5EF4-FFF2-40B4-BE49-F238E27FC236}">
              <a16:creationId xmlns:a16="http://schemas.microsoft.com/office/drawing/2014/main" id="{FD644F9A-5426-42F1-A75F-A173AE486D1E}"/>
            </a:ext>
          </a:extLst>
        </xdr:cNvPr>
        <xdr:cNvSpPr txBox="1"/>
      </xdr:nvSpPr>
      <xdr:spPr>
        <a:xfrm>
          <a:off x="22199600" y="13296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147828</xdr:rowOff>
    </xdr:from>
    <xdr:to>
      <xdr:col>116</xdr:col>
      <xdr:colOff>152400</xdr:colOff>
      <xdr:row>78</xdr:row>
      <xdr:rowOff>147828</xdr:rowOff>
    </xdr:to>
    <xdr:cxnSp macro="">
      <xdr:nvCxnSpPr>
        <xdr:cNvPr id="801" name="直線コネクタ 800">
          <a:extLst>
            <a:ext uri="{FF2B5EF4-FFF2-40B4-BE49-F238E27FC236}">
              <a16:creationId xmlns:a16="http://schemas.microsoft.com/office/drawing/2014/main" id="{B3C421C9-25BE-4575-B4BB-3A29BCF1890A}"/>
            </a:ext>
          </a:extLst>
        </xdr:cNvPr>
        <xdr:cNvCxnSpPr/>
      </xdr:nvCxnSpPr>
      <xdr:spPr>
        <a:xfrm>
          <a:off x="22072600" y="13520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48023</xdr:rowOff>
    </xdr:from>
    <xdr:ext cx="469744" cy="259045"/>
    <xdr:sp macro="" textlink="">
      <xdr:nvSpPr>
        <xdr:cNvPr id="802" name="【児童館】&#10;一人当たり面積平均値テキスト">
          <a:extLst>
            <a:ext uri="{FF2B5EF4-FFF2-40B4-BE49-F238E27FC236}">
              <a16:creationId xmlns:a16="http://schemas.microsoft.com/office/drawing/2014/main" id="{FCF25E6B-1EC2-4455-8086-1BE8F7CAE471}"/>
            </a:ext>
          </a:extLst>
        </xdr:cNvPr>
        <xdr:cNvSpPr txBox="1"/>
      </xdr:nvSpPr>
      <xdr:spPr>
        <a:xfrm>
          <a:off x="22199600" y="14449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69596</xdr:rowOff>
    </xdr:from>
    <xdr:to>
      <xdr:col>116</xdr:col>
      <xdr:colOff>114300</xdr:colOff>
      <xdr:row>84</xdr:row>
      <xdr:rowOff>171196</xdr:rowOff>
    </xdr:to>
    <xdr:sp macro="" textlink="">
      <xdr:nvSpPr>
        <xdr:cNvPr id="803" name="フローチャート: 判断 802">
          <a:extLst>
            <a:ext uri="{FF2B5EF4-FFF2-40B4-BE49-F238E27FC236}">
              <a16:creationId xmlns:a16="http://schemas.microsoft.com/office/drawing/2014/main" id="{9FEC7173-997C-4413-BE1F-579D107D07C8}"/>
            </a:ext>
          </a:extLst>
        </xdr:cNvPr>
        <xdr:cNvSpPr/>
      </xdr:nvSpPr>
      <xdr:spPr>
        <a:xfrm>
          <a:off x="22110700" y="1447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65024</xdr:rowOff>
    </xdr:from>
    <xdr:to>
      <xdr:col>112</xdr:col>
      <xdr:colOff>38100</xdr:colOff>
      <xdr:row>84</xdr:row>
      <xdr:rowOff>166624</xdr:rowOff>
    </xdr:to>
    <xdr:sp macro="" textlink="">
      <xdr:nvSpPr>
        <xdr:cNvPr id="804" name="フローチャート: 判断 803">
          <a:extLst>
            <a:ext uri="{FF2B5EF4-FFF2-40B4-BE49-F238E27FC236}">
              <a16:creationId xmlns:a16="http://schemas.microsoft.com/office/drawing/2014/main" id="{C72A6DA7-7F3B-41DF-990D-C5D943449442}"/>
            </a:ext>
          </a:extLst>
        </xdr:cNvPr>
        <xdr:cNvSpPr/>
      </xdr:nvSpPr>
      <xdr:spPr>
        <a:xfrm>
          <a:off x="21272500" y="1446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65024</xdr:rowOff>
    </xdr:from>
    <xdr:to>
      <xdr:col>107</xdr:col>
      <xdr:colOff>101600</xdr:colOff>
      <xdr:row>84</xdr:row>
      <xdr:rowOff>166624</xdr:rowOff>
    </xdr:to>
    <xdr:sp macro="" textlink="">
      <xdr:nvSpPr>
        <xdr:cNvPr id="805" name="フローチャート: 判断 804">
          <a:extLst>
            <a:ext uri="{FF2B5EF4-FFF2-40B4-BE49-F238E27FC236}">
              <a16:creationId xmlns:a16="http://schemas.microsoft.com/office/drawing/2014/main" id="{8119269A-F5FD-40E9-9F78-68BE1A3D2AAF}"/>
            </a:ext>
          </a:extLst>
        </xdr:cNvPr>
        <xdr:cNvSpPr/>
      </xdr:nvSpPr>
      <xdr:spPr>
        <a:xfrm>
          <a:off x="20383500" y="1446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60452</xdr:rowOff>
    </xdr:from>
    <xdr:to>
      <xdr:col>102</xdr:col>
      <xdr:colOff>165100</xdr:colOff>
      <xdr:row>84</xdr:row>
      <xdr:rowOff>162052</xdr:rowOff>
    </xdr:to>
    <xdr:sp macro="" textlink="">
      <xdr:nvSpPr>
        <xdr:cNvPr id="806" name="フローチャート: 判断 805">
          <a:extLst>
            <a:ext uri="{FF2B5EF4-FFF2-40B4-BE49-F238E27FC236}">
              <a16:creationId xmlns:a16="http://schemas.microsoft.com/office/drawing/2014/main" id="{24A59FF3-CF59-4EF7-8484-0CCDF2E7DEDB}"/>
            </a:ext>
          </a:extLst>
        </xdr:cNvPr>
        <xdr:cNvSpPr/>
      </xdr:nvSpPr>
      <xdr:spPr>
        <a:xfrm>
          <a:off x="19494500" y="14462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78739</xdr:rowOff>
    </xdr:from>
    <xdr:to>
      <xdr:col>98</xdr:col>
      <xdr:colOff>38100</xdr:colOff>
      <xdr:row>85</xdr:row>
      <xdr:rowOff>8889</xdr:rowOff>
    </xdr:to>
    <xdr:sp macro="" textlink="">
      <xdr:nvSpPr>
        <xdr:cNvPr id="807" name="フローチャート: 判断 806">
          <a:extLst>
            <a:ext uri="{FF2B5EF4-FFF2-40B4-BE49-F238E27FC236}">
              <a16:creationId xmlns:a16="http://schemas.microsoft.com/office/drawing/2014/main" id="{F6F5E5E4-3732-432C-98E1-3E7B539CEC71}"/>
            </a:ext>
          </a:extLst>
        </xdr:cNvPr>
        <xdr:cNvSpPr/>
      </xdr:nvSpPr>
      <xdr:spPr>
        <a:xfrm>
          <a:off x="18605500" y="1448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FE54A354-8E5C-434D-AE03-B45E7EDE73C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ED433AEF-04EB-438A-832D-8FC1C4DA04B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78FC0EFD-E031-42AB-9606-72F7071E842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9CC8000A-CBCE-4860-B865-5BC9B9346EA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683247D7-6B4B-444B-BB8F-B5137AE2BD3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51308</xdr:rowOff>
    </xdr:from>
    <xdr:to>
      <xdr:col>116</xdr:col>
      <xdr:colOff>114300</xdr:colOff>
      <xdr:row>84</xdr:row>
      <xdr:rowOff>152908</xdr:rowOff>
    </xdr:to>
    <xdr:sp macro="" textlink="">
      <xdr:nvSpPr>
        <xdr:cNvPr id="813" name="楕円 812">
          <a:extLst>
            <a:ext uri="{FF2B5EF4-FFF2-40B4-BE49-F238E27FC236}">
              <a16:creationId xmlns:a16="http://schemas.microsoft.com/office/drawing/2014/main" id="{A539F815-4557-4416-BE5D-3B5AB3A1DFC9}"/>
            </a:ext>
          </a:extLst>
        </xdr:cNvPr>
        <xdr:cNvSpPr/>
      </xdr:nvSpPr>
      <xdr:spPr>
        <a:xfrm>
          <a:off x="22110700" y="1445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74185</xdr:rowOff>
    </xdr:from>
    <xdr:ext cx="469744" cy="259045"/>
    <xdr:sp macro="" textlink="">
      <xdr:nvSpPr>
        <xdr:cNvPr id="814" name="【児童館】&#10;一人当たり面積該当値テキスト">
          <a:extLst>
            <a:ext uri="{FF2B5EF4-FFF2-40B4-BE49-F238E27FC236}">
              <a16:creationId xmlns:a16="http://schemas.microsoft.com/office/drawing/2014/main" id="{0850870E-2CEB-450B-808F-15C2F4982CFA}"/>
            </a:ext>
          </a:extLst>
        </xdr:cNvPr>
        <xdr:cNvSpPr txBox="1"/>
      </xdr:nvSpPr>
      <xdr:spPr>
        <a:xfrm>
          <a:off x="22199600" y="14304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58165</xdr:rowOff>
    </xdr:from>
    <xdr:to>
      <xdr:col>112</xdr:col>
      <xdr:colOff>38100</xdr:colOff>
      <xdr:row>83</xdr:row>
      <xdr:rowOff>159765</xdr:rowOff>
    </xdr:to>
    <xdr:sp macro="" textlink="">
      <xdr:nvSpPr>
        <xdr:cNvPr id="815" name="楕円 814">
          <a:extLst>
            <a:ext uri="{FF2B5EF4-FFF2-40B4-BE49-F238E27FC236}">
              <a16:creationId xmlns:a16="http://schemas.microsoft.com/office/drawing/2014/main" id="{2B073DF4-6B07-4F06-AC68-67734CE29D14}"/>
            </a:ext>
          </a:extLst>
        </xdr:cNvPr>
        <xdr:cNvSpPr/>
      </xdr:nvSpPr>
      <xdr:spPr>
        <a:xfrm>
          <a:off x="21272500" y="1428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108965</xdr:rowOff>
    </xdr:from>
    <xdr:to>
      <xdr:col>116</xdr:col>
      <xdr:colOff>63500</xdr:colOff>
      <xdr:row>84</xdr:row>
      <xdr:rowOff>102108</xdr:rowOff>
    </xdr:to>
    <xdr:cxnSp macro="">
      <xdr:nvCxnSpPr>
        <xdr:cNvPr id="816" name="直線コネクタ 815">
          <a:extLst>
            <a:ext uri="{FF2B5EF4-FFF2-40B4-BE49-F238E27FC236}">
              <a16:creationId xmlns:a16="http://schemas.microsoft.com/office/drawing/2014/main" id="{766F5461-92A1-4F5B-90E5-F6AFFDB32B10}"/>
            </a:ext>
          </a:extLst>
        </xdr:cNvPr>
        <xdr:cNvCxnSpPr/>
      </xdr:nvCxnSpPr>
      <xdr:spPr>
        <a:xfrm>
          <a:off x="21323300" y="14339315"/>
          <a:ext cx="838200" cy="164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71882</xdr:rowOff>
    </xdr:from>
    <xdr:to>
      <xdr:col>107</xdr:col>
      <xdr:colOff>101600</xdr:colOff>
      <xdr:row>84</xdr:row>
      <xdr:rowOff>2032</xdr:rowOff>
    </xdr:to>
    <xdr:sp macro="" textlink="">
      <xdr:nvSpPr>
        <xdr:cNvPr id="817" name="楕円 816">
          <a:extLst>
            <a:ext uri="{FF2B5EF4-FFF2-40B4-BE49-F238E27FC236}">
              <a16:creationId xmlns:a16="http://schemas.microsoft.com/office/drawing/2014/main" id="{8227A52C-6D1A-40F9-92F8-FDA00F804A4F}"/>
            </a:ext>
          </a:extLst>
        </xdr:cNvPr>
        <xdr:cNvSpPr/>
      </xdr:nvSpPr>
      <xdr:spPr>
        <a:xfrm>
          <a:off x="20383500" y="1430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108965</xdr:rowOff>
    </xdr:from>
    <xdr:to>
      <xdr:col>111</xdr:col>
      <xdr:colOff>177800</xdr:colOff>
      <xdr:row>83</xdr:row>
      <xdr:rowOff>122682</xdr:rowOff>
    </xdr:to>
    <xdr:cxnSp macro="">
      <xdr:nvCxnSpPr>
        <xdr:cNvPr id="818" name="直線コネクタ 817">
          <a:extLst>
            <a:ext uri="{FF2B5EF4-FFF2-40B4-BE49-F238E27FC236}">
              <a16:creationId xmlns:a16="http://schemas.microsoft.com/office/drawing/2014/main" id="{89C9745D-A7AD-4330-B335-28B1ECD63617}"/>
            </a:ext>
          </a:extLst>
        </xdr:cNvPr>
        <xdr:cNvCxnSpPr/>
      </xdr:nvCxnSpPr>
      <xdr:spPr>
        <a:xfrm flipV="1">
          <a:off x="20434300" y="14339315"/>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81026</xdr:rowOff>
    </xdr:from>
    <xdr:to>
      <xdr:col>102</xdr:col>
      <xdr:colOff>165100</xdr:colOff>
      <xdr:row>84</xdr:row>
      <xdr:rowOff>11176</xdr:rowOff>
    </xdr:to>
    <xdr:sp macro="" textlink="">
      <xdr:nvSpPr>
        <xdr:cNvPr id="819" name="楕円 818">
          <a:extLst>
            <a:ext uri="{FF2B5EF4-FFF2-40B4-BE49-F238E27FC236}">
              <a16:creationId xmlns:a16="http://schemas.microsoft.com/office/drawing/2014/main" id="{024CD062-0485-4C77-A82F-90E6946D9A7E}"/>
            </a:ext>
          </a:extLst>
        </xdr:cNvPr>
        <xdr:cNvSpPr/>
      </xdr:nvSpPr>
      <xdr:spPr>
        <a:xfrm>
          <a:off x="19494500" y="1431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122682</xdr:rowOff>
    </xdr:from>
    <xdr:to>
      <xdr:col>107</xdr:col>
      <xdr:colOff>50800</xdr:colOff>
      <xdr:row>83</xdr:row>
      <xdr:rowOff>131826</xdr:rowOff>
    </xdr:to>
    <xdr:cxnSp macro="">
      <xdr:nvCxnSpPr>
        <xdr:cNvPr id="820" name="直線コネクタ 819">
          <a:extLst>
            <a:ext uri="{FF2B5EF4-FFF2-40B4-BE49-F238E27FC236}">
              <a16:creationId xmlns:a16="http://schemas.microsoft.com/office/drawing/2014/main" id="{D938DB97-1302-48AD-8BA7-62011F4205AC}"/>
            </a:ext>
          </a:extLst>
        </xdr:cNvPr>
        <xdr:cNvCxnSpPr/>
      </xdr:nvCxnSpPr>
      <xdr:spPr>
        <a:xfrm flipV="1">
          <a:off x="19545300" y="143530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94742</xdr:rowOff>
    </xdr:from>
    <xdr:to>
      <xdr:col>98</xdr:col>
      <xdr:colOff>38100</xdr:colOff>
      <xdr:row>84</xdr:row>
      <xdr:rowOff>24892</xdr:rowOff>
    </xdr:to>
    <xdr:sp macro="" textlink="">
      <xdr:nvSpPr>
        <xdr:cNvPr id="821" name="楕円 820">
          <a:extLst>
            <a:ext uri="{FF2B5EF4-FFF2-40B4-BE49-F238E27FC236}">
              <a16:creationId xmlns:a16="http://schemas.microsoft.com/office/drawing/2014/main" id="{CC4D1200-1B33-48AE-8FE1-9B3AF109D10F}"/>
            </a:ext>
          </a:extLst>
        </xdr:cNvPr>
        <xdr:cNvSpPr/>
      </xdr:nvSpPr>
      <xdr:spPr>
        <a:xfrm>
          <a:off x="18605500" y="1432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131826</xdr:rowOff>
    </xdr:from>
    <xdr:to>
      <xdr:col>102</xdr:col>
      <xdr:colOff>114300</xdr:colOff>
      <xdr:row>83</xdr:row>
      <xdr:rowOff>145542</xdr:rowOff>
    </xdr:to>
    <xdr:cxnSp macro="">
      <xdr:nvCxnSpPr>
        <xdr:cNvPr id="822" name="直線コネクタ 821">
          <a:extLst>
            <a:ext uri="{FF2B5EF4-FFF2-40B4-BE49-F238E27FC236}">
              <a16:creationId xmlns:a16="http://schemas.microsoft.com/office/drawing/2014/main" id="{EFCBA2CD-6B00-4C22-BBF5-97303E1BC57E}"/>
            </a:ext>
          </a:extLst>
        </xdr:cNvPr>
        <xdr:cNvCxnSpPr/>
      </xdr:nvCxnSpPr>
      <xdr:spPr>
        <a:xfrm flipV="1">
          <a:off x="18656300" y="1436217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157751</xdr:rowOff>
    </xdr:from>
    <xdr:ext cx="469744" cy="259045"/>
    <xdr:sp macro="" textlink="">
      <xdr:nvSpPr>
        <xdr:cNvPr id="823" name="n_1aveValue【児童館】&#10;一人当たり面積">
          <a:extLst>
            <a:ext uri="{FF2B5EF4-FFF2-40B4-BE49-F238E27FC236}">
              <a16:creationId xmlns:a16="http://schemas.microsoft.com/office/drawing/2014/main" id="{BEBAAD3E-106D-41EC-A9EE-7D1DB5B733F6}"/>
            </a:ext>
          </a:extLst>
        </xdr:cNvPr>
        <xdr:cNvSpPr txBox="1"/>
      </xdr:nvSpPr>
      <xdr:spPr>
        <a:xfrm>
          <a:off x="21075727" y="1455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157751</xdr:rowOff>
    </xdr:from>
    <xdr:ext cx="469744" cy="259045"/>
    <xdr:sp macro="" textlink="">
      <xdr:nvSpPr>
        <xdr:cNvPr id="824" name="n_2aveValue【児童館】&#10;一人当たり面積">
          <a:extLst>
            <a:ext uri="{FF2B5EF4-FFF2-40B4-BE49-F238E27FC236}">
              <a16:creationId xmlns:a16="http://schemas.microsoft.com/office/drawing/2014/main" id="{D274CE30-BB43-4E53-8627-CB1634D6D2F8}"/>
            </a:ext>
          </a:extLst>
        </xdr:cNvPr>
        <xdr:cNvSpPr txBox="1"/>
      </xdr:nvSpPr>
      <xdr:spPr>
        <a:xfrm>
          <a:off x="20199427" y="1455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153179</xdr:rowOff>
    </xdr:from>
    <xdr:ext cx="469744" cy="259045"/>
    <xdr:sp macro="" textlink="">
      <xdr:nvSpPr>
        <xdr:cNvPr id="825" name="n_3aveValue【児童館】&#10;一人当たり面積">
          <a:extLst>
            <a:ext uri="{FF2B5EF4-FFF2-40B4-BE49-F238E27FC236}">
              <a16:creationId xmlns:a16="http://schemas.microsoft.com/office/drawing/2014/main" id="{27880ED3-FB16-4FB3-B91E-7EF09B9B4C0D}"/>
            </a:ext>
          </a:extLst>
        </xdr:cNvPr>
        <xdr:cNvSpPr txBox="1"/>
      </xdr:nvSpPr>
      <xdr:spPr>
        <a:xfrm>
          <a:off x="19310427" y="1455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xdr:rowOff>
    </xdr:from>
    <xdr:ext cx="469744" cy="259045"/>
    <xdr:sp macro="" textlink="">
      <xdr:nvSpPr>
        <xdr:cNvPr id="826" name="n_4aveValue【児童館】&#10;一人当たり面積">
          <a:extLst>
            <a:ext uri="{FF2B5EF4-FFF2-40B4-BE49-F238E27FC236}">
              <a16:creationId xmlns:a16="http://schemas.microsoft.com/office/drawing/2014/main" id="{3E3EAD0B-276C-4F6C-8378-9ED44B63817D}"/>
            </a:ext>
          </a:extLst>
        </xdr:cNvPr>
        <xdr:cNvSpPr txBox="1"/>
      </xdr:nvSpPr>
      <xdr:spPr>
        <a:xfrm>
          <a:off x="18421427" y="1457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4842</xdr:rowOff>
    </xdr:from>
    <xdr:ext cx="469744" cy="259045"/>
    <xdr:sp macro="" textlink="">
      <xdr:nvSpPr>
        <xdr:cNvPr id="827" name="n_1mainValue【児童館】&#10;一人当たり面積">
          <a:extLst>
            <a:ext uri="{FF2B5EF4-FFF2-40B4-BE49-F238E27FC236}">
              <a16:creationId xmlns:a16="http://schemas.microsoft.com/office/drawing/2014/main" id="{5C25B9D5-4225-4873-BF8E-7ADC94F27BF3}"/>
            </a:ext>
          </a:extLst>
        </xdr:cNvPr>
        <xdr:cNvSpPr txBox="1"/>
      </xdr:nvSpPr>
      <xdr:spPr>
        <a:xfrm>
          <a:off x="21075727" y="1406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18559</xdr:rowOff>
    </xdr:from>
    <xdr:ext cx="469744" cy="259045"/>
    <xdr:sp macro="" textlink="">
      <xdr:nvSpPr>
        <xdr:cNvPr id="828" name="n_2mainValue【児童館】&#10;一人当たり面積">
          <a:extLst>
            <a:ext uri="{FF2B5EF4-FFF2-40B4-BE49-F238E27FC236}">
              <a16:creationId xmlns:a16="http://schemas.microsoft.com/office/drawing/2014/main" id="{DCAE8FC7-23B4-4C82-A015-3EACA51187B2}"/>
            </a:ext>
          </a:extLst>
        </xdr:cNvPr>
        <xdr:cNvSpPr txBox="1"/>
      </xdr:nvSpPr>
      <xdr:spPr>
        <a:xfrm>
          <a:off x="20199427" y="1407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27703</xdr:rowOff>
    </xdr:from>
    <xdr:ext cx="469744" cy="259045"/>
    <xdr:sp macro="" textlink="">
      <xdr:nvSpPr>
        <xdr:cNvPr id="829" name="n_3mainValue【児童館】&#10;一人当たり面積">
          <a:extLst>
            <a:ext uri="{FF2B5EF4-FFF2-40B4-BE49-F238E27FC236}">
              <a16:creationId xmlns:a16="http://schemas.microsoft.com/office/drawing/2014/main" id="{D680176C-EB75-46F6-8DD0-4B6EDDA68285}"/>
            </a:ext>
          </a:extLst>
        </xdr:cNvPr>
        <xdr:cNvSpPr txBox="1"/>
      </xdr:nvSpPr>
      <xdr:spPr>
        <a:xfrm>
          <a:off x="19310427" y="1408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41419</xdr:rowOff>
    </xdr:from>
    <xdr:ext cx="469744" cy="259045"/>
    <xdr:sp macro="" textlink="">
      <xdr:nvSpPr>
        <xdr:cNvPr id="830" name="n_4mainValue【児童館】&#10;一人当たり面積">
          <a:extLst>
            <a:ext uri="{FF2B5EF4-FFF2-40B4-BE49-F238E27FC236}">
              <a16:creationId xmlns:a16="http://schemas.microsoft.com/office/drawing/2014/main" id="{91A32BC5-79CD-491D-821B-FB6EC64EC004}"/>
            </a:ext>
          </a:extLst>
        </xdr:cNvPr>
        <xdr:cNvSpPr txBox="1"/>
      </xdr:nvSpPr>
      <xdr:spPr>
        <a:xfrm>
          <a:off x="18421427" y="1410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1" name="正方形/長方形 830">
          <a:extLst>
            <a:ext uri="{FF2B5EF4-FFF2-40B4-BE49-F238E27FC236}">
              <a16:creationId xmlns:a16="http://schemas.microsoft.com/office/drawing/2014/main" id="{B41BA9E7-32AE-426A-B557-A33DFFCA642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2" name="正方形/長方形 831">
          <a:extLst>
            <a:ext uri="{FF2B5EF4-FFF2-40B4-BE49-F238E27FC236}">
              <a16:creationId xmlns:a16="http://schemas.microsoft.com/office/drawing/2014/main" id="{319249AE-4A9D-4495-96DC-B416F3B5B58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3" name="正方形/長方形 832">
          <a:extLst>
            <a:ext uri="{FF2B5EF4-FFF2-40B4-BE49-F238E27FC236}">
              <a16:creationId xmlns:a16="http://schemas.microsoft.com/office/drawing/2014/main" id="{F10278AD-B4E6-4A18-A8C9-6658946CA99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4" name="正方形/長方形 833">
          <a:extLst>
            <a:ext uri="{FF2B5EF4-FFF2-40B4-BE49-F238E27FC236}">
              <a16:creationId xmlns:a16="http://schemas.microsoft.com/office/drawing/2014/main" id="{FB70AF5B-AE60-4742-B8AA-8188BCC06B7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5" name="正方形/長方形 834">
          <a:extLst>
            <a:ext uri="{FF2B5EF4-FFF2-40B4-BE49-F238E27FC236}">
              <a16:creationId xmlns:a16="http://schemas.microsoft.com/office/drawing/2014/main" id="{451DB5FC-8553-4482-A542-DCE4C3D5F13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6" name="正方形/長方形 835">
          <a:extLst>
            <a:ext uri="{FF2B5EF4-FFF2-40B4-BE49-F238E27FC236}">
              <a16:creationId xmlns:a16="http://schemas.microsoft.com/office/drawing/2014/main" id="{7000D9B7-2C77-4FAE-9347-6EE63616ECA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7" name="正方形/長方形 836">
          <a:extLst>
            <a:ext uri="{FF2B5EF4-FFF2-40B4-BE49-F238E27FC236}">
              <a16:creationId xmlns:a16="http://schemas.microsoft.com/office/drawing/2014/main" id="{AE4F9C92-D968-45C8-BE23-ADCF23EE36F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8" name="正方形/長方形 837">
          <a:extLst>
            <a:ext uri="{FF2B5EF4-FFF2-40B4-BE49-F238E27FC236}">
              <a16:creationId xmlns:a16="http://schemas.microsoft.com/office/drawing/2014/main" id="{FE2999F6-C190-49EA-BDE0-97E3A4AF12E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9" name="テキスト ボックス 838">
          <a:extLst>
            <a:ext uri="{FF2B5EF4-FFF2-40B4-BE49-F238E27FC236}">
              <a16:creationId xmlns:a16="http://schemas.microsoft.com/office/drawing/2014/main" id="{0A4E1BE5-C2BE-48B3-B99A-83E83D81AFF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0" name="直線コネクタ 839">
          <a:extLst>
            <a:ext uri="{FF2B5EF4-FFF2-40B4-BE49-F238E27FC236}">
              <a16:creationId xmlns:a16="http://schemas.microsoft.com/office/drawing/2014/main" id="{0D791A6C-3C95-41E3-93B5-86413628292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1" name="テキスト ボックス 840">
          <a:extLst>
            <a:ext uri="{FF2B5EF4-FFF2-40B4-BE49-F238E27FC236}">
              <a16:creationId xmlns:a16="http://schemas.microsoft.com/office/drawing/2014/main" id="{F532F405-0DEF-41C7-AEBE-ACBF35F86E8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2" name="直線コネクタ 841">
          <a:extLst>
            <a:ext uri="{FF2B5EF4-FFF2-40B4-BE49-F238E27FC236}">
              <a16:creationId xmlns:a16="http://schemas.microsoft.com/office/drawing/2014/main" id="{A8398C94-3882-4C03-B091-D26B534AD1C1}"/>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3" name="テキスト ボックス 842">
          <a:extLst>
            <a:ext uri="{FF2B5EF4-FFF2-40B4-BE49-F238E27FC236}">
              <a16:creationId xmlns:a16="http://schemas.microsoft.com/office/drawing/2014/main" id="{26B5F00D-F595-4240-9CE9-CEE08B88714A}"/>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4" name="直線コネクタ 843">
          <a:extLst>
            <a:ext uri="{FF2B5EF4-FFF2-40B4-BE49-F238E27FC236}">
              <a16:creationId xmlns:a16="http://schemas.microsoft.com/office/drawing/2014/main" id="{F9871F29-72DB-4E5C-8B1D-CA396009CBFA}"/>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5" name="テキスト ボックス 844">
          <a:extLst>
            <a:ext uri="{FF2B5EF4-FFF2-40B4-BE49-F238E27FC236}">
              <a16:creationId xmlns:a16="http://schemas.microsoft.com/office/drawing/2014/main" id="{A9F1ABCE-D89D-44C9-B423-8B686108AE06}"/>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6" name="直線コネクタ 845">
          <a:extLst>
            <a:ext uri="{FF2B5EF4-FFF2-40B4-BE49-F238E27FC236}">
              <a16:creationId xmlns:a16="http://schemas.microsoft.com/office/drawing/2014/main" id="{AC9A84AA-A715-464D-9C63-0F7FD75140BC}"/>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7" name="テキスト ボックス 846">
          <a:extLst>
            <a:ext uri="{FF2B5EF4-FFF2-40B4-BE49-F238E27FC236}">
              <a16:creationId xmlns:a16="http://schemas.microsoft.com/office/drawing/2014/main" id="{929CB989-31E0-4A7B-9DE7-DE8229581537}"/>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8" name="直線コネクタ 847">
          <a:extLst>
            <a:ext uri="{FF2B5EF4-FFF2-40B4-BE49-F238E27FC236}">
              <a16:creationId xmlns:a16="http://schemas.microsoft.com/office/drawing/2014/main" id="{6C2985AA-26F2-48D2-88FA-F9BE7D5E3D41}"/>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9" name="テキスト ボックス 848">
          <a:extLst>
            <a:ext uri="{FF2B5EF4-FFF2-40B4-BE49-F238E27FC236}">
              <a16:creationId xmlns:a16="http://schemas.microsoft.com/office/drawing/2014/main" id="{1BEE5C36-C105-4D1B-BA9E-0D47F06FE5E7}"/>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0" name="直線コネクタ 849">
          <a:extLst>
            <a:ext uri="{FF2B5EF4-FFF2-40B4-BE49-F238E27FC236}">
              <a16:creationId xmlns:a16="http://schemas.microsoft.com/office/drawing/2014/main" id="{F197C72C-5388-40AE-9B8E-5F9739B45FDD}"/>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1" name="テキスト ボックス 850">
          <a:extLst>
            <a:ext uri="{FF2B5EF4-FFF2-40B4-BE49-F238E27FC236}">
              <a16:creationId xmlns:a16="http://schemas.microsoft.com/office/drawing/2014/main" id="{F0D66FD7-6BC3-43F5-9BC4-45172F94E518}"/>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a:extLst>
            <a:ext uri="{FF2B5EF4-FFF2-40B4-BE49-F238E27FC236}">
              <a16:creationId xmlns:a16="http://schemas.microsoft.com/office/drawing/2014/main" id="{79B8E8C4-5B42-47EA-91E6-6AB328E13B8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3" name="テキスト ボックス 852">
          <a:extLst>
            <a:ext uri="{FF2B5EF4-FFF2-40B4-BE49-F238E27FC236}">
              <a16:creationId xmlns:a16="http://schemas.microsoft.com/office/drawing/2014/main" id="{652ACDF1-1A51-4AE7-8A35-9DE52989EE94}"/>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4" name="【公民館】&#10;有形固定資産減価償却率グラフ枠">
          <a:extLst>
            <a:ext uri="{FF2B5EF4-FFF2-40B4-BE49-F238E27FC236}">
              <a16:creationId xmlns:a16="http://schemas.microsoft.com/office/drawing/2014/main" id="{65E1CB2E-0D96-4A9B-AC46-530E274B1E3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72389</xdr:rowOff>
    </xdr:from>
    <xdr:to>
      <xdr:col>85</xdr:col>
      <xdr:colOff>126364</xdr:colOff>
      <xdr:row>108</xdr:row>
      <xdr:rowOff>152400</xdr:rowOff>
    </xdr:to>
    <xdr:cxnSp macro="">
      <xdr:nvCxnSpPr>
        <xdr:cNvPr id="855" name="直線コネクタ 854">
          <a:extLst>
            <a:ext uri="{FF2B5EF4-FFF2-40B4-BE49-F238E27FC236}">
              <a16:creationId xmlns:a16="http://schemas.microsoft.com/office/drawing/2014/main" id="{1A14D228-7226-49B7-B8FB-D70EF0E67866}"/>
            </a:ext>
          </a:extLst>
        </xdr:cNvPr>
        <xdr:cNvCxnSpPr/>
      </xdr:nvCxnSpPr>
      <xdr:spPr>
        <a:xfrm flipV="1">
          <a:off x="16318864" y="17217389"/>
          <a:ext cx="0" cy="1451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56" name="【公民館】&#10;有形固定資産減価償却率最小値テキスト">
          <a:extLst>
            <a:ext uri="{FF2B5EF4-FFF2-40B4-BE49-F238E27FC236}">
              <a16:creationId xmlns:a16="http://schemas.microsoft.com/office/drawing/2014/main" id="{66CA06D9-A039-42D7-9C74-D8D088D975F1}"/>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57" name="直線コネクタ 856">
          <a:extLst>
            <a:ext uri="{FF2B5EF4-FFF2-40B4-BE49-F238E27FC236}">
              <a16:creationId xmlns:a16="http://schemas.microsoft.com/office/drawing/2014/main" id="{E603F453-F6BD-48A2-B315-517F191BEC4C}"/>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19066</xdr:rowOff>
    </xdr:from>
    <xdr:ext cx="405111" cy="259045"/>
    <xdr:sp macro="" textlink="">
      <xdr:nvSpPr>
        <xdr:cNvPr id="858" name="【公民館】&#10;有形固定資産減価償却率最大値テキスト">
          <a:extLst>
            <a:ext uri="{FF2B5EF4-FFF2-40B4-BE49-F238E27FC236}">
              <a16:creationId xmlns:a16="http://schemas.microsoft.com/office/drawing/2014/main" id="{664E5BEC-34B1-4878-AED3-2601B4E3CFD0}"/>
            </a:ext>
          </a:extLst>
        </xdr:cNvPr>
        <xdr:cNvSpPr txBox="1"/>
      </xdr:nvSpPr>
      <xdr:spPr>
        <a:xfrm>
          <a:off x="16357600" y="16992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72389</xdr:rowOff>
    </xdr:from>
    <xdr:to>
      <xdr:col>86</xdr:col>
      <xdr:colOff>25400</xdr:colOff>
      <xdr:row>100</xdr:row>
      <xdr:rowOff>72389</xdr:rowOff>
    </xdr:to>
    <xdr:cxnSp macro="">
      <xdr:nvCxnSpPr>
        <xdr:cNvPr id="859" name="直線コネクタ 858">
          <a:extLst>
            <a:ext uri="{FF2B5EF4-FFF2-40B4-BE49-F238E27FC236}">
              <a16:creationId xmlns:a16="http://schemas.microsoft.com/office/drawing/2014/main" id="{250BF895-3F93-4EF7-BEAC-CB272AE7AEE6}"/>
            </a:ext>
          </a:extLst>
        </xdr:cNvPr>
        <xdr:cNvCxnSpPr/>
      </xdr:nvCxnSpPr>
      <xdr:spPr>
        <a:xfrm>
          <a:off x="16230600" y="1721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154322</xdr:rowOff>
    </xdr:from>
    <xdr:ext cx="405111" cy="259045"/>
    <xdr:sp macro="" textlink="">
      <xdr:nvSpPr>
        <xdr:cNvPr id="860" name="【公民館】&#10;有形固定資産減価償却率平均値テキスト">
          <a:extLst>
            <a:ext uri="{FF2B5EF4-FFF2-40B4-BE49-F238E27FC236}">
              <a16:creationId xmlns:a16="http://schemas.microsoft.com/office/drawing/2014/main" id="{3F0EE3E8-9601-4D62-9096-33C50FBE1629}"/>
            </a:ext>
          </a:extLst>
        </xdr:cNvPr>
        <xdr:cNvSpPr txBox="1"/>
      </xdr:nvSpPr>
      <xdr:spPr>
        <a:xfrm>
          <a:off x="16357600" y="17985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4445</xdr:rowOff>
    </xdr:from>
    <xdr:to>
      <xdr:col>85</xdr:col>
      <xdr:colOff>177800</xdr:colOff>
      <xdr:row>105</xdr:row>
      <xdr:rowOff>106045</xdr:rowOff>
    </xdr:to>
    <xdr:sp macro="" textlink="">
      <xdr:nvSpPr>
        <xdr:cNvPr id="861" name="フローチャート: 判断 860">
          <a:extLst>
            <a:ext uri="{FF2B5EF4-FFF2-40B4-BE49-F238E27FC236}">
              <a16:creationId xmlns:a16="http://schemas.microsoft.com/office/drawing/2014/main" id="{C1709DDD-507F-4B09-AA73-D5D3D658A712}"/>
            </a:ext>
          </a:extLst>
        </xdr:cNvPr>
        <xdr:cNvSpPr/>
      </xdr:nvSpPr>
      <xdr:spPr>
        <a:xfrm>
          <a:off x="162687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165100</xdr:rowOff>
    </xdr:to>
    <xdr:sp macro="" textlink="">
      <xdr:nvSpPr>
        <xdr:cNvPr id="862" name="フローチャート: 判断 861">
          <a:extLst>
            <a:ext uri="{FF2B5EF4-FFF2-40B4-BE49-F238E27FC236}">
              <a16:creationId xmlns:a16="http://schemas.microsoft.com/office/drawing/2014/main" id="{78873110-6F53-4D83-AF09-3934C1033FDC}"/>
            </a:ext>
          </a:extLst>
        </xdr:cNvPr>
        <xdr:cNvSpPr/>
      </xdr:nvSpPr>
      <xdr:spPr>
        <a:xfrm>
          <a:off x="154305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863" name="フローチャート: 判断 862">
          <a:extLst>
            <a:ext uri="{FF2B5EF4-FFF2-40B4-BE49-F238E27FC236}">
              <a16:creationId xmlns:a16="http://schemas.microsoft.com/office/drawing/2014/main" id="{34A4AB59-F2C8-4691-8803-AB34E897A276}"/>
            </a:ext>
          </a:extLst>
        </xdr:cNvPr>
        <xdr:cNvSpPr/>
      </xdr:nvSpPr>
      <xdr:spPr>
        <a:xfrm>
          <a:off x="14541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864" name="フローチャート: 判断 863">
          <a:extLst>
            <a:ext uri="{FF2B5EF4-FFF2-40B4-BE49-F238E27FC236}">
              <a16:creationId xmlns:a16="http://schemas.microsoft.com/office/drawing/2014/main" id="{932606F4-F018-48E8-82DD-775AFB1BCAA0}"/>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865" name="フローチャート: 判断 864">
          <a:extLst>
            <a:ext uri="{FF2B5EF4-FFF2-40B4-BE49-F238E27FC236}">
              <a16:creationId xmlns:a16="http://schemas.microsoft.com/office/drawing/2014/main" id="{D8A410A2-953F-4485-8ECE-A5979929F9D0}"/>
            </a:ext>
          </a:extLst>
        </xdr:cNvPr>
        <xdr:cNvSpPr/>
      </xdr:nvSpPr>
      <xdr:spPr>
        <a:xfrm>
          <a:off x="12763500" y="1806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765920FF-D073-40AB-9215-A63B196A21F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32801673-9DD4-4139-AB0E-A3921E95B27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D98C65A7-B270-49CE-91D6-133C43D8896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A6325467-7852-4BD2-A870-1CEB543F1F1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990AC571-AD93-40CD-BE41-80445F5F12B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13970</xdr:rowOff>
    </xdr:from>
    <xdr:to>
      <xdr:col>85</xdr:col>
      <xdr:colOff>177800</xdr:colOff>
      <xdr:row>103</xdr:row>
      <xdr:rowOff>115570</xdr:rowOff>
    </xdr:to>
    <xdr:sp macro="" textlink="">
      <xdr:nvSpPr>
        <xdr:cNvPr id="871" name="楕円 870">
          <a:extLst>
            <a:ext uri="{FF2B5EF4-FFF2-40B4-BE49-F238E27FC236}">
              <a16:creationId xmlns:a16="http://schemas.microsoft.com/office/drawing/2014/main" id="{AA3A2E80-CCC4-467C-BD0B-4AEFEFED9F4F}"/>
            </a:ext>
          </a:extLst>
        </xdr:cNvPr>
        <xdr:cNvSpPr/>
      </xdr:nvSpPr>
      <xdr:spPr>
        <a:xfrm>
          <a:off x="16268700" y="1767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36847</xdr:rowOff>
    </xdr:from>
    <xdr:ext cx="405111" cy="259045"/>
    <xdr:sp macro="" textlink="">
      <xdr:nvSpPr>
        <xdr:cNvPr id="872" name="【公民館】&#10;有形固定資産減価償却率該当値テキスト">
          <a:extLst>
            <a:ext uri="{FF2B5EF4-FFF2-40B4-BE49-F238E27FC236}">
              <a16:creationId xmlns:a16="http://schemas.microsoft.com/office/drawing/2014/main" id="{964A7A64-389D-4D58-9F1F-AE09E1877E0B}"/>
            </a:ext>
          </a:extLst>
        </xdr:cNvPr>
        <xdr:cNvSpPr txBox="1"/>
      </xdr:nvSpPr>
      <xdr:spPr>
        <a:xfrm>
          <a:off x="16357600" y="1752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17780</xdr:rowOff>
    </xdr:from>
    <xdr:to>
      <xdr:col>81</xdr:col>
      <xdr:colOff>101600</xdr:colOff>
      <xdr:row>105</xdr:row>
      <xdr:rowOff>119380</xdr:rowOff>
    </xdr:to>
    <xdr:sp macro="" textlink="">
      <xdr:nvSpPr>
        <xdr:cNvPr id="873" name="楕円 872">
          <a:extLst>
            <a:ext uri="{FF2B5EF4-FFF2-40B4-BE49-F238E27FC236}">
              <a16:creationId xmlns:a16="http://schemas.microsoft.com/office/drawing/2014/main" id="{F7E797B5-0E4D-481D-B94A-9B0B5D0D8ABA}"/>
            </a:ext>
          </a:extLst>
        </xdr:cNvPr>
        <xdr:cNvSpPr/>
      </xdr:nvSpPr>
      <xdr:spPr>
        <a:xfrm>
          <a:off x="15430500" y="1802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64770</xdr:rowOff>
    </xdr:from>
    <xdr:to>
      <xdr:col>85</xdr:col>
      <xdr:colOff>127000</xdr:colOff>
      <xdr:row>105</xdr:row>
      <xdr:rowOff>68580</xdr:rowOff>
    </xdr:to>
    <xdr:cxnSp macro="">
      <xdr:nvCxnSpPr>
        <xdr:cNvPr id="874" name="直線コネクタ 873">
          <a:extLst>
            <a:ext uri="{FF2B5EF4-FFF2-40B4-BE49-F238E27FC236}">
              <a16:creationId xmlns:a16="http://schemas.microsoft.com/office/drawing/2014/main" id="{A6770E23-5B47-4180-B6A3-025760412EC7}"/>
            </a:ext>
          </a:extLst>
        </xdr:cNvPr>
        <xdr:cNvCxnSpPr/>
      </xdr:nvCxnSpPr>
      <xdr:spPr>
        <a:xfrm flipV="1">
          <a:off x="15481300" y="17724120"/>
          <a:ext cx="838200" cy="346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154939</xdr:rowOff>
    </xdr:from>
    <xdr:to>
      <xdr:col>76</xdr:col>
      <xdr:colOff>165100</xdr:colOff>
      <xdr:row>105</xdr:row>
      <xdr:rowOff>85089</xdr:rowOff>
    </xdr:to>
    <xdr:sp macro="" textlink="">
      <xdr:nvSpPr>
        <xdr:cNvPr id="875" name="楕円 874">
          <a:extLst>
            <a:ext uri="{FF2B5EF4-FFF2-40B4-BE49-F238E27FC236}">
              <a16:creationId xmlns:a16="http://schemas.microsoft.com/office/drawing/2014/main" id="{1A0874F6-376A-4DA7-BDF2-64697A5769AF}"/>
            </a:ext>
          </a:extLst>
        </xdr:cNvPr>
        <xdr:cNvSpPr/>
      </xdr:nvSpPr>
      <xdr:spPr>
        <a:xfrm>
          <a:off x="14541500" y="1798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34289</xdr:rowOff>
    </xdr:from>
    <xdr:to>
      <xdr:col>81</xdr:col>
      <xdr:colOff>50800</xdr:colOff>
      <xdr:row>105</xdr:row>
      <xdr:rowOff>68580</xdr:rowOff>
    </xdr:to>
    <xdr:cxnSp macro="">
      <xdr:nvCxnSpPr>
        <xdr:cNvPr id="876" name="直線コネクタ 875">
          <a:extLst>
            <a:ext uri="{FF2B5EF4-FFF2-40B4-BE49-F238E27FC236}">
              <a16:creationId xmlns:a16="http://schemas.microsoft.com/office/drawing/2014/main" id="{86A774A3-B6BA-4A93-9B0B-1806FC6B1D32}"/>
            </a:ext>
          </a:extLst>
        </xdr:cNvPr>
        <xdr:cNvCxnSpPr/>
      </xdr:nvCxnSpPr>
      <xdr:spPr>
        <a:xfrm>
          <a:off x="14592300" y="1803653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128270</xdr:rowOff>
    </xdr:from>
    <xdr:to>
      <xdr:col>72</xdr:col>
      <xdr:colOff>38100</xdr:colOff>
      <xdr:row>105</xdr:row>
      <xdr:rowOff>58420</xdr:rowOff>
    </xdr:to>
    <xdr:sp macro="" textlink="">
      <xdr:nvSpPr>
        <xdr:cNvPr id="877" name="楕円 876">
          <a:extLst>
            <a:ext uri="{FF2B5EF4-FFF2-40B4-BE49-F238E27FC236}">
              <a16:creationId xmlns:a16="http://schemas.microsoft.com/office/drawing/2014/main" id="{6608D9A5-266A-48A0-89AE-15EB0B1FB142}"/>
            </a:ext>
          </a:extLst>
        </xdr:cNvPr>
        <xdr:cNvSpPr/>
      </xdr:nvSpPr>
      <xdr:spPr>
        <a:xfrm>
          <a:off x="13652500" y="1795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7620</xdr:rowOff>
    </xdr:from>
    <xdr:to>
      <xdr:col>76</xdr:col>
      <xdr:colOff>114300</xdr:colOff>
      <xdr:row>105</xdr:row>
      <xdr:rowOff>34289</xdr:rowOff>
    </xdr:to>
    <xdr:cxnSp macro="">
      <xdr:nvCxnSpPr>
        <xdr:cNvPr id="878" name="直線コネクタ 877">
          <a:extLst>
            <a:ext uri="{FF2B5EF4-FFF2-40B4-BE49-F238E27FC236}">
              <a16:creationId xmlns:a16="http://schemas.microsoft.com/office/drawing/2014/main" id="{E975DDED-0619-436F-B1C2-FAC2EFA96AC9}"/>
            </a:ext>
          </a:extLst>
        </xdr:cNvPr>
        <xdr:cNvCxnSpPr/>
      </xdr:nvCxnSpPr>
      <xdr:spPr>
        <a:xfrm>
          <a:off x="13703300" y="18009870"/>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78739</xdr:rowOff>
    </xdr:from>
    <xdr:to>
      <xdr:col>67</xdr:col>
      <xdr:colOff>101600</xdr:colOff>
      <xdr:row>105</xdr:row>
      <xdr:rowOff>8889</xdr:rowOff>
    </xdr:to>
    <xdr:sp macro="" textlink="">
      <xdr:nvSpPr>
        <xdr:cNvPr id="879" name="楕円 878">
          <a:extLst>
            <a:ext uri="{FF2B5EF4-FFF2-40B4-BE49-F238E27FC236}">
              <a16:creationId xmlns:a16="http://schemas.microsoft.com/office/drawing/2014/main" id="{97A58962-C88E-482D-BCBA-E1825EB105D9}"/>
            </a:ext>
          </a:extLst>
        </xdr:cNvPr>
        <xdr:cNvSpPr/>
      </xdr:nvSpPr>
      <xdr:spPr>
        <a:xfrm>
          <a:off x="12763500" y="1790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129539</xdr:rowOff>
    </xdr:from>
    <xdr:to>
      <xdr:col>71</xdr:col>
      <xdr:colOff>177800</xdr:colOff>
      <xdr:row>105</xdr:row>
      <xdr:rowOff>7620</xdr:rowOff>
    </xdr:to>
    <xdr:cxnSp macro="">
      <xdr:nvCxnSpPr>
        <xdr:cNvPr id="880" name="直線コネクタ 879">
          <a:extLst>
            <a:ext uri="{FF2B5EF4-FFF2-40B4-BE49-F238E27FC236}">
              <a16:creationId xmlns:a16="http://schemas.microsoft.com/office/drawing/2014/main" id="{6F0F8397-D91B-4C71-999D-5B888E2F0CA9}"/>
            </a:ext>
          </a:extLst>
        </xdr:cNvPr>
        <xdr:cNvCxnSpPr/>
      </xdr:nvCxnSpPr>
      <xdr:spPr>
        <a:xfrm>
          <a:off x="12814300" y="17960339"/>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156227</xdr:rowOff>
    </xdr:from>
    <xdr:ext cx="405111" cy="259045"/>
    <xdr:sp macro="" textlink="">
      <xdr:nvSpPr>
        <xdr:cNvPr id="881" name="n_1aveValue【公民館】&#10;有形固定資産減価償却率">
          <a:extLst>
            <a:ext uri="{FF2B5EF4-FFF2-40B4-BE49-F238E27FC236}">
              <a16:creationId xmlns:a16="http://schemas.microsoft.com/office/drawing/2014/main" id="{F8A5B10A-1F64-41B4-9B78-DCF7C4E038CE}"/>
            </a:ext>
          </a:extLst>
        </xdr:cNvPr>
        <xdr:cNvSpPr txBox="1"/>
      </xdr:nvSpPr>
      <xdr:spPr>
        <a:xfrm>
          <a:off x="15266044" y="1815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152416</xdr:rowOff>
    </xdr:from>
    <xdr:ext cx="405111" cy="259045"/>
    <xdr:sp macro="" textlink="">
      <xdr:nvSpPr>
        <xdr:cNvPr id="882" name="n_2aveValue【公民館】&#10;有形固定資産減価償却率">
          <a:extLst>
            <a:ext uri="{FF2B5EF4-FFF2-40B4-BE49-F238E27FC236}">
              <a16:creationId xmlns:a16="http://schemas.microsoft.com/office/drawing/2014/main" id="{0DBDC77C-EB91-4AA6-B5B1-50788FAF93F9}"/>
            </a:ext>
          </a:extLst>
        </xdr:cNvPr>
        <xdr:cNvSpPr txBox="1"/>
      </xdr:nvSpPr>
      <xdr:spPr>
        <a:xfrm>
          <a:off x="14389744" y="1815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144797</xdr:rowOff>
    </xdr:from>
    <xdr:ext cx="405111" cy="259045"/>
    <xdr:sp macro="" textlink="">
      <xdr:nvSpPr>
        <xdr:cNvPr id="883" name="n_3aveValue【公民館】&#10;有形固定資産減価償却率">
          <a:extLst>
            <a:ext uri="{FF2B5EF4-FFF2-40B4-BE49-F238E27FC236}">
              <a16:creationId xmlns:a16="http://schemas.microsoft.com/office/drawing/2014/main" id="{8988E346-307D-4371-9DF2-698252F4BBA3}"/>
            </a:ext>
          </a:extLst>
        </xdr:cNvPr>
        <xdr:cNvSpPr txBox="1"/>
      </xdr:nvSpPr>
      <xdr:spPr>
        <a:xfrm>
          <a:off x="13500744" y="1814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150513</xdr:rowOff>
    </xdr:from>
    <xdr:ext cx="405111" cy="259045"/>
    <xdr:sp macro="" textlink="">
      <xdr:nvSpPr>
        <xdr:cNvPr id="884" name="n_4aveValue【公民館】&#10;有形固定資産減価償却率">
          <a:extLst>
            <a:ext uri="{FF2B5EF4-FFF2-40B4-BE49-F238E27FC236}">
              <a16:creationId xmlns:a16="http://schemas.microsoft.com/office/drawing/2014/main" id="{115E9B2C-D24A-4D8E-BFC6-F6DD0981A108}"/>
            </a:ext>
          </a:extLst>
        </xdr:cNvPr>
        <xdr:cNvSpPr txBox="1"/>
      </xdr:nvSpPr>
      <xdr:spPr>
        <a:xfrm>
          <a:off x="12611744" y="1815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135907</xdr:rowOff>
    </xdr:from>
    <xdr:ext cx="405111" cy="259045"/>
    <xdr:sp macro="" textlink="">
      <xdr:nvSpPr>
        <xdr:cNvPr id="885" name="n_1mainValue【公民館】&#10;有形固定資産減価償却率">
          <a:extLst>
            <a:ext uri="{FF2B5EF4-FFF2-40B4-BE49-F238E27FC236}">
              <a16:creationId xmlns:a16="http://schemas.microsoft.com/office/drawing/2014/main" id="{F2549018-67BE-4001-8941-0B1DD4349381}"/>
            </a:ext>
          </a:extLst>
        </xdr:cNvPr>
        <xdr:cNvSpPr txBox="1"/>
      </xdr:nvSpPr>
      <xdr:spPr>
        <a:xfrm>
          <a:off x="15266044" y="1779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101616</xdr:rowOff>
    </xdr:from>
    <xdr:ext cx="405111" cy="259045"/>
    <xdr:sp macro="" textlink="">
      <xdr:nvSpPr>
        <xdr:cNvPr id="886" name="n_2mainValue【公民館】&#10;有形固定資産減価償却率">
          <a:extLst>
            <a:ext uri="{FF2B5EF4-FFF2-40B4-BE49-F238E27FC236}">
              <a16:creationId xmlns:a16="http://schemas.microsoft.com/office/drawing/2014/main" id="{09AE1CF0-32A9-4C4F-8D05-C673581267FF}"/>
            </a:ext>
          </a:extLst>
        </xdr:cNvPr>
        <xdr:cNvSpPr txBox="1"/>
      </xdr:nvSpPr>
      <xdr:spPr>
        <a:xfrm>
          <a:off x="14389744" y="17760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74947</xdr:rowOff>
    </xdr:from>
    <xdr:ext cx="405111" cy="259045"/>
    <xdr:sp macro="" textlink="">
      <xdr:nvSpPr>
        <xdr:cNvPr id="887" name="n_3mainValue【公民館】&#10;有形固定資産減価償却率">
          <a:extLst>
            <a:ext uri="{FF2B5EF4-FFF2-40B4-BE49-F238E27FC236}">
              <a16:creationId xmlns:a16="http://schemas.microsoft.com/office/drawing/2014/main" id="{513B826E-DA4B-4510-99EF-F1F6378319EC}"/>
            </a:ext>
          </a:extLst>
        </xdr:cNvPr>
        <xdr:cNvSpPr txBox="1"/>
      </xdr:nvSpPr>
      <xdr:spPr>
        <a:xfrm>
          <a:off x="13500744" y="1773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25416</xdr:rowOff>
    </xdr:from>
    <xdr:ext cx="405111" cy="259045"/>
    <xdr:sp macro="" textlink="">
      <xdr:nvSpPr>
        <xdr:cNvPr id="888" name="n_4mainValue【公民館】&#10;有形固定資産減価償却率">
          <a:extLst>
            <a:ext uri="{FF2B5EF4-FFF2-40B4-BE49-F238E27FC236}">
              <a16:creationId xmlns:a16="http://schemas.microsoft.com/office/drawing/2014/main" id="{022EE89D-0D29-4C60-9055-FB6AE14E2848}"/>
            </a:ext>
          </a:extLst>
        </xdr:cNvPr>
        <xdr:cNvSpPr txBox="1"/>
      </xdr:nvSpPr>
      <xdr:spPr>
        <a:xfrm>
          <a:off x="12611744" y="1768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177DCC24-33F4-400E-8E8A-6A378E91ECB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9CE2DD03-61FD-4A25-9260-8BFF2262786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B4843F87-1E49-4959-9577-7C28052D96A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A5665911-C539-4EE8-B50A-3226D2F6FEF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B25FAD70-763E-41BE-B4BC-6ACB5C58FC4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56BCBE04-A4CA-4B55-B054-474B3D1E09A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672E7111-E575-4B7F-BC35-47B64E96B09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01A91520-92A0-4F29-A83B-C707C424F0A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B5547243-A0A8-4883-9D90-B51AC69B076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12377B31-EC20-4FE5-ACA4-7325A4705BD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9" name="直線コネクタ 898">
          <a:extLst>
            <a:ext uri="{FF2B5EF4-FFF2-40B4-BE49-F238E27FC236}">
              <a16:creationId xmlns:a16="http://schemas.microsoft.com/office/drawing/2014/main" id="{4C305D0E-17E3-4C7E-8664-01E0BBCDB478}"/>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0" name="テキスト ボックス 899">
          <a:extLst>
            <a:ext uri="{FF2B5EF4-FFF2-40B4-BE49-F238E27FC236}">
              <a16:creationId xmlns:a16="http://schemas.microsoft.com/office/drawing/2014/main" id="{79A944BA-201F-4595-8ED8-E6849865736E}"/>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1" name="直線コネクタ 900">
          <a:extLst>
            <a:ext uri="{FF2B5EF4-FFF2-40B4-BE49-F238E27FC236}">
              <a16:creationId xmlns:a16="http://schemas.microsoft.com/office/drawing/2014/main" id="{E2F4F0A2-6D33-4D69-B2AE-8B4A5A409F2E}"/>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2" name="テキスト ボックス 901">
          <a:extLst>
            <a:ext uri="{FF2B5EF4-FFF2-40B4-BE49-F238E27FC236}">
              <a16:creationId xmlns:a16="http://schemas.microsoft.com/office/drawing/2014/main" id="{16B3414C-AAEC-4575-A777-B1662D7EDE98}"/>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3" name="直線コネクタ 902">
          <a:extLst>
            <a:ext uri="{FF2B5EF4-FFF2-40B4-BE49-F238E27FC236}">
              <a16:creationId xmlns:a16="http://schemas.microsoft.com/office/drawing/2014/main" id="{2A69B3F7-4CE7-44DC-AE4D-FFBF6F467D7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4" name="テキスト ボックス 903">
          <a:extLst>
            <a:ext uri="{FF2B5EF4-FFF2-40B4-BE49-F238E27FC236}">
              <a16:creationId xmlns:a16="http://schemas.microsoft.com/office/drawing/2014/main" id="{C8FF813B-2203-4B5D-917E-16350A706199}"/>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5" name="直線コネクタ 904">
          <a:extLst>
            <a:ext uri="{FF2B5EF4-FFF2-40B4-BE49-F238E27FC236}">
              <a16:creationId xmlns:a16="http://schemas.microsoft.com/office/drawing/2014/main" id="{A4208B1C-CC94-42DB-8AB1-225C001590B8}"/>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6" name="テキスト ボックス 905">
          <a:extLst>
            <a:ext uri="{FF2B5EF4-FFF2-40B4-BE49-F238E27FC236}">
              <a16:creationId xmlns:a16="http://schemas.microsoft.com/office/drawing/2014/main" id="{AEADD533-72E9-4766-9146-44AAAC8AEFF7}"/>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7" name="直線コネクタ 906">
          <a:extLst>
            <a:ext uri="{FF2B5EF4-FFF2-40B4-BE49-F238E27FC236}">
              <a16:creationId xmlns:a16="http://schemas.microsoft.com/office/drawing/2014/main" id="{6F207CE3-8DDA-4CF2-84A9-8AAF90A60B7E}"/>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8" name="テキスト ボックス 907">
          <a:extLst>
            <a:ext uri="{FF2B5EF4-FFF2-40B4-BE49-F238E27FC236}">
              <a16:creationId xmlns:a16="http://schemas.microsoft.com/office/drawing/2014/main" id="{51CC38CB-E23E-4D95-A9BF-9FA58AC7B68F}"/>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9" name="直線コネクタ 908">
          <a:extLst>
            <a:ext uri="{FF2B5EF4-FFF2-40B4-BE49-F238E27FC236}">
              <a16:creationId xmlns:a16="http://schemas.microsoft.com/office/drawing/2014/main" id="{1E6C0E33-8ABD-415F-9077-D38029FAEC1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0" name="テキスト ボックス 909">
          <a:extLst>
            <a:ext uri="{FF2B5EF4-FFF2-40B4-BE49-F238E27FC236}">
              <a16:creationId xmlns:a16="http://schemas.microsoft.com/office/drawing/2014/main" id="{024906A3-0813-4DE1-8FC5-FB2F8D799E4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1" name="【公民館】&#10;一人当たり面積グラフ枠">
          <a:extLst>
            <a:ext uri="{FF2B5EF4-FFF2-40B4-BE49-F238E27FC236}">
              <a16:creationId xmlns:a16="http://schemas.microsoft.com/office/drawing/2014/main" id="{364CC74E-91C8-4856-B56D-1E43201CC1B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73661</xdr:rowOff>
    </xdr:from>
    <xdr:to>
      <xdr:col>116</xdr:col>
      <xdr:colOff>62864</xdr:colOff>
      <xdr:row>108</xdr:row>
      <xdr:rowOff>144780</xdr:rowOff>
    </xdr:to>
    <xdr:cxnSp macro="">
      <xdr:nvCxnSpPr>
        <xdr:cNvPr id="912" name="直線コネクタ 911">
          <a:extLst>
            <a:ext uri="{FF2B5EF4-FFF2-40B4-BE49-F238E27FC236}">
              <a16:creationId xmlns:a16="http://schemas.microsoft.com/office/drawing/2014/main" id="{AD97230A-B1AA-4A90-94F3-14737958DCD9}"/>
            </a:ext>
          </a:extLst>
        </xdr:cNvPr>
        <xdr:cNvCxnSpPr/>
      </xdr:nvCxnSpPr>
      <xdr:spPr>
        <a:xfrm flipV="1">
          <a:off x="22160864" y="17390111"/>
          <a:ext cx="0" cy="12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913" name="【公民館】&#10;一人当たり面積最小値テキスト">
          <a:extLst>
            <a:ext uri="{FF2B5EF4-FFF2-40B4-BE49-F238E27FC236}">
              <a16:creationId xmlns:a16="http://schemas.microsoft.com/office/drawing/2014/main" id="{9180352B-CE60-4306-AE19-1D0C3041BF0C}"/>
            </a:ext>
          </a:extLst>
        </xdr:cNvPr>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914" name="直線コネクタ 913">
          <a:extLst>
            <a:ext uri="{FF2B5EF4-FFF2-40B4-BE49-F238E27FC236}">
              <a16:creationId xmlns:a16="http://schemas.microsoft.com/office/drawing/2014/main" id="{E97FEAC5-F70A-4A21-B886-372E481524A6}"/>
            </a:ext>
          </a:extLst>
        </xdr:cNvPr>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20338</xdr:rowOff>
    </xdr:from>
    <xdr:ext cx="469744" cy="259045"/>
    <xdr:sp macro="" textlink="">
      <xdr:nvSpPr>
        <xdr:cNvPr id="915" name="【公民館】&#10;一人当たり面積最大値テキスト">
          <a:extLst>
            <a:ext uri="{FF2B5EF4-FFF2-40B4-BE49-F238E27FC236}">
              <a16:creationId xmlns:a16="http://schemas.microsoft.com/office/drawing/2014/main" id="{E742AD3B-F61E-454E-B5FB-286716877983}"/>
            </a:ext>
          </a:extLst>
        </xdr:cNvPr>
        <xdr:cNvSpPr txBox="1"/>
      </xdr:nvSpPr>
      <xdr:spPr>
        <a:xfrm>
          <a:off x="22199600" y="17165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73661</xdr:rowOff>
    </xdr:from>
    <xdr:to>
      <xdr:col>116</xdr:col>
      <xdr:colOff>152400</xdr:colOff>
      <xdr:row>101</xdr:row>
      <xdr:rowOff>73661</xdr:rowOff>
    </xdr:to>
    <xdr:cxnSp macro="">
      <xdr:nvCxnSpPr>
        <xdr:cNvPr id="916" name="直線コネクタ 915">
          <a:extLst>
            <a:ext uri="{FF2B5EF4-FFF2-40B4-BE49-F238E27FC236}">
              <a16:creationId xmlns:a16="http://schemas.microsoft.com/office/drawing/2014/main" id="{C9244D3F-F2B3-43C2-BB00-4D4D310CD72B}"/>
            </a:ext>
          </a:extLst>
        </xdr:cNvPr>
        <xdr:cNvCxnSpPr/>
      </xdr:nvCxnSpPr>
      <xdr:spPr>
        <a:xfrm>
          <a:off x="22072600" y="17390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132097</xdr:rowOff>
    </xdr:from>
    <xdr:ext cx="469744" cy="259045"/>
    <xdr:sp macro="" textlink="">
      <xdr:nvSpPr>
        <xdr:cNvPr id="917" name="【公民館】&#10;一人当たり面積平均値テキスト">
          <a:extLst>
            <a:ext uri="{FF2B5EF4-FFF2-40B4-BE49-F238E27FC236}">
              <a16:creationId xmlns:a16="http://schemas.microsoft.com/office/drawing/2014/main" id="{D0F83107-4477-495A-834E-407C758AFD1A}"/>
            </a:ext>
          </a:extLst>
        </xdr:cNvPr>
        <xdr:cNvSpPr txBox="1"/>
      </xdr:nvSpPr>
      <xdr:spPr>
        <a:xfrm>
          <a:off x="22199600" y="18305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153670</xdr:rowOff>
    </xdr:from>
    <xdr:to>
      <xdr:col>116</xdr:col>
      <xdr:colOff>114300</xdr:colOff>
      <xdr:row>107</xdr:row>
      <xdr:rowOff>83820</xdr:rowOff>
    </xdr:to>
    <xdr:sp macro="" textlink="">
      <xdr:nvSpPr>
        <xdr:cNvPr id="918" name="フローチャート: 判断 917">
          <a:extLst>
            <a:ext uri="{FF2B5EF4-FFF2-40B4-BE49-F238E27FC236}">
              <a16:creationId xmlns:a16="http://schemas.microsoft.com/office/drawing/2014/main" id="{DA53600F-631C-44DD-90EF-45A76A69A9CE}"/>
            </a:ext>
          </a:extLst>
        </xdr:cNvPr>
        <xdr:cNvSpPr/>
      </xdr:nvSpPr>
      <xdr:spPr>
        <a:xfrm>
          <a:off x="22110700" y="1832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157480</xdr:rowOff>
    </xdr:from>
    <xdr:to>
      <xdr:col>112</xdr:col>
      <xdr:colOff>38100</xdr:colOff>
      <xdr:row>107</xdr:row>
      <xdr:rowOff>87630</xdr:rowOff>
    </xdr:to>
    <xdr:sp macro="" textlink="">
      <xdr:nvSpPr>
        <xdr:cNvPr id="919" name="フローチャート: 判断 918">
          <a:extLst>
            <a:ext uri="{FF2B5EF4-FFF2-40B4-BE49-F238E27FC236}">
              <a16:creationId xmlns:a16="http://schemas.microsoft.com/office/drawing/2014/main" id="{54D99684-718C-4B38-83D9-BC0D6449BDFC}"/>
            </a:ext>
          </a:extLst>
        </xdr:cNvPr>
        <xdr:cNvSpPr/>
      </xdr:nvSpPr>
      <xdr:spPr>
        <a:xfrm>
          <a:off x="21272500" y="1833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11430</xdr:rowOff>
    </xdr:from>
    <xdr:to>
      <xdr:col>107</xdr:col>
      <xdr:colOff>101600</xdr:colOff>
      <xdr:row>107</xdr:row>
      <xdr:rowOff>113030</xdr:rowOff>
    </xdr:to>
    <xdr:sp macro="" textlink="">
      <xdr:nvSpPr>
        <xdr:cNvPr id="920" name="フローチャート: 判断 919">
          <a:extLst>
            <a:ext uri="{FF2B5EF4-FFF2-40B4-BE49-F238E27FC236}">
              <a16:creationId xmlns:a16="http://schemas.microsoft.com/office/drawing/2014/main" id="{25A097D6-E1C5-42C7-8283-44DA025B81CD}"/>
            </a:ext>
          </a:extLst>
        </xdr:cNvPr>
        <xdr:cNvSpPr/>
      </xdr:nvSpPr>
      <xdr:spPr>
        <a:xfrm>
          <a:off x="20383500" y="1835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10161</xdr:rowOff>
    </xdr:from>
    <xdr:to>
      <xdr:col>102</xdr:col>
      <xdr:colOff>165100</xdr:colOff>
      <xdr:row>107</xdr:row>
      <xdr:rowOff>111761</xdr:rowOff>
    </xdr:to>
    <xdr:sp macro="" textlink="">
      <xdr:nvSpPr>
        <xdr:cNvPr id="921" name="フローチャート: 判断 920">
          <a:extLst>
            <a:ext uri="{FF2B5EF4-FFF2-40B4-BE49-F238E27FC236}">
              <a16:creationId xmlns:a16="http://schemas.microsoft.com/office/drawing/2014/main" id="{D199AD8D-3ADD-47FE-884F-2F7039DB1DC5}"/>
            </a:ext>
          </a:extLst>
        </xdr:cNvPr>
        <xdr:cNvSpPr/>
      </xdr:nvSpPr>
      <xdr:spPr>
        <a:xfrm>
          <a:off x="19494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0</xdr:rowOff>
    </xdr:from>
    <xdr:to>
      <xdr:col>98</xdr:col>
      <xdr:colOff>38100</xdr:colOff>
      <xdr:row>107</xdr:row>
      <xdr:rowOff>101600</xdr:rowOff>
    </xdr:to>
    <xdr:sp macro="" textlink="">
      <xdr:nvSpPr>
        <xdr:cNvPr id="922" name="フローチャート: 判断 921">
          <a:extLst>
            <a:ext uri="{FF2B5EF4-FFF2-40B4-BE49-F238E27FC236}">
              <a16:creationId xmlns:a16="http://schemas.microsoft.com/office/drawing/2014/main" id="{C713303B-095F-44CE-920B-A8B0001BCCDF}"/>
            </a:ext>
          </a:extLst>
        </xdr:cNvPr>
        <xdr:cNvSpPr/>
      </xdr:nvSpPr>
      <xdr:spPr>
        <a:xfrm>
          <a:off x="18605500" y="1834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7E0C6CBC-FF7A-42EA-9BF4-D5E9D51D4AA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D02FF737-29F3-4CE7-B334-BFAEFD1AF69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F30C81A6-CFC5-484C-AA29-71115BF53C4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37BAEF08-F2DD-4C37-9636-662DFA80941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543BEAA3-E947-4A18-B371-E009FE3971D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22861</xdr:rowOff>
    </xdr:from>
    <xdr:to>
      <xdr:col>116</xdr:col>
      <xdr:colOff>114300</xdr:colOff>
      <xdr:row>101</xdr:row>
      <xdr:rowOff>124461</xdr:rowOff>
    </xdr:to>
    <xdr:sp macro="" textlink="">
      <xdr:nvSpPr>
        <xdr:cNvPr id="928" name="楕円 927">
          <a:extLst>
            <a:ext uri="{FF2B5EF4-FFF2-40B4-BE49-F238E27FC236}">
              <a16:creationId xmlns:a16="http://schemas.microsoft.com/office/drawing/2014/main" id="{71869EDD-0EF0-45E5-B3C1-F8903053267A}"/>
            </a:ext>
          </a:extLst>
        </xdr:cNvPr>
        <xdr:cNvSpPr/>
      </xdr:nvSpPr>
      <xdr:spPr>
        <a:xfrm>
          <a:off x="22110700" y="17339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147338</xdr:rowOff>
    </xdr:from>
    <xdr:ext cx="469744" cy="259045"/>
    <xdr:sp macro="" textlink="">
      <xdr:nvSpPr>
        <xdr:cNvPr id="929" name="【公民館】&#10;一人当たり面積該当値テキスト">
          <a:extLst>
            <a:ext uri="{FF2B5EF4-FFF2-40B4-BE49-F238E27FC236}">
              <a16:creationId xmlns:a16="http://schemas.microsoft.com/office/drawing/2014/main" id="{EE4A3260-9280-410C-ABE3-4553FEE3C50B}"/>
            </a:ext>
          </a:extLst>
        </xdr:cNvPr>
        <xdr:cNvSpPr txBox="1"/>
      </xdr:nvSpPr>
      <xdr:spPr>
        <a:xfrm>
          <a:off x="22199600" y="17292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93980</xdr:rowOff>
    </xdr:from>
    <xdr:to>
      <xdr:col>112</xdr:col>
      <xdr:colOff>38100</xdr:colOff>
      <xdr:row>102</xdr:row>
      <xdr:rowOff>24130</xdr:rowOff>
    </xdr:to>
    <xdr:sp macro="" textlink="">
      <xdr:nvSpPr>
        <xdr:cNvPr id="930" name="楕円 929">
          <a:extLst>
            <a:ext uri="{FF2B5EF4-FFF2-40B4-BE49-F238E27FC236}">
              <a16:creationId xmlns:a16="http://schemas.microsoft.com/office/drawing/2014/main" id="{96FCADAE-3EBF-4DAB-A486-806B5B1DB686}"/>
            </a:ext>
          </a:extLst>
        </xdr:cNvPr>
        <xdr:cNvSpPr/>
      </xdr:nvSpPr>
      <xdr:spPr>
        <a:xfrm>
          <a:off x="21272500" y="1741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73661</xdr:rowOff>
    </xdr:from>
    <xdr:to>
      <xdr:col>116</xdr:col>
      <xdr:colOff>63500</xdr:colOff>
      <xdr:row>101</xdr:row>
      <xdr:rowOff>144780</xdr:rowOff>
    </xdr:to>
    <xdr:cxnSp macro="">
      <xdr:nvCxnSpPr>
        <xdr:cNvPr id="931" name="直線コネクタ 930">
          <a:extLst>
            <a:ext uri="{FF2B5EF4-FFF2-40B4-BE49-F238E27FC236}">
              <a16:creationId xmlns:a16="http://schemas.microsoft.com/office/drawing/2014/main" id="{A24278D5-56DA-4F90-BF52-7FF3E1477B65}"/>
            </a:ext>
          </a:extLst>
        </xdr:cNvPr>
        <xdr:cNvCxnSpPr/>
      </xdr:nvCxnSpPr>
      <xdr:spPr>
        <a:xfrm flipV="1">
          <a:off x="21323300" y="17390111"/>
          <a:ext cx="838200" cy="71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127000</xdr:rowOff>
    </xdr:from>
    <xdr:to>
      <xdr:col>107</xdr:col>
      <xdr:colOff>101600</xdr:colOff>
      <xdr:row>102</xdr:row>
      <xdr:rowOff>57150</xdr:rowOff>
    </xdr:to>
    <xdr:sp macro="" textlink="">
      <xdr:nvSpPr>
        <xdr:cNvPr id="932" name="楕円 931">
          <a:extLst>
            <a:ext uri="{FF2B5EF4-FFF2-40B4-BE49-F238E27FC236}">
              <a16:creationId xmlns:a16="http://schemas.microsoft.com/office/drawing/2014/main" id="{1A278465-F0F6-4C64-BF63-6BB29168D43C}"/>
            </a:ext>
          </a:extLst>
        </xdr:cNvPr>
        <xdr:cNvSpPr/>
      </xdr:nvSpPr>
      <xdr:spPr>
        <a:xfrm>
          <a:off x="20383500" y="17443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144780</xdr:rowOff>
    </xdr:from>
    <xdr:to>
      <xdr:col>111</xdr:col>
      <xdr:colOff>177800</xdr:colOff>
      <xdr:row>102</xdr:row>
      <xdr:rowOff>6350</xdr:rowOff>
    </xdr:to>
    <xdr:cxnSp macro="">
      <xdr:nvCxnSpPr>
        <xdr:cNvPr id="933" name="直線コネクタ 932">
          <a:extLst>
            <a:ext uri="{FF2B5EF4-FFF2-40B4-BE49-F238E27FC236}">
              <a16:creationId xmlns:a16="http://schemas.microsoft.com/office/drawing/2014/main" id="{37B7F501-AB8F-4FA4-A9E5-B74A2ECB99BD}"/>
            </a:ext>
          </a:extLst>
        </xdr:cNvPr>
        <xdr:cNvCxnSpPr/>
      </xdr:nvCxnSpPr>
      <xdr:spPr>
        <a:xfrm flipV="1">
          <a:off x="20434300" y="17461230"/>
          <a:ext cx="889000"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91439</xdr:rowOff>
    </xdr:from>
    <xdr:to>
      <xdr:col>102</xdr:col>
      <xdr:colOff>165100</xdr:colOff>
      <xdr:row>102</xdr:row>
      <xdr:rowOff>21589</xdr:rowOff>
    </xdr:to>
    <xdr:sp macro="" textlink="">
      <xdr:nvSpPr>
        <xdr:cNvPr id="934" name="楕円 933">
          <a:extLst>
            <a:ext uri="{FF2B5EF4-FFF2-40B4-BE49-F238E27FC236}">
              <a16:creationId xmlns:a16="http://schemas.microsoft.com/office/drawing/2014/main" id="{DD22CD22-86EB-4EDB-9B9A-A5F355FD60E5}"/>
            </a:ext>
          </a:extLst>
        </xdr:cNvPr>
        <xdr:cNvSpPr/>
      </xdr:nvSpPr>
      <xdr:spPr>
        <a:xfrm>
          <a:off x="19494500" y="1740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142239</xdr:rowOff>
    </xdr:from>
    <xdr:to>
      <xdr:col>107</xdr:col>
      <xdr:colOff>50800</xdr:colOff>
      <xdr:row>102</xdr:row>
      <xdr:rowOff>6350</xdr:rowOff>
    </xdr:to>
    <xdr:cxnSp macro="">
      <xdr:nvCxnSpPr>
        <xdr:cNvPr id="935" name="直線コネクタ 934">
          <a:extLst>
            <a:ext uri="{FF2B5EF4-FFF2-40B4-BE49-F238E27FC236}">
              <a16:creationId xmlns:a16="http://schemas.microsoft.com/office/drawing/2014/main" id="{1E700582-4CC4-4E42-889D-8D358BB48274}"/>
            </a:ext>
          </a:extLst>
        </xdr:cNvPr>
        <xdr:cNvCxnSpPr/>
      </xdr:nvCxnSpPr>
      <xdr:spPr>
        <a:xfrm>
          <a:off x="19545300" y="17458689"/>
          <a:ext cx="889000" cy="35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114300</xdr:rowOff>
    </xdr:from>
    <xdr:to>
      <xdr:col>98</xdr:col>
      <xdr:colOff>38100</xdr:colOff>
      <xdr:row>102</xdr:row>
      <xdr:rowOff>44450</xdr:rowOff>
    </xdr:to>
    <xdr:sp macro="" textlink="">
      <xdr:nvSpPr>
        <xdr:cNvPr id="936" name="楕円 935">
          <a:extLst>
            <a:ext uri="{FF2B5EF4-FFF2-40B4-BE49-F238E27FC236}">
              <a16:creationId xmlns:a16="http://schemas.microsoft.com/office/drawing/2014/main" id="{DE63663C-86EC-473E-B851-A6B669065DC1}"/>
            </a:ext>
          </a:extLst>
        </xdr:cNvPr>
        <xdr:cNvSpPr/>
      </xdr:nvSpPr>
      <xdr:spPr>
        <a:xfrm>
          <a:off x="18605500" y="1743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142239</xdr:rowOff>
    </xdr:from>
    <xdr:to>
      <xdr:col>102</xdr:col>
      <xdr:colOff>114300</xdr:colOff>
      <xdr:row>101</xdr:row>
      <xdr:rowOff>165100</xdr:rowOff>
    </xdr:to>
    <xdr:cxnSp macro="">
      <xdr:nvCxnSpPr>
        <xdr:cNvPr id="937" name="直線コネクタ 936">
          <a:extLst>
            <a:ext uri="{FF2B5EF4-FFF2-40B4-BE49-F238E27FC236}">
              <a16:creationId xmlns:a16="http://schemas.microsoft.com/office/drawing/2014/main" id="{31F5CB3A-13EB-48F5-9D92-63E4FE526224}"/>
            </a:ext>
          </a:extLst>
        </xdr:cNvPr>
        <xdr:cNvCxnSpPr/>
      </xdr:nvCxnSpPr>
      <xdr:spPr>
        <a:xfrm flipV="1">
          <a:off x="18656300" y="1745868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78757</xdr:rowOff>
    </xdr:from>
    <xdr:ext cx="469744" cy="259045"/>
    <xdr:sp macro="" textlink="">
      <xdr:nvSpPr>
        <xdr:cNvPr id="938" name="n_1aveValue【公民館】&#10;一人当たり面積">
          <a:extLst>
            <a:ext uri="{FF2B5EF4-FFF2-40B4-BE49-F238E27FC236}">
              <a16:creationId xmlns:a16="http://schemas.microsoft.com/office/drawing/2014/main" id="{48ACBE3C-E4C7-4317-974E-57383CBDCE14}"/>
            </a:ext>
          </a:extLst>
        </xdr:cNvPr>
        <xdr:cNvSpPr txBox="1"/>
      </xdr:nvSpPr>
      <xdr:spPr>
        <a:xfrm>
          <a:off x="21075727" y="18423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104157</xdr:rowOff>
    </xdr:from>
    <xdr:ext cx="469744" cy="259045"/>
    <xdr:sp macro="" textlink="">
      <xdr:nvSpPr>
        <xdr:cNvPr id="939" name="n_2aveValue【公民館】&#10;一人当たり面積">
          <a:extLst>
            <a:ext uri="{FF2B5EF4-FFF2-40B4-BE49-F238E27FC236}">
              <a16:creationId xmlns:a16="http://schemas.microsoft.com/office/drawing/2014/main" id="{B61A9D6C-3BA6-4C8D-8606-8DB54E8769EF}"/>
            </a:ext>
          </a:extLst>
        </xdr:cNvPr>
        <xdr:cNvSpPr txBox="1"/>
      </xdr:nvSpPr>
      <xdr:spPr>
        <a:xfrm>
          <a:off x="20199427" y="1844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102888</xdr:rowOff>
    </xdr:from>
    <xdr:ext cx="469744" cy="259045"/>
    <xdr:sp macro="" textlink="">
      <xdr:nvSpPr>
        <xdr:cNvPr id="940" name="n_3aveValue【公民館】&#10;一人当たり面積">
          <a:extLst>
            <a:ext uri="{FF2B5EF4-FFF2-40B4-BE49-F238E27FC236}">
              <a16:creationId xmlns:a16="http://schemas.microsoft.com/office/drawing/2014/main" id="{8DFB682F-46CF-4230-9E81-7C24C3C20C9E}"/>
            </a:ext>
          </a:extLst>
        </xdr:cNvPr>
        <xdr:cNvSpPr txBox="1"/>
      </xdr:nvSpPr>
      <xdr:spPr>
        <a:xfrm>
          <a:off x="19310427" y="1844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92727</xdr:rowOff>
    </xdr:from>
    <xdr:ext cx="469744" cy="259045"/>
    <xdr:sp macro="" textlink="">
      <xdr:nvSpPr>
        <xdr:cNvPr id="941" name="n_4aveValue【公民館】&#10;一人当たり面積">
          <a:extLst>
            <a:ext uri="{FF2B5EF4-FFF2-40B4-BE49-F238E27FC236}">
              <a16:creationId xmlns:a16="http://schemas.microsoft.com/office/drawing/2014/main" id="{3AC35813-1F2A-4481-BA12-D58C0F4BCB53}"/>
            </a:ext>
          </a:extLst>
        </xdr:cNvPr>
        <xdr:cNvSpPr txBox="1"/>
      </xdr:nvSpPr>
      <xdr:spPr>
        <a:xfrm>
          <a:off x="18421427" y="1843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40657</xdr:rowOff>
    </xdr:from>
    <xdr:ext cx="469744" cy="259045"/>
    <xdr:sp macro="" textlink="">
      <xdr:nvSpPr>
        <xdr:cNvPr id="942" name="n_1mainValue【公民館】&#10;一人当たり面積">
          <a:extLst>
            <a:ext uri="{FF2B5EF4-FFF2-40B4-BE49-F238E27FC236}">
              <a16:creationId xmlns:a16="http://schemas.microsoft.com/office/drawing/2014/main" id="{2073A6DF-7B11-4023-8D75-C0D4F7038AA7}"/>
            </a:ext>
          </a:extLst>
        </xdr:cNvPr>
        <xdr:cNvSpPr txBox="1"/>
      </xdr:nvSpPr>
      <xdr:spPr>
        <a:xfrm>
          <a:off x="21075727" y="1718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73677</xdr:rowOff>
    </xdr:from>
    <xdr:ext cx="469744" cy="259045"/>
    <xdr:sp macro="" textlink="">
      <xdr:nvSpPr>
        <xdr:cNvPr id="943" name="n_2mainValue【公民館】&#10;一人当たり面積">
          <a:extLst>
            <a:ext uri="{FF2B5EF4-FFF2-40B4-BE49-F238E27FC236}">
              <a16:creationId xmlns:a16="http://schemas.microsoft.com/office/drawing/2014/main" id="{ADA80411-4B4D-4351-A1FD-745FDC43CE8C}"/>
            </a:ext>
          </a:extLst>
        </xdr:cNvPr>
        <xdr:cNvSpPr txBox="1"/>
      </xdr:nvSpPr>
      <xdr:spPr>
        <a:xfrm>
          <a:off x="20199427" y="17218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38116</xdr:rowOff>
    </xdr:from>
    <xdr:ext cx="469744" cy="259045"/>
    <xdr:sp macro="" textlink="">
      <xdr:nvSpPr>
        <xdr:cNvPr id="944" name="n_3mainValue【公民館】&#10;一人当たり面積">
          <a:extLst>
            <a:ext uri="{FF2B5EF4-FFF2-40B4-BE49-F238E27FC236}">
              <a16:creationId xmlns:a16="http://schemas.microsoft.com/office/drawing/2014/main" id="{46B8FBBC-6D27-4091-82D7-A02A3E8F3842}"/>
            </a:ext>
          </a:extLst>
        </xdr:cNvPr>
        <xdr:cNvSpPr txBox="1"/>
      </xdr:nvSpPr>
      <xdr:spPr>
        <a:xfrm>
          <a:off x="19310427" y="17183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60977</xdr:rowOff>
    </xdr:from>
    <xdr:ext cx="469744" cy="259045"/>
    <xdr:sp macro="" textlink="">
      <xdr:nvSpPr>
        <xdr:cNvPr id="945" name="n_4mainValue【公民館】&#10;一人当たり面積">
          <a:extLst>
            <a:ext uri="{FF2B5EF4-FFF2-40B4-BE49-F238E27FC236}">
              <a16:creationId xmlns:a16="http://schemas.microsoft.com/office/drawing/2014/main" id="{46CDEF91-41F3-4D49-96BA-80DC2CDF3860}"/>
            </a:ext>
          </a:extLst>
        </xdr:cNvPr>
        <xdr:cNvSpPr txBox="1"/>
      </xdr:nvSpPr>
      <xdr:spPr>
        <a:xfrm>
          <a:off x="18421427" y="1720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6" name="正方形/長方形 945">
          <a:extLst>
            <a:ext uri="{FF2B5EF4-FFF2-40B4-BE49-F238E27FC236}">
              <a16:creationId xmlns:a16="http://schemas.microsoft.com/office/drawing/2014/main" id="{048B3D38-3302-4D69-A392-9DBB359713E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7" name="正方形/長方形 946">
          <a:extLst>
            <a:ext uri="{FF2B5EF4-FFF2-40B4-BE49-F238E27FC236}">
              <a16:creationId xmlns:a16="http://schemas.microsoft.com/office/drawing/2014/main" id="{6587CC69-C84A-49D2-BB20-F6E4604458D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8" name="テキスト ボックス 947">
          <a:extLst>
            <a:ext uri="{FF2B5EF4-FFF2-40B4-BE49-F238E27FC236}">
              <a16:creationId xmlns:a16="http://schemas.microsoft.com/office/drawing/2014/main" id="{DFD3A9E3-7579-4E42-A36B-CA14DA4417F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道路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において、有形固定資産減価償却率が類似団体と比較し低い値となっているのは、計画的に改良や改修の更新を実施していることが要因である。</a:t>
          </a:r>
        </a:p>
        <a:p>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公営住宅</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については、計画的に建替えや改修等を行っており、有形固定資産減価償却率は類似団体と比較し同水準となっている。</a:t>
          </a:r>
        </a:p>
        <a:p>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港湾・漁港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おいて、一人当たり有形固定資産（償却資産）額が類似団体と比較して突出して高い値となっているのは、当町が四方に囲まれた離島であり全般的に細長く急峻な山々が連なり平地に乏しいため、水産業を中心とした産業構成となっていること、また台風の常襲地域であるため、防災的観点からも積極的に整備されてきたことが大きな要因である。</a:t>
          </a:r>
        </a:p>
        <a:p>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一人当たり面積が類似団体と比較して突出して高い値となっているのは、前述のとおり細長く急峻な山々が連なる平地に乏しい地理的要因に起因しており、このため集落が点在し集中的に施設を整備することが困難なことが大きな要因とな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139143B-C4C9-49AC-96FE-F5E777CB1E5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12ED73B-AA4A-4D73-884C-3946EE1EDD7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C537FC1-31E5-4101-B049-7154B352F93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2283CE6-272A-4D01-A03D-F7B70A3F37A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長崎県新上五島町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57FAAA6-CB9B-4170-BE75-D25B145D821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7EE834F-9B72-4A46-B299-A2AFEB18896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2F883B8-2347-45E7-80A4-4089D2C34EB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BFAAE3C-70CF-48D9-9716-EEE03565350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51E2CFA-BB37-4690-A86E-47C35E0F022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CD613E1-EDA3-4D67-A5EC-4179C2CC031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16,682
16,513
214.00
20,769,035
19,799,042
404,642
9,965,739
17,931,144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601F0BF-E0BF-4F1B-BF24-49E5D4F243F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BB849F8-679B-403D-A195-03153B2C6FD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C48BE33-C36F-4AFB-AC81-8FE7A3658DA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809D0C3-4ED1-4BFC-8A73-E7A47FCF167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001AC36-4313-414E-ADD1-B251A80455B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04F1EF8-9B82-451C-B5BB-8F979E50BDA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8D3FC44-B20F-4814-A08A-07CADF2A8F8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5233DD5-BD44-4013-A0B2-52A0979DB05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C208937-5DBC-4344-A23C-8EA0C56085B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3FB27A5-574D-497B-A5CD-53898E3370E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10ACAB4-54A5-4AF0-A759-BD014F00613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7A2918C-144F-4240-B792-7B1F2A41281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056EEDF-10D3-4E64-80C1-69BD561C839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EB0B3E1-BA46-4737-BE31-5C51DC0A3EB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9161049-16C5-44D0-BAE7-FB6DF384DDE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C316B73-E0EC-4088-814C-6AEF3E53621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E5FE016-A3D5-4401-A23F-B1E0871A3E7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165EA9C-A43B-47A7-998D-366560F9BC7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439E502-FEA0-4F1D-B4A8-0146C9C33E7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24C616F-2C7E-4A1A-A6C9-BBC6F99952E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8E558A9-739C-4ADD-8CFE-401D1D0DF3C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9536C2F-B151-4D34-BB4C-20AE6E213D0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81C0638-43EA-4290-92A7-225C8EA3EFE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37919BC-D3A3-4F74-96C1-A8DABDCE18D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18048D0-7DCC-4F5A-AD5D-B509163BD41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33E3229-9438-4A9C-9C9F-0DF2B9FBF11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7B028FC-F12E-4D21-8503-A45EC160D58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2F1D1D9-4F57-4E57-ACF2-44885D9174B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A37C44E-185C-4F7D-9F28-5C1F33A0D41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3EE7049-335D-44A1-B662-FE6C3083CD6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69B8C89-3C5E-4F03-B2D8-3F3DD5600BB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4608AF9-7C15-4E89-B311-F850AD24FB8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F61FFABB-DEC3-4CFA-B4E8-2AB5FE62237D}"/>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466CAFAC-582B-40FE-AE59-3EC72B7DA17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D7343800-8C38-4D2B-AAC5-DD22E1D9E57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13F54B88-4D79-4EDF-8E7E-A252D7419F56}"/>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296234C-524B-4DC8-BB7C-F10F0A4D7631}"/>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8420361-4DA7-4C4C-ACED-44428ACCCA62}"/>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3E20219-27F3-4D67-B2CC-3616E67D9994}"/>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DEC2D791-D303-4A9D-B193-F3F7F203C5B4}"/>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6609798-602C-4BEB-8B3E-DDB3A55C561E}"/>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9D3D3E7-3F79-410B-9B24-B13FBEC53D55}"/>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53185D6A-1B09-4927-87D6-F609B10BA522}"/>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69C31B53-C450-43DB-B674-06DB938285F1}"/>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13F76AE8-8FBD-42CD-BB9F-C6F4CAD57EE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9B5B6CD-60CC-45F9-848A-3E76A67A107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134983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C1667785-9027-46E7-A141-131C53948A96}"/>
            </a:ext>
          </a:extLst>
        </xdr:cNvPr>
        <xdr:cNvCxnSpPr/>
      </xdr:nvCxnSpPr>
      <xdr:spPr>
        <a:xfrm flipV="1">
          <a:off x="4634865" y="579283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945A6918-82F3-4D44-86F7-83676B83ECF3}"/>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A16C6541-4851-4264-B8E1-50A2883403F9}"/>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81660</xdr:rowOff>
    </xdr:from>
    <xdr:ext cx="340478" cy="259045"/>
    <xdr:sp macro="" textlink="">
      <xdr:nvSpPr>
        <xdr:cNvPr id="61" name="【図書館】&#10;有形固定資産減価償却率最大値テキスト">
          <a:extLst>
            <a:ext uri="{FF2B5EF4-FFF2-40B4-BE49-F238E27FC236}">
              <a16:creationId xmlns:a16="http://schemas.microsoft.com/office/drawing/2014/main" id="{1DF4D7B3-3DB3-4871-B47C-0B74A439D020}"/>
            </a:ext>
          </a:extLst>
        </xdr:cNvPr>
        <xdr:cNvSpPr txBox="1"/>
      </xdr:nvSpPr>
      <xdr:spPr>
        <a:xfrm>
          <a:off x="4673600" y="556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134983</xdr:rowOff>
    </xdr:from>
    <xdr:to>
      <xdr:col>24</xdr:col>
      <xdr:colOff>152400</xdr:colOff>
      <xdr:row>33</xdr:row>
      <xdr:rowOff>134983</xdr:rowOff>
    </xdr:to>
    <xdr:cxnSp macro="">
      <xdr:nvCxnSpPr>
        <xdr:cNvPr id="62" name="直線コネクタ 61">
          <a:extLst>
            <a:ext uri="{FF2B5EF4-FFF2-40B4-BE49-F238E27FC236}">
              <a16:creationId xmlns:a16="http://schemas.microsoft.com/office/drawing/2014/main" id="{01A004FE-094F-4557-AE1C-626B26E74E49}"/>
            </a:ext>
          </a:extLst>
        </xdr:cNvPr>
        <xdr:cNvCxnSpPr/>
      </xdr:nvCxnSpPr>
      <xdr:spPr>
        <a:xfrm>
          <a:off x="4546600" y="579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C87FECE7-633F-4933-959A-209A9BFB0722}"/>
            </a:ext>
          </a:extLst>
        </xdr:cNvPr>
        <xdr:cNvSpPr txBox="1"/>
      </xdr:nvSpPr>
      <xdr:spPr>
        <a:xfrm>
          <a:off x="4673600" y="6512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5A23D857-0048-4067-958B-4C9AC022071B}"/>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160927</xdr:rowOff>
    </xdr:from>
    <xdr:to>
      <xdr:col>20</xdr:col>
      <xdr:colOff>38100</xdr:colOff>
      <xdr:row>38</xdr:row>
      <xdr:rowOff>91077</xdr:rowOff>
    </xdr:to>
    <xdr:sp macro="" textlink="">
      <xdr:nvSpPr>
        <xdr:cNvPr id="65" name="フローチャート: 判断 64">
          <a:extLst>
            <a:ext uri="{FF2B5EF4-FFF2-40B4-BE49-F238E27FC236}">
              <a16:creationId xmlns:a16="http://schemas.microsoft.com/office/drawing/2014/main" id="{9B7ABC40-F5BC-40B7-AE76-5EC083B44B53}"/>
            </a:ext>
          </a:extLst>
        </xdr:cNvPr>
        <xdr:cNvSpPr/>
      </xdr:nvSpPr>
      <xdr:spPr>
        <a:xfrm>
          <a:off x="3746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123372</xdr:rowOff>
    </xdr:from>
    <xdr:to>
      <xdr:col>15</xdr:col>
      <xdr:colOff>101600</xdr:colOff>
      <xdr:row>38</xdr:row>
      <xdr:rowOff>53522</xdr:rowOff>
    </xdr:to>
    <xdr:sp macro="" textlink="">
      <xdr:nvSpPr>
        <xdr:cNvPr id="66" name="フローチャート: 判断 65">
          <a:extLst>
            <a:ext uri="{FF2B5EF4-FFF2-40B4-BE49-F238E27FC236}">
              <a16:creationId xmlns:a16="http://schemas.microsoft.com/office/drawing/2014/main" id="{686A552C-3E06-4F22-AFD6-5D58081F4563}"/>
            </a:ext>
          </a:extLst>
        </xdr:cNvPr>
        <xdr:cNvSpPr/>
      </xdr:nvSpPr>
      <xdr:spPr>
        <a:xfrm>
          <a:off x="2857500" y="646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107043</xdr:rowOff>
    </xdr:from>
    <xdr:to>
      <xdr:col>10</xdr:col>
      <xdr:colOff>165100</xdr:colOff>
      <xdr:row>38</xdr:row>
      <xdr:rowOff>37193</xdr:rowOff>
    </xdr:to>
    <xdr:sp macro="" textlink="">
      <xdr:nvSpPr>
        <xdr:cNvPr id="67" name="フローチャート: 判断 66">
          <a:extLst>
            <a:ext uri="{FF2B5EF4-FFF2-40B4-BE49-F238E27FC236}">
              <a16:creationId xmlns:a16="http://schemas.microsoft.com/office/drawing/2014/main" id="{1D8B31CB-8602-40FA-9303-31FAF57ABD6B}"/>
            </a:ext>
          </a:extLst>
        </xdr:cNvPr>
        <xdr:cNvSpPr/>
      </xdr:nvSpPr>
      <xdr:spPr>
        <a:xfrm>
          <a:off x="1968500" y="645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113574</xdr:rowOff>
    </xdr:from>
    <xdr:to>
      <xdr:col>6</xdr:col>
      <xdr:colOff>38100</xdr:colOff>
      <xdr:row>38</xdr:row>
      <xdr:rowOff>43724</xdr:rowOff>
    </xdr:to>
    <xdr:sp macro="" textlink="">
      <xdr:nvSpPr>
        <xdr:cNvPr id="68" name="フローチャート: 判断 67">
          <a:extLst>
            <a:ext uri="{FF2B5EF4-FFF2-40B4-BE49-F238E27FC236}">
              <a16:creationId xmlns:a16="http://schemas.microsoft.com/office/drawing/2014/main" id="{EFB7DAC3-705B-4603-A735-40BF27086CC6}"/>
            </a:ext>
          </a:extLst>
        </xdr:cNvPr>
        <xdr:cNvSpPr/>
      </xdr:nvSpPr>
      <xdr:spPr>
        <a:xfrm>
          <a:off x="1079500" y="645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6F16CE7-053E-412F-AF04-DE940F659CB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7BD6E8A-7511-4390-AB7F-0BABFAA2FBE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CDF1FD8-E6EB-4FA0-8BAC-4639D04380D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4104402-F509-4612-9571-C3F10FB4C51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E59D3B7-A611-4385-A14B-C3D17A7B8D4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116840</xdr:rowOff>
    </xdr:from>
    <xdr:to>
      <xdr:col>24</xdr:col>
      <xdr:colOff>114300</xdr:colOff>
      <xdr:row>38</xdr:row>
      <xdr:rowOff>46990</xdr:rowOff>
    </xdr:to>
    <xdr:sp macro="" textlink="">
      <xdr:nvSpPr>
        <xdr:cNvPr id="74" name="楕円 73">
          <a:extLst>
            <a:ext uri="{FF2B5EF4-FFF2-40B4-BE49-F238E27FC236}">
              <a16:creationId xmlns:a16="http://schemas.microsoft.com/office/drawing/2014/main" id="{3890C2DB-439B-44A4-9E1E-FADB0688CE9A}"/>
            </a:ext>
          </a:extLst>
        </xdr:cNvPr>
        <xdr:cNvSpPr/>
      </xdr:nvSpPr>
      <xdr:spPr>
        <a:xfrm>
          <a:off x="45847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139717</xdr:rowOff>
    </xdr:from>
    <xdr:ext cx="405111" cy="259045"/>
    <xdr:sp macro="" textlink="">
      <xdr:nvSpPr>
        <xdr:cNvPr id="75" name="【図書館】&#10;有形固定資産減価償却率該当値テキスト">
          <a:extLst>
            <a:ext uri="{FF2B5EF4-FFF2-40B4-BE49-F238E27FC236}">
              <a16:creationId xmlns:a16="http://schemas.microsoft.com/office/drawing/2014/main" id="{A2ECBF31-1897-4FA8-A307-DAF0E611F06E}"/>
            </a:ext>
          </a:extLst>
        </xdr:cNvPr>
        <xdr:cNvSpPr txBox="1"/>
      </xdr:nvSpPr>
      <xdr:spPr>
        <a:xfrm>
          <a:off x="4673600" y="631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82550</xdr:rowOff>
    </xdr:from>
    <xdr:to>
      <xdr:col>20</xdr:col>
      <xdr:colOff>38100</xdr:colOff>
      <xdr:row>38</xdr:row>
      <xdr:rowOff>12700</xdr:rowOff>
    </xdr:to>
    <xdr:sp macro="" textlink="">
      <xdr:nvSpPr>
        <xdr:cNvPr id="76" name="楕円 75">
          <a:extLst>
            <a:ext uri="{FF2B5EF4-FFF2-40B4-BE49-F238E27FC236}">
              <a16:creationId xmlns:a16="http://schemas.microsoft.com/office/drawing/2014/main" id="{D0F3C4F2-FE31-49FA-95BF-42FE6B5B03D9}"/>
            </a:ext>
          </a:extLst>
        </xdr:cNvPr>
        <xdr:cNvSpPr/>
      </xdr:nvSpPr>
      <xdr:spPr>
        <a:xfrm>
          <a:off x="3746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133350</xdr:rowOff>
    </xdr:from>
    <xdr:to>
      <xdr:col>24</xdr:col>
      <xdr:colOff>63500</xdr:colOff>
      <xdr:row>37</xdr:row>
      <xdr:rowOff>167640</xdr:rowOff>
    </xdr:to>
    <xdr:cxnSp macro="">
      <xdr:nvCxnSpPr>
        <xdr:cNvPr id="77" name="直線コネクタ 76">
          <a:extLst>
            <a:ext uri="{FF2B5EF4-FFF2-40B4-BE49-F238E27FC236}">
              <a16:creationId xmlns:a16="http://schemas.microsoft.com/office/drawing/2014/main" id="{71FD7864-D6A5-4174-A74D-C867E567AC79}"/>
            </a:ext>
          </a:extLst>
        </xdr:cNvPr>
        <xdr:cNvCxnSpPr/>
      </xdr:nvCxnSpPr>
      <xdr:spPr>
        <a:xfrm>
          <a:off x="3797300" y="647700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49893</xdr:rowOff>
    </xdr:from>
    <xdr:to>
      <xdr:col>15</xdr:col>
      <xdr:colOff>101600</xdr:colOff>
      <xdr:row>37</xdr:row>
      <xdr:rowOff>151493</xdr:rowOff>
    </xdr:to>
    <xdr:sp macro="" textlink="">
      <xdr:nvSpPr>
        <xdr:cNvPr id="78" name="楕円 77">
          <a:extLst>
            <a:ext uri="{FF2B5EF4-FFF2-40B4-BE49-F238E27FC236}">
              <a16:creationId xmlns:a16="http://schemas.microsoft.com/office/drawing/2014/main" id="{9676D25F-4A51-4498-AA6E-317400FAA682}"/>
            </a:ext>
          </a:extLst>
        </xdr:cNvPr>
        <xdr:cNvSpPr/>
      </xdr:nvSpPr>
      <xdr:spPr>
        <a:xfrm>
          <a:off x="2857500" y="639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100693</xdr:rowOff>
    </xdr:from>
    <xdr:to>
      <xdr:col>19</xdr:col>
      <xdr:colOff>177800</xdr:colOff>
      <xdr:row>37</xdr:row>
      <xdr:rowOff>133350</xdr:rowOff>
    </xdr:to>
    <xdr:cxnSp macro="">
      <xdr:nvCxnSpPr>
        <xdr:cNvPr id="79" name="直線コネクタ 78">
          <a:extLst>
            <a:ext uri="{FF2B5EF4-FFF2-40B4-BE49-F238E27FC236}">
              <a16:creationId xmlns:a16="http://schemas.microsoft.com/office/drawing/2014/main" id="{5ECBC6F1-4670-4BFA-B291-23760DE78E73}"/>
            </a:ext>
          </a:extLst>
        </xdr:cNvPr>
        <xdr:cNvCxnSpPr/>
      </xdr:nvCxnSpPr>
      <xdr:spPr>
        <a:xfrm>
          <a:off x="2908300" y="64443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17236</xdr:rowOff>
    </xdr:from>
    <xdr:to>
      <xdr:col>10</xdr:col>
      <xdr:colOff>165100</xdr:colOff>
      <xdr:row>37</xdr:row>
      <xdr:rowOff>118836</xdr:rowOff>
    </xdr:to>
    <xdr:sp macro="" textlink="">
      <xdr:nvSpPr>
        <xdr:cNvPr id="80" name="楕円 79">
          <a:extLst>
            <a:ext uri="{FF2B5EF4-FFF2-40B4-BE49-F238E27FC236}">
              <a16:creationId xmlns:a16="http://schemas.microsoft.com/office/drawing/2014/main" id="{D33E6749-BEBD-491C-9A9C-24ED22BF29D3}"/>
            </a:ext>
          </a:extLst>
        </xdr:cNvPr>
        <xdr:cNvSpPr/>
      </xdr:nvSpPr>
      <xdr:spPr>
        <a:xfrm>
          <a:off x="1968500" y="636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68036</xdr:rowOff>
    </xdr:from>
    <xdr:to>
      <xdr:col>15</xdr:col>
      <xdr:colOff>50800</xdr:colOff>
      <xdr:row>37</xdr:row>
      <xdr:rowOff>100693</xdr:rowOff>
    </xdr:to>
    <xdr:cxnSp macro="">
      <xdr:nvCxnSpPr>
        <xdr:cNvPr id="81" name="直線コネクタ 80">
          <a:extLst>
            <a:ext uri="{FF2B5EF4-FFF2-40B4-BE49-F238E27FC236}">
              <a16:creationId xmlns:a16="http://schemas.microsoft.com/office/drawing/2014/main" id="{97EC7580-7D61-4150-B9F9-FF1E19076220}"/>
            </a:ext>
          </a:extLst>
        </xdr:cNvPr>
        <xdr:cNvCxnSpPr/>
      </xdr:nvCxnSpPr>
      <xdr:spPr>
        <a:xfrm>
          <a:off x="2019300" y="64116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156028</xdr:rowOff>
    </xdr:from>
    <xdr:to>
      <xdr:col>6</xdr:col>
      <xdr:colOff>38100</xdr:colOff>
      <xdr:row>37</xdr:row>
      <xdr:rowOff>86178</xdr:rowOff>
    </xdr:to>
    <xdr:sp macro="" textlink="">
      <xdr:nvSpPr>
        <xdr:cNvPr id="82" name="楕円 81">
          <a:extLst>
            <a:ext uri="{FF2B5EF4-FFF2-40B4-BE49-F238E27FC236}">
              <a16:creationId xmlns:a16="http://schemas.microsoft.com/office/drawing/2014/main" id="{9DF98366-87AC-4C57-84C7-4BD0B6CDC5CF}"/>
            </a:ext>
          </a:extLst>
        </xdr:cNvPr>
        <xdr:cNvSpPr/>
      </xdr:nvSpPr>
      <xdr:spPr>
        <a:xfrm>
          <a:off x="1079500" y="632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35378</xdr:rowOff>
    </xdr:from>
    <xdr:to>
      <xdr:col>10</xdr:col>
      <xdr:colOff>114300</xdr:colOff>
      <xdr:row>37</xdr:row>
      <xdr:rowOff>68036</xdr:rowOff>
    </xdr:to>
    <xdr:cxnSp macro="">
      <xdr:nvCxnSpPr>
        <xdr:cNvPr id="83" name="直線コネクタ 82">
          <a:extLst>
            <a:ext uri="{FF2B5EF4-FFF2-40B4-BE49-F238E27FC236}">
              <a16:creationId xmlns:a16="http://schemas.microsoft.com/office/drawing/2014/main" id="{9EF11373-2F8D-4DEF-9E71-C7EBCEB990A0}"/>
            </a:ext>
          </a:extLst>
        </xdr:cNvPr>
        <xdr:cNvCxnSpPr/>
      </xdr:nvCxnSpPr>
      <xdr:spPr>
        <a:xfrm>
          <a:off x="1130300" y="637902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82204</xdr:rowOff>
    </xdr:from>
    <xdr:ext cx="405111" cy="259045"/>
    <xdr:sp macro="" textlink="">
      <xdr:nvSpPr>
        <xdr:cNvPr id="84" name="n_1aveValue【図書館】&#10;有形固定資産減価償却率">
          <a:extLst>
            <a:ext uri="{FF2B5EF4-FFF2-40B4-BE49-F238E27FC236}">
              <a16:creationId xmlns:a16="http://schemas.microsoft.com/office/drawing/2014/main" id="{46AFE73A-CDF3-41F1-A1F8-8078D7B4EC66}"/>
            </a:ext>
          </a:extLst>
        </xdr:cNvPr>
        <xdr:cNvSpPr txBox="1"/>
      </xdr:nvSpPr>
      <xdr:spPr>
        <a:xfrm>
          <a:off x="3582044" y="659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44649</xdr:rowOff>
    </xdr:from>
    <xdr:ext cx="405111" cy="259045"/>
    <xdr:sp macro="" textlink="">
      <xdr:nvSpPr>
        <xdr:cNvPr id="85" name="n_2aveValue【図書館】&#10;有形固定資産減価償却率">
          <a:extLst>
            <a:ext uri="{FF2B5EF4-FFF2-40B4-BE49-F238E27FC236}">
              <a16:creationId xmlns:a16="http://schemas.microsoft.com/office/drawing/2014/main" id="{BE7FD432-51C2-40FC-B763-7B4B06BBD4EA}"/>
            </a:ext>
          </a:extLst>
        </xdr:cNvPr>
        <xdr:cNvSpPr txBox="1"/>
      </xdr:nvSpPr>
      <xdr:spPr>
        <a:xfrm>
          <a:off x="2705744" y="655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28320</xdr:rowOff>
    </xdr:from>
    <xdr:ext cx="405111" cy="259045"/>
    <xdr:sp macro="" textlink="">
      <xdr:nvSpPr>
        <xdr:cNvPr id="86" name="n_3aveValue【図書館】&#10;有形固定資産減価償却率">
          <a:extLst>
            <a:ext uri="{FF2B5EF4-FFF2-40B4-BE49-F238E27FC236}">
              <a16:creationId xmlns:a16="http://schemas.microsoft.com/office/drawing/2014/main" id="{BF758502-C4A1-404F-A314-8D62235514DF}"/>
            </a:ext>
          </a:extLst>
        </xdr:cNvPr>
        <xdr:cNvSpPr txBox="1"/>
      </xdr:nvSpPr>
      <xdr:spPr>
        <a:xfrm>
          <a:off x="1816744" y="6543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34851</xdr:rowOff>
    </xdr:from>
    <xdr:ext cx="405111" cy="259045"/>
    <xdr:sp macro="" textlink="">
      <xdr:nvSpPr>
        <xdr:cNvPr id="87" name="n_4aveValue【図書館】&#10;有形固定資産減価償却率">
          <a:extLst>
            <a:ext uri="{FF2B5EF4-FFF2-40B4-BE49-F238E27FC236}">
              <a16:creationId xmlns:a16="http://schemas.microsoft.com/office/drawing/2014/main" id="{457A88A4-A751-4B3D-85D0-7A5E2E6A801F}"/>
            </a:ext>
          </a:extLst>
        </xdr:cNvPr>
        <xdr:cNvSpPr txBox="1"/>
      </xdr:nvSpPr>
      <xdr:spPr>
        <a:xfrm>
          <a:off x="927744" y="6549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29227</xdr:rowOff>
    </xdr:from>
    <xdr:ext cx="405111" cy="259045"/>
    <xdr:sp macro="" textlink="">
      <xdr:nvSpPr>
        <xdr:cNvPr id="88" name="n_1mainValue【図書館】&#10;有形固定資産減価償却率">
          <a:extLst>
            <a:ext uri="{FF2B5EF4-FFF2-40B4-BE49-F238E27FC236}">
              <a16:creationId xmlns:a16="http://schemas.microsoft.com/office/drawing/2014/main" id="{58369C4F-3B7F-4DDB-B08C-F8736A28E93C}"/>
            </a:ext>
          </a:extLst>
        </xdr:cNvPr>
        <xdr:cNvSpPr txBox="1"/>
      </xdr:nvSpPr>
      <xdr:spPr>
        <a:xfrm>
          <a:off x="358204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168020</xdr:rowOff>
    </xdr:from>
    <xdr:ext cx="405111" cy="259045"/>
    <xdr:sp macro="" textlink="">
      <xdr:nvSpPr>
        <xdr:cNvPr id="89" name="n_2mainValue【図書館】&#10;有形固定資産減価償却率">
          <a:extLst>
            <a:ext uri="{FF2B5EF4-FFF2-40B4-BE49-F238E27FC236}">
              <a16:creationId xmlns:a16="http://schemas.microsoft.com/office/drawing/2014/main" id="{B1D9F98F-A1A9-4A01-A627-EB2343635E8B}"/>
            </a:ext>
          </a:extLst>
        </xdr:cNvPr>
        <xdr:cNvSpPr txBox="1"/>
      </xdr:nvSpPr>
      <xdr:spPr>
        <a:xfrm>
          <a:off x="2705744" y="6168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135363</xdr:rowOff>
    </xdr:from>
    <xdr:ext cx="405111" cy="259045"/>
    <xdr:sp macro="" textlink="">
      <xdr:nvSpPr>
        <xdr:cNvPr id="90" name="n_3mainValue【図書館】&#10;有形固定資産減価償却率">
          <a:extLst>
            <a:ext uri="{FF2B5EF4-FFF2-40B4-BE49-F238E27FC236}">
              <a16:creationId xmlns:a16="http://schemas.microsoft.com/office/drawing/2014/main" id="{B484CE1C-F9A8-4B3C-B1FB-7A3C8E5040AD}"/>
            </a:ext>
          </a:extLst>
        </xdr:cNvPr>
        <xdr:cNvSpPr txBox="1"/>
      </xdr:nvSpPr>
      <xdr:spPr>
        <a:xfrm>
          <a:off x="1816744" y="613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102705</xdr:rowOff>
    </xdr:from>
    <xdr:ext cx="405111" cy="259045"/>
    <xdr:sp macro="" textlink="">
      <xdr:nvSpPr>
        <xdr:cNvPr id="91" name="n_4mainValue【図書館】&#10;有形固定資産減価償却率">
          <a:extLst>
            <a:ext uri="{FF2B5EF4-FFF2-40B4-BE49-F238E27FC236}">
              <a16:creationId xmlns:a16="http://schemas.microsoft.com/office/drawing/2014/main" id="{B987EB83-2A06-4FEB-9ABC-0BA1EA9B0BB1}"/>
            </a:ext>
          </a:extLst>
        </xdr:cNvPr>
        <xdr:cNvSpPr txBox="1"/>
      </xdr:nvSpPr>
      <xdr:spPr>
        <a:xfrm>
          <a:off x="927744" y="610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46AE7CC7-1383-45DA-ABD4-8EDC3E020FE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E4DD45F-2816-485A-ADA5-68582F0C942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50A6F3DA-5535-4061-B7ED-85A5EC40E61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815B250-DA9B-4378-8E86-319C44B378B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8AA925C-74A8-4388-A33B-4EE9CF39F4B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FF80D073-36BC-4869-B0D1-D2B4E8B7BFA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90BBC052-D67B-4ADE-AD4F-E784BD23D4E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D90640FF-3BBF-4092-8F8B-1D60D067694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75801106-44DB-40AD-BB0C-21AC112E13C1}"/>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B282DFAE-3573-4E85-8CD7-FEE5943108C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4CD26BDE-670A-442B-9B78-F65701F1213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16F05EAD-731E-4EAA-9378-1C6691933FEB}"/>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3D9F3EDB-C765-4BD3-9646-EA2BD5E8FB9A}"/>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C7512E03-3C7E-479A-969B-E9F176A694ED}"/>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89492C6C-19EE-4422-B2BA-1B79077C6FF4}"/>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D425085D-06CC-4C4B-9DF4-C596A1B3041A}"/>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CE55ACF3-151A-4084-8479-8CA039EAD877}"/>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D6D271F9-F640-4ED3-9B6B-0AC0A845F831}"/>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A955295C-DA63-4781-8924-92B9EA665B1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F89451E9-B44C-42E5-B746-ACA5C55D40C6}"/>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FDE3664B-81A3-443F-9995-CD7377F93C8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51054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74E32F33-AF8C-43AB-8E92-A30E35B07978}"/>
            </a:ext>
          </a:extLst>
        </xdr:cNvPr>
        <xdr:cNvCxnSpPr/>
      </xdr:nvCxnSpPr>
      <xdr:spPr>
        <a:xfrm flipV="1">
          <a:off x="10476865" y="6051804"/>
          <a:ext cx="0" cy="1051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BD7921B5-4D83-4887-90E0-950850ECCCC6}"/>
            </a:ext>
          </a:extLst>
        </xdr:cNvPr>
        <xdr:cNvSpPr txBox="1"/>
      </xdr:nvSpPr>
      <xdr:spPr>
        <a:xfrm>
          <a:off x="1051560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FA7B4E6C-CC99-4699-A0A2-24E88A43FB87}"/>
            </a:ext>
          </a:extLst>
        </xdr:cNvPr>
        <xdr:cNvCxnSpPr/>
      </xdr:nvCxnSpPr>
      <xdr:spPr>
        <a:xfrm>
          <a:off x="10388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169181</xdr:rowOff>
    </xdr:from>
    <xdr:ext cx="469744" cy="259045"/>
    <xdr:sp macro="" textlink="">
      <xdr:nvSpPr>
        <xdr:cNvPr id="116" name="【図書館】&#10;一人当たり面積最大値テキスト">
          <a:extLst>
            <a:ext uri="{FF2B5EF4-FFF2-40B4-BE49-F238E27FC236}">
              <a16:creationId xmlns:a16="http://schemas.microsoft.com/office/drawing/2014/main" id="{1F9D52A8-A834-4B0D-93E4-5D06A74B9908}"/>
            </a:ext>
          </a:extLst>
        </xdr:cNvPr>
        <xdr:cNvSpPr txBox="1"/>
      </xdr:nvSpPr>
      <xdr:spPr>
        <a:xfrm>
          <a:off x="10515600" y="5827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51054</xdr:rowOff>
    </xdr:from>
    <xdr:to>
      <xdr:col>55</xdr:col>
      <xdr:colOff>88900</xdr:colOff>
      <xdr:row>35</xdr:row>
      <xdr:rowOff>51054</xdr:rowOff>
    </xdr:to>
    <xdr:cxnSp macro="">
      <xdr:nvCxnSpPr>
        <xdr:cNvPr id="117" name="直線コネクタ 116">
          <a:extLst>
            <a:ext uri="{FF2B5EF4-FFF2-40B4-BE49-F238E27FC236}">
              <a16:creationId xmlns:a16="http://schemas.microsoft.com/office/drawing/2014/main" id="{8402E266-A60E-4CC5-8BA6-CF79EFB48CDC}"/>
            </a:ext>
          </a:extLst>
        </xdr:cNvPr>
        <xdr:cNvCxnSpPr/>
      </xdr:nvCxnSpPr>
      <xdr:spPr>
        <a:xfrm>
          <a:off x="10388600" y="605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70121</xdr:rowOff>
    </xdr:from>
    <xdr:ext cx="469744" cy="259045"/>
    <xdr:sp macro="" textlink="">
      <xdr:nvSpPr>
        <xdr:cNvPr id="118" name="【図書館】&#10;一人当たり面積平均値テキスト">
          <a:extLst>
            <a:ext uri="{FF2B5EF4-FFF2-40B4-BE49-F238E27FC236}">
              <a16:creationId xmlns:a16="http://schemas.microsoft.com/office/drawing/2014/main" id="{8059256A-A382-4961-ABA8-2298CC2ADA35}"/>
            </a:ext>
          </a:extLst>
        </xdr:cNvPr>
        <xdr:cNvSpPr txBox="1"/>
      </xdr:nvSpPr>
      <xdr:spPr>
        <a:xfrm>
          <a:off x="10515600" y="6756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91694</xdr:rowOff>
    </xdr:from>
    <xdr:to>
      <xdr:col>55</xdr:col>
      <xdr:colOff>50800</xdr:colOff>
      <xdr:row>40</xdr:row>
      <xdr:rowOff>21844</xdr:rowOff>
    </xdr:to>
    <xdr:sp macro="" textlink="">
      <xdr:nvSpPr>
        <xdr:cNvPr id="119" name="フローチャート: 判断 118">
          <a:extLst>
            <a:ext uri="{FF2B5EF4-FFF2-40B4-BE49-F238E27FC236}">
              <a16:creationId xmlns:a16="http://schemas.microsoft.com/office/drawing/2014/main" id="{DB825DE5-DD2A-4C75-BBA9-AEC0D813F481}"/>
            </a:ext>
          </a:extLst>
        </xdr:cNvPr>
        <xdr:cNvSpPr/>
      </xdr:nvSpPr>
      <xdr:spPr>
        <a:xfrm>
          <a:off x="10426700" y="67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96266</xdr:rowOff>
    </xdr:from>
    <xdr:to>
      <xdr:col>50</xdr:col>
      <xdr:colOff>165100</xdr:colOff>
      <xdr:row>40</xdr:row>
      <xdr:rowOff>26416</xdr:rowOff>
    </xdr:to>
    <xdr:sp macro="" textlink="">
      <xdr:nvSpPr>
        <xdr:cNvPr id="120" name="フローチャート: 判断 119">
          <a:extLst>
            <a:ext uri="{FF2B5EF4-FFF2-40B4-BE49-F238E27FC236}">
              <a16:creationId xmlns:a16="http://schemas.microsoft.com/office/drawing/2014/main" id="{8A831523-21DF-4AE7-893D-FD73611D5EFF}"/>
            </a:ext>
          </a:extLst>
        </xdr:cNvPr>
        <xdr:cNvSpPr/>
      </xdr:nvSpPr>
      <xdr:spPr>
        <a:xfrm>
          <a:off x="9588500" y="6782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82550</xdr:rowOff>
    </xdr:from>
    <xdr:to>
      <xdr:col>46</xdr:col>
      <xdr:colOff>38100</xdr:colOff>
      <xdr:row>40</xdr:row>
      <xdr:rowOff>12700</xdr:rowOff>
    </xdr:to>
    <xdr:sp macro="" textlink="">
      <xdr:nvSpPr>
        <xdr:cNvPr id="121" name="フローチャート: 判断 120">
          <a:extLst>
            <a:ext uri="{FF2B5EF4-FFF2-40B4-BE49-F238E27FC236}">
              <a16:creationId xmlns:a16="http://schemas.microsoft.com/office/drawing/2014/main" id="{0B7FFDD1-8EA9-4F3B-B3C8-6F318685F932}"/>
            </a:ext>
          </a:extLst>
        </xdr:cNvPr>
        <xdr:cNvSpPr/>
      </xdr:nvSpPr>
      <xdr:spPr>
        <a:xfrm>
          <a:off x="8699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87122</xdr:rowOff>
    </xdr:from>
    <xdr:to>
      <xdr:col>41</xdr:col>
      <xdr:colOff>101600</xdr:colOff>
      <xdr:row>40</xdr:row>
      <xdr:rowOff>17272</xdr:rowOff>
    </xdr:to>
    <xdr:sp macro="" textlink="">
      <xdr:nvSpPr>
        <xdr:cNvPr id="122" name="フローチャート: 判断 121">
          <a:extLst>
            <a:ext uri="{FF2B5EF4-FFF2-40B4-BE49-F238E27FC236}">
              <a16:creationId xmlns:a16="http://schemas.microsoft.com/office/drawing/2014/main" id="{018CB9A9-CC51-4D3A-AC62-858106FABB6F}"/>
            </a:ext>
          </a:extLst>
        </xdr:cNvPr>
        <xdr:cNvSpPr/>
      </xdr:nvSpPr>
      <xdr:spPr>
        <a:xfrm>
          <a:off x="7810500" y="677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77978</xdr:rowOff>
    </xdr:from>
    <xdr:to>
      <xdr:col>36</xdr:col>
      <xdr:colOff>165100</xdr:colOff>
      <xdr:row>40</xdr:row>
      <xdr:rowOff>8128</xdr:rowOff>
    </xdr:to>
    <xdr:sp macro="" textlink="">
      <xdr:nvSpPr>
        <xdr:cNvPr id="123" name="フローチャート: 判断 122">
          <a:extLst>
            <a:ext uri="{FF2B5EF4-FFF2-40B4-BE49-F238E27FC236}">
              <a16:creationId xmlns:a16="http://schemas.microsoft.com/office/drawing/2014/main" id="{2E99BA0D-457A-4BFA-9F8B-0B3CEA278487}"/>
            </a:ext>
          </a:extLst>
        </xdr:cNvPr>
        <xdr:cNvSpPr/>
      </xdr:nvSpPr>
      <xdr:spPr>
        <a:xfrm>
          <a:off x="6921500" y="676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84DB0CD-0D55-4CC4-AABE-4E7B41784B5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10C0586-986D-42F6-8CFA-E4F42BC453E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34675A8-7F12-4F11-8390-7D0F65BC292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D4E558E-AC39-458A-AB3A-D8DC2EEF53E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AA57CFD-5D33-4327-BB14-ED88B6F8176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153416</xdr:rowOff>
    </xdr:from>
    <xdr:to>
      <xdr:col>55</xdr:col>
      <xdr:colOff>50800</xdr:colOff>
      <xdr:row>39</xdr:row>
      <xdr:rowOff>83566</xdr:rowOff>
    </xdr:to>
    <xdr:sp macro="" textlink="">
      <xdr:nvSpPr>
        <xdr:cNvPr id="129" name="楕円 128">
          <a:extLst>
            <a:ext uri="{FF2B5EF4-FFF2-40B4-BE49-F238E27FC236}">
              <a16:creationId xmlns:a16="http://schemas.microsoft.com/office/drawing/2014/main" id="{712BDF75-96A2-4540-AA50-57551A412177}"/>
            </a:ext>
          </a:extLst>
        </xdr:cNvPr>
        <xdr:cNvSpPr/>
      </xdr:nvSpPr>
      <xdr:spPr>
        <a:xfrm>
          <a:off x="10426700" y="666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4843</xdr:rowOff>
    </xdr:from>
    <xdr:ext cx="469744" cy="259045"/>
    <xdr:sp macro="" textlink="">
      <xdr:nvSpPr>
        <xdr:cNvPr id="130" name="【図書館】&#10;一人当たり面積該当値テキスト">
          <a:extLst>
            <a:ext uri="{FF2B5EF4-FFF2-40B4-BE49-F238E27FC236}">
              <a16:creationId xmlns:a16="http://schemas.microsoft.com/office/drawing/2014/main" id="{CD15F634-7399-4604-8312-91CA3DC96093}"/>
            </a:ext>
          </a:extLst>
        </xdr:cNvPr>
        <xdr:cNvSpPr txBox="1"/>
      </xdr:nvSpPr>
      <xdr:spPr>
        <a:xfrm>
          <a:off x="10515600" y="6519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4826</xdr:rowOff>
    </xdr:from>
    <xdr:to>
      <xdr:col>50</xdr:col>
      <xdr:colOff>165100</xdr:colOff>
      <xdr:row>39</xdr:row>
      <xdr:rowOff>106426</xdr:rowOff>
    </xdr:to>
    <xdr:sp macro="" textlink="">
      <xdr:nvSpPr>
        <xdr:cNvPr id="131" name="楕円 130">
          <a:extLst>
            <a:ext uri="{FF2B5EF4-FFF2-40B4-BE49-F238E27FC236}">
              <a16:creationId xmlns:a16="http://schemas.microsoft.com/office/drawing/2014/main" id="{5090BDA5-78CF-45E2-9DF7-4F89FDA9EBEA}"/>
            </a:ext>
          </a:extLst>
        </xdr:cNvPr>
        <xdr:cNvSpPr/>
      </xdr:nvSpPr>
      <xdr:spPr>
        <a:xfrm>
          <a:off x="9588500" y="669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32766</xdr:rowOff>
    </xdr:from>
    <xdr:to>
      <xdr:col>55</xdr:col>
      <xdr:colOff>0</xdr:colOff>
      <xdr:row>39</xdr:row>
      <xdr:rowOff>55626</xdr:rowOff>
    </xdr:to>
    <xdr:cxnSp macro="">
      <xdr:nvCxnSpPr>
        <xdr:cNvPr id="132" name="直線コネクタ 131">
          <a:extLst>
            <a:ext uri="{FF2B5EF4-FFF2-40B4-BE49-F238E27FC236}">
              <a16:creationId xmlns:a16="http://schemas.microsoft.com/office/drawing/2014/main" id="{C66D894D-1FAF-4908-BF9D-459706B2CE4D}"/>
            </a:ext>
          </a:extLst>
        </xdr:cNvPr>
        <xdr:cNvCxnSpPr/>
      </xdr:nvCxnSpPr>
      <xdr:spPr>
        <a:xfrm flipV="1">
          <a:off x="9639300" y="671931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18542</xdr:rowOff>
    </xdr:from>
    <xdr:to>
      <xdr:col>46</xdr:col>
      <xdr:colOff>38100</xdr:colOff>
      <xdr:row>39</xdr:row>
      <xdr:rowOff>120142</xdr:rowOff>
    </xdr:to>
    <xdr:sp macro="" textlink="">
      <xdr:nvSpPr>
        <xdr:cNvPr id="133" name="楕円 132">
          <a:extLst>
            <a:ext uri="{FF2B5EF4-FFF2-40B4-BE49-F238E27FC236}">
              <a16:creationId xmlns:a16="http://schemas.microsoft.com/office/drawing/2014/main" id="{679E0722-B3A2-4CF0-8DFB-35A8B1A5E151}"/>
            </a:ext>
          </a:extLst>
        </xdr:cNvPr>
        <xdr:cNvSpPr/>
      </xdr:nvSpPr>
      <xdr:spPr>
        <a:xfrm>
          <a:off x="8699500" y="670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55626</xdr:rowOff>
    </xdr:from>
    <xdr:to>
      <xdr:col>50</xdr:col>
      <xdr:colOff>114300</xdr:colOff>
      <xdr:row>39</xdr:row>
      <xdr:rowOff>69342</xdr:rowOff>
    </xdr:to>
    <xdr:cxnSp macro="">
      <xdr:nvCxnSpPr>
        <xdr:cNvPr id="134" name="直線コネクタ 133">
          <a:extLst>
            <a:ext uri="{FF2B5EF4-FFF2-40B4-BE49-F238E27FC236}">
              <a16:creationId xmlns:a16="http://schemas.microsoft.com/office/drawing/2014/main" id="{46CB74FE-0569-439D-B391-B56753E11F2B}"/>
            </a:ext>
          </a:extLst>
        </xdr:cNvPr>
        <xdr:cNvCxnSpPr/>
      </xdr:nvCxnSpPr>
      <xdr:spPr>
        <a:xfrm flipV="1">
          <a:off x="8750300" y="674217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27686</xdr:rowOff>
    </xdr:from>
    <xdr:to>
      <xdr:col>41</xdr:col>
      <xdr:colOff>101600</xdr:colOff>
      <xdr:row>39</xdr:row>
      <xdr:rowOff>129286</xdr:rowOff>
    </xdr:to>
    <xdr:sp macro="" textlink="">
      <xdr:nvSpPr>
        <xdr:cNvPr id="135" name="楕円 134">
          <a:extLst>
            <a:ext uri="{FF2B5EF4-FFF2-40B4-BE49-F238E27FC236}">
              <a16:creationId xmlns:a16="http://schemas.microsoft.com/office/drawing/2014/main" id="{1E4C6FF3-BC8E-448B-8B39-47497FC688C5}"/>
            </a:ext>
          </a:extLst>
        </xdr:cNvPr>
        <xdr:cNvSpPr/>
      </xdr:nvSpPr>
      <xdr:spPr>
        <a:xfrm>
          <a:off x="7810500" y="671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69342</xdr:rowOff>
    </xdr:from>
    <xdr:to>
      <xdr:col>45</xdr:col>
      <xdr:colOff>177800</xdr:colOff>
      <xdr:row>39</xdr:row>
      <xdr:rowOff>78486</xdr:rowOff>
    </xdr:to>
    <xdr:cxnSp macro="">
      <xdr:nvCxnSpPr>
        <xdr:cNvPr id="136" name="直線コネクタ 135">
          <a:extLst>
            <a:ext uri="{FF2B5EF4-FFF2-40B4-BE49-F238E27FC236}">
              <a16:creationId xmlns:a16="http://schemas.microsoft.com/office/drawing/2014/main" id="{30D6E99D-38D8-418A-9DFD-3F47A477D9AC}"/>
            </a:ext>
          </a:extLst>
        </xdr:cNvPr>
        <xdr:cNvCxnSpPr/>
      </xdr:nvCxnSpPr>
      <xdr:spPr>
        <a:xfrm flipV="1">
          <a:off x="7861300" y="67558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37" name="楕円 136">
          <a:extLst>
            <a:ext uri="{FF2B5EF4-FFF2-40B4-BE49-F238E27FC236}">
              <a16:creationId xmlns:a16="http://schemas.microsoft.com/office/drawing/2014/main" id="{B03B2010-AAFB-4A49-A55D-C714524599F4}"/>
            </a:ext>
          </a:extLst>
        </xdr:cNvPr>
        <xdr:cNvSpPr/>
      </xdr:nvSpPr>
      <xdr:spPr>
        <a:xfrm>
          <a:off x="6921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78486</xdr:rowOff>
    </xdr:from>
    <xdr:to>
      <xdr:col>41</xdr:col>
      <xdr:colOff>50800</xdr:colOff>
      <xdr:row>39</xdr:row>
      <xdr:rowOff>87630</xdr:rowOff>
    </xdr:to>
    <xdr:cxnSp macro="">
      <xdr:nvCxnSpPr>
        <xdr:cNvPr id="138" name="直線コネクタ 137">
          <a:extLst>
            <a:ext uri="{FF2B5EF4-FFF2-40B4-BE49-F238E27FC236}">
              <a16:creationId xmlns:a16="http://schemas.microsoft.com/office/drawing/2014/main" id="{BF839A9B-0246-4AEF-B133-AA78F6BB6677}"/>
            </a:ext>
          </a:extLst>
        </xdr:cNvPr>
        <xdr:cNvCxnSpPr/>
      </xdr:nvCxnSpPr>
      <xdr:spPr>
        <a:xfrm flipV="1">
          <a:off x="6972300" y="676503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17543</xdr:rowOff>
    </xdr:from>
    <xdr:ext cx="469744" cy="259045"/>
    <xdr:sp macro="" textlink="">
      <xdr:nvSpPr>
        <xdr:cNvPr id="139" name="n_1aveValue【図書館】&#10;一人当たり面積">
          <a:extLst>
            <a:ext uri="{FF2B5EF4-FFF2-40B4-BE49-F238E27FC236}">
              <a16:creationId xmlns:a16="http://schemas.microsoft.com/office/drawing/2014/main" id="{8BD4B7C9-7D87-4869-ACBE-2E5DEAEBF241}"/>
            </a:ext>
          </a:extLst>
        </xdr:cNvPr>
        <xdr:cNvSpPr txBox="1"/>
      </xdr:nvSpPr>
      <xdr:spPr>
        <a:xfrm>
          <a:off x="9391727" y="6875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3827</xdr:rowOff>
    </xdr:from>
    <xdr:ext cx="469744" cy="259045"/>
    <xdr:sp macro="" textlink="">
      <xdr:nvSpPr>
        <xdr:cNvPr id="140" name="n_2aveValue【図書館】&#10;一人当たり面積">
          <a:extLst>
            <a:ext uri="{FF2B5EF4-FFF2-40B4-BE49-F238E27FC236}">
              <a16:creationId xmlns:a16="http://schemas.microsoft.com/office/drawing/2014/main" id="{AEFA65C4-BAC6-4E49-8DA3-CB0DBE2F7C5B}"/>
            </a:ext>
          </a:extLst>
        </xdr:cNvPr>
        <xdr:cNvSpPr txBox="1"/>
      </xdr:nvSpPr>
      <xdr:spPr>
        <a:xfrm>
          <a:off x="85154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8399</xdr:rowOff>
    </xdr:from>
    <xdr:ext cx="469744" cy="259045"/>
    <xdr:sp macro="" textlink="">
      <xdr:nvSpPr>
        <xdr:cNvPr id="141" name="n_3aveValue【図書館】&#10;一人当たり面積">
          <a:extLst>
            <a:ext uri="{FF2B5EF4-FFF2-40B4-BE49-F238E27FC236}">
              <a16:creationId xmlns:a16="http://schemas.microsoft.com/office/drawing/2014/main" id="{24705B22-E744-43E2-A85E-DA67A6348F00}"/>
            </a:ext>
          </a:extLst>
        </xdr:cNvPr>
        <xdr:cNvSpPr txBox="1"/>
      </xdr:nvSpPr>
      <xdr:spPr>
        <a:xfrm>
          <a:off x="7626427" y="6866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170705</xdr:rowOff>
    </xdr:from>
    <xdr:ext cx="469744" cy="259045"/>
    <xdr:sp macro="" textlink="">
      <xdr:nvSpPr>
        <xdr:cNvPr id="142" name="n_4aveValue【図書館】&#10;一人当たり面積">
          <a:extLst>
            <a:ext uri="{FF2B5EF4-FFF2-40B4-BE49-F238E27FC236}">
              <a16:creationId xmlns:a16="http://schemas.microsoft.com/office/drawing/2014/main" id="{A6B0C38C-198C-44A6-BB85-45AFF5ACA670}"/>
            </a:ext>
          </a:extLst>
        </xdr:cNvPr>
        <xdr:cNvSpPr txBox="1"/>
      </xdr:nvSpPr>
      <xdr:spPr>
        <a:xfrm>
          <a:off x="6737427" y="685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122953</xdr:rowOff>
    </xdr:from>
    <xdr:ext cx="469744" cy="259045"/>
    <xdr:sp macro="" textlink="">
      <xdr:nvSpPr>
        <xdr:cNvPr id="143" name="n_1mainValue【図書館】&#10;一人当たり面積">
          <a:extLst>
            <a:ext uri="{FF2B5EF4-FFF2-40B4-BE49-F238E27FC236}">
              <a16:creationId xmlns:a16="http://schemas.microsoft.com/office/drawing/2014/main" id="{EAEEDB37-5A5A-498A-810B-B57E5B98FDA9}"/>
            </a:ext>
          </a:extLst>
        </xdr:cNvPr>
        <xdr:cNvSpPr txBox="1"/>
      </xdr:nvSpPr>
      <xdr:spPr>
        <a:xfrm>
          <a:off x="9391727" y="646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136669</xdr:rowOff>
    </xdr:from>
    <xdr:ext cx="469744" cy="259045"/>
    <xdr:sp macro="" textlink="">
      <xdr:nvSpPr>
        <xdr:cNvPr id="144" name="n_2mainValue【図書館】&#10;一人当たり面積">
          <a:extLst>
            <a:ext uri="{FF2B5EF4-FFF2-40B4-BE49-F238E27FC236}">
              <a16:creationId xmlns:a16="http://schemas.microsoft.com/office/drawing/2014/main" id="{C6D5BA0D-557A-40BE-A8E6-A40F4DF15F6B}"/>
            </a:ext>
          </a:extLst>
        </xdr:cNvPr>
        <xdr:cNvSpPr txBox="1"/>
      </xdr:nvSpPr>
      <xdr:spPr>
        <a:xfrm>
          <a:off x="8515427" y="648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145813</xdr:rowOff>
    </xdr:from>
    <xdr:ext cx="469744" cy="259045"/>
    <xdr:sp macro="" textlink="">
      <xdr:nvSpPr>
        <xdr:cNvPr id="145" name="n_3mainValue【図書館】&#10;一人当たり面積">
          <a:extLst>
            <a:ext uri="{FF2B5EF4-FFF2-40B4-BE49-F238E27FC236}">
              <a16:creationId xmlns:a16="http://schemas.microsoft.com/office/drawing/2014/main" id="{02B6CDED-EB5A-42A6-9A3B-EF1781421633}"/>
            </a:ext>
          </a:extLst>
        </xdr:cNvPr>
        <xdr:cNvSpPr txBox="1"/>
      </xdr:nvSpPr>
      <xdr:spPr>
        <a:xfrm>
          <a:off x="7626427" y="648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154957</xdr:rowOff>
    </xdr:from>
    <xdr:ext cx="469744" cy="259045"/>
    <xdr:sp macro="" textlink="">
      <xdr:nvSpPr>
        <xdr:cNvPr id="146" name="n_4mainValue【図書館】&#10;一人当たり面積">
          <a:extLst>
            <a:ext uri="{FF2B5EF4-FFF2-40B4-BE49-F238E27FC236}">
              <a16:creationId xmlns:a16="http://schemas.microsoft.com/office/drawing/2014/main" id="{8CDF283E-E9CD-4967-80FD-AC670DC4E985}"/>
            </a:ext>
          </a:extLst>
        </xdr:cNvPr>
        <xdr:cNvSpPr txBox="1"/>
      </xdr:nvSpPr>
      <xdr:spPr>
        <a:xfrm>
          <a:off x="6737427"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D63C737E-8A10-407C-B329-47D56ACF71A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16515EEC-677D-457C-8992-E64C6B66C9A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A646FEC2-2BEF-4DB3-9B0B-9EF771B61FC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DE2F9CC0-AC3F-4AC0-988C-4539A87C4A6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72557E17-763C-4F38-806E-3620F94C811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E764DE8F-8457-4266-94CC-2D16933256E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C172EC2A-502C-4E6F-B292-F257E7EF616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7CEA5F63-FA32-4953-BAA7-28683A34057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D29E4FA2-EB89-4867-B487-8FCC5622338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969BED23-4E2D-4EC9-8B29-D1CC07B4139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86B1F048-3C58-4E27-A2E5-5BDFE1D92FC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E94C7429-56EE-498C-B99B-4FE5CC4124F5}"/>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781344C4-5160-4E16-9CB5-356E585C00AF}"/>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FA96C361-96CF-4AA2-AF71-3FF9A91E86E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184A7A9D-D94D-4AD1-8935-31CAC30755C9}"/>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8E833B18-C34E-4DD3-BBBF-3807860E32F6}"/>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31256869-F45C-49DC-A1E0-F8210465B30C}"/>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53B085E1-8FE5-4FFF-A0B1-451F491E4B8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8D7450E9-8AC5-4DFB-AF11-8C2E25F67948}"/>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B9EC4950-6829-4F23-8461-6D89B195905C}"/>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1E46617F-C152-4266-B334-6378AC78C77C}"/>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8E67FB95-D147-4598-9F39-69E647EEF4E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3868D20D-06E1-4765-8AA1-1D129D2ECB8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5624DCCB-7D3B-4405-A1A6-6952BEA1581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BE76FE92-1A25-49B6-94BF-F4B163062BE2}"/>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E90CB93-96E5-49CA-B562-7CCD3F95D50B}"/>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870C11E6-D66A-410F-A1B1-23FA20F0C0AB}"/>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80719DC3-D3C6-40DB-B4FE-67104D93A1F6}"/>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a:extLst>
            <a:ext uri="{FF2B5EF4-FFF2-40B4-BE49-F238E27FC236}">
              <a16:creationId xmlns:a16="http://schemas.microsoft.com/office/drawing/2014/main" id="{9EA11CE2-1B22-4259-84D6-574FB58BC795}"/>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74312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B42C9F33-E8FE-44DC-B6E7-455ACCA9FA7C}"/>
            </a:ext>
          </a:extLst>
        </xdr:cNvPr>
        <xdr:cNvSpPr txBox="1"/>
      </xdr:nvSpPr>
      <xdr:spPr>
        <a:xfrm>
          <a:off x="4673600" y="10361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177" name="フローチャート: 判断 176">
          <a:extLst>
            <a:ext uri="{FF2B5EF4-FFF2-40B4-BE49-F238E27FC236}">
              <a16:creationId xmlns:a16="http://schemas.microsoft.com/office/drawing/2014/main" id="{6F6B07A7-CEE9-4A4D-BF99-FF107283FCAA}"/>
            </a:ext>
          </a:extLst>
        </xdr:cNvPr>
        <xdr:cNvSpPr/>
      </xdr:nvSpPr>
      <xdr:spPr>
        <a:xfrm>
          <a:off x="4584700" y="1038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78" name="フローチャート: 判断 177">
          <a:extLst>
            <a:ext uri="{FF2B5EF4-FFF2-40B4-BE49-F238E27FC236}">
              <a16:creationId xmlns:a16="http://schemas.microsoft.com/office/drawing/2014/main" id="{5E8A997B-83E5-4990-9B59-250138015757}"/>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179" name="フローチャート: 判断 178">
          <a:extLst>
            <a:ext uri="{FF2B5EF4-FFF2-40B4-BE49-F238E27FC236}">
              <a16:creationId xmlns:a16="http://schemas.microsoft.com/office/drawing/2014/main" id="{B4FC71D2-A3ED-456D-BCE9-F96B25542D2E}"/>
            </a:ext>
          </a:extLst>
        </xdr:cNvPr>
        <xdr:cNvSpPr/>
      </xdr:nvSpPr>
      <xdr:spPr>
        <a:xfrm>
          <a:off x="2857500" y="1036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180" name="フローチャート: 判断 179">
          <a:extLst>
            <a:ext uri="{FF2B5EF4-FFF2-40B4-BE49-F238E27FC236}">
              <a16:creationId xmlns:a16="http://schemas.microsoft.com/office/drawing/2014/main" id="{F538142B-B664-4C33-B64B-27380C908748}"/>
            </a:ext>
          </a:extLst>
        </xdr:cNvPr>
        <xdr:cNvSpPr/>
      </xdr:nvSpPr>
      <xdr:spPr>
        <a:xfrm>
          <a:off x="1968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6350</xdr:rowOff>
    </xdr:from>
    <xdr:to>
      <xdr:col>6</xdr:col>
      <xdr:colOff>38100</xdr:colOff>
      <xdr:row>60</xdr:row>
      <xdr:rowOff>107950</xdr:rowOff>
    </xdr:to>
    <xdr:sp macro="" textlink="">
      <xdr:nvSpPr>
        <xdr:cNvPr id="181" name="フローチャート: 判断 180">
          <a:extLst>
            <a:ext uri="{FF2B5EF4-FFF2-40B4-BE49-F238E27FC236}">
              <a16:creationId xmlns:a16="http://schemas.microsoft.com/office/drawing/2014/main" id="{F5A301F7-68B2-4642-888D-18631FDD19E7}"/>
            </a:ext>
          </a:extLst>
        </xdr:cNvPr>
        <xdr:cNvSpPr/>
      </xdr:nvSpPr>
      <xdr:spPr>
        <a:xfrm>
          <a:off x="1079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57DF833-522E-46A7-8874-3F343B82367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5C77A18-E512-4DD9-BA8B-D20AAE2F923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4655942-C4E2-4B5E-B7E5-016F9D2AA87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D0AEAF5-BD2D-4BAB-94C8-DA849B06A26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3482105-5A9B-4622-8543-CA0F687DDF1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101600</xdr:rowOff>
    </xdr:from>
    <xdr:to>
      <xdr:col>24</xdr:col>
      <xdr:colOff>114300</xdr:colOff>
      <xdr:row>60</xdr:row>
      <xdr:rowOff>31750</xdr:rowOff>
    </xdr:to>
    <xdr:sp macro="" textlink="">
      <xdr:nvSpPr>
        <xdr:cNvPr id="187" name="楕円 186">
          <a:extLst>
            <a:ext uri="{FF2B5EF4-FFF2-40B4-BE49-F238E27FC236}">
              <a16:creationId xmlns:a16="http://schemas.microsoft.com/office/drawing/2014/main" id="{DF5689E3-BBBA-4255-A5E6-64102E170628}"/>
            </a:ext>
          </a:extLst>
        </xdr:cNvPr>
        <xdr:cNvSpPr/>
      </xdr:nvSpPr>
      <xdr:spPr>
        <a:xfrm>
          <a:off x="4584700" y="1021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124477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7B6EAAA4-AD87-435D-A009-D11337214317}"/>
            </a:ext>
          </a:extLst>
        </xdr:cNvPr>
        <xdr:cNvSpPr txBox="1"/>
      </xdr:nvSpPr>
      <xdr:spPr>
        <a:xfrm>
          <a:off x="4673600"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147320</xdr:rowOff>
    </xdr:from>
    <xdr:to>
      <xdr:col>20</xdr:col>
      <xdr:colOff>38100</xdr:colOff>
      <xdr:row>60</xdr:row>
      <xdr:rowOff>77470</xdr:rowOff>
    </xdr:to>
    <xdr:sp macro="" textlink="">
      <xdr:nvSpPr>
        <xdr:cNvPr id="189" name="楕円 188">
          <a:extLst>
            <a:ext uri="{FF2B5EF4-FFF2-40B4-BE49-F238E27FC236}">
              <a16:creationId xmlns:a16="http://schemas.microsoft.com/office/drawing/2014/main" id="{12E3DC1F-4D8F-40C2-AB58-25E43450375C}"/>
            </a:ext>
          </a:extLst>
        </xdr:cNvPr>
        <xdr:cNvSpPr/>
      </xdr:nvSpPr>
      <xdr:spPr>
        <a:xfrm>
          <a:off x="3746500" y="1026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152400</xdr:rowOff>
    </xdr:from>
    <xdr:to>
      <xdr:col>24</xdr:col>
      <xdr:colOff>63500</xdr:colOff>
      <xdr:row>60</xdr:row>
      <xdr:rowOff>26670</xdr:rowOff>
    </xdr:to>
    <xdr:cxnSp macro="">
      <xdr:nvCxnSpPr>
        <xdr:cNvPr id="190" name="直線コネクタ 189">
          <a:extLst>
            <a:ext uri="{FF2B5EF4-FFF2-40B4-BE49-F238E27FC236}">
              <a16:creationId xmlns:a16="http://schemas.microsoft.com/office/drawing/2014/main" id="{2672E11E-CE58-431F-BEB6-FA765083C9A7}"/>
            </a:ext>
          </a:extLst>
        </xdr:cNvPr>
        <xdr:cNvCxnSpPr/>
      </xdr:nvCxnSpPr>
      <xdr:spPr>
        <a:xfrm flipV="1">
          <a:off x="3797300" y="1026795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109220</xdr:rowOff>
    </xdr:from>
    <xdr:to>
      <xdr:col>15</xdr:col>
      <xdr:colOff>101600</xdr:colOff>
      <xdr:row>60</xdr:row>
      <xdr:rowOff>39370</xdr:rowOff>
    </xdr:to>
    <xdr:sp macro="" textlink="">
      <xdr:nvSpPr>
        <xdr:cNvPr id="191" name="楕円 190">
          <a:extLst>
            <a:ext uri="{FF2B5EF4-FFF2-40B4-BE49-F238E27FC236}">
              <a16:creationId xmlns:a16="http://schemas.microsoft.com/office/drawing/2014/main" id="{A58726EE-641D-4C06-B0D7-794DE7253414}"/>
            </a:ext>
          </a:extLst>
        </xdr:cNvPr>
        <xdr:cNvSpPr/>
      </xdr:nvSpPr>
      <xdr:spPr>
        <a:xfrm>
          <a:off x="2857500" y="1022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160020</xdr:rowOff>
    </xdr:from>
    <xdr:to>
      <xdr:col>19</xdr:col>
      <xdr:colOff>177800</xdr:colOff>
      <xdr:row>60</xdr:row>
      <xdr:rowOff>26670</xdr:rowOff>
    </xdr:to>
    <xdr:cxnSp macro="">
      <xdr:nvCxnSpPr>
        <xdr:cNvPr id="192" name="直線コネクタ 191">
          <a:extLst>
            <a:ext uri="{FF2B5EF4-FFF2-40B4-BE49-F238E27FC236}">
              <a16:creationId xmlns:a16="http://schemas.microsoft.com/office/drawing/2014/main" id="{7B4A2F3B-9CFB-4119-91E8-8B19CF54779D}"/>
            </a:ext>
          </a:extLst>
        </xdr:cNvPr>
        <xdr:cNvCxnSpPr/>
      </xdr:nvCxnSpPr>
      <xdr:spPr>
        <a:xfrm>
          <a:off x="2908300" y="102755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69215</xdr:rowOff>
    </xdr:from>
    <xdr:to>
      <xdr:col>10</xdr:col>
      <xdr:colOff>165100</xdr:colOff>
      <xdr:row>59</xdr:row>
      <xdr:rowOff>170815</xdr:rowOff>
    </xdr:to>
    <xdr:sp macro="" textlink="">
      <xdr:nvSpPr>
        <xdr:cNvPr id="193" name="楕円 192">
          <a:extLst>
            <a:ext uri="{FF2B5EF4-FFF2-40B4-BE49-F238E27FC236}">
              <a16:creationId xmlns:a16="http://schemas.microsoft.com/office/drawing/2014/main" id="{91817E8B-4F99-4ABE-8BE4-B910E2F475A2}"/>
            </a:ext>
          </a:extLst>
        </xdr:cNvPr>
        <xdr:cNvSpPr/>
      </xdr:nvSpPr>
      <xdr:spPr>
        <a:xfrm>
          <a:off x="1968500" y="1018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120015</xdr:rowOff>
    </xdr:from>
    <xdr:to>
      <xdr:col>15</xdr:col>
      <xdr:colOff>50800</xdr:colOff>
      <xdr:row>59</xdr:row>
      <xdr:rowOff>160020</xdr:rowOff>
    </xdr:to>
    <xdr:cxnSp macro="">
      <xdr:nvCxnSpPr>
        <xdr:cNvPr id="194" name="直線コネクタ 193">
          <a:extLst>
            <a:ext uri="{FF2B5EF4-FFF2-40B4-BE49-F238E27FC236}">
              <a16:creationId xmlns:a16="http://schemas.microsoft.com/office/drawing/2014/main" id="{23B01B94-91D2-4565-9D7F-7922E8FFAD9A}"/>
            </a:ext>
          </a:extLst>
        </xdr:cNvPr>
        <xdr:cNvCxnSpPr/>
      </xdr:nvCxnSpPr>
      <xdr:spPr>
        <a:xfrm>
          <a:off x="2019300" y="1023556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147320</xdr:rowOff>
    </xdr:from>
    <xdr:to>
      <xdr:col>6</xdr:col>
      <xdr:colOff>38100</xdr:colOff>
      <xdr:row>59</xdr:row>
      <xdr:rowOff>77470</xdr:rowOff>
    </xdr:to>
    <xdr:sp macro="" textlink="">
      <xdr:nvSpPr>
        <xdr:cNvPr id="195" name="楕円 194">
          <a:extLst>
            <a:ext uri="{FF2B5EF4-FFF2-40B4-BE49-F238E27FC236}">
              <a16:creationId xmlns:a16="http://schemas.microsoft.com/office/drawing/2014/main" id="{15D83A9F-8F1D-41CE-ADB6-81D6F7145665}"/>
            </a:ext>
          </a:extLst>
        </xdr:cNvPr>
        <xdr:cNvSpPr/>
      </xdr:nvSpPr>
      <xdr:spPr>
        <a:xfrm>
          <a:off x="1079500" y="1009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26670</xdr:rowOff>
    </xdr:from>
    <xdr:to>
      <xdr:col>10</xdr:col>
      <xdr:colOff>114300</xdr:colOff>
      <xdr:row>59</xdr:row>
      <xdr:rowOff>120015</xdr:rowOff>
    </xdr:to>
    <xdr:cxnSp macro="">
      <xdr:nvCxnSpPr>
        <xdr:cNvPr id="196" name="直線コネクタ 195">
          <a:extLst>
            <a:ext uri="{FF2B5EF4-FFF2-40B4-BE49-F238E27FC236}">
              <a16:creationId xmlns:a16="http://schemas.microsoft.com/office/drawing/2014/main" id="{5C5DBAD5-5227-4291-AED8-9217D0AC2B49}"/>
            </a:ext>
          </a:extLst>
        </xdr:cNvPr>
        <xdr:cNvCxnSpPr/>
      </xdr:nvCxnSpPr>
      <xdr:spPr>
        <a:xfrm>
          <a:off x="1130300" y="10142220"/>
          <a:ext cx="8890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160037</xdr:rowOff>
    </xdr:from>
    <xdr:ext cx="405111" cy="259045"/>
    <xdr:sp macro="" textlink="">
      <xdr:nvSpPr>
        <xdr:cNvPr id="197" name="n_1aveValue【体育館・プール】&#10;有形固定資産減価償却率">
          <a:extLst>
            <a:ext uri="{FF2B5EF4-FFF2-40B4-BE49-F238E27FC236}">
              <a16:creationId xmlns:a16="http://schemas.microsoft.com/office/drawing/2014/main" id="{5FDB68CC-B5C0-4F3B-BA6A-564009DFD90B}"/>
            </a:ext>
          </a:extLst>
        </xdr:cNvPr>
        <xdr:cNvSpPr txBox="1"/>
      </xdr:nvSpPr>
      <xdr:spPr>
        <a:xfrm>
          <a:off x="35820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165752</xdr:rowOff>
    </xdr:from>
    <xdr:ext cx="405111" cy="259045"/>
    <xdr:sp macro="" textlink="">
      <xdr:nvSpPr>
        <xdr:cNvPr id="198" name="n_2aveValue【体育館・プール】&#10;有形固定資産減価償却率">
          <a:extLst>
            <a:ext uri="{FF2B5EF4-FFF2-40B4-BE49-F238E27FC236}">
              <a16:creationId xmlns:a16="http://schemas.microsoft.com/office/drawing/2014/main" id="{AE5148D6-E87C-4BA6-806D-8C2DE754E301}"/>
            </a:ext>
          </a:extLst>
        </xdr:cNvPr>
        <xdr:cNvSpPr txBox="1"/>
      </xdr:nvSpPr>
      <xdr:spPr>
        <a:xfrm>
          <a:off x="2705744"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125747</xdr:rowOff>
    </xdr:from>
    <xdr:ext cx="405111" cy="259045"/>
    <xdr:sp macro="" textlink="">
      <xdr:nvSpPr>
        <xdr:cNvPr id="199" name="n_3aveValue【体育館・プール】&#10;有形固定資産減価償却率">
          <a:extLst>
            <a:ext uri="{FF2B5EF4-FFF2-40B4-BE49-F238E27FC236}">
              <a16:creationId xmlns:a16="http://schemas.microsoft.com/office/drawing/2014/main" id="{793B53CD-BC01-4F68-87AF-9C4FFCDBF9EA}"/>
            </a:ext>
          </a:extLst>
        </xdr:cNvPr>
        <xdr:cNvSpPr txBox="1"/>
      </xdr:nvSpPr>
      <xdr:spPr>
        <a:xfrm>
          <a:off x="18167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99077</xdr:rowOff>
    </xdr:from>
    <xdr:ext cx="405111" cy="259045"/>
    <xdr:sp macro="" textlink="">
      <xdr:nvSpPr>
        <xdr:cNvPr id="200" name="n_4aveValue【体育館・プール】&#10;有形固定資産減価償却率">
          <a:extLst>
            <a:ext uri="{FF2B5EF4-FFF2-40B4-BE49-F238E27FC236}">
              <a16:creationId xmlns:a16="http://schemas.microsoft.com/office/drawing/2014/main" id="{0C862AB6-11BA-49C1-8631-1AF056BE9EBC}"/>
            </a:ext>
          </a:extLst>
        </xdr:cNvPr>
        <xdr:cNvSpPr txBox="1"/>
      </xdr:nvSpPr>
      <xdr:spPr>
        <a:xfrm>
          <a:off x="9277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93997</xdr:rowOff>
    </xdr:from>
    <xdr:ext cx="405111" cy="259045"/>
    <xdr:sp macro="" textlink="">
      <xdr:nvSpPr>
        <xdr:cNvPr id="201" name="n_1mainValue【体育館・プール】&#10;有形固定資産減価償却率">
          <a:extLst>
            <a:ext uri="{FF2B5EF4-FFF2-40B4-BE49-F238E27FC236}">
              <a16:creationId xmlns:a16="http://schemas.microsoft.com/office/drawing/2014/main" id="{5D08A222-77CA-43D6-8731-0B40C3501053}"/>
            </a:ext>
          </a:extLst>
        </xdr:cNvPr>
        <xdr:cNvSpPr txBox="1"/>
      </xdr:nvSpPr>
      <xdr:spPr>
        <a:xfrm>
          <a:off x="3582044" y="1003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55897</xdr:rowOff>
    </xdr:from>
    <xdr:ext cx="405111" cy="259045"/>
    <xdr:sp macro="" textlink="">
      <xdr:nvSpPr>
        <xdr:cNvPr id="202" name="n_2mainValue【体育館・プール】&#10;有形固定資産減価償却率">
          <a:extLst>
            <a:ext uri="{FF2B5EF4-FFF2-40B4-BE49-F238E27FC236}">
              <a16:creationId xmlns:a16="http://schemas.microsoft.com/office/drawing/2014/main" id="{A6F09525-B3F1-4F96-9AAB-9BA07A69CAD8}"/>
            </a:ext>
          </a:extLst>
        </xdr:cNvPr>
        <xdr:cNvSpPr txBox="1"/>
      </xdr:nvSpPr>
      <xdr:spPr>
        <a:xfrm>
          <a:off x="2705744"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15892</xdr:rowOff>
    </xdr:from>
    <xdr:ext cx="405111" cy="259045"/>
    <xdr:sp macro="" textlink="">
      <xdr:nvSpPr>
        <xdr:cNvPr id="203" name="n_3mainValue【体育館・プール】&#10;有形固定資産減価償却率">
          <a:extLst>
            <a:ext uri="{FF2B5EF4-FFF2-40B4-BE49-F238E27FC236}">
              <a16:creationId xmlns:a16="http://schemas.microsoft.com/office/drawing/2014/main" id="{371BBB3B-9E7C-4789-970F-6EE652552133}"/>
            </a:ext>
          </a:extLst>
        </xdr:cNvPr>
        <xdr:cNvSpPr txBox="1"/>
      </xdr:nvSpPr>
      <xdr:spPr>
        <a:xfrm>
          <a:off x="1816744" y="995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93997</xdr:rowOff>
    </xdr:from>
    <xdr:ext cx="405111" cy="259045"/>
    <xdr:sp macro="" textlink="">
      <xdr:nvSpPr>
        <xdr:cNvPr id="204" name="n_4mainValue【体育館・プール】&#10;有形固定資産減価償却率">
          <a:extLst>
            <a:ext uri="{FF2B5EF4-FFF2-40B4-BE49-F238E27FC236}">
              <a16:creationId xmlns:a16="http://schemas.microsoft.com/office/drawing/2014/main" id="{23ED0079-524F-4348-8D75-6BCB6048C996}"/>
            </a:ext>
          </a:extLst>
        </xdr:cNvPr>
        <xdr:cNvSpPr txBox="1"/>
      </xdr:nvSpPr>
      <xdr:spPr>
        <a:xfrm>
          <a:off x="927744"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854FC097-0855-4B3D-AF9D-CD24CA10358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4B2D132-D220-4826-A47C-5B3E35A9079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14E2E800-69BB-40FC-893D-1FC41D755AC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E685816E-CADF-4C31-A9FB-9EA7B29F4E6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A0D66A02-C9C8-40F5-959B-4C0D6BCD1E9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23D275DF-7ADF-457E-9E69-941592DBE8C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2BC87D17-2A79-410F-B0E3-394BA816009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711B0F01-B3C4-47F9-9851-241C0AA8FC1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A0388A7D-CF2C-4286-A8D1-B2C6B4AE011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FE8C91F3-468F-4F45-8FD1-D8CC5A522CE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02E9D9D4-37B7-4084-9AB7-41AFE3443055}"/>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EB1B61E7-3562-4E83-ADA8-A39E2A457398}"/>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8B453A7C-BE9A-42FD-93B1-158D2579B03D}"/>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D0B1060B-1E80-41A7-9057-9A5BC23FCCD1}"/>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51146253-A196-45ED-B64F-5952207B4571}"/>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8CAFABB8-792B-46A1-859D-53D208FAB8EA}"/>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29F04EDF-72F5-4C6B-86F8-C9D74EB8E8C8}"/>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CC7EE996-9821-4FCC-A30E-C3438D8BDF46}"/>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654ECB7C-71D7-4784-B037-6E12FF36032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3907AD8E-AEA5-4E5A-A2FD-3CEF7CF679C6}"/>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F330DB46-F7D2-4CBB-A835-DED09CBC010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226" name="直線コネクタ 225">
          <a:extLst>
            <a:ext uri="{FF2B5EF4-FFF2-40B4-BE49-F238E27FC236}">
              <a16:creationId xmlns:a16="http://schemas.microsoft.com/office/drawing/2014/main" id="{BED316DA-CCFE-491F-8D65-F2E65EC85833}"/>
            </a:ext>
          </a:extLst>
        </xdr:cNvPr>
        <xdr:cNvCxnSpPr/>
      </xdr:nvCxnSpPr>
      <xdr:spPr>
        <a:xfrm flipV="1">
          <a:off x="10476865" y="9561881"/>
          <a:ext cx="0" cy="1391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227" name="【体育館・プール】&#10;一人当たり面積最小値テキスト">
          <a:extLst>
            <a:ext uri="{FF2B5EF4-FFF2-40B4-BE49-F238E27FC236}">
              <a16:creationId xmlns:a16="http://schemas.microsoft.com/office/drawing/2014/main" id="{179FEBC8-943F-4F1E-8D15-4443798470E2}"/>
            </a:ext>
          </a:extLst>
        </xdr:cNvPr>
        <xdr:cNvSpPr txBox="1"/>
      </xdr:nvSpPr>
      <xdr:spPr>
        <a:xfrm>
          <a:off x="10515600" y="1095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228" name="直線コネクタ 227">
          <a:extLst>
            <a:ext uri="{FF2B5EF4-FFF2-40B4-BE49-F238E27FC236}">
              <a16:creationId xmlns:a16="http://schemas.microsoft.com/office/drawing/2014/main" id="{278CF094-E66A-41EB-81BB-475370A02F1D}"/>
            </a:ext>
          </a:extLst>
        </xdr:cNvPr>
        <xdr:cNvCxnSpPr/>
      </xdr:nvCxnSpPr>
      <xdr:spPr>
        <a:xfrm>
          <a:off x="10388600" y="10953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229" name="【体育館・プール】&#10;一人当たり面積最大値テキスト">
          <a:extLst>
            <a:ext uri="{FF2B5EF4-FFF2-40B4-BE49-F238E27FC236}">
              <a16:creationId xmlns:a16="http://schemas.microsoft.com/office/drawing/2014/main" id="{FFED0A31-EF9C-4B62-B265-C5AB0FB683B5}"/>
            </a:ext>
          </a:extLst>
        </xdr:cNvPr>
        <xdr:cNvSpPr txBox="1"/>
      </xdr:nvSpPr>
      <xdr:spPr>
        <a:xfrm>
          <a:off x="10515600" y="933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230" name="直線コネクタ 229">
          <a:extLst>
            <a:ext uri="{FF2B5EF4-FFF2-40B4-BE49-F238E27FC236}">
              <a16:creationId xmlns:a16="http://schemas.microsoft.com/office/drawing/2014/main" id="{052D948F-B42D-4007-8D35-A1F465392F93}"/>
            </a:ext>
          </a:extLst>
        </xdr:cNvPr>
        <xdr:cNvCxnSpPr/>
      </xdr:nvCxnSpPr>
      <xdr:spPr>
        <a:xfrm>
          <a:off x="10388600" y="9561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81704</xdr:rowOff>
    </xdr:from>
    <xdr:ext cx="469744" cy="259045"/>
    <xdr:sp macro="" textlink="">
      <xdr:nvSpPr>
        <xdr:cNvPr id="231" name="【体育館・プール】&#10;一人当たり面積平均値テキスト">
          <a:extLst>
            <a:ext uri="{FF2B5EF4-FFF2-40B4-BE49-F238E27FC236}">
              <a16:creationId xmlns:a16="http://schemas.microsoft.com/office/drawing/2014/main" id="{F305374A-029C-434C-B311-D1E738308C01}"/>
            </a:ext>
          </a:extLst>
        </xdr:cNvPr>
        <xdr:cNvSpPr txBox="1"/>
      </xdr:nvSpPr>
      <xdr:spPr>
        <a:xfrm>
          <a:off x="10515600" y="105401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232" name="フローチャート: 判断 231">
          <a:extLst>
            <a:ext uri="{FF2B5EF4-FFF2-40B4-BE49-F238E27FC236}">
              <a16:creationId xmlns:a16="http://schemas.microsoft.com/office/drawing/2014/main" id="{C7201739-E9BF-405C-A32B-B64C8FB9422D}"/>
            </a:ext>
          </a:extLst>
        </xdr:cNvPr>
        <xdr:cNvSpPr/>
      </xdr:nvSpPr>
      <xdr:spPr>
        <a:xfrm>
          <a:off x="10426700" y="1056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233" name="フローチャート: 判断 232">
          <a:extLst>
            <a:ext uri="{FF2B5EF4-FFF2-40B4-BE49-F238E27FC236}">
              <a16:creationId xmlns:a16="http://schemas.microsoft.com/office/drawing/2014/main" id="{BA390426-B6B1-4FFF-B822-6951620FD504}"/>
            </a:ext>
          </a:extLst>
        </xdr:cNvPr>
        <xdr:cNvSpPr/>
      </xdr:nvSpPr>
      <xdr:spPr>
        <a:xfrm>
          <a:off x="9588500" y="10577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234" name="フローチャート: 判断 233">
          <a:extLst>
            <a:ext uri="{FF2B5EF4-FFF2-40B4-BE49-F238E27FC236}">
              <a16:creationId xmlns:a16="http://schemas.microsoft.com/office/drawing/2014/main" id="{9944E8D2-DCB8-485E-8901-AD121284FBDB}"/>
            </a:ext>
          </a:extLst>
        </xdr:cNvPr>
        <xdr:cNvSpPr/>
      </xdr:nvSpPr>
      <xdr:spPr>
        <a:xfrm>
          <a:off x="8699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235" name="フローチャート: 判断 234">
          <a:extLst>
            <a:ext uri="{FF2B5EF4-FFF2-40B4-BE49-F238E27FC236}">
              <a16:creationId xmlns:a16="http://schemas.microsoft.com/office/drawing/2014/main" id="{593DBD77-6B26-4638-B2F1-14BF755F0DA8}"/>
            </a:ext>
          </a:extLst>
        </xdr:cNvPr>
        <xdr:cNvSpPr/>
      </xdr:nvSpPr>
      <xdr:spPr>
        <a:xfrm>
          <a:off x="7810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99619</xdr:rowOff>
    </xdr:from>
    <xdr:to>
      <xdr:col>36</xdr:col>
      <xdr:colOff>165100</xdr:colOff>
      <xdr:row>62</xdr:row>
      <xdr:rowOff>29769</xdr:rowOff>
    </xdr:to>
    <xdr:sp macro="" textlink="">
      <xdr:nvSpPr>
        <xdr:cNvPr id="236" name="フローチャート: 判断 235">
          <a:extLst>
            <a:ext uri="{FF2B5EF4-FFF2-40B4-BE49-F238E27FC236}">
              <a16:creationId xmlns:a16="http://schemas.microsoft.com/office/drawing/2014/main" id="{24EED227-2E97-48CE-A7AE-4553143AFCFF}"/>
            </a:ext>
          </a:extLst>
        </xdr:cNvPr>
        <xdr:cNvSpPr/>
      </xdr:nvSpPr>
      <xdr:spPr>
        <a:xfrm>
          <a:off x="6921500" y="10558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E62B536C-ED15-4C88-9028-5CA9E2FBB26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77C27284-03B5-4B37-9DDB-5BE0A7F5CB4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87D2E9B-C314-47AF-8C91-DD1C7EFB20A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48307D3-EC89-4B15-ACE6-90E16423CAD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031A192-9EFE-41BD-8EC4-1EDC9EA4F46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81331</xdr:rowOff>
    </xdr:from>
    <xdr:to>
      <xdr:col>55</xdr:col>
      <xdr:colOff>50800</xdr:colOff>
      <xdr:row>56</xdr:row>
      <xdr:rowOff>11481</xdr:rowOff>
    </xdr:to>
    <xdr:sp macro="" textlink="">
      <xdr:nvSpPr>
        <xdr:cNvPr id="242" name="楕円 241">
          <a:extLst>
            <a:ext uri="{FF2B5EF4-FFF2-40B4-BE49-F238E27FC236}">
              <a16:creationId xmlns:a16="http://schemas.microsoft.com/office/drawing/2014/main" id="{7A99C1D3-2D91-480F-A1EB-0A7B051B9382}"/>
            </a:ext>
          </a:extLst>
        </xdr:cNvPr>
        <xdr:cNvSpPr/>
      </xdr:nvSpPr>
      <xdr:spPr>
        <a:xfrm>
          <a:off x="10426700" y="9511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34358</xdr:rowOff>
    </xdr:from>
    <xdr:ext cx="469744" cy="259045"/>
    <xdr:sp macro="" textlink="">
      <xdr:nvSpPr>
        <xdr:cNvPr id="243" name="【体育館・プール】&#10;一人当たり面積該当値テキスト">
          <a:extLst>
            <a:ext uri="{FF2B5EF4-FFF2-40B4-BE49-F238E27FC236}">
              <a16:creationId xmlns:a16="http://schemas.microsoft.com/office/drawing/2014/main" id="{A848BCE7-5E24-45F4-AFD8-DD24DAAC78EC}"/>
            </a:ext>
          </a:extLst>
        </xdr:cNvPr>
        <xdr:cNvSpPr txBox="1"/>
      </xdr:nvSpPr>
      <xdr:spPr>
        <a:xfrm>
          <a:off x="10515600" y="9464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117907</xdr:rowOff>
    </xdr:from>
    <xdr:to>
      <xdr:col>50</xdr:col>
      <xdr:colOff>165100</xdr:colOff>
      <xdr:row>56</xdr:row>
      <xdr:rowOff>48057</xdr:rowOff>
    </xdr:to>
    <xdr:sp macro="" textlink="">
      <xdr:nvSpPr>
        <xdr:cNvPr id="244" name="楕円 243">
          <a:extLst>
            <a:ext uri="{FF2B5EF4-FFF2-40B4-BE49-F238E27FC236}">
              <a16:creationId xmlns:a16="http://schemas.microsoft.com/office/drawing/2014/main" id="{A1EB3785-595E-49A5-86B5-6AB61881DEA7}"/>
            </a:ext>
          </a:extLst>
        </xdr:cNvPr>
        <xdr:cNvSpPr/>
      </xdr:nvSpPr>
      <xdr:spPr>
        <a:xfrm>
          <a:off x="9588500" y="9547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55</xdr:row>
      <xdr:rowOff>132131</xdr:rowOff>
    </xdr:from>
    <xdr:to>
      <xdr:col>55</xdr:col>
      <xdr:colOff>0</xdr:colOff>
      <xdr:row>55</xdr:row>
      <xdr:rowOff>168707</xdr:rowOff>
    </xdr:to>
    <xdr:cxnSp macro="">
      <xdr:nvCxnSpPr>
        <xdr:cNvPr id="245" name="直線コネクタ 244">
          <a:extLst>
            <a:ext uri="{FF2B5EF4-FFF2-40B4-BE49-F238E27FC236}">
              <a16:creationId xmlns:a16="http://schemas.microsoft.com/office/drawing/2014/main" id="{E4ADCC32-BFC5-4E15-8A69-AA3165459B72}"/>
            </a:ext>
          </a:extLst>
        </xdr:cNvPr>
        <xdr:cNvCxnSpPr/>
      </xdr:nvCxnSpPr>
      <xdr:spPr>
        <a:xfrm flipV="1">
          <a:off x="9639300" y="9561881"/>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155397</xdr:rowOff>
    </xdr:from>
    <xdr:to>
      <xdr:col>46</xdr:col>
      <xdr:colOff>38100</xdr:colOff>
      <xdr:row>56</xdr:row>
      <xdr:rowOff>85547</xdr:rowOff>
    </xdr:to>
    <xdr:sp macro="" textlink="">
      <xdr:nvSpPr>
        <xdr:cNvPr id="246" name="楕円 245">
          <a:extLst>
            <a:ext uri="{FF2B5EF4-FFF2-40B4-BE49-F238E27FC236}">
              <a16:creationId xmlns:a16="http://schemas.microsoft.com/office/drawing/2014/main" id="{94FD8C4F-FEFD-42F6-8248-BABF14396BA5}"/>
            </a:ext>
          </a:extLst>
        </xdr:cNvPr>
        <xdr:cNvSpPr/>
      </xdr:nvSpPr>
      <xdr:spPr>
        <a:xfrm>
          <a:off x="8699500" y="9585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168707</xdr:rowOff>
    </xdr:from>
    <xdr:to>
      <xdr:col>50</xdr:col>
      <xdr:colOff>114300</xdr:colOff>
      <xdr:row>56</xdr:row>
      <xdr:rowOff>34747</xdr:rowOff>
    </xdr:to>
    <xdr:cxnSp macro="">
      <xdr:nvCxnSpPr>
        <xdr:cNvPr id="247" name="直線コネクタ 246">
          <a:extLst>
            <a:ext uri="{FF2B5EF4-FFF2-40B4-BE49-F238E27FC236}">
              <a16:creationId xmlns:a16="http://schemas.microsoft.com/office/drawing/2014/main" id="{1F180757-DCC5-4229-A0A9-12895FEE3066}"/>
            </a:ext>
          </a:extLst>
        </xdr:cNvPr>
        <xdr:cNvCxnSpPr/>
      </xdr:nvCxnSpPr>
      <xdr:spPr>
        <a:xfrm flipV="1">
          <a:off x="8750300" y="9598457"/>
          <a:ext cx="889000" cy="37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15951</xdr:rowOff>
    </xdr:from>
    <xdr:to>
      <xdr:col>41</xdr:col>
      <xdr:colOff>101600</xdr:colOff>
      <xdr:row>56</xdr:row>
      <xdr:rowOff>117551</xdr:rowOff>
    </xdr:to>
    <xdr:sp macro="" textlink="">
      <xdr:nvSpPr>
        <xdr:cNvPr id="248" name="楕円 247">
          <a:extLst>
            <a:ext uri="{FF2B5EF4-FFF2-40B4-BE49-F238E27FC236}">
              <a16:creationId xmlns:a16="http://schemas.microsoft.com/office/drawing/2014/main" id="{CEE0D2FD-B174-4F49-8066-65BFC22296E8}"/>
            </a:ext>
          </a:extLst>
        </xdr:cNvPr>
        <xdr:cNvSpPr/>
      </xdr:nvSpPr>
      <xdr:spPr>
        <a:xfrm>
          <a:off x="7810500" y="961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34747</xdr:rowOff>
    </xdr:from>
    <xdr:to>
      <xdr:col>45</xdr:col>
      <xdr:colOff>177800</xdr:colOff>
      <xdr:row>56</xdr:row>
      <xdr:rowOff>66751</xdr:rowOff>
    </xdr:to>
    <xdr:cxnSp macro="">
      <xdr:nvCxnSpPr>
        <xdr:cNvPr id="249" name="直線コネクタ 248">
          <a:extLst>
            <a:ext uri="{FF2B5EF4-FFF2-40B4-BE49-F238E27FC236}">
              <a16:creationId xmlns:a16="http://schemas.microsoft.com/office/drawing/2014/main" id="{DBA7C5D7-1B74-4EF6-A63E-A490C8685C14}"/>
            </a:ext>
          </a:extLst>
        </xdr:cNvPr>
        <xdr:cNvCxnSpPr/>
      </xdr:nvCxnSpPr>
      <xdr:spPr>
        <a:xfrm flipV="1">
          <a:off x="7861300" y="9635947"/>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56</xdr:row>
      <xdr:rowOff>34239</xdr:rowOff>
    </xdr:from>
    <xdr:to>
      <xdr:col>36</xdr:col>
      <xdr:colOff>165100</xdr:colOff>
      <xdr:row>56</xdr:row>
      <xdr:rowOff>135839</xdr:rowOff>
    </xdr:to>
    <xdr:sp macro="" textlink="">
      <xdr:nvSpPr>
        <xdr:cNvPr id="250" name="楕円 249">
          <a:extLst>
            <a:ext uri="{FF2B5EF4-FFF2-40B4-BE49-F238E27FC236}">
              <a16:creationId xmlns:a16="http://schemas.microsoft.com/office/drawing/2014/main" id="{E6B92E67-587E-4E49-B8B9-606190AABC26}"/>
            </a:ext>
          </a:extLst>
        </xdr:cNvPr>
        <xdr:cNvSpPr/>
      </xdr:nvSpPr>
      <xdr:spPr>
        <a:xfrm>
          <a:off x="6921500" y="963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66751</xdr:rowOff>
    </xdr:from>
    <xdr:to>
      <xdr:col>41</xdr:col>
      <xdr:colOff>50800</xdr:colOff>
      <xdr:row>56</xdr:row>
      <xdr:rowOff>85039</xdr:rowOff>
    </xdr:to>
    <xdr:cxnSp macro="">
      <xdr:nvCxnSpPr>
        <xdr:cNvPr id="251" name="直線コネクタ 250">
          <a:extLst>
            <a:ext uri="{FF2B5EF4-FFF2-40B4-BE49-F238E27FC236}">
              <a16:creationId xmlns:a16="http://schemas.microsoft.com/office/drawing/2014/main" id="{F312253B-1626-4F37-9060-B87704D96B03}"/>
            </a:ext>
          </a:extLst>
        </xdr:cNvPr>
        <xdr:cNvCxnSpPr/>
      </xdr:nvCxnSpPr>
      <xdr:spPr>
        <a:xfrm flipV="1">
          <a:off x="6972300" y="9667951"/>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40098</xdr:rowOff>
    </xdr:from>
    <xdr:ext cx="469744" cy="259045"/>
    <xdr:sp macro="" textlink="">
      <xdr:nvSpPr>
        <xdr:cNvPr id="252" name="n_1aveValue【体育館・プール】&#10;一人当たり面積">
          <a:extLst>
            <a:ext uri="{FF2B5EF4-FFF2-40B4-BE49-F238E27FC236}">
              <a16:creationId xmlns:a16="http://schemas.microsoft.com/office/drawing/2014/main" id="{8E61B5C5-4D22-43D3-A937-DBADD786375D}"/>
            </a:ext>
          </a:extLst>
        </xdr:cNvPr>
        <xdr:cNvSpPr txBox="1"/>
      </xdr:nvSpPr>
      <xdr:spPr>
        <a:xfrm>
          <a:off x="9391727" y="10669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34612</xdr:rowOff>
    </xdr:from>
    <xdr:ext cx="469744" cy="259045"/>
    <xdr:sp macro="" textlink="">
      <xdr:nvSpPr>
        <xdr:cNvPr id="253" name="n_2aveValue【体育館・プール】&#10;一人当たり面積">
          <a:extLst>
            <a:ext uri="{FF2B5EF4-FFF2-40B4-BE49-F238E27FC236}">
              <a16:creationId xmlns:a16="http://schemas.microsoft.com/office/drawing/2014/main" id="{BBACC009-5677-49FD-94E7-571A80BB1499}"/>
            </a:ext>
          </a:extLst>
        </xdr:cNvPr>
        <xdr:cNvSpPr txBox="1"/>
      </xdr:nvSpPr>
      <xdr:spPr>
        <a:xfrm>
          <a:off x="8515427" y="10664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34612</xdr:rowOff>
    </xdr:from>
    <xdr:ext cx="469744" cy="259045"/>
    <xdr:sp macro="" textlink="">
      <xdr:nvSpPr>
        <xdr:cNvPr id="254" name="n_3aveValue【体育館・プール】&#10;一人当たり面積">
          <a:extLst>
            <a:ext uri="{FF2B5EF4-FFF2-40B4-BE49-F238E27FC236}">
              <a16:creationId xmlns:a16="http://schemas.microsoft.com/office/drawing/2014/main" id="{3DF48D37-0FDC-42AC-8912-816EB64762CA}"/>
            </a:ext>
          </a:extLst>
        </xdr:cNvPr>
        <xdr:cNvSpPr txBox="1"/>
      </xdr:nvSpPr>
      <xdr:spPr>
        <a:xfrm>
          <a:off x="7626427" y="10664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20896</xdr:rowOff>
    </xdr:from>
    <xdr:ext cx="469744" cy="259045"/>
    <xdr:sp macro="" textlink="">
      <xdr:nvSpPr>
        <xdr:cNvPr id="255" name="n_4aveValue【体育館・プール】&#10;一人当たり面積">
          <a:extLst>
            <a:ext uri="{FF2B5EF4-FFF2-40B4-BE49-F238E27FC236}">
              <a16:creationId xmlns:a16="http://schemas.microsoft.com/office/drawing/2014/main" id="{897C5C2C-9A53-422B-B81B-2CCAC0B4B6C1}"/>
            </a:ext>
          </a:extLst>
        </xdr:cNvPr>
        <xdr:cNvSpPr txBox="1"/>
      </xdr:nvSpPr>
      <xdr:spPr>
        <a:xfrm>
          <a:off x="6737427" y="1065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54</xdr:row>
      <xdr:rowOff>64584</xdr:rowOff>
    </xdr:from>
    <xdr:ext cx="469744" cy="259045"/>
    <xdr:sp macro="" textlink="">
      <xdr:nvSpPr>
        <xdr:cNvPr id="256" name="n_1mainValue【体育館・プール】&#10;一人当たり面積">
          <a:extLst>
            <a:ext uri="{FF2B5EF4-FFF2-40B4-BE49-F238E27FC236}">
              <a16:creationId xmlns:a16="http://schemas.microsoft.com/office/drawing/2014/main" id="{BDE15084-2F72-4198-BAF5-C817CAE1721F}"/>
            </a:ext>
          </a:extLst>
        </xdr:cNvPr>
        <xdr:cNvSpPr txBox="1"/>
      </xdr:nvSpPr>
      <xdr:spPr>
        <a:xfrm>
          <a:off x="9391727" y="932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54</xdr:row>
      <xdr:rowOff>102074</xdr:rowOff>
    </xdr:from>
    <xdr:ext cx="469744" cy="259045"/>
    <xdr:sp macro="" textlink="">
      <xdr:nvSpPr>
        <xdr:cNvPr id="257" name="n_2mainValue【体育館・プール】&#10;一人当たり面積">
          <a:extLst>
            <a:ext uri="{FF2B5EF4-FFF2-40B4-BE49-F238E27FC236}">
              <a16:creationId xmlns:a16="http://schemas.microsoft.com/office/drawing/2014/main" id="{F439C1F6-337F-49B4-A3E5-7FE782BA693C}"/>
            </a:ext>
          </a:extLst>
        </xdr:cNvPr>
        <xdr:cNvSpPr txBox="1"/>
      </xdr:nvSpPr>
      <xdr:spPr>
        <a:xfrm>
          <a:off x="8515427" y="9360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54</xdr:row>
      <xdr:rowOff>134078</xdr:rowOff>
    </xdr:from>
    <xdr:ext cx="469744" cy="259045"/>
    <xdr:sp macro="" textlink="">
      <xdr:nvSpPr>
        <xdr:cNvPr id="258" name="n_3mainValue【体育館・プール】&#10;一人当たり面積">
          <a:extLst>
            <a:ext uri="{FF2B5EF4-FFF2-40B4-BE49-F238E27FC236}">
              <a16:creationId xmlns:a16="http://schemas.microsoft.com/office/drawing/2014/main" id="{DA9066DF-A379-4535-9791-5EF3F37E2467}"/>
            </a:ext>
          </a:extLst>
        </xdr:cNvPr>
        <xdr:cNvSpPr txBox="1"/>
      </xdr:nvSpPr>
      <xdr:spPr>
        <a:xfrm>
          <a:off x="7626427" y="9392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54</xdr:row>
      <xdr:rowOff>152366</xdr:rowOff>
    </xdr:from>
    <xdr:ext cx="469744" cy="259045"/>
    <xdr:sp macro="" textlink="">
      <xdr:nvSpPr>
        <xdr:cNvPr id="259" name="n_4mainValue【体育館・プール】&#10;一人当たり面積">
          <a:extLst>
            <a:ext uri="{FF2B5EF4-FFF2-40B4-BE49-F238E27FC236}">
              <a16:creationId xmlns:a16="http://schemas.microsoft.com/office/drawing/2014/main" id="{1C1ADA46-B7D6-4355-8182-C51A0860E78B}"/>
            </a:ext>
          </a:extLst>
        </xdr:cNvPr>
        <xdr:cNvSpPr txBox="1"/>
      </xdr:nvSpPr>
      <xdr:spPr>
        <a:xfrm>
          <a:off x="6737427" y="9410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956065F9-C8D9-4891-A6A5-9086A2BE7F3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C80BBCED-4A8B-4708-A1D7-8A7D98C8CE3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48D5A78D-2E30-4A4E-9F2C-491B449CAFE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3B898A8-C0B3-44D8-BB2C-92C7FE15422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99AA6F2D-5536-4B74-B9DD-0E823F6B29D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83505512-A73B-48EF-9FAC-5E0F61D4D4C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FD7C4562-9EE2-484C-8369-B1C48ED4951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8488B96B-57E6-4FE2-A97B-05D359EF25B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75729A36-BF83-4DAF-A43B-12322AFBD2E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DC5314F5-3571-453D-9049-284971A7EDB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23BD26EB-42E6-4846-B957-F2C42C64A08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5DD8F9F3-CC2D-499B-99A1-BCD34DC11AC7}"/>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A57DC30A-7BB3-4739-B77E-8E2D96A9FED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454A51DB-6A45-4338-B6E1-9C5A190324F5}"/>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D38E43C4-C6CE-46E7-BB06-B90AFD44B57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F0B20D7F-B888-4EBD-95E2-439EC333C459}"/>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A2B154D2-E350-4656-9B32-EBE05B6BDC1C}"/>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221ED6CF-B74E-48E9-A42C-AF1BE203953A}"/>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4E15B80D-A28C-4FED-9854-83AC3CD391BD}"/>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39CD8872-A2D3-4F54-A6DE-427763C1B7CF}"/>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C1F76A28-7794-4D64-9CA9-E064591DB0B1}"/>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F76872F3-E68D-43C2-9166-F19CBA7B69A4}"/>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0CEE449B-FE73-490D-8DB2-9425C24EAD2E}"/>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2DAD0C19-98BD-4E29-ACDC-3E76FABDB46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3A9E3AF2-F9A8-4788-B39F-C3C17954EB8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65858</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7CDAFC3C-5C3B-435F-AE24-AFA08DAE16AE}"/>
            </a:ext>
          </a:extLst>
        </xdr:cNvPr>
        <xdr:cNvCxnSpPr/>
      </xdr:nvCxnSpPr>
      <xdr:spPr>
        <a:xfrm flipV="1">
          <a:off x="4634865" y="13438958"/>
          <a:ext cx="0" cy="147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624139D9-BC7F-46DB-AE3D-2539D01B7A07}"/>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C4C0A345-B9D8-45C4-B44E-56033A0377BA}"/>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12535</xdr:rowOff>
    </xdr:from>
    <xdr:ext cx="340478" cy="259045"/>
    <xdr:sp macro="" textlink="">
      <xdr:nvSpPr>
        <xdr:cNvPr id="288" name="【福祉施設】&#10;有形固定資産減価償却率最大値テキスト">
          <a:extLst>
            <a:ext uri="{FF2B5EF4-FFF2-40B4-BE49-F238E27FC236}">
              <a16:creationId xmlns:a16="http://schemas.microsoft.com/office/drawing/2014/main" id="{C603B1D7-2B8C-4BEF-A853-4A76BD2ABE68}"/>
            </a:ext>
          </a:extLst>
        </xdr:cNvPr>
        <xdr:cNvSpPr txBox="1"/>
      </xdr:nvSpPr>
      <xdr:spPr>
        <a:xfrm>
          <a:off x="4673600" y="132141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65858</xdr:rowOff>
    </xdr:from>
    <xdr:to>
      <xdr:col>24</xdr:col>
      <xdr:colOff>152400</xdr:colOff>
      <xdr:row>78</xdr:row>
      <xdr:rowOff>65858</xdr:rowOff>
    </xdr:to>
    <xdr:cxnSp macro="">
      <xdr:nvCxnSpPr>
        <xdr:cNvPr id="289" name="直線コネクタ 288">
          <a:extLst>
            <a:ext uri="{FF2B5EF4-FFF2-40B4-BE49-F238E27FC236}">
              <a16:creationId xmlns:a16="http://schemas.microsoft.com/office/drawing/2014/main" id="{BF399575-96D9-4418-B806-122926044D36}"/>
            </a:ext>
          </a:extLst>
        </xdr:cNvPr>
        <xdr:cNvCxnSpPr/>
      </xdr:nvCxnSpPr>
      <xdr:spPr>
        <a:xfrm>
          <a:off x="4546600" y="1343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104520</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3EDE4276-CD3D-4006-B1C0-0F6B16C09165}"/>
            </a:ext>
          </a:extLst>
        </xdr:cNvPr>
        <xdr:cNvSpPr txBox="1"/>
      </xdr:nvSpPr>
      <xdr:spPr>
        <a:xfrm>
          <a:off x="4673600" y="14163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126093</xdr:rowOff>
    </xdr:from>
    <xdr:to>
      <xdr:col>24</xdr:col>
      <xdr:colOff>114300</xdr:colOff>
      <xdr:row>83</xdr:row>
      <xdr:rowOff>56243</xdr:rowOff>
    </xdr:to>
    <xdr:sp macro="" textlink="">
      <xdr:nvSpPr>
        <xdr:cNvPr id="291" name="フローチャート: 判断 290">
          <a:extLst>
            <a:ext uri="{FF2B5EF4-FFF2-40B4-BE49-F238E27FC236}">
              <a16:creationId xmlns:a16="http://schemas.microsoft.com/office/drawing/2014/main" id="{C1C74CD0-7D48-4CC1-8531-B9DD3F3A50BA}"/>
            </a:ext>
          </a:extLst>
        </xdr:cNvPr>
        <xdr:cNvSpPr/>
      </xdr:nvSpPr>
      <xdr:spPr>
        <a:xfrm>
          <a:off x="45847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117929</xdr:rowOff>
    </xdr:from>
    <xdr:to>
      <xdr:col>20</xdr:col>
      <xdr:colOff>38100</xdr:colOff>
      <xdr:row>83</xdr:row>
      <xdr:rowOff>48079</xdr:rowOff>
    </xdr:to>
    <xdr:sp macro="" textlink="">
      <xdr:nvSpPr>
        <xdr:cNvPr id="292" name="フローチャート: 判断 291">
          <a:extLst>
            <a:ext uri="{FF2B5EF4-FFF2-40B4-BE49-F238E27FC236}">
              <a16:creationId xmlns:a16="http://schemas.microsoft.com/office/drawing/2014/main" id="{6B97A34B-3D91-47F3-888D-0E0CE3C494BE}"/>
            </a:ext>
          </a:extLst>
        </xdr:cNvPr>
        <xdr:cNvSpPr/>
      </xdr:nvSpPr>
      <xdr:spPr>
        <a:xfrm>
          <a:off x="3746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152219</xdr:rowOff>
    </xdr:from>
    <xdr:to>
      <xdr:col>15</xdr:col>
      <xdr:colOff>101600</xdr:colOff>
      <xdr:row>83</xdr:row>
      <xdr:rowOff>82369</xdr:rowOff>
    </xdr:to>
    <xdr:sp macro="" textlink="">
      <xdr:nvSpPr>
        <xdr:cNvPr id="293" name="フローチャート: 判断 292">
          <a:extLst>
            <a:ext uri="{FF2B5EF4-FFF2-40B4-BE49-F238E27FC236}">
              <a16:creationId xmlns:a16="http://schemas.microsoft.com/office/drawing/2014/main" id="{37FADD8B-6341-46C2-901F-3B7FA3964A92}"/>
            </a:ext>
          </a:extLst>
        </xdr:cNvPr>
        <xdr:cNvSpPr/>
      </xdr:nvSpPr>
      <xdr:spPr>
        <a:xfrm>
          <a:off x="2857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106499</xdr:rowOff>
    </xdr:from>
    <xdr:to>
      <xdr:col>10</xdr:col>
      <xdr:colOff>165100</xdr:colOff>
      <xdr:row>83</xdr:row>
      <xdr:rowOff>36649</xdr:rowOff>
    </xdr:to>
    <xdr:sp macro="" textlink="">
      <xdr:nvSpPr>
        <xdr:cNvPr id="294" name="フローチャート: 判断 293">
          <a:extLst>
            <a:ext uri="{FF2B5EF4-FFF2-40B4-BE49-F238E27FC236}">
              <a16:creationId xmlns:a16="http://schemas.microsoft.com/office/drawing/2014/main" id="{95C8462A-3F10-4135-A6AC-4F2769C1CAA8}"/>
            </a:ext>
          </a:extLst>
        </xdr:cNvPr>
        <xdr:cNvSpPr/>
      </xdr:nvSpPr>
      <xdr:spPr>
        <a:xfrm>
          <a:off x="1968500" y="1416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28121</xdr:rowOff>
    </xdr:from>
    <xdr:to>
      <xdr:col>6</xdr:col>
      <xdr:colOff>38100</xdr:colOff>
      <xdr:row>82</xdr:row>
      <xdr:rowOff>129721</xdr:rowOff>
    </xdr:to>
    <xdr:sp macro="" textlink="">
      <xdr:nvSpPr>
        <xdr:cNvPr id="295" name="フローチャート: 判断 294">
          <a:extLst>
            <a:ext uri="{FF2B5EF4-FFF2-40B4-BE49-F238E27FC236}">
              <a16:creationId xmlns:a16="http://schemas.microsoft.com/office/drawing/2014/main" id="{39AD3020-8A60-42A0-9EA0-F3796C329A6D}"/>
            </a:ext>
          </a:extLst>
        </xdr:cNvPr>
        <xdr:cNvSpPr/>
      </xdr:nvSpPr>
      <xdr:spPr>
        <a:xfrm>
          <a:off x="1079500" y="14087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6815F930-3B03-4E67-978B-4BB171ABD65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E8B2046F-361F-4B3C-A034-C1C328D15C7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769A2EC2-E0A9-4367-AF20-168CE223D2B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D42BBCC-8A21-47FA-954E-AEBC5C28455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F1BF156-1D1C-4EC6-B712-8DC647549CD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101600</xdr:rowOff>
    </xdr:from>
    <xdr:to>
      <xdr:col>24</xdr:col>
      <xdr:colOff>114300</xdr:colOff>
      <xdr:row>82</xdr:row>
      <xdr:rowOff>31750</xdr:rowOff>
    </xdr:to>
    <xdr:sp macro="" textlink="">
      <xdr:nvSpPr>
        <xdr:cNvPr id="301" name="楕円 300">
          <a:extLst>
            <a:ext uri="{FF2B5EF4-FFF2-40B4-BE49-F238E27FC236}">
              <a16:creationId xmlns:a16="http://schemas.microsoft.com/office/drawing/2014/main" id="{DCD0CF7C-6711-4867-A40D-921C9BB8371C}"/>
            </a:ext>
          </a:extLst>
        </xdr:cNvPr>
        <xdr:cNvSpPr/>
      </xdr:nvSpPr>
      <xdr:spPr>
        <a:xfrm>
          <a:off x="4584700" y="139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124477</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67DDCB70-F43C-4B3C-8468-FE9FDE1FDAD9}"/>
            </a:ext>
          </a:extLst>
        </xdr:cNvPr>
        <xdr:cNvSpPr txBox="1"/>
      </xdr:nvSpPr>
      <xdr:spPr>
        <a:xfrm>
          <a:off x="4673600" y="1384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67311</xdr:rowOff>
    </xdr:from>
    <xdr:to>
      <xdr:col>20</xdr:col>
      <xdr:colOff>38100</xdr:colOff>
      <xdr:row>81</xdr:row>
      <xdr:rowOff>168911</xdr:rowOff>
    </xdr:to>
    <xdr:sp macro="" textlink="">
      <xdr:nvSpPr>
        <xdr:cNvPr id="303" name="楕円 302">
          <a:extLst>
            <a:ext uri="{FF2B5EF4-FFF2-40B4-BE49-F238E27FC236}">
              <a16:creationId xmlns:a16="http://schemas.microsoft.com/office/drawing/2014/main" id="{5CFFA9EC-5A92-4E86-8559-3DA468F8120D}"/>
            </a:ext>
          </a:extLst>
        </xdr:cNvPr>
        <xdr:cNvSpPr/>
      </xdr:nvSpPr>
      <xdr:spPr>
        <a:xfrm>
          <a:off x="3746500" y="139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118111</xdr:rowOff>
    </xdr:from>
    <xdr:to>
      <xdr:col>24</xdr:col>
      <xdr:colOff>63500</xdr:colOff>
      <xdr:row>81</xdr:row>
      <xdr:rowOff>152400</xdr:rowOff>
    </xdr:to>
    <xdr:cxnSp macro="">
      <xdr:nvCxnSpPr>
        <xdr:cNvPr id="304" name="直線コネクタ 303">
          <a:extLst>
            <a:ext uri="{FF2B5EF4-FFF2-40B4-BE49-F238E27FC236}">
              <a16:creationId xmlns:a16="http://schemas.microsoft.com/office/drawing/2014/main" id="{962145BA-03B3-4112-95C6-5CBA74E9A2CE}"/>
            </a:ext>
          </a:extLst>
        </xdr:cNvPr>
        <xdr:cNvCxnSpPr/>
      </xdr:nvCxnSpPr>
      <xdr:spPr>
        <a:xfrm>
          <a:off x="3797300" y="14005561"/>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29755</xdr:rowOff>
    </xdr:from>
    <xdr:to>
      <xdr:col>15</xdr:col>
      <xdr:colOff>101600</xdr:colOff>
      <xdr:row>81</xdr:row>
      <xdr:rowOff>131355</xdr:rowOff>
    </xdr:to>
    <xdr:sp macro="" textlink="">
      <xdr:nvSpPr>
        <xdr:cNvPr id="305" name="楕円 304">
          <a:extLst>
            <a:ext uri="{FF2B5EF4-FFF2-40B4-BE49-F238E27FC236}">
              <a16:creationId xmlns:a16="http://schemas.microsoft.com/office/drawing/2014/main" id="{19EDE7C9-3629-4AC5-BDA6-114567FA3234}"/>
            </a:ext>
          </a:extLst>
        </xdr:cNvPr>
        <xdr:cNvSpPr/>
      </xdr:nvSpPr>
      <xdr:spPr>
        <a:xfrm>
          <a:off x="2857500" y="1391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80555</xdr:rowOff>
    </xdr:from>
    <xdr:to>
      <xdr:col>19</xdr:col>
      <xdr:colOff>177800</xdr:colOff>
      <xdr:row>81</xdr:row>
      <xdr:rowOff>118111</xdr:rowOff>
    </xdr:to>
    <xdr:cxnSp macro="">
      <xdr:nvCxnSpPr>
        <xdr:cNvPr id="306" name="直線コネクタ 305">
          <a:extLst>
            <a:ext uri="{FF2B5EF4-FFF2-40B4-BE49-F238E27FC236}">
              <a16:creationId xmlns:a16="http://schemas.microsoft.com/office/drawing/2014/main" id="{EFDB2B56-48EC-4053-9699-6082B3010A2F}"/>
            </a:ext>
          </a:extLst>
        </xdr:cNvPr>
        <xdr:cNvCxnSpPr/>
      </xdr:nvCxnSpPr>
      <xdr:spPr>
        <a:xfrm>
          <a:off x="2908300" y="13968005"/>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170180</xdr:rowOff>
    </xdr:from>
    <xdr:to>
      <xdr:col>10</xdr:col>
      <xdr:colOff>165100</xdr:colOff>
      <xdr:row>81</xdr:row>
      <xdr:rowOff>100330</xdr:rowOff>
    </xdr:to>
    <xdr:sp macro="" textlink="">
      <xdr:nvSpPr>
        <xdr:cNvPr id="307" name="楕円 306">
          <a:extLst>
            <a:ext uri="{FF2B5EF4-FFF2-40B4-BE49-F238E27FC236}">
              <a16:creationId xmlns:a16="http://schemas.microsoft.com/office/drawing/2014/main" id="{BA614D43-E8C7-4CA6-9C54-465692D07506}"/>
            </a:ext>
          </a:extLst>
        </xdr:cNvPr>
        <xdr:cNvSpPr/>
      </xdr:nvSpPr>
      <xdr:spPr>
        <a:xfrm>
          <a:off x="1968500" y="138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49530</xdr:rowOff>
    </xdr:from>
    <xdr:to>
      <xdr:col>15</xdr:col>
      <xdr:colOff>50800</xdr:colOff>
      <xdr:row>81</xdr:row>
      <xdr:rowOff>80555</xdr:rowOff>
    </xdr:to>
    <xdr:cxnSp macro="">
      <xdr:nvCxnSpPr>
        <xdr:cNvPr id="308" name="直線コネクタ 307">
          <a:extLst>
            <a:ext uri="{FF2B5EF4-FFF2-40B4-BE49-F238E27FC236}">
              <a16:creationId xmlns:a16="http://schemas.microsoft.com/office/drawing/2014/main" id="{F5F1A7F6-8FD4-4C6B-A12A-4A983CCC568C}"/>
            </a:ext>
          </a:extLst>
        </xdr:cNvPr>
        <xdr:cNvCxnSpPr/>
      </xdr:nvCxnSpPr>
      <xdr:spPr>
        <a:xfrm>
          <a:off x="2019300" y="13936980"/>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150586</xdr:rowOff>
    </xdr:from>
    <xdr:to>
      <xdr:col>6</xdr:col>
      <xdr:colOff>38100</xdr:colOff>
      <xdr:row>81</xdr:row>
      <xdr:rowOff>80736</xdr:rowOff>
    </xdr:to>
    <xdr:sp macro="" textlink="">
      <xdr:nvSpPr>
        <xdr:cNvPr id="309" name="楕円 308">
          <a:extLst>
            <a:ext uri="{FF2B5EF4-FFF2-40B4-BE49-F238E27FC236}">
              <a16:creationId xmlns:a16="http://schemas.microsoft.com/office/drawing/2014/main" id="{7CE1C98D-3C80-44FD-AA66-BF77C63D7865}"/>
            </a:ext>
          </a:extLst>
        </xdr:cNvPr>
        <xdr:cNvSpPr/>
      </xdr:nvSpPr>
      <xdr:spPr>
        <a:xfrm>
          <a:off x="1079500" y="1386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29936</xdr:rowOff>
    </xdr:from>
    <xdr:to>
      <xdr:col>10</xdr:col>
      <xdr:colOff>114300</xdr:colOff>
      <xdr:row>81</xdr:row>
      <xdr:rowOff>49530</xdr:rowOff>
    </xdr:to>
    <xdr:cxnSp macro="">
      <xdr:nvCxnSpPr>
        <xdr:cNvPr id="310" name="直線コネクタ 309">
          <a:extLst>
            <a:ext uri="{FF2B5EF4-FFF2-40B4-BE49-F238E27FC236}">
              <a16:creationId xmlns:a16="http://schemas.microsoft.com/office/drawing/2014/main" id="{F5B229AB-A419-4E65-A575-9C768CAFA35F}"/>
            </a:ext>
          </a:extLst>
        </xdr:cNvPr>
        <xdr:cNvCxnSpPr/>
      </xdr:nvCxnSpPr>
      <xdr:spPr>
        <a:xfrm>
          <a:off x="1130300" y="1391738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39206</xdr:rowOff>
    </xdr:from>
    <xdr:ext cx="405111" cy="259045"/>
    <xdr:sp macro="" textlink="">
      <xdr:nvSpPr>
        <xdr:cNvPr id="311" name="n_1aveValue【福祉施設】&#10;有形固定資産減価償却率">
          <a:extLst>
            <a:ext uri="{FF2B5EF4-FFF2-40B4-BE49-F238E27FC236}">
              <a16:creationId xmlns:a16="http://schemas.microsoft.com/office/drawing/2014/main" id="{BF361CC2-D6CC-4FBF-9AA1-1490D97BD304}"/>
            </a:ext>
          </a:extLst>
        </xdr:cNvPr>
        <xdr:cNvSpPr txBox="1"/>
      </xdr:nvSpPr>
      <xdr:spPr>
        <a:xfrm>
          <a:off x="3582044" y="1426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73496</xdr:rowOff>
    </xdr:from>
    <xdr:ext cx="405111" cy="259045"/>
    <xdr:sp macro="" textlink="">
      <xdr:nvSpPr>
        <xdr:cNvPr id="312" name="n_2aveValue【福祉施設】&#10;有形固定資産減価償却率">
          <a:extLst>
            <a:ext uri="{FF2B5EF4-FFF2-40B4-BE49-F238E27FC236}">
              <a16:creationId xmlns:a16="http://schemas.microsoft.com/office/drawing/2014/main" id="{C39724CD-95D9-41C4-95AA-C448F4C9489E}"/>
            </a:ext>
          </a:extLst>
        </xdr:cNvPr>
        <xdr:cNvSpPr txBox="1"/>
      </xdr:nvSpPr>
      <xdr:spPr>
        <a:xfrm>
          <a:off x="2705744" y="1430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27776</xdr:rowOff>
    </xdr:from>
    <xdr:ext cx="405111" cy="259045"/>
    <xdr:sp macro="" textlink="">
      <xdr:nvSpPr>
        <xdr:cNvPr id="313" name="n_3aveValue【福祉施設】&#10;有形固定資産減価償却率">
          <a:extLst>
            <a:ext uri="{FF2B5EF4-FFF2-40B4-BE49-F238E27FC236}">
              <a16:creationId xmlns:a16="http://schemas.microsoft.com/office/drawing/2014/main" id="{D75AB693-4C66-4C39-8F8B-4C4BA71E6376}"/>
            </a:ext>
          </a:extLst>
        </xdr:cNvPr>
        <xdr:cNvSpPr txBox="1"/>
      </xdr:nvSpPr>
      <xdr:spPr>
        <a:xfrm>
          <a:off x="1816744" y="1425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120848</xdr:rowOff>
    </xdr:from>
    <xdr:ext cx="405111" cy="259045"/>
    <xdr:sp macro="" textlink="">
      <xdr:nvSpPr>
        <xdr:cNvPr id="314" name="n_4aveValue【福祉施設】&#10;有形固定資産減価償却率">
          <a:extLst>
            <a:ext uri="{FF2B5EF4-FFF2-40B4-BE49-F238E27FC236}">
              <a16:creationId xmlns:a16="http://schemas.microsoft.com/office/drawing/2014/main" id="{88D86A0B-6977-499A-9177-DC2202676143}"/>
            </a:ext>
          </a:extLst>
        </xdr:cNvPr>
        <xdr:cNvSpPr txBox="1"/>
      </xdr:nvSpPr>
      <xdr:spPr>
        <a:xfrm>
          <a:off x="927744" y="14179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13988</xdr:rowOff>
    </xdr:from>
    <xdr:ext cx="405111" cy="259045"/>
    <xdr:sp macro="" textlink="">
      <xdr:nvSpPr>
        <xdr:cNvPr id="315" name="n_1mainValue【福祉施設】&#10;有形固定資産減価償却率">
          <a:extLst>
            <a:ext uri="{FF2B5EF4-FFF2-40B4-BE49-F238E27FC236}">
              <a16:creationId xmlns:a16="http://schemas.microsoft.com/office/drawing/2014/main" id="{456D70F3-3B4C-4BD0-9B42-525F18210A88}"/>
            </a:ext>
          </a:extLst>
        </xdr:cNvPr>
        <xdr:cNvSpPr txBox="1"/>
      </xdr:nvSpPr>
      <xdr:spPr>
        <a:xfrm>
          <a:off x="3582044"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147882</xdr:rowOff>
    </xdr:from>
    <xdr:ext cx="405111" cy="259045"/>
    <xdr:sp macro="" textlink="">
      <xdr:nvSpPr>
        <xdr:cNvPr id="316" name="n_2mainValue【福祉施設】&#10;有形固定資産減価償却率">
          <a:extLst>
            <a:ext uri="{FF2B5EF4-FFF2-40B4-BE49-F238E27FC236}">
              <a16:creationId xmlns:a16="http://schemas.microsoft.com/office/drawing/2014/main" id="{0304491F-85C1-4D47-A391-B9BE17338377}"/>
            </a:ext>
          </a:extLst>
        </xdr:cNvPr>
        <xdr:cNvSpPr txBox="1"/>
      </xdr:nvSpPr>
      <xdr:spPr>
        <a:xfrm>
          <a:off x="2705744" y="13692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116857</xdr:rowOff>
    </xdr:from>
    <xdr:ext cx="405111" cy="259045"/>
    <xdr:sp macro="" textlink="">
      <xdr:nvSpPr>
        <xdr:cNvPr id="317" name="n_3mainValue【福祉施設】&#10;有形固定資産減価償却率">
          <a:extLst>
            <a:ext uri="{FF2B5EF4-FFF2-40B4-BE49-F238E27FC236}">
              <a16:creationId xmlns:a16="http://schemas.microsoft.com/office/drawing/2014/main" id="{16A5C418-9E77-450B-8572-2937F14399AE}"/>
            </a:ext>
          </a:extLst>
        </xdr:cNvPr>
        <xdr:cNvSpPr txBox="1"/>
      </xdr:nvSpPr>
      <xdr:spPr>
        <a:xfrm>
          <a:off x="1816744" y="1366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97263</xdr:rowOff>
    </xdr:from>
    <xdr:ext cx="405111" cy="259045"/>
    <xdr:sp macro="" textlink="">
      <xdr:nvSpPr>
        <xdr:cNvPr id="318" name="n_4mainValue【福祉施設】&#10;有形固定資産減価償却率">
          <a:extLst>
            <a:ext uri="{FF2B5EF4-FFF2-40B4-BE49-F238E27FC236}">
              <a16:creationId xmlns:a16="http://schemas.microsoft.com/office/drawing/2014/main" id="{B6BF6DFB-3387-4187-ADD4-8C9CD17828F2}"/>
            </a:ext>
          </a:extLst>
        </xdr:cNvPr>
        <xdr:cNvSpPr txBox="1"/>
      </xdr:nvSpPr>
      <xdr:spPr>
        <a:xfrm>
          <a:off x="927744" y="1364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22ECEDD7-B6DB-4D78-8204-612990CEAFF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03879173-1C82-4940-8E9E-A213087A591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DBD2DEA1-2D00-4589-91FF-53F973F1200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4B15D2D7-CAE2-46E1-A1EE-BF19D4DE81A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A1F23B3D-E23E-4378-A83B-FCC339FA6CC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F8938332-51F3-4FB6-8482-7F23459F9E1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ABBBC5F7-6519-4C16-9353-D98A04133FA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0C27F3E1-F348-4365-96D3-4CADB71402C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49AB752D-0336-487C-BD8A-D95CE35A9C4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993BD6F3-1466-4DE0-A79C-9D3C7D3697A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9" name="直線コネクタ 328">
          <a:extLst>
            <a:ext uri="{FF2B5EF4-FFF2-40B4-BE49-F238E27FC236}">
              <a16:creationId xmlns:a16="http://schemas.microsoft.com/office/drawing/2014/main" id="{42C383ED-B85C-4938-AD5D-5C4A00D26D4F}"/>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0" name="テキスト ボックス 329">
          <a:extLst>
            <a:ext uri="{FF2B5EF4-FFF2-40B4-BE49-F238E27FC236}">
              <a16:creationId xmlns:a16="http://schemas.microsoft.com/office/drawing/2014/main" id="{DF3C9650-173A-492C-8F77-76E9C9A27B6F}"/>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1" name="直線コネクタ 330">
          <a:extLst>
            <a:ext uri="{FF2B5EF4-FFF2-40B4-BE49-F238E27FC236}">
              <a16:creationId xmlns:a16="http://schemas.microsoft.com/office/drawing/2014/main" id="{3AEBF6CE-B516-4D95-B596-C60E91A59F1F}"/>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2" name="テキスト ボックス 331">
          <a:extLst>
            <a:ext uri="{FF2B5EF4-FFF2-40B4-BE49-F238E27FC236}">
              <a16:creationId xmlns:a16="http://schemas.microsoft.com/office/drawing/2014/main" id="{3E6217B5-88BC-4AAE-B076-1F87733C483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3" name="直線コネクタ 332">
          <a:extLst>
            <a:ext uri="{FF2B5EF4-FFF2-40B4-BE49-F238E27FC236}">
              <a16:creationId xmlns:a16="http://schemas.microsoft.com/office/drawing/2014/main" id="{E9FAF3DD-A22A-4BB7-9740-377778976D8F}"/>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4" name="テキスト ボックス 333">
          <a:extLst>
            <a:ext uri="{FF2B5EF4-FFF2-40B4-BE49-F238E27FC236}">
              <a16:creationId xmlns:a16="http://schemas.microsoft.com/office/drawing/2014/main" id="{DAE944C9-2225-487C-B69E-FFF9C030059D}"/>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5" name="直線コネクタ 334">
          <a:extLst>
            <a:ext uri="{FF2B5EF4-FFF2-40B4-BE49-F238E27FC236}">
              <a16:creationId xmlns:a16="http://schemas.microsoft.com/office/drawing/2014/main" id="{2893CEBA-8DBD-4FDF-BE81-64A091175B77}"/>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6" name="テキスト ボックス 335">
          <a:extLst>
            <a:ext uri="{FF2B5EF4-FFF2-40B4-BE49-F238E27FC236}">
              <a16:creationId xmlns:a16="http://schemas.microsoft.com/office/drawing/2014/main" id="{4D43D206-B212-4279-9328-CAE50BAFFFDC}"/>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D6874A6A-1413-4B34-876D-8AA0BF16CA2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62C2BBD9-9759-4631-9DAD-094358F9D17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6AA24624-5C34-4944-B43E-ADE659635B1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54102</xdr:rowOff>
    </xdr:from>
    <xdr:to>
      <xdr:col>54</xdr:col>
      <xdr:colOff>189865</xdr:colOff>
      <xdr:row>86</xdr:row>
      <xdr:rowOff>1524</xdr:rowOff>
    </xdr:to>
    <xdr:cxnSp macro="">
      <xdr:nvCxnSpPr>
        <xdr:cNvPr id="340" name="直線コネクタ 339">
          <a:extLst>
            <a:ext uri="{FF2B5EF4-FFF2-40B4-BE49-F238E27FC236}">
              <a16:creationId xmlns:a16="http://schemas.microsoft.com/office/drawing/2014/main" id="{32535D51-DE10-444B-B18F-BC56AF15570D}"/>
            </a:ext>
          </a:extLst>
        </xdr:cNvPr>
        <xdr:cNvCxnSpPr/>
      </xdr:nvCxnSpPr>
      <xdr:spPr>
        <a:xfrm flipV="1">
          <a:off x="10476865" y="13427202"/>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5351</xdr:rowOff>
    </xdr:from>
    <xdr:ext cx="469744" cy="259045"/>
    <xdr:sp macro="" textlink="">
      <xdr:nvSpPr>
        <xdr:cNvPr id="341" name="【福祉施設】&#10;一人当たり面積最小値テキスト">
          <a:extLst>
            <a:ext uri="{FF2B5EF4-FFF2-40B4-BE49-F238E27FC236}">
              <a16:creationId xmlns:a16="http://schemas.microsoft.com/office/drawing/2014/main" id="{EA760404-E39A-4A56-9E91-DC789AFBCAB5}"/>
            </a:ext>
          </a:extLst>
        </xdr:cNvPr>
        <xdr:cNvSpPr txBox="1"/>
      </xdr:nvSpPr>
      <xdr:spPr>
        <a:xfrm>
          <a:off x="10515600" y="1475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1524</xdr:rowOff>
    </xdr:from>
    <xdr:to>
      <xdr:col>55</xdr:col>
      <xdr:colOff>88900</xdr:colOff>
      <xdr:row>86</xdr:row>
      <xdr:rowOff>1524</xdr:rowOff>
    </xdr:to>
    <xdr:cxnSp macro="">
      <xdr:nvCxnSpPr>
        <xdr:cNvPr id="342" name="直線コネクタ 341">
          <a:extLst>
            <a:ext uri="{FF2B5EF4-FFF2-40B4-BE49-F238E27FC236}">
              <a16:creationId xmlns:a16="http://schemas.microsoft.com/office/drawing/2014/main" id="{BE874B98-467E-42AC-9378-E6B8B47F648D}"/>
            </a:ext>
          </a:extLst>
        </xdr:cNvPr>
        <xdr:cNvCxnSpPr/>
      </xdr:nvCxnSpPr>
      <xdr:spPr>
        <a:xfrm>
          <a:off x="10388600" y="1474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779</xdr:rowOff>
    </xdr:from>
    <xdr:ext cx="469744" cy="259045"/>
    <xdr:sp macro="" textlink="">
      <xdr:nvSpPr>
        <xdr:cNvPr id="343" name="【福祉施設】&#10;一人当たり面積最大値テキスト">
          <a:extLst>
            <a:ext uri="{FF2B5EF4-FFF2-40B4-BE49-F238E27FC236}">
              <a16:creationId xmlns:a16="http://schemas.microsoft.com/office/drawing/2014/main" id="{0B46AA10-9087-4868-8257-F705E040813C}"/>
            </a:ext>
          </a:extLst>
        </xdr:cNvPr>
        <xdr:cNvSpPr txBox="1"/>
      </xdr:nvSpPr>
      <xdr:spPr>
        <a:xfrm>
          <a:off x="10515600" y="13202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54102</xdr:rowOff>
    </xdr:from>
    <xdr:to>
      <xdr:col>55</xdr:col>
      <xdr:colOff>88900</xdr:colOff>
      <xdr:row>78</xdr:row>
      <xdr:rowOff>54102</xdr:rowOff>
    </xdr:to>
    <xdr:cxnSp macro="">
      <xdr:nvCxnSpPr>
        <xdr:cNvPr id="344" name="直線コネクタ 343">
          <a:extLst>
            <a:ext uri="{FF2B5EF4-FFF2-40B4-BE49-F238E27FC236}">
              <a16:creationId xmlns:a16="http://schemas.microsoft.com/office/drawing/2014/main" id="{F9E9A96D-09AA-4B35-8469-69C1A8139A7C}"/>
            </a:ext>
          </a:extLst>
        </xdr:cNvPr>
        <xdr:cNvCxnSpPr/>
      </xdr:nvCxnSpPr>
      <xdr:spPr>
        <a:xfrm>
          <a:off x="10388600" y="13427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68597</xdr:rowOff>
    </xdr:from>
    <xdr:ext cx="469744" cy="259045"/>
    <xdr:sp macro="" textlink="">
      <xdr:nvSpPr>
        <xdr:cNvPr id="345" name="【福祉施設】&#10;一人当たり面積平均値テキスト">
          <a:extLst>
            <a:ext uri="{FF2B5EF4-FFF2-40B4-BE49-F238E27FC236}">
              <a16:creationId xmlns:a16="http://schemas.microsoft.com/office/drawing/2014/main" id="{EA92C0FA-FEB1-469A-BB60-C6E70A5558CF}"/>
            </a:ext>
          </a:extLst>
        </xdr:cNvPr>
        <xdr:cNvSpPr txBox="1"/>
      </xdr:nvSpPr>
      <xdr:spPr>
        <a:xfrm>
          <a:off x="10515600" y="14298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90170</xdr:rowOff>
    </xdr:from>
    <xdr:to>
      <xdr:col>55</xdr:col>
      <xdr:colOff>50800</xdr:colOff>
      <xdr:row>84</xdr:row>
      <xdr:rowOff>20320</xdr:rowOff>
    </xdr:to>
    <xdr:sp macro="" textlink="">
      <xdr:nvSpPr>
        <xdr:cNvPr id="346" name="フローチャート: 判断 345">
          <a:extLst>
            <a:ext uri="{FF2B5EF4-FFF2-40B4-BE49-F238E27FC236}">
              <a16:creationId xmlns:a16="http://schemas.microsoft.com/office/drawing/2014/main" id="{9897861D-2B66-4497-BD53-39771682ABFC}"/>
            </a:ext>
          </a:extLst>
        </xdr:cNvPr>
        <xdr:cNvSpPr/>
      </xdr:nvSpPr>
      <xdr:spPr>
        <a:xfrm>
          <a:off x="10426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47" name="フローチャート: 判断 346">
          <a:extLst>
            <a:ext uri="{FF2B5EF4-FFF2-40B4-BE49-F238E27FC236}">
              <a16:creationId xmlns:a16="http://schemas.microsoft.com/office/drawing/2014/main" id="{476E58E6-1E31-4337-BD8A-E8808606BD0F}"/>
            </a:ext>
          </a:extLst>
        </xdr:cNvPr>
        <xdr:cNvSpPr/>
      </xdr:nvSpPr>
      <xdr:spPr>
        <a:xfrm>
          <a:off x="9588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78739</xdr:rowOff>
    </xdr:from>
    <xdr:to>
      <xdr:col>46</xdr:col>
      <xdr:colOff>38100</xdr:colOff>
      <xdr:row>84</xdr:row>
      <xdr:rowOff>8889</xdr:rowOff>
    </xdr:to>
    <xdr:sp macro="" textlink="">
      <xdr:nvSpPr>
        <xdr:cNvPr id="348" name="フローチャート: 判断 347">
          <a:extLst>
            <a:ext uri="{FF2B5EF4-FFF2-40B4-BE49-F238E27FC236}">
              <a16:creationId xmlns:a16="http://schemas.microsoft.com/office/drawing/2014/main" id="{71472021-A2E7-4625-9D0D-5A42ADB7E4A1}"/>
            </a:ext>
          </a:extLst>
        </xdr:cNvPr>
        <xdr:cNvSpPr/>
      </xdr:nvSpPr>
      <xdr:spPr>
        <a:xfrm>
          <a:off x="8699500" y="1430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71882</xdr:rowOff>
    </xdr:from>
    <xdr:to>
      <xdr:col>41</xdr:col>
      <xdr:colOff>101600</xdr:colOff>
      <xdr:row>84</xdr:row>
      <xdr:rowOff>2032</xdr:rowOff>
    </xdr:to>
    <xdr:sp macro="" textlink="">
      <xdr:nvSpPr>
        <xdr:cNvPr id="349" name="フローチャート: 判断 348">
          <a:extLst>
            <a:ext uri="{FF2B5EF4-FFF2-40B4-BE49-F238E27FC236}">
              <a16:creationId xmlns:a16="http://schemas.microsoft.com/office/drawing/2014/main" id="{495AD32B-4DA4-4AC5-B3E2-71078A1C663D}"/>
            </a:ext>
          </a:extLst>
        </xdr:cNvPr>
        <xdr:cNvSpPr/>
      </xdr:nvSpPr>
      <xdr:spPr>
        <a:xfrm>
          <a:off x="7810500" y="1430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94742</xdr:rowOff>
    </xdr:from>
    <xdr:to>
      <xdr:col>36</xdr:col>
      <xdr:colOff>165100</xdr:colOff>
      <xdr:row>84</xdr:row>
      <xdr:rowOff>24892</xdr:rowOff>
    </xdr:to>
    <xdr:sp macro="" textlink="">
      <xdr:nvSpPr>
        <xdr:cNvPr id="350" name="フローチャート: 判断 349">
          <a:extLst>
            <a:ext uri="{FF2B5EF4-FFF2-40B4-BE49-F238E27FC236}">
              <a16:creationId xmlns:a16="http://schemas.microsoft.com/office/drawing/2014/main" id="{FD2129D7-8F9F-4D50-89EC-BABDF4423B04}"/>
            </a:ext>
          </a:extLst>
        </xdr:cNvPr>
        <xdr:cNvSpPr/>
      </xdr:nvSpPr>
      <xdr:spPr>
        <a:xfrm>
          <a:off x="6921500" y="1432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5D9D2C6D-7545-4B1A-A481-1890B054129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36CB6A2A-CF32-4E26-B95F-7AAD5508453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BA7C142-E8CE-4FE9-8088-CE5866F03ED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CBB85B62-FBB0-4940-A863-8EEE2BB7A9F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ACC48A6-F0CB-4A6E-8D71-10F299CD23E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92456</xdr:rowOff>
    </xdr:from>
    <xdr:to>
      <xdr:col>55</xdr:col>
      <xdr:colOff>50800</xdr:colOff>
      <xdr:row>81</xdr:row>
      <xdr:rowOff>22606</xdr:rowOff>
    </xdr:to>
    <xdr:sp macro="" textlink="">
      <xdr:nvSpPr>
        <xdr:cNvPr id="356" name="楕円 355">
          <a:extLst>
            <a:ext uri="{FF2B5EF4-FFF2-40B4-BE49-F238E27FC236}">
              <a16:creationId xmlns:a16="http://schemas.microsoft.com/office/drawing/2014/main" id="{5DDC9707-5D46-4622-A57E-583F29C96AEC}"/>
            </a:ext>
          </a:extLst>
        </xdr:cNvPr>
        <xdr:cNvSpPr/>
      </xdr:nvSpPr>
      <xdr:spPr>
        <a:xfrm>
          <a:off x="10426700" y="1380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115333</xdr:rowOff>
    </xdr:from>
    <xdr:ext cx="469744" cy="259045"/>
    <xdr:sp macro="" textlink="">
      <xdr:nvSpPr>
        <xdr:cNvPr id="357" name="【福祉施設】&#10;一人当たり面積該当値テキスト">
          <a:extLst>
            <a:ext uri="{FF2B5EF4-FFF2-40B4-BE49-F238E27FC236}">
              <a16:creationId xmlns:a16="http://schemas.microsoft.com/office/drawing/2014/main" id="{C9C460E6-EE92-4BEA-97FB-6F9B5B7497C7}"/>
            </a:ext>
          </a:extLst>
        </xdr:cNvPr>
        <xdr:cNvSpPr txBox="1"/>
      </xdr:nvSpPr>
      <xdr:spPr>
        <a:xfrm>
          <a:off x="10515600" y="13659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115315</xdr:rowOff>
    </xdr:from>
    <xdr:to>
      <xdr:col>50</xdr:col>
      <xdr:colOff>165100</xdr:colOff>
      <xdr:row>81</xdr:row>
      <xdr:rowOff>45465</xdr:rowOff>
    </xdr:to>
    <xdr:sp macro="" textlink="">
      <xdr:nvSpPr>
        <xdr:cNvPr id="358" name="楕円 357">
          <a:extLst>
            <a:ext uri="{FF2B5EF4-FFF2-40B4-BE49-F238E27FC236}">
              <a16:creationId xmlns:a16="http://schemas.microsoft.com/office/drawing/2014/main" id="{E3889019-A654-40F1-BB02-F1FFF3E6C5F0}"/>
            </a:ext>
          </a:extLst>
        </xdr:cNvPr>
        <xdr:cNvSpPr/>
      </xdr:nvSpPr>
      <xdr:spPr>
        <a:xfrm>
          <a:off x="9588500" y="1383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143256</xdr:rowOff>
    </xdr:from>
    <xdr:to>
      <xdr:col>55</xdr:col>
      <xdr:colOff>0</xdr:colOff>
      <xdr:row>80</xdr:row>
      <xdr:rowOff>166115</xdr:rowOff>
    </xdr:to>
    <xdr:cxnSp macro="">
      <xdr:nvCxnSpPr>
        <xdr:cNvPr id="359" name="直線コネクタ 358">
          <a:extLst>
            <a:ext uri="{FF2B5EF4-FFF2-40B4-BE49-F238E27FC236}">
              <a16:creationId xmlns:a16="http://schemas.microsoft.com/office/drawing/2014/main" id="{78D60618-7E44-4932-A049-A3EC52C1EC2D}"/>
            </a:ext>
          </a:extLst>
        </xdr:cNvPr>
        <xdr:cNvCxnSpPr/>
      </xdr:nvCxnSpPr>
      <xdr:spPr>
        <a:xfrm flipV="1">
          <a:off x="9639300" y="13859256"/>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140463</xdr:rowOff>
    </xdr:from>
    <xdr:to>
      <xdr:col>46</xdr:col>
      <xdr:colOff>38100</xdr:colOff>
      <xdr:row>81</xdr:row>
      <xdr:rowOff>70613</xdr:rowOff>
    </xdr:to>
    <xdr:sp macro="" textlink="">
      <xdr:nvSpPr>
        <xdr:cNvPr id="360" name="楕円 359">
          <a:extLst>
            <a:ext uri="{FF2B5EF4-FFF2-40B4-BE49-F238E27FC236}">
              <a16:creationId xmlns:a16="http://schemas.microsoft.com/office/drawing/2014/main" id="{6E3F55BF-1E06-454A-A96E-0A957637A6D2}"/>
            </a:ext>
          </a:extLst>
        </xdr:cNvPr>
        <xdr:cNvSpPr/>
      </xdr:nvSpPr>
      <xdr:spPr>
        <a:xfrm>
          <a:off x="8699500" y="1385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166115</xdr:rowOff>
    </xdr:from>
    <xdr:to>
      <xdr:col>50</xdr:col>
      <xdr:colOff>114300</xdr:colOff>
      <xdr:row>81</xdr:row>
      <xdr:rowOff>19813</xdr:rowOff>
    </xdr:to>
    <xdr:cxnSp macro="">
      <xdr:nvCxnSpPr>
        <xdr:cNvPr id="361" name="直線コネクタ 360">
          <a:extLst>
            <a:ext uri="{FF2B5EF4-FFF2-40B4-BE49-F238E27FC236}">
              <a16:creationId xmlns:a16="http://schemas.microsoft.com/office/drawing/2014/main" id="{A90A5F6D-C746-478E-AAD1-AD87479462BB}"/>
            </a:ext>
          </a:extLst>
        </xdr:cNvPr>
        <xdr:cNvCxnSpPr/>
      </xdr:nvCxnSpPr>
      <xdr:spPr>
        <a:xfrm flipV="1">
          <a:off x="8750300" y="13882115"/>
          <a:ext cx="889000" cy="25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161037</xdr:rowOff>
    </xdr:from>
    <xdr:to>
      <xdr:col>41</xdr:col>
      <xdr:colOff>101600</xdr:colOff>
      <xdr:row>81</xdr:row>
      <xdr:rowOff>91187</xdr:rowOff>
    </xdr:to>
    <xdr:sp macro="" textlink="">
      <xdr:nvSpPr>
        <xdr:cNvPr id="362" name="楕円 361">
          <a:extLst>
            <a:ext uri="{FF2B5EF4-FFF2-40B4-BE49-F238E27FC236}">
              <a16:creationId xmlns:a16="http://schemas.microsoft.com/office/drawing/2014/main" id="{E6954818-07C5-45BF-9A65-76EB38F1CB57}"/>
            </a:ext>
          </a:extLst>
        </xdr:cNvPr>
        <xdr:cNvSpPr/>
      </xdr:nvSpPr>
      <xdr:spPr>
        <a:xfrm>
          <a:off x="7810500" y="1387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19813</xdr:rowOff>
    </xdr:from>
    <xdr:to>
      <xdr:col>45</xdr:col>
      <xdr:colOff>177800</xdr:colOff>
      <xdr:row>81</xdr:row>
      <xdr:rowOff>40387</xdr:rowOff>
    </xdr:to>
    <xdr:cxnSp macro="">
      <xdr:nvCxnSpPr>
        <xdr:cNvPr id="363" name="直線コネクタ 362">
          <a:extLst>
            <a:ext uri="{FF2B5EF4-FFF2-40B4-BE49-F238E27FC236}">
              <a16:creationId xmlns:a16="http://schemas.microsoft.com/office/drawing/2014/main" id="{A2F56C04-D1AE-4CC8-A73A-EF98A16DFDEB}"/>
            </a:ext>
          </a:extLst>
        </xdr:cNvPr>
        <xdr:cNvCxnSpPr/>
      </xdr:nvCxnSpPr>
      <xdr:spPr>
        <a:xfrm flipV="1">
          <a:off x="7861300" y="13907263"/>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10161</xdr:rowOff>
    </xdr:from>
    <xdr:to>
      <xdr:col>36</xdr:col>
      <xdr:colOff>165100</xdr:colOff>
      <xdr:row>81</xdr:row>
      <xdr:rowOff>111761</xdr:rowOff>
    </xdr:to>
    <xdr:sp macro="" textlink="">
      <xdr:nvSpPr>
        <xdr:cNvPr id="364" name="楕円 363">
          <a:extLst>
            <a:ext uri="{FF2B5EF4-FFF2-40B4-BE49-F238E27FC236}">
              <a16:creationId xmlns:a16="http://schemas.microsoft.com/office/drawing/2014/main" id="{7454A763-3EA3-4968-83C2-B35876F59EFC}"/>
            </a:ext>
          </a:extLst>
        </xdr:cNvPr>
        <xdr:cNvSpPr/>
      </xdr:nvSpPr>
      <xdr:spPr>
        <a:xfrm>
          <a:off x="6921500" y="1389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40387</xdr:rowOff>
    </xdr:from>
    <xdr:to>
      <xdr:col>41</xdr:col>
      <xdr:colOff>50800</xdr:colOff>
      <xdr:row>81</xdr:row>
      <xdr:rowOff>60961</xdr:rowOff>
    </xdr:to>
    <xdr:cxnSp macro="">
      <xdr:nvCxnSpPr>
        <xdr:cNvPr id="365" name="直線コネクタ 364">
          <a:extLst>
            <a:ext uri="{FF2B5EF4-FFF2-40B4-BE49-F238E27FC236}">
              <a16:creationId xmlns:a16="http://schemas.microsoft.com/office/drawing/2014/main" id="{2C508974-9651-4FF9-90B6-CE83D53CB0C6}"/>
            </a:ext>
          </a:extLst>
        </xdr:cNvPr>
        <xdr:cNvCxnSpPr/>
      </xdr:nvCxnSpPr>
      <xdr:spPr>
        <a:xfrm flipV="1">
          <a:off x="6972300" y="13927837"/>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36592</xdr:rowOff>
    </xdr:from>
    <xdr:ext cx="469744" cy="259045"/>
    <xdr:sp macro="" textlink="">
      <xdr:nvSpPr>
        <xdr:cNvPr id="366" name="n_1aveValue【福祉施設】&#10;一人当たり面積">
          <a:extLst>
            <a:ext uri="{FF2B5EF4-FFF2-40B4-BE49-F238E27FC236}">
              <a16:creationId xmlns:a16="http://schemas.microsoft.com/office/drawing/2014/main" id="{ECA9EC04-67FA-4BB1-AA23-651B59C980DF}"/>
            </a:ext>
          </a:extLst>
        </xdr:cNvPr>
        <xdr:cNvSpPr txBox="1"/>
      </xdr:nvSpPr>
      <xdr:spPr>
        <a:xfrm>
          <a:off x="9391727" y="1443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xdr:rowOff>
    </xdr:from>
    <xdr:ext cx="469744" cy="259045"/>
    <xdr:sp macro="" textlink="">
      <xdr:nvSpPr>
        <xdr:cNvPr id="367" name="n_2aveValue【福祉施設】&#10;一人当たり面積">
          <a:extLst>
            <a:ext uri="{FF2B5EF4-FFF2-40B4-BE49-F238E27FC236}">
              <a16:creationId xmlns:a16="http://schemas.microsoft.com/office/drawing/2014/main" id="{C677C758-C022-47D4-9513-218837B33E1E}"/>
            </a:ext>
          </a:extLst>
        </xdr:cNvPr>
        <xdr:cNvSpPr txBox="1"/>
      </xdr:nvSpPr>
      <xdr:spPr>
        <a:xfrm>
          <a:off x="8515427" y="1440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164609</xdr:rowOff>
    </xdr:from>
    <xdr:ext cx="469744" cy="259045"/>
    <xdr:sp macro="" textlink="">
      <xdr:nvSpPr>
        <xdr:cNvPr id="368" name="n_3aveValue【福祉施設】&#10;一人当たり面積">
          <a:extLst>
            <a:ext uri="{FF2B5EF4-FFF2-40B4-BE49-F238E27FC236}">
              <a16:creationId xmlns:a16="http://schemas.microsoft.com/office/drawing/2014/main" id="{470EFF24-FE69-4FAB-9EFE-EB7B700E143C}"/>
            </a:ext>
          </a:extLst>
        </xdr:cNvPr>
        <xdr:cNvSpPr txBox="1"/>
      </xdr:nvSpPr>
      <xdr:spPr>
        <a:xfrm>
          <a:off x="7626427" y="1439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16019</xdr:rowOff>
    </xdr:from>
    <xdr:ext cx="469744" cy="259045"/>
    <xdr:sp macro="" textlink="">
      <xdr:nvSpPr>
        <xdr:cNvPr id="369" name="n_4aveValue【福祉施設】&#10;一人当たり面積">
          <a:extLst>
            <a:ext uri="{FF2B5EF4-FFF2-40B4-BE49-F238E27FC236}">
              <a16:creationId xmlns:a16="http://schemas.microsoft.com/office/drawing/2014/main" id="{203E0ED1-103B-40FD-A31E-FB52AB6AF0B8}"/>
            </a:ext>
          </a:extLst>
        </xdr:cNvPr>
        <xdr:cNvSpPr txBox="1"/>
      </xdr:nvSpPr>
      <xdr:spPr>
        <a:xfrm>
          <a:off x="6737427" y="1441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61992</xdr:rowOff>
    </xdr:from>
    <xdr:ext cx="469744" cy="259045"/>
    <xdr:sp macro="" textlink="">
      <xdr:nvSpPr>
        <xdr:cNvPr id="370" name="n_1mainValue【福祉施設】&#10;一人当たり面積">
          <a:extLst>
            <a:ext uri="{FF2B5EF4-FFF2-40B4-BE49-F238E27FC236}">
              <a16:creationId xmlns:a16="http://schemas.microsoft.com/office/drawing/2014/main" id="{2C394D68-6CDE-4C3C-9119-B8AE0106BB2C}"/>
            </a:ext>
          </a:extLst>
        </xdr:cNvPr>
        <xdr:cNvSpPr txBox="1"/>
      </xdr:nvSpPr>
      <xdr:spPr>
        <a:xfrm>
          <a:off x="9391727" y="13606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87140</xdr:rowOff>
    </xdr:from>
    <xdr:ext cx="469744" cy="259045"/>
    <xdr:sp macro="" textlink="">
      <xdr:nvSpPr>
        <xdr:cNvPr id="371" name="n_2mainValue【福祉施設】&#10;一人当たり面積">
          <a:extLst>
            <a:ext uri="{FF2B5EF4-FFF2-40B4-BE49-F238E27FC236}">
              <a16:creationId xmlns:a16="http://schemas.microsoft.com/office/drawing/2014/main" id="{2EECA5FB-003F-415D-89F5-9A16FEC6A602}"/>
            </a:ext>
          </a:extLst>
        </xdr:cNvPr>
        <xdr:cNvSpPr txBox="1"/>
      </xdr:nvSpPr>
      <xdr:spPr>
        <a:xfrm>
          <a:off x="8515427" y="13631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107714</xdr:rowOff>
    </xdr:from>
    <xdr:ext cx="469744" cy="259045"/>
    <xdr:sp macro="" textlink="">
      <xdr:nvSpPr>
        <xdr:cNvPr id="372" name="n_3mainValue【福祉施設】&#10;一人当たり面積">
          <a:extLst>
            <a:ext uri="{FF2B5EF4-FFF2-40B4-BE49-F238E27FC236}">
              <a16:creationId xmlns:a16="http://schemas.microsoft.com/office/drawing/2014/main" id="{75AB44F4-264E-46B6-8136-F2FA80CA5C2A}"/>
            </a:ext>
          </a:extLst>
        </xdr:cNvPr>
        <xdr:cNvSpPr txBox="1"/>
      </xdr:nvSpPr>
      <xdr:spPr>
        <a:xfrm>
          <a:off x="7626427" y="13652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128288</xdr:rowOff>
    </xdr:from>
    <xdr:ext cx="469744" cy="259045"/>
    <xdr:sp macro="" textlink="">
      <xdr:nvSpPr>
        <xdr:cNvPr id="373" name="n_4mainValue【福祉施設】&#10;一人当たり面積">
          <a:extLst>
            <a:ext uri="{FF2B5EF4-FFF2-40B4-BE49-F238E27FC236}">
              <a16:creationId xmlns:a16="http://schemas.microsoft.com/office/drawing/2014/main" id="{B8AED0B4-5285-41E3-8BE3-8EE9B19CED2F}"/>
            </a:ext>
          </a:extLst>
        </xdr:cNvPr>
        <xdr:cNvSpPr txBox="1"/>
      </xdr:nvSpPr>
      <xdr:spPr>
        <a:xfrm>
          <a:off x="6737427" y="13672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4964892B-04B2-438F-A348-AAB43296E00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34F1B0D3-0D7C-4253-B748-147BEDAC675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C1FCD94D-3B58-4399-927B-8B13D217507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48746417-6E13-4355-9555-BF25285A427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68015171-A5E3-443C-B35D-DC0BB0662F0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A1C6DD85-BC38-4C61-AC51-828226A162E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2217C0B2-8735-4C99-8256-E0898B5DFC3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78EB3D93-71C6-408B-80E1-F256B0D026B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3A116DAA-96C4-494C-9E42-F2E19E54356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DA603EC8-B39A-4430-956D-64B62DC07607}"/>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C5E64F42-D112-4B47-8F3C-90E5102E52B8}"/>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7D89A32A-6ECF-44EE-BE80-A6F978F1BF0F}"/>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B3570558-D1F6-472A-B404-5F83A85D1558}"/>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D741E11C-5C07-4CB5-A174-D9CCC5E2C54E}"/>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D68DAA95-D70B-4266-9E45-F873D70B8774}"/>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A6269B30-ACAE-4C4F-A28C-9ED8DF43566C}"/>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6B1726B9-BC95-4827-B4C3-1CA3FC64F6B1}"/>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08214954-1345-4FEB-B2CF-E06A90C2B46A}"/>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CF28C597-2221-4CDA-B912-6C6F97443683}"/>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84A35D18-5D45-4170-99D1-9576CCA7736D}"/>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400E53D0-A76E-4023-938B-7D0E100A6879}"/>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E34988B1-1DC4-4C06-B06E-A8D07A11BE66}"/>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BBB808BD-8AF2-4F48-804C-3F5D49717A41}"/>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63C5A932-CC1A-4181-A5C6-2329249CA26B}"/>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97155</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C4136CDD-AAAA-4B80-9259-501E48DDEC46}"/>
            </a:ext>
          </a:extLst>
        </xdr:cNvPr>
        <xdr:cNvCxnSpPr/>
      </xdr:nvCxnSpPr>
      <xdr:spPr>
        <a:xfrm flipV="1">
          <a:off x="4634865"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847356CA-55A1-40B8-BCE3-09AE3017ABCC}"/>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31354D27-80E6-420C-B50B-FA817AC8CFAE}"/>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43832</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1F4A7B71-4D86-45B4-9700-932F4CFE3EFE}"/>
            </a:ext>
          </a:extLst>
        </xdr:cNvPr>
        <xdr:cNvSpPr txBox="1"/>
      </xdr:nvSpPr>
      <xdr:spPr>
        <a:xfrm>
          <a:off x="4673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97155</xdr:rowOff>
    </xdr:from>
    <xdr:to>
      <xdr:col>24</xdr:col>
      <xdr:colOff>152400</xdr:colOff>
      <xdr:row>99</xdr:row>
      <xdr:rowOff>97155</xdr:rowOff>
    </xdr:to>
    <xdr:cxnSp macro="">
      <xdr:nvCxnSpPr>
        <xdr:cNvPr id="402" name="直線コネクタ 401">
          <a:extLst>
            <a:ext uri="{FF2B5EF4-FFF2-40B4-BE49-F238E27FC236}">
              <a16:creationId xmlns:a16="http://schemas.microsoft.com/office/drawing/2014/main" id="{163E421B-36B2-4ADF-9FD3-834AB0758A97}"/>
            </a:ext>
          </a:extLst>
        </xdr:cNvPr>
        <xdr:cNvCxnSpPr/>
      </xdr:nvCxnSpPr>
      <xdr:spPr>
        <a:xfrm>
          <a:off x="4546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74313</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09ADF171-B9A4-47CF-B719-A53B0A2AD670}"/>
            </a:ext>
          </a:extLst>
        </xdr:cNvPr>
        <xdr:cNvSpPr txBox="1"/>
      </xdr:nvSpPr>
      <xdr:spPr>
        <a:xfrm>
          <a:off x="4673600" y="17733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95886</xdr:rowOff>
    </xdr:from>
    <xdr:to>
      <xdr:col>24</xdr:col>
      <xdr:colOff>114300</xdr:colOff>
      <xdr:row>104</xdr:row>
      <xdr:rowOff>26036</xdr:rowOff>
    </xdr:to>
    <xdr:sp macro="" textlink="">
      <xdr:nvSpPr>
        <xdr:cNvPr id="404" name="フローチャート: 判断 403">
          <a:extLst>
            <a:ext uri="{FF2B5EF4-FFF2-40B4-BE49-F238E27FC236}">
              <a16:creationId xmlns:a16="http://schemas.microsoft.com/office/drawing/2014/main" id="{1BBFDABE-B207-4159-B986-FEEEEABD8FB7}"/>
            </a:ext>
          </a:extLst>
        </xdr:cNvPr>
        <xdr:cNvSpPr/>
      </xdr:nvSpPr>
      <xdr:spPr>
        <a:xfrm>
          <a:off x="4584700" y="1775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92075</xdr:rowOff>
    </xdr:from>
    <xdr:to>
      <xdr:col>20</xdr:col>
      <xdr:colOff>38100</xdr:colOff>
      <xdr:row>104</xdr:row>
      <xdr:rowOff>22225</xdr:rowOff>
    </xdr:to>
    <xdr:sp macro="" textlink="">
      <xdr:nvSpPr>
        <xdr:cNvPr id="405" name="フローチャート: 判断 404">
          <a:extLst>
            <a:ext uri="{FF2B5EF4-FFF2-40B4-BE49-F238E27FC236}">
              <a16:creationId xmlns:a16="http://schemas.microsoft.com/office/drawing/2014/main" id="{0F540374-749B-45DC-84C6-F27C24E95749}"/>
            </a:ext>
          </a:extLst>
        </xdr:cNvPr>
        <xdr:cNvSpPr/>
      </xdr:nvSpPr>
      <xdr:spPr>
        <a:xfrm>
          <a:off x="374650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406" name="フローチャート: 判断 405">
          <a:extLst>
            <a:ext uri="{FF2B5EF4-FFF2-40B4-BE49-F238E27FC236}">
              <a16:creationId xmlns:a16="http://schemas.microsoft.com/office/drawing/2014/main" id="{AA937124-D8C9-4EC3-90CA-839A99ABAEF1}"/>
            </a:ext>
          </a:extLst>
        </xdr:cNvPr>
        <xdr:cNvSpPr/>
      </xdr:nvSpPr>
      <xdr:spPr>
        <a:xfrm>
          <a:off x="2857500"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151130</xdr:rowOff>
    </xdr:from>
    <xdr:to>
      <xdr:col>10</xdr:col>
      <xdr:colOff>165100</xdr:colOff>
      <xdr:row>103</xdr:row>
      <xdr:rowOff>81280</xdr:rowOff>
    </xdr:to>
    <xdr:sp macro="" textlink="">
      <xdr:nvSpPr>
        <xdr:cNvPr id="407" name="フローチャート: 判断 406">
          <a:extLst>
            <a:ext uri="{FF2B5EF4-FFF2-40B4-BE49-F238E27FC236}">
              <a16:creationId xmlns:a16="http://schemas.microsoft.com/office/drawing/2014/main" id="{20EFA23B-92C5-46F9-8544-CC7484E6991D}"/>
            </a:ext>
          </a:extLst>
        </xdr:cNvPr>
        <xdr:cNvSpPr/>
      </xdr:nvSpPr>
      <xdr:spPr>
        <a:xfrm>
          <a:off x="196850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114936</xdr:rowOff>
    </xdr:from>
    <xdr:to>
      <xdr:col>6</xdr:col>
      <xdr:colOff>38100</xdr:colOff>
      <xdr:row>104</xdr:row>
      <xdr:rowOff>45086</xdr:rowOff>
    </xdr:to>
    <xdr:sp macro="" textlink="">
      <xdr:nvSpPr>
        <xdr:cNvPr id="408" name="フローチャート: 判断 407">
          <a:extLst>
            <a:ext uri="{FF2B5EF4-FFF2-40B4-BE49-F238E27FC236}">
              <a16:creationId xmlns:a16="http://schemas.microsoft.com/office/drawing/2014/main" id="{9BC040DF-9972-41CC-B76F-068C7862A447}"/>
            </a:ext>
          </a:extLst>
        </xdr:cNvPr>
        <xdr:cNvSpPr/>
      </xdr:nvSpPr>
      <xdr:spPr>
        <a:xfrm>
          <a:off x="1079500" y="1777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7ACCCE13-7F8A-4340-9E1B-26A35EF0F90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79C7B7B6-FAC7-4D14-A979-8210DB07C824}"/>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C8173446-CEE5-470B-9D94-32D251D9C67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5A78DB04-5E8A-47D1-B524-939B31AD143D}"/>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EBC94B83-42ED-4CE8-B088-54D9FAB81A4D}"/>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164464</xdr:rowOff>
    </xdr:from>
    <xdr:to>
      <xdr:col>24</xdr:col>
      <xdr:colOff>114300</xdr:colOff>
      <xdr:row>102</xdr:row>
      <xdr:rowOff>94614</xdr:rowOff>
    </xdr:to>
    <xdr:sp macro="" textlink="">
      <xdr:nvSpPr>
        <xdr:cNvPr id="414" name="楕円 413">
          <a:extLst>
            <a:ext uri="{FF2B5EF4-FFF2-40B4-BE49-F238E27FC236}">
              <a16:creationId xmlns:a16="http://schemas.microsoft.com/office/drawing/2014/main" id="{C19979E3-003C-48C9-8E38-89E53AEB860F}"/>
            </a:ext>
          </a:extLst>
        </xdr:cNvPr>
        <xdr:cNvSpPr/>
      </xdr:nvSpPr>
      <xdr:spPr>
        <a:xfrm>
          <a:off x="4584700" y="17480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15891</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120FCECE-36FA-4794-8785-DB9F7E3E7102}"/>
            </a:ext>
          </a:extLst>
        </xdr:cNvPr>
        <xdr:cNvSpPr txBox="1"/>
      </xdr:nvSpPr>
      <xdr:spPr>
        <a:xfrm>
          <a:off x="4673600" y="1733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120650</xdr:rowOff>
    </xdr:from>
    <xdr:to>
      <xdr:col>20</xdr:col>
      <xdr:colOff>38100</xdr:colOff>
      <xdr:row>102</xdr:row>
      <xdr:rowOff>50800</xdr:rowOff>
    </xdr:to>
    <xdr:sp macro="" textlink="">
      <xdr:nvSpPr>
        <xdr:cNvPr id="416" name="楕円 415">
          <a:extLst>
            <a:ext uri="{FF2B5EF4-FFF2-40B4-BE49-F238E27FC236}">
              <a16:creationId xmlns:a16="http://schemas.microsoft.com/office/drawing/2014/main" id="{D2BD4003-5014-49AE-B477-67282E2C21E0}"/>
            </a:ext>
          </a:extLst>
        </xdr:cNvPr>
        <xdr:cNvSpPr/>
      </xdr:nvSpPr>
      <xdr:spPr>
        <a:xfrm>
          <a:off x="3746500" y="1743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0</xdr:rowOff>
    </xdr:from>
    <xdr:to>
      <xdr:col>24</xdr:col>
      <xdr:colOff>63500</xdr:colOff>
      <xdr:row>102</xdr:row>
      <xdr:rowOff>43814</xdr:rowOff>
    </xdr:to>
    <xdr:cxnSp macro="">
      <xdr:nvCxnSpPr>
        <xdr:cNvPr id="417" name="直線コネクタ 416">
          <a:extLst>
            <a:ext uri="{FF2B5EF4-FFF2-40B4-BE49-F238E27FC236}">
              <a16:creationId xmlns:a16="http://schemas.microsoft.com/office/drawing/2014/main" id="{43330839-76D5-4C93-BD11-2F9F91AB02D4}"/>
            </a:ext>
          </a:extLst>
        </xdr:cNvPr>
        <xdr:cNvCxnSpPr/>
      </xdr:nvCxnSpPr>
      <xdr:spPr>
        <a:xfrm>
          <a:off x="3797300" y="17487900"/>
          <a:ext cx="8382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164464</xdr:rowOff>
    </xdr:from>
    <xdr:to>
      <xdr:col>15</xdr:col>
      <xdr:colOff>101600</xdr:colOff>
      <xdr:row>103</xdr:row>
      <xdr:rowOff>94614</xdr:rowOff>
    </xdr:to>
    <xdr:sp macro="" textlink="">
      <xdr:nvSpPr>
        <xdr:cNvPr id="418" name="楕円 417">
          <a:extLst>
            <a:ext uri="{FF2B5EF4-FFF2-40B4-BE49-F238E27FC236}">
              <a16:creationId xmlns:a16="http://schemas.microsoft.com/office/drawing/2014/main" id="{2A1D8832-80C4-43AD-A864-33CD317819B4}"/>
            </a:ext>
          </a:extLst>
        </xdr:cNvPr>
        <xdr:cNvSpPr/>
      </xdr:nvSpPr>
      <xdr:spPr>
        <a:xfrm>
          <a:off x="2857500" y="1765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0</xdr:rowOff>
    </xdr:from>
    <xdr:to>
      <xdr:col>19</xdr:col>
      <xdr:colOff>177800</xdr:colOff>
      <xdr:row>103</xdr:row>
      <xdr:rowOff>43814</xdr:rowOff>
    </xdr:to>
    <xdr:cxnSp macro="">
      <xdr:nvCxnSpPr>
        <xdr:cNvPr id="419" name="直線コネクタ 418">
          <a:extLst>
            <a:ext uri="{FF2B5EF4-FFF2-40B4-BE49-F238E27FC236}">
              <a16:creationId xmlns:a16="http://schemas.microsoft.com/office/drawing/2014/main" id="{088B79E6-783A-42DB-B218-E3BF216FF5A0}"/>
            </a:ext>
          </a:extLst>
        </xdr:cNvPr>
        <xdr:cNvCxnSpPr/>
      </xdr:nvCxnSpPr>
      <xdr:spPr>
        <a:xfrm flipV="1">
          <a:off x="2908300" y="17487900"/>
          <a:ext cx="889000" cy="215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6350</xdr:rowOff>
    </xdr:from>
    <xdr:to>
      <xdr:col>10</xdr:col>
      <xdr:colOff>165100</xdr:colOff>
      <xdr:row>103</xdr:row>
      <xdr:rowOff>107950</xdr:rowOff>
    </xdr:to>
    <xdr:sp macro="" textlink="">
      <xdr:nvSpPr>
        <xdr:cNvPr id="420" name="楕円 419">
          <a:extLst>
            <a:ext uri="{FF2B5EF4-FFF2-40B4-BE49-F238E27FC236}">
              <a16:creationId xmlns:a16="http://schemas.microsoft.com/office/drawing/2014/main" id="{CAA1EE34-A34B-4444-B713-A66BB490D58C}"/>
            </a:ext>
          </a:extLst>
        </xdr:cNvPr>
        <xdr:cNvSpPr/>
      </xdr:nvSpPr>
      <xdr:spPr>
        <a:xfrm>
          <a:off x="1968500" y="1766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43814</xdr:rowOff>
    </xdr:from>
    <xdr:to>
      <xdr:col>15</xdr:col>
      <xdr:colOff>50800</xdr:colOff>
      <xdr:row>103</xdr:row>
      <xdr:rowOff>57150</xdr:rowOff>
    </xdr:to>
    <xdr:cxnSp macro="">
      <xdr:nvCxnSpPr>
        <xdr:cNvPr id="421" name="直線コネクタ 420">
          <a:extLst>
            <a:ext uri="{FF2B5EF4-FFF2-40B4-BE49-F238E27FC236}">
              <a16:creationId xmlns:a16="http://schemas.microsoft.com/office/drawing/2014/main" id="{2C55E69F-730C-46C0-B3D8-CAFBDE9A53BE}"/>
            </a:ext>
          </a:extLst>
        </xdr:cNvPr>
        <xdr:cNvCxnSpPr/>
      </xdr:nvCxnSpPr>
      <xdr:spPr>
        <a:xfrm flipV="1">
          <a:off x="2019300" y="17703164"/>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133986</xdr:rowOff>
    </xdr:from>
    <xdr:to>
      <xdr:col>6</xdr:col>
      <xdr:colOff>38100</xdr:colOff>
      <xdr:row>103</xdr:row>
      <xdr:rowOff>64136</xdr:rowOff>
    </xdr:to>
    <xdr:sp macro="" textlink="">
      <xdr:nvSpPr>
        <xdr:cNvPr id="422" name="楕円 421">
          <a:extLst>
            <a:ext uri="{FF2B5EF4-FFF2-40B4-BE49-F238E27FC236}">
              <a16:creationId xmlns:a16="http://schemas.microsoft.com/office/drawing/2014/main" id="{F2DA5871-F0A2-4A00-8A3A-98DD479B4EA8}"/>
            </a:ext>
          </a:extLst>
        </xdr:cNvPr>
        <xdr:cNvSpPr/>
      </xdr:nvSpPr>
      <xdr:spPr>
        <a:xfrm>
          <a:off x="1079500" y="1762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13336</xdr:rowOff>
    </xdr:from>
    <xdr:to>
      <xdr:col>10</xdr:col>
      <xdr:colOff>114300</xdr:colOff>
      <xdr:row>103</xdr:row>
      <xdr:rowOff>57150</xdr:rowOff>
    </xdr:to>
    <xdr:cxnSp macro="">
      <xdr:nvCxnSpPr>
        <xdr:cNvPr id="423" name="直線コネクタ 422">
          <a:extLst>
            <a:ext uri="{FF2B5EF4-FFF2-40B4-BE49-F238E27FC236}">
              <a16:creationId xmlns:a16="http://schemas.microsoft.com/office/drawing/2014/main" id="{1DC91F57-1E46-4236-BC03-56A8DCCAFF81}"/>
            </a:ext>
          </a:extLst>
        </xdr:cNvPr>
        <xdr:cNvCxnSpPr/>
      </xdr:nvCxnSpPr>
      <xdr:spPr>
        <a:xfrm>
          <a:off x="1130300" y="17672686"/>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13352</xdr:rowOff>
    </xdr:from>
    <xdr:ext cx="405111" cy="259045"/>
    <xdr:sp macro="" textlink="">
      <xdr:nvSpPr>
        <xdr:cNvPr id="424" name="n_1aveValue【市民会館】&#10;有形固定資産減価償却率">
          <a:extLst>
            <a:ext uri="{FF2B5EF4-FFF2-40B4-BE49-F238E27FC236}">
              <a16:creationId xmlns:a16="http://schemas.microsoft.com/office/drawing/2014/main" id="{F6B27621-22DD-4D8F-914C-5CC6345EAAD0}"/>
            </a:ext>
          </a:extLst>
        </xdr:cNvPr>
        <xdr:cNvSpPr txBox="1"/>
      </xdr:nvSpPr>
      <xdr:spPr>
        <a:xfrm>
          <a:off x="3582044" y="1784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106697</xdr:rowOff>
    </xdr:from>
    <xdr:ext cx="405111" cy="259045"/>
    <xdr:sp macro="" textlink="">
      <xdr:nvSpPr>
        <xdr:cNvPr id="425" name="n_2aveValue【市民会館】&#10;有形固定資産減価償却率">
          <a:extLst>
            <a:ext uri="{FF2B5EF4-FFF2-40B4-BE49-F238E27FC236}">
              <a16:creationId xmlns:a16="http://schemas.microsoft.com/office/drawing/2014/main" id="{31339069-1A4C-46EC-BD5A-46F437276452}"/>
            </a:ext>
          </a:extLst>
        </xdr:cNvPr>
        <xdr:cNvSpPr txBox="1"/>
      </xdr:nvSpPr>
      <xdr:spPr>
        <a:xfrm>
          <a:off x="2705744" y="1776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97807</xdr:rowOff>
    </xdr:from>
    <xdr:ext cx="405111" cy="259045"/>
    <xdr:sp macro="" textlink="">
      <xdr:nvSpPr>
        <xdr:cNvPr id="426" name="n_3aveValue【市民会館】&#10;有形固定資産減価償却率">
          <a:extLst>
            <a:ext uri="{FF2B5EF4-FFF2-40B4-BE49-F238E27FC236}">
              <a16:creationId xmlns:a16="http://schemas.microsoft.com/office/drawing/2014/main" id="{F8AADC83-68A2-4A8F-A813-6778F42088D6}"/>
            </a:ext>
          </a:extLst>
        </xdr:cNvPr>
        <xdr:cNvSpPr txBox="1"/>
      </xdr:nvSpPr>
      <xdr:spPr>
        <a:xfrm>
          <a:off x="1816744" y="1741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36213</xdr:rowOff>
    </xdr:from>
    <xdr:ext cx="405111" cy="259045"/>
    <xdr:sp macro="" textlink="">
      <xdr:nvSpPr>
        <xdr:cNvPr id="427" name="n_4aveValue【市民会館】&#10;有形固定資産減価償却率">
          <a:extLst>
            <a:ext uri="{FF2B5EF4-FFF2-40B4-BE49-F238E27FC236}">
              <a16:creationId xmlns:a16="http://schemas.microsoft.com/office/drawing/2014/main" id="{401322B4-CD58-465B-ACB2-AD6463B300E4}"/>
            </a:ext>
          </a:extLst>
        </xdr:cNvPr>
        <xdr:cNvSpPr txBox="1"/>
      </xdr:nvSpPr>
      <xdr:spPr>
        <a:xfrm>
          <a:off x="927744" y="17867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67327</xdr:rowOff>
    </xdr:from>
    <xdr:ext cx="405111" cy="259045"/>
    <xdr:sp macro="" textlink="">
      <xdr:nvSpPr>
        <xdr:cNvPr id="428" name="n_1mainValue【市民会館】&#10;有形固定資産減価償却率">
          <a:extLst>
            <a:ext uri="{FF2B5EF4-FFF2-40B4-BE49-F238E27FC236}">
              <a16:creationId xmlns:a16="http://schemas.microsoft.com/office/drawing/2014/main" id="{8AD0E236-6674-4371-8A65-74FD986CC6BE}"/>
            </a:ext>
          </a:extLst>
        </xdr:cNvPr>
        <xdr:cNvSpPr txBox="1"/>
      </xdr:nvSpPr>
      <xdr:spPr>
        <a:xfrm>
          <a:off x="3582044" y="1721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111141</xdr:rowOff>
    </xdr:from>
    <xdr:ext cx="405111" cy="259045"/>
    <xdr:sp macro="" textlink="">
      <xdr:nvSpPr>
        <xdr:cNvPr id="429" name="n_2mainValue【市民会館】&#10;有形固定資産減価償却率">
          <a:extLst>
            <a:ext uri="{FF2B5EF4-FFF2-40B4-BE49-F238E27FC236}">
              <a16:creationId xmlns:a16="http://schemas.microsoft.com/office/drawing/2014/main" id="{01901707-4954-48AF-A6AA-6A5CE1E274B4}"/>
            </a:ext>
          </a:extLst>
        </xdr:cNvPr>
        <xdr:cNvSpPr txBox="1"/>
      </xdr:nvSpPr>
      <xdr:spPr>
        <a:xfrm>
          <a:off x="2705744" y="1742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99077</xdr:rowOff>
    </xdr:from>
    <xdr:ext cx="405111" cy="259045"/>
    <xdr:sp macro="" textlink="">
      <xdr:nvSpPr>
        <xdr:cNvPr id="430" name="n_3mainValue【市民会館】&#10;有形固定資産減価償却率">
          <a:extLst>
            <a:ext uri="{FF2B5EF4-FFF2-40B4-BE49-F238E27FC236}">
              <a16:creationId xmlns:a16="http://schemas.microsoft.com/office/drawing/2014/main" id="{2BD95E4B-F41F-4332-838D-96356EC95CEA}"/>
            </a:ext>
          </a:extLst>
        </xdr:cNvPr>
        <xdr:cNvSpPr txBox="1"/>
      </xdr:nvSpPr>
      <xdr:spPr>
        <a:xfrm>
          <a:off x="1816744" y="1775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80663</xdr:rowOff>
    </xdr:from>
    <xdr:ext cx="405111" cy="259045"/>
    <xdr:sp macro="" textlink="">
      <xdr:nvSpPr>
        <xdr:cNvPr id="431" name="n_4mainValue【市民会館】&#10;有形固定資産減価償却率">
          <a:extLst>
            <a:ext uri="{FF2B5EF4-FFF2-40B4-BE49-F238E27FC236}">
              <a16:creationId xmlns:a16="http://schemas.microsoft.com/office/drawing/2014/main" id="{C8E2592E-EA83-4419-8FCE-B7F03375B15B}"/>
            </a:ext>
          </a:extLst>
        </xdr:cNvPr>
        <xdr:cNvSpPr txBox="1"/>
      </xdr:nvSpPr>
      <xdr:spPr>
        <a:xfrm>
          <a:off x="927744" y="17397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9C69ECC6-A461-471D-89F7-56244A09D50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069709B4-FF0B-4D09-82AB-4BCCF8E6CA6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69181D7A-957D-4327-A75C-A9B78AF7034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57F35E96-DA1B-46CD-8D4A-792C8ABED0F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314F7BE6-6D1F-4A28-B680-B1164E3DF6F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8C192009-70C3-4763-846B-D59FA8C5ED7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E3F1EB1A-0E9B-4222-8D9E-DAEB2C4F974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13D76D68-B9EB-42AD-887A-1EDC27BF3059}"/>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529448FE-87EE-44B0-B599-EE7AE855372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601F6FB4-3DB7-458D-89F8-B2585B9BCBA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2" name="直線コネクタ 441">
          <a:extLst>
            <a:ext uri="{FF2B5EF4-FFF2-40B4-BE49-F238E27FC236}">
              <a16:creationId xmlns:a16="http://schemas.microsoft.com/office/drawing/2014/main" id="{EFA4963B-A745-4A4C-9C36-363BDD63D573}"/>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3" name="テキスト ボックス 442">
          <a:extLst>
            <a:ext uri="{FF2B5EF4-FFF2-40B4-BE49-F238E27FC236}">
              <a16:creationId xmlns:a16="http://schemas.microsoft.com/office/drawing/2014/main" id="{13F14AD8-2B01-447B-9A7B-AD8B190DE01B}"/>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4" name="直線コネクタ 443">
          <a:extLst>
            <a:ext uri="{FF2B5EF4-FFF2-40B4-BE49-F238E27FC236}">
              <a16:creationId xmlns:a16="http://schemas.microsoft.com/office/drawing/2014/main" id="{E590FC92-0571-44CF-90E6-CC99972B52D5}"/>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5" name="テキスト ボックス 444">
          <a:extLst>
            <a:ext uri="{FF2B5EF4-FFF2-40B4-BE49-F238E27FC236}">
              <a16:creationId xmlns:a16="http://schemas.microsoft.com/office/drawing/2014/main" id="{B0C084CB-13EE-40AE-8ABD-2AF043907EC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6" name="直線コネクタ 445">
          <a:extLst>
            <a:ext uri="{FF2B5EF4-FFF2-40B4-BE49-F238E27FC236}">
              <a16:creationId xmlns:a16="http://schemas.microsoft.com/office/drawing/2014/main" id="{D0FBAD2B-E6F5-4A37-B0DD-E8456EB558C4}"/>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7" name="テキスト ボックス 446">
          <a:extLst>
            <a:ext uri="{FF2B5EF4-FFF2-40B4-BE49-F238E27FC236}">
              <a16:creationId xmlns:a16="http://schemas.microsoft.com/office/drawing/2014/main" id="{9BA2C9E3-D65C-41A3-AA89-866B96B263EF}"/>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8" name="直線コネクタ 447">
          <a:extLst>
            <a:ext uri="{FF2B5EF4-FFF2-40B4-BE49-F238E27FC236}">
              <a16:creationId xmlns:a16="http://schemas.microsoft.com/office/drawing/2014/main" id="{6A600D40-B310-4487-91BA-11415617B401}"/>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9" name="テキスト ボックス 448">
          <a:extLst>
            <a:ext uri="{FF2B5EF4-FFF2-40B4-BE49-F238E27FC236}">
              <a16:creationId xmlns:a16="http://schemas.microsoft.com/office/drawing/2014/main" id="{03E0B40F-8104-4A30-A107-2D3E173DDC49}"/>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0" name="直線コネクタ 449">
          <a:extLst>
            <a:ext uri="{FF2B5EF4-FFF2-40B4-BE49-F238E27FC236}">
              <a16:creationId xmlns:a16="http://schemas.microsoft.com/office/drawing/2014/main" id="{39DCA335-C5F7-4824-887D-E83344B42074}"/>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1" name="テキスト ボックス 450">
          <a:extLst>
            <a:ext uri="{FF2B5EF4-FFF2-40B4-BE49-F238E27FC236}">
              <a16:creationId xmlns:a16="http://schemas.microsoft.com/office/drawing/2014/main" id="{B2B09491-992A-452A-9099-7D1372142DD2}"/>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FBCD84EF-202E-4322-86FB-A914D6B7B2C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3" name="テキスト ボックス 452">
          <a:extLst>
            <a:ext uri="{FF2B5EF4-FFF2-40B4-BE49-F238E27FC236}">
              <a16:creationId xmlns:a16="http://schemas.microsoft.com/office/drawing/2014/main" id="{502F5B3A-D1FD-47A6-B5EB-8F04FD0EAC9F}"/>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市民会館】&#10;一人当たり面積グラフ枠">
          <a:extLst>
            <a:ext uri="{FF2B5EF4-FFF2-40B4-BE49-F238E27FC236}">
              <a16:creationId xmlns:a16="http://schemas.microsoft.com/office/drawing/2014/main" id="{5A635E36-FA8D-41F1-934F-7F11A8952089}"/>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80772</xdr:rowOff>
    </xdr:from>
    <xdr:to>
      <xdr:col>54</xdr:col>
      <xdr:colOff>189865</xdr:colOff>
      <xdr:row>108</xdr:row>
      <xdr:rowOff>146304</xdr:rowOff>
    </xdr:to>
    <xdr:cxnSp macro="">
      <xdr:nvCxnSpPr>
        <xdr:cNvPr id="455" name="直線コネクタ 454">
          <a:extLst>
            <a:ext uri="{FF2B5EF4-FFF2-40B4-BE49-F238E27FC236}">
              <a16:creationId xmlns:a16="http://schemas.microsoft.com/office/drawing/2014/main" id="{67A36E4A-2D52-4F6A-8613-5B3884DDAA39}"/>
            </a:ext>
          </a:extLst>
        </xdr:cNvPr>
        <xdr:cNvCxnSpPr/>
      </xdr:nvCxnSpPr>
      <xdr:spPr>
        <a:xfrm flipV="1">
          <a:off x="10476865" y="17225772"/>
          <a:ext cx="0" cy="1437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150131</xdr:rowOff>
    </xdr:from>
    <xdr:ext cx="469744" cy="259045"/>
    <xdr:sp macro="" textlink="">
      <xdr:nvSpPr>
        <xdr:cNvPr id="456" name="【市民会館】&#10;一人当たり面積最小値テキスト">
          <a:extLst>
            <a:ext uri="{FF2B5EF4-FFF2-40B4-BE49-F238E27FC236}">
              <a16:creationId xmlns:a16="http://schemas.microsoft.com/office/drawing/2014/main" id="{479FA614-CD4B-4E09-9DCB-716EF3C07EFE}"/>
            </a:ext>
          </a:extLst>
        </xdr:cNvPr>
        <xdr:cNvSpPr txBox="1"/>
      </xdr:nvSpPr>
      <xdr:spPr>
        <a:xfrm>
          <a:off x="10515600" y="1866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146304</xdr:rowOff>
    </xdr:from>
    <xdr:to>
      <xdr:col>55</xdr:col>
      <xdr:colOff>88900</xdr:colOff>
      <xdr:row>108</xdr:row>
      <xdr:rowOff>146304</xdr:rowOff>
    </xdr:to>
    <xdr:cxnSp macro="">
      <xdr:nvCxnSpPr>
        <xdr:cNvPr id="457" name="直線コネクタ 456">
          <a:extLst>
            <a:ext uri="{FF2B5EF4-FFF2-40B4-BE49-F238E27FC236}">
              <a16:creationId xmlns:a16="http://schemas.microsoft.com/office/drawing/2014/main" id="{3475418B-9728-4EFC-BED2-BFAAA3A63AB4}"/>
            </a:ext>
          </a:extLst>
        </xdr:cNvPr>
        <xdr:cNvCxnSpPr/>
      </xdr:nvCxnSpPr>
      <xdr:spPr>
        <a:xfrm>
          <a:off x="10388600" y="1866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27449</xdr:rowOff>
    </xdr:from>
    <xdr:ext cx="469744" cy="259045"/>
    <xdr:sp macro="" textlink="">
      <xdr:nvSpPr>
        <xdr:cNvPr id="458" name="【市民会館】&#10;一人当たり面積最大値テキスト">
          <a:extLst>
            <a:ext uri="{FF2B5EF4-FFF2-40B4-BE49-F238E27FC236}">
              <a16:creationId xmlns:a16="http://schemas.microsoft.com/office/drawing/2014/main" id="{F4424714-029A-417D-9620-F4A24142DFBD}"/>
            </a:ext>
          </a:extLst>
        </xdr:cNvPr>
        <xdr:cNvSpPr txBox="1"/>
      </xdr:nvSpPr>
      <xdr:spPr>
        <a:xfrm>
          <a:off x="10515600" y="17000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80772</xdr:rowOff>
    </xdr:from>
    <xdr:to>
      <xdr:col>55</xdr:col>
      <xdr:colOff>88900</xdr:colOff>
      <xdr:row>100</xdr:row>
      <xdr:rowOff>80772</xdr:rowOff>
    </xdr:to>
    <xdr:cxnSp macro="">
      <xdr:nvCxnSpPr>
        <xdr:cNvPr id="459" name="直線コネクタ 458">
          <a:extLst>
            <a:ext uri="{FF2B5EF4-FFF2-40B4-BE49-F238E27FC236}">
              <a16:creationId xmlns:a16="http://schemas.microsoft.com/office/drawing/2014/main" id="{E11B4EAA-7285-442A-90D9-30D9BF44927D}"/>
            </a:ext>
          </a:extLst>
        </xdr:cNvPr>
        <xdr:cNvCxnSpPr/>
      </xdr:nvCxnSpPr>
      <xdr:spPr>
        <a:xfrm>
          <a:off x="10388600" y="17225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74692</xdr:rowOff>
    </xdr:from>
    <xdr:ext cx="469744" cy="259045"/>
    <xdr:sp macro="" textlink="">
      <xdr:nvSpPr>
        <xdr:cNvPr id="460" name="【市民会館】&#10;一人当たり面積平均値テキスト">
          <a:extLst>
            <a:ext uri="{FF2B5EF4-FFF2-40B4-BE49-F238E27FC236}">
              <a16:creationId xmlns:a16="http://schemas.microsoft.com/office/drawing/2014/main" id="{9A228EDD-F933-4E79-AC6C-C77733074329}"/>
            </a:ext>
          </a:extLst>
        </xdr:cNvPr>
        <xdr:cNvSpPr txBox="1"/>
      </xdr:nvSpPr>
      <xdr:spPr>
        <a:xfrm>
          <a:off x="10515600" y="184198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96265</xdr:rowOff>
    </xdr:from>
    <xdr:to>
      <xdr:col>55</xdr:col>
      <xdr:colOff>50800</xdr:colOff>
      <xdr:row>108</xdr:row>
      <xdr:rowOff>26415</xdr:rowOff>
    </xdr:to>
    <xdr:sp macro="" textlink="">
      <xdr:nvSpPr>
        <xdr:cNvPr id="461" name="フローチャート: 判断 460">
          <a:extLst>
            <a:ext uri="{FF2B5EF4-FFF2-40B4-BE49-F238E27FC236}">
              <a16:creationId xmlns:a16="http://schemas.microsoft.com/office/drawing/2014/main" id="{67587630-6E58-4BF2-89A8-CEDCB90E399D}"/>
            </a:ext>
          </a:extLst>
        </xdr:cNvPr>
        <xdr:cNvSpPr/>
      </xdr:nvSpPr>
      <xdr:spPr>
        <a:xfrm>
          <a:off x="10426700" y="1844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92456</xdr:rowOff>
    </xdr:from>
    <xdr:to>
      <xdr:col>50</xdr:col>
      <xdr:colOff>165100</xdr:colOff>
      <xdr:row>108</xdr:row>
      <xdr:rowOff>22606</xdr:rowOff>
    </xdr:to>
    <xdr:sp macro="" textlink="">
      <xdr:nvSpPr>
        <xdr:cNvPr id="462" name="フローチャート: 判断 461">
          <a:extLst>
            <a:ext uri="{FF2B5EF4-FFF2-40B4-BE49-F238E27FC236}">
              <a16:creationId xmlns:a16="http://schemas.microsoft.com/office/drawing/2014/main" id="{7657C405-1FE1-4F87-9C33-661FCEE5AE54}"/>
            </a:ext>
          </a:extLst>
        </xdr:cNvPr>
        <xdr:cNvSpPr/>
      </xdr:nvSpPr>
      <xdr:spPr>
        <a:xfrm>
          <a:off x="9588500" y="18437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73406</xdr:rowOff>
    </xdr:from>
    <xdr:to>
      <xdr:col>46</xdr:col>
      <xdr:colOff>38100</xdr:colOff>
      <xdr:row>108</xdr:row>
      <xdr:rowOff>3556</xdr:rowOff>
    </xdr:to>
    <xdr:sp macro="" textlink="">
      <xdr:nvSpPr>
        <xdr:cNvPr id="463" name="フローチャート: 判断 462">
          <a:extLst>
            <a:ext uri="{FF2B5EF4-FFF2-40B4-BE49-F238E27FC236}">
              <a16:creationId xmlns:a16="http://schemas.microsoft.com/office/drawing/2014/main" id="{F259B0D7-05F8-49D8-A283-FC8786C47869}"/>
            </a:ext>
          </a:extLst>
        </xdr:cNvPr>
        <xdr:cNvSpPr/>
      </xdr:nvSpPr>
      <xdr:spPr>
        <a:xfrm>
          <a:off x="8699500" y="1841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76454</xdr:rowOff>
    </xdr:from>
    <xdr:to>
      <xdr:col>41</xdr:col>
      <xdr:colOff>101600</xdr:colOff>
      <xdr:row>108</xdr:row>
      <xdr:rowOff>6604</xdr:rowOff>
    </xdr:to>
    <xdr:sp macro="" textlink="">
      <xdr:nvSpPr>
        <xdr:cNvPr id="464" name="フローチャート: 判断 463">
          <a:extLst>
            <a:ext uri="{FF2B5EF4-FFF2-40B4-BE49-F238E27FC236}">
              <a16:creationId xmlns:a16="http://schemas.microsoft.com/office/drawing/2014/main" id="{E1C7BD9A-D068-4E29-B7C9-0147DF62CBC0}"/>
            </a:ext>
          </a:extLst>
        </xdr:cNvPr>
        <xdr:cNvSpPr/>
      </xdr:nvSpPr>
      <xdr:spPr>
        <a:xfrm>
          <a:off x="7810500" y="184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80263</xdr:rowOff>
    </xdr:from>
    <xdr:to>
      <xdr:col>36</xdr:col>
      <xdr:colOff>165100</xdr:colOff>
      <xdr:row>108</xdr:row>
      <xdr:rowOff>10413</xdr:rowOff>
    </xdr:to>
    <xdr:sp macro="" textlink="">
      <xdr:nvSpPr>
        <xdr:cNvPr id="465" name="フローチャート: 判断 464">
          <a:extLst>
            <a:ext uri="{FF2B5EF4-FFF2-40B4-BE49-F238E27FC236}">
              <a16:creationId xmlns:a16="http://schemas.microsoft.com/office/drawing/2014/main" id="{0C4F9210-2A15-4157-ABE3-5C306B149CDE}"/>
            </a:ext>
          </a:extLst>
        </xdr:cNvPr>
        <xdr:cNvSpPr/>
      </xdr:nvSpPr>
      <xdr:spPr>
        <a:xfrm>
          <a:off x="6921500" y="184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BA77D905-1602-44FD-BF02-265F144283A1}"/>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2A3E9895-87B6-4E99-873F-F98B99C9DF11}"/>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73D0C106-2B62-41CB-97C6-441A0E2A12D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2D23125C-BB75-4A78-B169-E952B7B7FF68}"/>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BD00A70-6FAE-4C01-9654-D63D20AB79A5}"/>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14732</xdr:rowOff>
    </xdr:from>
    <xdr:to>
      <xdr:col>55</xdr:col>
      <xdr:colOff>50800</xdr:colOff>
      <xdr:row>107</xdr:row>
      <xdr:rowOff>116332</xdr:rowOff>
    </xdr:to>
    <xdr:sp macro="" textlink="">
      <xdr:nvSpPr>
        <xdr:cNvPr id="471" name="楕円 470">
          <a:extLst>
            <a:ext uri="{FF2B5EF4-FFF2-40B4-BE49-F238E27FC236}">
              <a16:creationId xmlns:a16="http://schemas.microsoft.com/office/drawing/2014/main" id="{C79A3B40-865C-495B-95FD-9E37950F12DF}"/>
            </a:ext>
          </a:extLst>
        </xdr:cNvPr>
        <xdr:cNvSpPr/>
      </xdr:nvSpPr>
      <xdr:spPr>
        <a:xfrm>
          <a:off x="10426700" y="18359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37609</xdr:rowOff>
    </xdr:from>
    <xdr:ext cx="469744" cy="259045"/>
    <xdr:sp macro="" textlink="">
      <xdr:nvSpPr>
        <xdr:cNvPr id="472" name="【市民会館】&#10;一人当たり面積該当値テキスト">
          <a:extLst>
            <a:ext uri="{FF2B5EF4-FFF2-40B4-BE49-F238E27FC236}">
              <a16:creationId xmlns:a16="http://schemas.microsoft.com/office/drawing/2014/main" id="{E6E8E43F-DF53-4A30-B1CE-AB1545F3AD25}"/>
            </a:ext>
          </a:extLst>
        </xdr:cNvPr>
        <xdr:cNvSpPr txBox="1"/>
      </xdr:nvSpPr>
      <xdr:spPr>
        <a:xfrm>
          <a:off x="10515600" y="18211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21589</xdr:rowOff>
    </xdr:from>
    <xdr:to>
      <xdr:col>50</xdr:col>
      <xdr:colOff>165100</xdr:colOff>
      <xdr:row>107</xdr:row>
      <xdr:rowOff>123189</xdr:rowOff>
    </xdr:to>
    <xdr:sp macro="" textlink="">
      <xdr:nvSpPr>
        <xdr:cNvPr id="473" name="楕円 472">
          <a:extLst>
            <a:ext uri="{FF2B5EF4-FFF2-40B4-BE49-F238E27FC236}">
              <a16:creationId xmlns:a16="http://schemas.microsoft.com/office/drawing/2014/main" id="{C0D92DED-66CF-4CC7-A1AA-11863790F5E1}"/>
            </a:ext>
          </a:extLst>
        </xdr:cNvPr>
        <xdr:cNvSpPr/>
      </xdr:nvSpPr>
      <xdr:spPr>
        <a:xfrm>
          <a:off x="9588500" y="1836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65532</xdr:rowOff>
    </xdr:from>
    <xdr:to>
      <xdr:col>55</xdr:col>
      <xdr:colOff>0</xdr:colOff>
      <xdr:row>107</xdr:row>
      <xdr:rowOff>72389</xdr:rowOff>
    </xdr:to>
    <xdr:cxnSp macro="">
      <xdr:nvCxnSpPr>
        <xdr:cNvPr id="474" name="直線コネクタ 473">
          <a:extLst>
            <a:ext uri="{FF2B5EF4-FFF2-40B4-BE49-F238E27FC236}">
              <a16:creationId xmlns:a16="http://schemas.microsoft.com/office/drawing/2014/main" id="{E7D557A7-6821-43FC-880E-999ABAAFE739}"/>
            </a:ext>
          </a:extLst>
        </xdr:cNvPr>
        <xdr:cNvCxnSpPr/>
      </xdr:nvCxnSpPr>
      <xdr:spPr>
        <a:xfrm flipV="1">
          <a:off x="9639300" y="18410682"/>
          <a:ext cx="8382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28448</xdr:rowOff>
    </xdr:from>
    <xdr:to>
      <xdr:col>46</xdr:col>
      <xdr:colOff>38100</xdr:colOff>
      <xdr:row>107</xdr:row>
      <xdr:rowOff>130048</xdr:rowOff>
    </xdr:to>
    <xdr:sp macro="" textlink="">
      <xdr:nvSpPr>
        <xdr:cNvPr id="475" name="楕円 474">
          <a:extLst>
            <a:ext uri="{FF2B5EF4-FFF2-40B4-BE49-F238E27FC236}">
              <a16:creationId xmlns:a16="http://schemas.microsoft.com/office/drawing/2014/main" id="{6834090F-AB51-4484-B556-F2A8C3154159}"/>
            </a:ext>
          </a:extLst>
        </xdr:cNvPr>
        <xdr:cNvSpPr/>
      </xdr:nvSpPr>
      <xdr:spPr>
        <a:xfrm>
          <a:off x="8699500" y="18373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72389</xdr:rowOff>
    </xdr:from>
    <xdr:to>
      <xdr:col>50</xdr:col>
      <xdr:colOff>114300</xdr:colOff>
      <xdr:row>107</xdr:row>
      <xdr:rowOff>79248</xdr:rowOff>
    </xdr:to>
    <xdr:cxnSp macro="">
      <xdr:nvCxnSpPr>
        <xdr:cNvPr id="476" name="直線コネクタ 475">
          <a:extLst>
            <a:ext uri="{FF2B5EF4-FFF2-40B4-BE49-F238E27FC236}">
              <a16:creationId xmlns:a16="http://schemas.microsoft.com/office/drawing/2014/main" id="{4C48C3E4-0AE4-4B3A-B5B6-12BAD2BA52E7}"/>
            </a:ext>
          </a:extLst>
        </xdr:cNvPr>
        <xdr:cNvCxnSpPr/>
      </xdr:nvCxnSpPr>
      <xdr:spPr>
        <a:xfrm flipV="1">
          <a:off x="8750300" y="18417539"/>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34544</xdr:rowOff>
    </xdr:from>
    <xdr:to>
      <xdr:col>41</xdr:col>
      <xdr:colOff>101600</xdr:colOff>
      <xdr:row>107</xdr:row>
      <xdr:rowOff>136144</xdr:rowOff>
    </xdr:to>
    <xdr:sp macro="" textlink="">
      <xdr:nvSpPr>
        <xdr:cNvPr id="477" name="楕円 476">
          <a:extLst>
            <a:ext uri="{FF2B5EF4-FFF2-40B4-BE49-F238E27FC236}">
              <a16:creationId xmlns:a16="http://schemas.microsoft.com/office/drawing/2014/main" id="{9C93F8FF-AEC1-48F8-8AD6-BEA2B1769296}"/>
            </a:ext>
          </a:extLst>
        </xdr:cNvPr>
        <xdr:cNvSpPr/>
      </xdr:nvSpPr>
      <xdr:spPr>
        <a:xfrm>
          <a:off x="7810500" y="1837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79248</xdr:rowOff>
    </xdr:from>
    <xdr:to>
      <xdr:col>45</xdr:col>
      <xdr:colOff>177800</xdr:colOff>
      <xdr:row>107</xdr:row>
      <xdr:rowOff>85344</xdr:rowOff>
    </xdr:to>
    <xdr:cxnSp macro="">
      <xdr:nvCxnSpPr>
        <xdr:cNvPr id="478" name="直線コネクタ 477">
          <a:extLst>
            <a:ext uri="{FF2B5EF4-FFF2-40B4-BE49-F238E27FC236}">
              <a16:creationId xmlns:a16="http://schemas.microsoft.com/office/drawing/2014/main" id="{74B59755-CC22-485C-9251-DF40176497AE}"/>
            </a:ext>
          </a:extLst>
        </xdr:cNvPr>
        <xdr:cNvCxnSpPr/>
      </xdr:nvCxnSpPr>
      <xdr:spPr>
        <a:xfrm flipV="1">
          <a:off x="7861300" y="18424398"/>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39878</xdr:rowOff>
    </xdr:from>
    <xdr:to>
      <xdr:col>36</xdr:col>
      <xdr:colOff>165100</xdr:colOff>
      <xdr:row>107</xdr:row>
      <xdr:rowOff>141478</xdr:rowOff>
    </xdr:to>
    <xdr:sp macro="" textlink="">
      <xdr:nvSpPr>
        <xdr:cNvPr id="479" name="楕円 478">
          <a:extLst>
            <a:ext uri="{FF2B5EF4-FFF2-40B4-BE49-F238E27FC236}">
              <a16:creationId xmlns:a16="http://schemas.microsoft.com/office/drawing/2014/main" id="{235FA9C7-00E6-4CCC-8423-5111372C1D24}"/>
            </a:ext>
          </a:extLst>
        </xdr:cNvPr>
        <xdr:cNvSpPr/>
      </xdr:nvSpPr>
      <xdr:spPr>
        <a:xfrm>
          <a:off x="6921500" y="18385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85344</xdr:rowOff>
    </xdr:from>
    <xdr:to>
      <xdr:col>41</xdr:col>
      <xdr:colOff>50800</xdr:colOff>
      <xdr:row>107</xdr:row>
      <xdr:rowOff>90678</xdr:rowOff>
    </xdr:to>
    <xdr:cxnSp macro="">
      <xdr:nvCxnSpPr>
        <xdr:cNvPr id="480" name="直線コネクタ 479">
          <a:extLst>
            <a:ext uri="{FF2B5EF4-FFF2-40B4-BE49-F238E27FC236}">
              <a16:creationId xmlns:a16="http://schemas.microsoft.com/office/drawing/2014/main" id="{B6EDF200-D6BD-436D-83FC-9DECF2E64401}"/>
            </a:ext>
          </a:extLst>
        </xdr:cNvPr>
        <xdr:cNvCxnSpPr/>
      </xdr:nvCxnSpPr>
      <xdr:spPr>
        <a:xfrm flipV="1">
          <a:off x="6972300" y="18430494"/>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108</xdr:row>
      <xdr:rowOff>13733</xdr:rowOff>
    </xdr:from>
    <xdr:ext cx="469744" cy="259045"/>
    <xdr:sp macro="" textlink="">
      <xdr:nvSpPr>
        <xdr:cNvPr id="481" name="n_1aveValue【市民会館】&#10;一人当たり面積">
          <a:extLst>
            <a:ext uri="{FF2B5EF4-FFF2-40B4-BE49-F238E27FC236}">
              <a16:creationId xmlns:a16="http://schemas.microsoft.com/office/drawing/2014/main" id="{A540BFE8-051B-43D9-BEFF-83A44DB2B2F9}"/>
            </a:ext>
          </a:extLst>
        </xdr:cNvPr>
        <xdr:cNvSpPr txBox="1"/>
      </xdr:nvSpPr>
      <xdr:spPr>
        <a:xfrm>
          <a:off x="9391727" y="18530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166133</xdr:rowOff>
    </xdr:from>
    <xdr:ext cx="469744" cy="259045"/>
    <xdr:sp macro="" textlink="">
      <xdr:nvSpPr>
        <xdr:cNvPr id="482" name="n_2aveValue【市民会館】&#10;一人当たり面積">
          <a:extLst>
            <a:ext uri="{FF2B5EF4-FFF2-40B4-BE49-F238E27FC236}">
              <a16:creationId xmlns:a16="http://schemas.microsoft.com/office/drawing/2014/main" id="{08ECC015-4B26-476E-A9B5-0866A7AFB821}"/>
            </a:ext>
          </a:extLst>
        </xdr:cNvPr>
        <xdr:cNvSpPr txBox="1"/>
      </xdr:nvSpPr>
      <xdr:spPr>
        <a:xfrm>
          <a:off x="8515427" y="1851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169181</xdr:rowOff>
    </xdr:from>
    <xdr:ext cx="469744" cy="259045"/>
    <xdr:sp macro="" textlink="">
      <xdr:nvSpPr>
        <xdr:cNvPr id="483" name="n_3aveValue【市民会館】&#10;一人当たり面積">
          <a:extLst>
            <a:ext uri="{FF2B5EF4-FFF2-40B4-BE49-F238E27FC236}">
              <a16:creationId xmlns:a16="http://schemas.microsoft.com/office/drawing/2014/main" id="{6C74A895-FD27-4E35-A99F-FAF6BEAABB48}"/>
            </a:ext>
          </a:extLst>
        </xdr:cNvPr>
        <xdr:cNvSpPr txBox="1"/>
      </xdr:nvSpPr>
      <xdr:spPr>
        <a:xfrm>
          <a:off x="7626427" y="18514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1540</xdr:rowOff>
    </xdr:from>
    <xdr:ext cx="469744" cy="259045"/>
    <xdr:sp macro="" textlink="">
      <xdr:nvSpPr>
        <xdr:cNvPr id="484" name="n_4aveValue【市民会館】&#10;一人当たり面積">
          <a:extLst>
            <a:ext uri="{FF2B5EF4-FFF2-40B4-BE49-F238E27FC236}">
              <a16:creationId xmlns:a16="http://schemas.microsoft.com/office/drawing/2014/main" id="{6F3A4FD9-1D3B-4E60-9CE5-4CC2822D2485}"/>
            </a:ext>
          </a:extLst>
        </xdr:cNvPr>
        <xdr:cNvSpPr txBox="1"/>
      </xdr:nvSpPr>
      <xdr:spPr>
        <a:xfrm>
          <a:off x="6737427" y="1851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139716</xdr:rowOff>
    </xdr:from>
    <xdr:ext cx="469744" cy="259045"/>
    <xdr:sp macro="" textlink="">
      <xdr:nvSpPr>
        <xdr:cNvPr id="485" name="n_1mainValue【市民会館】&#10;一人当たり面積">
          <a:extLst>
            <a:ext uri="{FF2B5EF4-FFF2-40B4-BE49-F238E27FC236}">
              <a16:creationId xmlns:a16="http://schemas.microsoft.com/office/drawing/2014/main" id="{EF888709-D463-421A-95E6-5916354A6E48}"/>
            </a:ext>
          </a:extLst>
        </xdr:cNvPr>
        <xdr:cNvSpPr txBox="1"/>
      </xdr:nvSpPr>
      <xdr:spPr>
        <a:xfrm>
          <a:off x="9391727" y="1814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146575</xdr:rowOff>
    </xdr:from>
    <xdr:ext cx="469744" cy="259045"/>
    <xdr:sp macro="" textlink="">
      <xdr:nvSpPr>
        <xdr:cNvPr id="486" name="n_2mainValue【市民会館】&#10;一人当たり面積">
          <a:extLst>
            <a:ext uri="{FF2B5EF4-FFF2-40B4-BE49-F238E27FC236}">
              <a16:creationId xmlns:a16="http://schemas.microsoft.com/office/drawing/2014/main" id="{83834727-6592-45B0-84BF-901D2F008772}"/>
            </a:ext>
          </a:extLst>
        </xdr:cNvPr>
        <xdr:cNvSpPr txBox="1"/>
      </xdr:nvSpPr>
      <xdr:spPr>
        <a:xfrm>
          <a:off x="8515427" y="18148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152671</xdr:rowOff>
    </xdr:from>
    <xdr:ext cx="469744" cy="259045"/>
    <xdr:sp macro="" textlink="">
      <xdr:nvSpPr>
        <xdr:cNvPr id="487" name="n_3mainValue【市民会館】&#10;一人当たり面積">
          <a:extLst>
            <a:ext uri="{FF2B5EF4-FFF2-40B4-BE49-F238E27FC236}">
              <a16:creationId xmlns:a16="http://schemas.microsoft.com/office/drawing/2014/main" id="{E4279926-F712-4109-B2A6-97C07AF3F616}"/>
            </a:ext>
          </a:extLst>
        </xdr:cNvPr>
        <xdr:cNvSpPr txBox="1"/>
      </xdr:nvSpPr>
      <xdr:spPr>
        <a:xfrm>
          <a:off x="7626427" y="18154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158005</xdr:rowOff>
    </xdr:from>
    <xdr:ext cx="469744" cy="259045"/>
    <xdr:sp macro="" textlink="">
      <xdr:nvSpPr>
        <xdr:cNvPr id="488" name="n_4mainValue【市民会館】&#10;一人当たり面積">
          <a:extLst>
            <a:ext uri="{FF2B5EF4-FFF2-40B4-BE49-F238E27FC236}">
              <a16:creationId xmlns:a16="http://schemas.microsoft.com/office/drawing/2014/main" id="{00EFEE72-0409-4125-AEDA-BBA12D93D006}"/>
            </a:ext>
          </a:extLst>
        </xdr:cNvPr>
        <xdr:cNvSpPr txBox="1"/>
      </xdr:nvSpPr>
      <xdr:spPr>
        <a:xfrm>
          <a:off x="6737427" y="18160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89FFCEC3-08E0-4742-A049-0245B502711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DBACC143-E773-4B89-A5EC-F6B36F647A5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56F048DC-249C-4DC7-B2D2-A4D8682698E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C706A92F-A5AB-417A-973B-8AE468F3AE5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BB9F1BFE-53EC-42F2-B864-62BB6740D3B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586D111D-93B8-4814-80A6-83857A377D9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1109EC77-20FC-402F-B95D-BFAEBEA08F1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76A090B7-F53F-4535-8457-8524E8E83B2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EA8ADD9C-5977-47E6-9EC3-9CC375E9BF1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72E021FF-7ACE-4EDE-A82B-A836BDC88A8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374A2268-53B9-42DE-A78D-45D33F06FF2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0" name="直線コネクタ 499">
          <a:extLst>
            <a:ext uri="{FF2B5EF4-FFF2-40B4-BE49-F238E27FC236}">
              <a16:creationId xmlns:a16="http://schemas.microsoft.com/office/drawing/2014/main" id="{048B01EA-E24E-4244-AE45-BA3AA7DBC542}"/>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1" name="テキスト ボックス 500">
          <a:extLst>
            <a:ext uri="{FF2B5EF4-FFF2-40B4-BE49-F238E27FC236}">
              <a16:creationId xmlns:a16="http://schemas.microsoft.com/office/drawing/2014/main" id="{573805B1-6610-4BAD-A5E0-4C3359604919}"/>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2" name="直線コネクタ 501">
          <a:extLst>
            <a:ext uri="{FF2B5EF4-FFF2-40B4-BE49-F238E27FC236}">
              <a16:creationId xmlns:a16="http://schemas.microsoft.com/office/drawing/2014/main" id="{6ABD3BEE-3DA2-49B9-A29A-31ADC9D0A687}"/>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3" name="テキスト ボックス 502">
          <a:extLst>
            <a:ext uri="{FF2B5EF4-FFF2-40B4-BE49-F238E27FC236}">
              <a16:creationId xmlns:a16="http://schemas.microsoft.com/office/drawing/2014/main" id="{768BBCB9-6E55-4A18-B78D-DD943E6FFD53}"/>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4" name="直線コネクタ 503">
          <a:extLst>
            <a:ext uri="{FF2B5EF4-FFF2-40B4-BE49-F238E27FC236}">
              <a16:creationId xmlns:a16="http://schemas.microsoft.com/office/drawing/2014/main" id="{2F8F2257-772E-4D4B-918A-2301320755B5}"/>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5" name="テキスト ボックス 504">
          <a:extLst>
            <a:ext uri="{FF2B5EF4-FFF2-40B4-BE49-F238E27FC236}">
              <a16:creationId xmlns:a16="http://schemas.microsoft.com/office/drawing/2014/main" id="{71352C87-BA29-4E58-AE2E-00718875A2D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6" name="直線コネクタ 505">
          <a:extLst>
            <a:ext uri="{FF2B5EF4-FFF2-40B4-BE49-F238E27FC236}">
              <a16:creationId xmlns:a16="http://schemas.microsoft.com/office/drawing/2014/main" id="{FDF239F2-F888-4F16-82FB-562D8D51C5C9}"/>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7" name="テキスト ボックス 506">
          <a:extLst>
            <a:ext uri="{FF2B5EF4-FFF2-40B4-BE49-F238E27FC236}">
              <a16:creationId xmlns:a16="http://schemas.microsoft.com/office/drawing/2014/main" id="{F57AFE0D-A281-450F-83A8-20EC3B380221}"/>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8" name="直線コネクタ 507">
          <a:extLst>
            <a:ext uri="{FF2B5EF4-FFF2-40B4-BE49-F238E27FC236}">
              <a16:creationId xmlns:a16="http://schemas.microsoft.com/office/drawing/2014/main" id="{F01DA0B6-35FC-42EE-824A-FE4033AC8B99}"/>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9" name="テキスト ボックス 508">
          <a:extLst>
            <a:ext uri="{FF2B5EF4-FFF2-40B4-BE49-F238E27FC236}">
              <a16:creationId xmlns:a16="http://schemas.microsoft.com/office/drawing/2014/main" id="{764652E9-B7F9-42DC-809E-C1A49C4EDFEC}"/>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a:extLst>
            <a:ext uri="{FF2B5EF4-FFF2-40B4-BE49-F238E27FC236}">
              <a16:creationId xmlns:a16="http://schemas.microsoft.com/office/drawing/2014/main" id="{BDDF24B5-6B3B-4D9D-BC91-D12A538EF11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1" name="テキスト ボックス 510">
          <a:extLst>
            <a:ext uri="{FF2B5EF4-FFF2-40B4-BE49-F238E27FC236}">
              <a16:creationId xmlns:a16="http://schemas.microsoft.com/office/drawing/2014/main" id="{00B093D3-99C7-4DA0-A919-598D82E48101}"/>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2" name="【一般廃棄物処理施設】&#10;有形固定資産減価償却率グラフ枠">
          <a:extLst>
            <a:ext uri="{FF2B5EF4-FFF2-40B4-BE49-F238E27FC236}">
              <a16:creationId xmlns:a16="http://schemas.microsoft.com/office/drawing/2014/main" id="{252220C4-2FAE-4A3C-AFDC-203D6B7B214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24765</xdr:rowOff>
    </xdr:from>
    <xdr:to>
      <xdr:col>85</xdr:col>
      <xdr:colOff>126364</xdr:colOff>
      <xdr:row>42</xdr:row>
      <xdr:rowOff>38100</xdr:rowOff>
    </xdr:to>
    <xdr:cxnSp macro="">
      <xdr:nvCxnSpPr>
        <xdr:cNvPr id="513" name="直線コネクタ 512">
          <a:extLst>
            <a:ext uri="{FF2B5EF4-FFF2-40B4-BE49-F238E27FC236}">
              <a16:creationId xmlns:a16="http://schemas.microsoft.com/office/drawing/2014/main" id="{B0020A5A-17CC-4771-9646-46EB392B3120}"/>
            </a:ext>
          </a:extLst>
        </xdr:cNvPr>
        <xdr:cNvCxnSpPr/>
      </xdr:nvCxnSpPr>
      <xdr:spPr>
        <a:xfrm flipV="1">
          <a:off x="16318864" y="5682615"/>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4" name="【一般廃棄物処理施設】&#10;有形固定資産減価償却率最小値テキスト">
          <a:extLst>
            <a:ext uri="{FF2B5EF4-FFF2-40B4-BE49-F238E27FC236}">
              <a16:creationId xmlns:a16="http://schemas.microsoft.com/office/drawing/2014/main" id="{D507E996-C959-4EF2-9901-45EFADFDF6F5}"/>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5" name="直線コネクタ 514">
          <a:extLst>
            <a:ext uri="{FF2B5EF4-FFF2-40B4-BE49-F238E27FC236}">
              <a16:creationId xmlns:a16="http://schemas.microsoft.com/office/drawing/2014/main" id="{C17B09D5-59A3-4B22-8E23-02B0CF8431C2}"/>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142892</xdr:rowOff>
    </xdr:from>
    <xdr:ext cx="405111" cy="259045"/>
    <xdr:sp macro="" textlink="">
      <xdr:nvSpPr>
        <xdr:cNvPr id="516" name="【一般廃棄物処理施設】&#10;有形固定資産減価償却率最大値テキスト">
          <a:extLst>
            <a:ext uri="{FF2B5EF4-FFF2-40B4-BE49-F238E27FC236}">
              <a16:creationId xmlns:a16="http://schemas.microsoft.com/office/drawing/2014/main" id="{D414426F-BBD1-4623-B028-F0C32DC4B063}"/>
            </a:ext>
          </a:extLst>
        </xdr:cNvPr>
        <xdr:cNvSpPr txBox="1"/>
      </xdr:nvSpPr>
      <xdr:spPr>
        <a:xfrm>
          <a:off x="16357600" y="545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517" name="直線コネクタ 516">
          <a:extLst>
            <a:ext uri="{FF2B5EF4-FFF2-40B4-BE49-F238E27FC236}">
              <a16:creationId xmlns:a16="http://schemas.microsoft.com/office/drawing/2014/main" id="{3A3936C8-1F36-419E-9D35-79D770836F92}"/>
            </a:ext>
          </a:extLst>
        </xdr:cNvPr>
        <xdr:cNvCxnSpPr/>
      </xdr:nvCxnSpPr>
      <xdr:spPr>
        <a:xfrm>
          <a:off x="16230600" y="568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59072</xdr:rowOff>
    </xdr:from>
    <xdr:ext cx="405111" cy="259045"/>
    <xdr:sp macro="" textlink="">
      <xdr:nvSpPr>
        <xdr:cNvPr id="518" name="【一般廃棄物処理施設】&#10;有形固定資産減価償却率平均値テキスト">
          <a:extLst>
            <a:ext uri="{FF2B5EF4-FFF2-40B4-BE49-F238E27FC236}">
              <a16:creationId xmlns:a16="http://schemas.microsoft.com/office/drawing/2014/main" id="{AB9FA7CD-7FA8-435E-9299-6C4A034A0CE9}"/>
            </a:ext>
          </a:extLst>
        </xdr:cNvPr>
        <xdr:cNvSpPr txBox="1"/>
      </xdr:nvSpPr>
      <xdr:spPr>
        <a:xfrm>
          <a:off x="16357600" y="65741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519" name="フローチャート: 判断 518">
          <a:extLst>
            <a:ext uri="{FF2B5EF4-FFF2-40B4-BE49-F238E27FC236}">
              <a16:creationId xmlns:a16="http://schemas.microsoft.com/office/drawing/2014/main" id="{847F8911-0BA5-4280-B005-645218FD60E7}"/>
            </a:ext>
          </a:extLst>
        </xdr:cNvPr>
        <xdr:cNvSpPr/>
      </xdr:nvSpPr>
      <xdr:spPr>
        <a:xfrm>
          <a:off x="162687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520" name="フローチャート: 判断 519">
          <a:extLst>
            <a:ext uri="{FF2B5EF4-FFF2-40B4-BE49-F238E27FC236}">
              <a16:creationId xmlns:a16="http://schemas.microsoft.com/office/drawing/2014/main" id="{62F9ED5F-F95F-4F34-AC03-A71AC2773022}"/>
            </a:ext>
          </a:extLst>
        </xdr:cNvPr>
        <xdr:cNvSpPr/>
      </xdr:nvSpPr>
      <xdr:spPr>
        <a:xfrm>
          <a:off x="15430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27305</xdr:rowOff>
    </xdr:from>
    <xdr:to>
      <xdr:col>76</xdr:col>
      <xdr:colOff>165100</xdr:colOff>
      <xdr:row>38</xdr:row>
      <xdr:rowOff>128905</xdr:rowOff>
    </xdr:to>
    <xdr:sp macro="" textlink="">
      <xdr:nvSpPr>
        <xdr:cNvPr id="521" name="フローチャート: 判断 520">
          <a:extLst>
            <a:ext uri="{FF2B5EF4-FFF2-40B4-BE49-F238E27FC236}">
              <a16:creationId xmlns:a16="http://schemas.microsoft.com/office/drawing/2014/main" id="{E8F018B8-3009-45D0-BD0B-F31A1CC158CB}"/>
            </a:ext>
          </a:extLst>
        </xdr:cNvPr>
        <xdr:cNvSpPr/>
      </xdr:nvSpPr>
      <xdr:spPr>
        <a:xfrm>
          <a:off x="14541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522" name="フローチャート: 判断 521">
          <a:extLst>
            <a:ext uri="{FF2B5EF4-FFF2-40B4-BE49-F238E27FC236}">
              <a16:creationId xmlns:a16="http://schemas.microsoft.com/office/drawing/2014/main" id="{A36FE54D-AFF5-4647-88F5-43C8EEBD1D77}"/>
            </a:ext>
          </a:extLst>
        </xdr:cNvPr>
        <xdr:cNvSpPr/>
      </xdr:nvSpPr>
      <xdr:spPr>
        <a:xfrm>
          <a:off x="13652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156845</xdr:rowOff>
    </xdr:from>
    <xdr:to>
      <xdr:col>67</xdr:col>
      <xdr:colOff>101600</xdr:colOff>
      <xdr:row>38</xdr:row>
      <xdr:rowOff>86995</xdr:rowOff>
    </xdr:to>
    <xdr:sp macro="" textlink="">
      <xdr:nvSpPr>
        <xdr:cNvPr id="523" name="フローチャート: 判断 522">
          <a:extLst>
            <a:ext uri="{FF2B5EF4-FFF2-40B4-BE49-F238E27FC236}">
              <a16:creationId xmlns:a16="http://schemas.microsoft.com/office/drawing/2014/main" id="{176F3F4E-FEFF-4A0A-AE2E-B519C417EE3D}"/>
            </a:ext>
          </a:extLst>
        </xdr:cNvPr>
        <xdr:cNvSpPr/>
      </xdr:nvSpPr>
      <xdr:spPr>
        <a:xfrm>
          <a:off x="12763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06336DD9-573F-4357-BC64-357F53D2C1D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CC7289B1-6925-49AB-8DD0-615A185F80B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1462074C-E2F4-4F19-AF1F-334792477B7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F6516DC5-F9B7-4B89-BAB0-8E913581A5A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C59704A0-6872-47F0-9A53-1E2662CB7C0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128270</xdr:rowOff>
    </xdr:from>
    <xdr:to>
      <xdr:col>85</xdr:col>
      <xdr:colOff>177800</xdr:colOff>
      <xdr:row>36</xdr:row>
      <xdr:rowOff>58420</xdr:rowOff>
    </xdr:to>
    <xdr:sp macro="" textlink="">
      <xdr:nvSpPr>
        <xdr:cNvPr id="529" name="楕円 528">
          <a:extLst>
            <a:ext uri="{FF2B5EF4-FFF2-40B4-BE49-F238E27FC236}">
              <a16:creationId xmlns:a16="http://schemas.microsoft.com/office/drawing/2014/main" id="{1A1BCBA7-3E80-49E6-83D0-2EB832C314B9}"/>
            </a:ext>
          </a:extLst>
        </xdr:cNvPr>
        <xdr:cNvSpPr/>
      </xdr:nvSpPr>
      <xdr:spPr>
        <a:xfrm>
          <a:off x="16268700" y="612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151147</xdr:rowOff>
    </xdr:from>
    <xdr:ext cx="405111" cy="259045"/>
    <xdr:sp macro="" textlink="">
      <xdr:nvSpPr>
        <xdr:cNvPr id="530" name="【一般廃棄物処理施設】&#10;有形固定資産減価償却率該当値テキスト">
          <a:extLst>
            <a:ext uri="{FF2B5EF4-FFF2-40B4-BE49-F238E27FC236}">
              <a16:creationId xmlns:a16="http://schemas.microsoft.com/office/drawing/2014/main" id="{66091622-FBD7-4CB0-85AE-083E73F87636}"/>
            </a:ext>
          </a:extLst>
        </xdr:cNvPr>
        <xdr:cNvSpPr txBox="1"/>
      </xdr:nvSpPr>
      <xdr:spPr>
        <a:xfrm>
          <a:off x="16357600"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101600</xdr:rowOff>
    </xdr:from>
    <xdr:to>
      <xdr:col>81</xdr:col>
      <xdr:colOff>101600</xdr:colOff>
      <xdr:row>36</xdr:row>
      <xdr:rowOff>31750</xdr:rowOff>
    </xdr:to>
    <xdr:sp macro="" textlink="">
      <xdr:nvSpPr>
        <xdr:cNvPr id="531" name="楕円 530">
          <a:extLst>
            <a:ext uri="{FF2B5EF4-FFF2-40B4-BE49-F238E27FC236}">
              <a16:creationId xmlns:a16="http://schemas.microsoft.com/office/drawing/2014/main" id="{AD38EC55-B562-4DDB-A80F-ED1E129C063F}"/>
            </a:ext>
          </a:extLst>
        </xdr:cNvPr>
        <xdr:cNvSpPr/>
      </xdr:nvSpPr>
      <xdr:spPr>
        <a:xfrm>
          <a:off x="15430500" y="610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152400</xdr:rowOff>
    </xdr:from>
    <xdr:to>
      <xdr:col>85</xdr:col>
      <xdr:colOff>127000</xdr:colOff>
      <xdr:row>36</xdr:row>
      <xdr:rowOff>7620</xdr:rowOff>
    </xdr:to>
    <xdr:cxnSp macro="">
      <xdr:nvCxnSpPr>
        <xdr:cNvPr id="532" name="直線コネクタ 531">
          <a:extLst>
            <a:ext uri="{FF2B5EF4-FFF2-40B4-BE49-F238E27FC236}">
              <a16:creationId xmlns:a16="http://schemas.microsoft.com/office/drawing/2014/main" id="{A19C9C14-1D07-4112-BC88-F8448370C7A2}"/>
            </a:ext>
          </a:extLst>
        </xdr:cNvPr>
        <xdr:cNvCxnSpPr/>
      </xdr:nvCxnSpPr>
      <xdr:spPr>
        <a:xfrm>
          <a:off x="15481300" y="615315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65405</xdr:rowOff>
    </xdr:from>
    <xdr:to>
      <xdr:col>76</xdr:col>
      <xdr:colOff>165100</xdr:colOff>
      <xdr:row>35</xdr:row>
      <xdr:rowOff>167005</xdr:rowOff>
    </xdr:to>
    <xdr:sp macro="" textlink="">
      <xdr:nvSpPr>
        <xdr:cNvPr id="533" name="楕円 532">
          <a:extLst>
            <a:ext uri="{FF2B5EF4-FFF2-40B4-BE49-F238E27FC236}">
              <a16:creationId xmlns:a16="http://schemas.microsoft.com/office/drawing/2014/main" id="{6B63EE58-EC0D-41D5-A30C-E6C556300944}"/>
            </a:ext>
          </a:extLst>
        </xdr:cNvPr>
        <xdr:cNvSpPr/>
      </xdr:nvSpPr>
      <xdr:spPr>
        <a:xfrm>
          <a:off x="14541500" y="606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116205</xdr:rowOff>
    </xdr:from>
    <xdr:to>
      <xdr:col>81</xdr:col>
      <xdr:colOff>50800</xdr:colOff>
      <xdr:row>35</xdr:row>
      <xdr:rowOff>152400</xdr:rowOff>
    </xdr:to>
    <xdr:cxnSp macro="">
      <xdr:nvCxnSpPr>
        <xdr:cNvPr id="534" name="直線コネクタ 533">
          <a:extLst>
            <a:ext uri="{FF2B5EF4-FFF2-40B4-BE49-F238E27FC236}">
              <a16:creationId xmlns:a16="http://schemas.microsoft.com/office/drawing/2014/main" id="{C1EAA13B-5752-42EE-B984-80DBE1C7E011}"/>
            </a:ext>
          </a:extLst>
        </xdr:cNvPr>
        <xdr:cNvCxnSpPr/>
      </xdr:nvCxnSpPr>
      <xdr:spPr>
        <a:xfrm>
          <a:off x="14592300" y="611695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29210</xdr:rowOff>
    </xdr:from>
    <xdr:to>
      <xdr:col>72</xdr:col>
      <xdr:colOff>38100</xdr:colOff>
      <xdr:row>35</xdr:row>
      <xdr:rowOff>130810</xdr:rowOff>
    </xdr:to>
    <xdr:sp macro="" textlink="">
      <xdr:nvSpPr>
        <xdr:cNvPr id="535" name="楕円 534">
          <a:extLst>
            <a:ext uri="{FF2B5EF4-FFF2-40B4-BE49-F238E27FC236}">
              <a16:creationId xmlns:a16="http://schemas.microsoft.com/office/drawing/2014/main" id="{04AC6241-4EA6-4D62-8E34-187BB53051CB}"/>
            </a:ext>
          </a:extLst>
        </xdr:cNvPr>
        <xdr:cNvSpPr/>
      </xdr:nvSpPr>
      <xdr:spPr>
        <a:xfrm>
          <a:off x="13652500" y="602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80010</xdr:rowOff>
    </xdr:from>
    <xdr:to>
      <xdr:col>76</xdr:col>
      <xdr:colOff>114300</xdr:colOff>
      <xdr:row>35</xdr:row>
      <xdr:rowOff>116205</xdr:rowOff>
    </xdr:to>
    <xdr:cxnSp macro="">
      <xdr:nvCxnSpPr>
        <xdr:cNvPr id="536" name="直線コネクタ 535">
          <a:extLst>
            <a:ext uri="{FF2B5EF4-FFF2-40B4-BE49-F238E27FC236}">
              <a16:creationId xmlns:a16="http://schemas.microsoft.com/office/drawing/2014/main" id="{AAACBEB9-C2AC-4A51-9A3A-974EAF862786}"/>
            </a:ext>
          </a:extLst>
        </xdr:cNvPr>
        <xdr:cNvCxnSpPr/>
      </xdr:nvCxnSpPr>
      <xdr:spPr>
        <a:xfrm>
          <a:off x="13703300" y="608076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158750</xdr:rowOff>
    </xdr:from>
    <xdr:to>
      <xdr:col>67</xdr:col>
      <xdr:colOff>101600</xdr:colOff>
      <xdr:row>35</xdr:row>
      <xdr:rowOff>88900</xdr:rowOff>
    </xdr:to>
    <xdr:sp macro="" textlink="">
      <xdr:nvSpPr>
        <xdr:cNvPr id="537" name="楕円 536">
          <a:extLst>
            <a:ext uri="{FF2B5EF4-FFF2-40B4-BE49-F238E27FC236}">
              <a16:creationId xmlns:a16="http://schemas.microsoft.com/office/drawing/2014/main" id="{29D0F2BB-2955-438A-8ADC-977A1651D9BF}"/>
            </a:ext>
          </a:extLst>
        </xdr:cNvPr>
        <xdr:cNvSpPr/>
      </xdr:nvSpPr>
      <xdr:spPr>
        <a:xfrm>
          <a:off x="12763500" y="598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38100</xdr:rowOff>
    </xdr:from>
    <xdr:to>
      <xdr:col>71</xdr:col>
      <xdr:colOff>177800</xdr:colOff>
      <xdr:row>35</xdr:row>
      <xdr:rowOff>80010</xdr:rowOff>
    </xdr:to>
    <xdr:cxnSp macro="">
      <xdr:nvCxnSpPr>
        <xdr:cNvPr id="538" name="直線コネクタ 537">
          <a:extLst>
            <a:ext uri="{FF2B5EF4-FFF2-40B4-BE49-F238E27FC236}">
              <a16:creationId xmlns:a16="http://schemas.microsoft.com/office/drawing/2014/main" id="{979FDED1-7B9D-430F-8FF9-7B1B0FF984A7}"/>
            </a:ext>
          </a:extLst>
        </xdr:cNvPr>
        <xdr:cNvCxnSpPr/>
      </xdr:nvCxnSpPr>
      <xdr:spPr>
        <a:xfrm>
          <a:off x="12814300" y="603885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142892</xdr:rowOff>
    </xdr:from>
    <xdr:ext cx="405111" cy="259045"/>
    <xdr:sp macro="" textlink="">
      <xdr:nvSpPr>
        <xdr:cNvPr id="539" name="n_1aveValue【一般廃棄物処理施設】&#10;有形固定資産減価償却率">
          <a:extLst>
            <a:ext uri="{FF2B5EF4-FFF2-40B4-BE49-F238E27FC236}">
              <a16:creationId xmlns:a16="http://schemas.microsoft.com/office/drawing/2014/main" id="{FE4E8216-2F9F-47BC-A69D-9BCAC18EAA3A}"/>
            </a:ext>
          </a:extLst>
        </xdr:cNvPr>
        <xdr:cNvSpPr txBox="1"/>
      </xdr:nvSpPr>
      <xdr:spPr>
        <a:xfrm>
          <a:off x="152660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120032</xdr:rowOff>
    </xdr:from>
    <xdr:ext cx="405111" cy="259045"/>
    <xdr:sp macro="" textlink="">
      <xdr:nvSpPr>
        <xdr:cNvPr id="540" name="n_2aveValue【一般廃棄物処理施設】&#10;有形固定資産減価償却率">
          <a:extLst>
            <a:ext uri="{FF2B5EF4-FFF2-40B4-BE49-F238E27FC236}">
              <a16:creationId xmlns:a16="http://schemas.microsoft.com/office/drawing/2014/main" id="{6F5BFE40-2235-41F8-B4EF-70BD3F795119}"/>
            </a:ext>
          </a:extLst>
        </xdr:cNvPr>
        <xdr:cNvSpPr txBox="1"/>
      </xdr:nvSpPr>
      <xdr:spPr>
        <a:xfrm>
          <a:off x="143897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95267</xdr:rowOff>
    </xdr:from>
    <xdr:ext cx="405111" cy="259045"/>
    <xdr:sp macro="" textlink="">
      <xdr:nvSpPr>
        <xdr:cNvPr id="541" name="n_3aveValue【一般廃棄物処理施設】&#10;有形固定資産減価償却率">
          <a:extLst>
            <a:ext uri="{FF2B5EF4-FFF2-40B4-BE49-F238E27FC236}">
              <a16:creationId xmlns:a16="http://schemas.microsoft.com/office/drawing/2014/main" id="{354746AA-18E3-4C65-A0DF-0B8F0024EA5E}"/>
            </a:ext>
          </a:extLst>
        </xdr:cNvPr>
        <xdr:cNvSpPr txBox="1"/>
      </xdr:nvSpPr>
      <xdr:spPr>
        <a:xfrm>
          <a:off x="13500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78122</xdr:rowOff>
    </xdr:from>
    <xdr:ext cx="405111" cy="259045"/>
    <xdr:sp macro="" textlink="">
      <xdr:nvSpPr>
        <xdr:cNvPr id="542" name="n_4aveValue【一般廃棄物処理施設】&#10;有形固定資産減価償却率">
          <a:extLst>
            <a:ext uri="{FF2B5EF4-FFF2-40B4-BE49-F238E27FC236}">
              <a16:creationId xmlns:a16="http://schemas.microsoft.com/office/drawing/2014/main" id="{2C88F544-DCC0-4CBE-B284-2946B1BA9BA4}"/>
            </a:ext>
          </a:extLst>
        </xdr:cNvPr>
        <xdr:cNvSpPr txBox="1"/>
      </xdr:nvSpPr>
      <xdr:spPr>
        <a:xfrm>
          <a:off x="12611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48277</xdr:rowOff>
    </xdr:from>
    <xdr:ext cx="405111" cy="259045"/>
    <xdr:sp macro="" textlink="">
      <xdr:nvSpPr>
        <xdr:cNvPr id="543" name="n_1mainValue【一般廃棄物処理施設】&#10;有形固定資産減価償却率">
          <a:extLst>
            <a:ext uri="{FF2B5EF4-FFF2-40B4-BE49-F238E27FC236}">
              <a16:creationId xmlns:a16="http://schemas.microsoft.com/office/drawing/2014/main" id="{81FC620F-81BA-40B5-81BF-B388C86AA50D}"/>
            </a:ext>
          </a:extLst>
        </xdr:cNvPr>
        <xdr:cNvSpPr txBox="1"/>
      </xdr:nvSpPr>
      <xdr:spPr>
        <a:xfrm>
          <a:off x="15266044" y="587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12082</xdr:rowOff>
    </xdr:from>
    <xdr:ext cx="405111" cy="259045"/>
    <xdr:sp macro="" textlink="">
      <xdr:nvSpPr>
        <xdr:cNvPr id="544" name="n_2mainValue【一般廃棄物処理施設】&#10;有形固定資産減価償却率">
          <a:extLst>
            <a:ext uri="{FF2B5EF4-FFF2-40B4-BE49-F238E27FC236}">
              <a16:creationId xmlns:a16="http://schemas.microsoft.com/office/drawing/2014/main" id="{9F7A5DA2-10BF-4040-A115-97159AB1D423}"/>
            </a:ext>
          </a:extLst>
        </xdr:cNvPr>
        <xdr:cNvSpPr txBox="1"/>
      </xdr:nvSpPr>
      <xdr:spPr>
        <a:xfrm>
          <a:off x="14389744" y="584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147337</xdr:rowOff>
    </xdr:from>
    <xdr:ext cx="405111" cy="259045"/>
    <xdr:sp macro="" textlink="">
      <xdr:nvSpPr>
        <xdr:cNvPr id="545" name="n_3mainValue【一般廃棄物処理施設】&#10;有形固定資産減価償却率">
          <a:extLst>
            <a:ext uri="{FF2B5EF4-FFF2-40B4-BE49-F238E27FC236}">
              <a16:creationId xmlns:a16="http://schemas.microsoft.com/office/drawing/2014/main" id="{E27F00C5-F48C-472B-B994-77352467CFCE}"/>
            </a:ext>
          </a:extLst>
        </xdr:cNvPr>
        <xdr:cNvSpPr txBox="1"/>
      </xdr:nvSpPr>
      <xdr:spPr>
        <a:xfrm>
          <a:off x="13500744" y="580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105427</xdr:rowOff>
    </xdr:from>
    <xdr:ext cx="405111" cy="259045"/>
    <xdr:sp macro="" textlink="">
      <xdr:nvSpPr>
        <xdr:cNvPr id="546" name="n_4mainValue【一般廃棄物処理施設】&#10;有形固定資産減価償却率">
          <a:extLst>
            <a:ext uri="{FF2B5EF4-FFF2-40B4-BE49-F238E27FC236}">
              <a16:creationId xmlns:a16="http://schemas.microsoft.com/office/drawing/2014/main" id="{D26E2A15-A1D6-4FB8-AC38-EF5BC0185D41}"/>
            </a:ext>
          </a:extLst>
        </xdr:cNvPr>
        <xdr:cNvSpPr txBox="1"/>
      </xdr:nvSpPr>
      <xdr:spPr>
        <a:xfrm>
          <a:off x="12611744" y="576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a:extLst>
            <a:ext uri="{FF2B5EF4-FFF2-40B4-BE49-F238E27FC236}">
              <a16:creationId xmlns:a16="http://schemas.microsoft.com/office/drawing/2014/main" id="{CF784F5F-7811-4552-A62D-D03669D2EBC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a:extLst>
            <a:ext uri="{FF2B5EF4-FFF2-40B4-BE49-F238E27FC236}">
              <a16:creationId xmlns:a16="http://schemas.microsoft.com/office/drawing/2014/main" id="{00CEAA13-89C2-4BD2-8801-8EE14986388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a:extLst>
            <a:ext uri="{FF2B5EF4-FFF2-40B4-BE49-F238E27FC236}">
              <a16:creationId xmlns:a16="http://schemas.microsoft.com/office/drawing/2014/main" id="{52C7ECDA-C779-4C2C-BEC8-ABCFC57A424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a:extLst>
            <a:ext uri="{FF2B5EF4-FFF2-40B4-BE49-F238E27FC236}">
              <a16:creationId xmlns:a16="http://schemas.microsoft.com/office/drawing/2014/main" id="{AC831CC1-2AC8-4054-97D7-9A03AD002AA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a:extLst>
            <a:ext uri="{FF2B5EF4-FFF2-40B4-BE49-F238E27FC236}">
              <a16:creationId xmlns:a16="http://schemas.microsoft.com/office/drawing/2014/main" id="{F889B7DA-5653-4B78-9237-1A75141C883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a:extLst>
            <a:ext uri="{FF2B5EF4-FFF2-40B4-BE49-F238E27FC236}">
              <a16:creationId xmlns:a16="http://schemas.microsoft.com/office/drawing/2014/main" id="{2DFD9C97-A741-4DD7-8D09-4B1A5162B39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a:extLst>
            <a:ext uri="{FF2B5EF4-FFF2-40B4-BE49-F238E27FC236}">
              <a16:creationId xmlns:a16="http://schemas.microsoft.com/office/drawing/2014/main" id="{D5EA7248-93EB-43A3-922D-91EBD5C5CCA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a:extLst>
            <a:ext uri="{FF2B5EF4-FFF2-40B4-BE49-F238E27FC236}">
              <a16:creationId xmlns:a16="http://schemas.microsoft.com/office/drawing/2014/main" id="{91C152BA-C190-453B-BB2C-CCD35ACD33B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5" name="テキスト ボックス 554">
          <a:extLst>
            <a:ext uri="{FF2B5EF4-FFF2-40B4-BE49-F238E27FC236}">
              <a16:creationId xmlns:a16="http://schemas.microsoft.com/office/drawing/2014/main" id="{5A25A61A-C497-4D64-9E7A-B1ADCA7408B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a:extLst>
            <a:ext uri="{FF2B5EF4-FFF2-40B4-BE49-F238E27FC236}">
              <a16:creationId xmlns:a16="http://schemas.microsoft.com/office/drawing/2014/main" id="{4D48A57E-0B13-4705-B0F0-B74C05A2C7F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7" name="直線コネクタ 556">
          <a:extLst>
            <a:ext uri="{FF2B5EF4-FFF2-40B4-BE49-F238E27FC236}">
              <a16:creationId xmlns:a16="http://schemas.microsoft.com/office/drawing/2014/main" id="{0789C41F-DF47-4795-A10E-BB3F4EF60134}"/>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8" name="テキスト ボックス 557">
          <a:extLst>
            <a:ext uri="{FF2B5EF4-FFF2-40B4-BE49-F238E27FC236}">
              <a16:creationId xmlns:a16="http://schemas.microsoft.com/office/drawing/2014/main" id="{E8B6CD65-0A96-47FF-B8F9-EE8572E032A6}"/>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9" name="直線コネクタ 558">
          <a:extLst>
            <a:ext uri="{FF2B5EF4-FFF2-40B4-BE49-F238E27FC236}">
              <a16:creationId xmlns:a16="http://schemas.microsoft.com/office/drawing/2014/main" id="{9D3E310C-69FB-4334-997B-98D4B6EA63B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0" name="テキスト ボックス 559">
          <a:extLst>
            <a:ext uri="{FF2B5EF4-FFF2-40B4-BE49-F238E27FC236}">
              <a16:creationId xmlns:a16="http://schemas.microsoft.com/office/drawing/2014/main" id="{DF25CCB8-32A9-49E6-9DCA-6679AECD6571}"/>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1" name="直線コネクタ 560">
          <a:extLst>
            <a:ext uri="{FF2B5EF4-FFF2-40B4-BE49-F238E27FC236}">
              <a16:creationId xmlns:a16="http://schemas.microsoft.com/office/drawing/2014/main" id="{025C99F2-DD8D-4EFA-B2E6-333854411424}"/>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2" name="テキスト ボックス 561">
          <a:extLst>
            <a:ext uri="{FF2B5EF4-FFF2-40B4-BE49-F238E27FC236}">
              <a16:creationId xmlns:a16="http://schemas.microsoft.com/office/drawing/2014/main" id="{0CF41D59-DBD4-436C-9C20-9A48BC8A6C35}"/>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3" name="直線コネクタ 562">
          <a:extLst>
            <a:ext uri="{FF2B5EF4-FFF2-40B4-BE49-F238E27FC236}">
              <a16:creationId xmlns:a16="http://schemas.microsoft.com/office/drawing/2014/main" id="{E5406948-7C68-4DDD-B113-07950851DC43}"/>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4" name="テキスト ボックス 563">
          <a:extLst>
            <a:ext uri="{FF2B5EF4-FFF2-40B4-BE49-F238E27FC236}">
              <a16:creationId xmlns:a16="http://schemas.microsoft.com/office/drawing/2014/main" id="{391C3D97-5D50-4328-A5E4-E01C79CD69A1}"/>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5" name="直線コネクタ 564">
          <a:extLst>
            <a:ext uri="{FF2B5EF4-FFF2-40B4-BE49-F238E27FC236}">
              <a16:creationId xmlns:a16="http://schemas.microsoft.com/office/drawing/2014/main" id="{18024972-C2B5-4880-A363-6A84EF980C6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6" name="テキスト ボックス 565">
          <a:extLst>
            <a:ext uri="{FF2B5EF4-FFF2-40B4-BE49-F238E27FC236}">
              <a16:creationId xmlns:a16="http://schemas.microsoft.com/office/drawing/2014/main" id="{78710557-81EC-439C-92C2-F4BF5734624F}"/>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7" name="【一般廃棄物処理施設】&#10;一人当たり有形固定資産（償却資産）額グラフ枠">
          <a:extLst>
            <a:ext uri="{FF2B5EF4-FFF2-40B4-BE49-F238E27FC236}">
              <a16:creationId xmlns:a16="http://schemas.microsoft.com/office/drawing/2014/main" id="{5146B5E5-DBEA-4098-807E-77E475B6A28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152548</xdr:rowOff>
    </xdr:from>
    <xdr:to>
      <xdr:col>116</xdr:col>
      <xdr:colOff>62864</xdr:colOff>
      <xdr:row>41</xdr:row>
      <xdr:rowOff>125287</xdr:rowOff>
    </xdr:to>
    <xdr:cxnSp macro="">
      <xdr:nvCxnSpPr>
        <xdr:cNvPr id="568" name="直線コネクタ 567">
          <a:extLst>
            <a:ext uri="{FF2B5EF4-FFF2-40B4-BE49-F238E27FC236}">
              <a16:creationId xmlns:a16="http://schemas.microsoft.com/office/drawing/2014/main" id="{57A5DBAA-DBC6-4E28-A3BC-60FD705169FC}"/>
            </a:ext>
          </a:extLst>
        </xdr:cNvPr>
        <xdr:cNvCxnSpPr/>
      </xdr:nvCxnSpPr>
      <xdr:spPr>
        <a:xfrm flipV="1">
          <a:off x="22160864" y="5981848"/>
          <a:ext cx="0" cy="1172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129114</xdr:rowOff>
    </xdr:from>
    <xdr:ext cx="469744" cy="259045"/>
    <xdr:sp macro="" textlink="">
      <xdr:nvSpPr>
        <xdr:cNvPr id="569" name="【一般廃棄物処理施設】&#10;一人当たり有形固定資産（償却資産）額最小値テキスト">
          <a:extLst>
            <a:ext uri="{FF2B5EF4-FFF2-40B4-BE49-F238E27FC236}">
              <a16:creationId xmlns:a16="http://schemas.microsoft.com/office/drawing/2014/main" id="{FD5BE40A-5A7E-4276-92C1-5D0412491CB3}"/>
            </a:ext>
          </a:extLst>
        </xdr:cNvPr>
        <xdr:cNvSpPr txBox="1"/>
      </xdr:nvSpPr>
      <xdr:spPr>
        <a:xfrm>
          <a:off x="22199600" y="7158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125287</xdr:rowOff>
    </xdr:from>
    <xdr:to>
      <xdr:col>116</xdr:col>
      <xdr:colOff>152400</xdr:colOff>
      <xdr:row>41</xdr:row>
      <xdr:rowOff>125287</xdr:rowOff>
    </xdr:to>
    <xdr:cxnSp macro="">
      <xdr:nvCxnSpPr>
        <xdr:cNvPr id="570" name="直線コネクタ 569">
          <a:extLst>
            <a:ext uri="{FF2B5EF4-FFF2-40B4-BE49-F238E27FC236}">
              <a16:creationId xmlns:a16="http://schemas.microsoft.com/office/drawing/2014/main" id="{BBE3A764-8F8C-4FB4-BA23-F6A8EF44A5D7}"/>
            </a:ext>
          </a:extLst>
        </xdr:cNvPr>
        <xdr:cNvCxnSpPr/>
      </xdr:nvCxnSpPr>
      <xdr:spPr>
        <a:xfrm>
          <a:off x="22072600" y="715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99225</xdr:rowOff>
    </xdr:from>
    <xdr:ext cx="599010" cy="259045"/>
    <xdr:sp macro="" textlink="">
      <xdr:nvSpPr>
        <xdr:cNvPr id="571" name="【一般廃棄物処理施設】&#10;一人当たり有形固定資産（償却資産）額最大値テキスト">
          <a:extLst>
            <a:ext uri="{FF2B5EF4-FFF2-40B4-BE49-F238E27FC236}">
              <a16:creationId xmlns:a16="http://schemas.microsoft.com/office/drawing/2014/main" id="{1C160E94-36BC-4B7A-8D2E-62971DBDC59E}"/>
            </a:ext>
          </a:extLst>
        </xdr:cNvPr>
        <xdr:cNvSpPr txBox="1"/>
      </xdr:nvSpPr>
      <xdr:spPr>
        <a:xfrm>
          <a:off x="22199600" y="5757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152548</xdr:rowOff>
    </xdr:from>
    <xdr:to>
      <xdr:col>116</xdr:col>
      <xdr:colOff>152400</xdr:colOff>
      <xdr:row>34</xdr:row>
      <xdr:rowOff>152548</xdr:rowOff>
    </xdr:to>
    <xdr:cxnSp macro="">
      <xdr:nvCxnSpPr>
        <xdr:cNvPr id="572" name="直線コネクタ 571">
          <a:extLst>
            <a:ext uri="{FF2B5EF4-FFF2-40B4-BE49-F238E27FC236}">
              <a16:creationId xmlns:a16="http://schemas.microsoft.com/office/drawing/2014/main" id="{3E71DBF7-A2E4-4698-8C4F-CAB792414E3C}"/>
            </a:ext>
          </a:extLst>
        </xdr:cNvPr>
        <xdr:cNvCxnSpPr/>
      </xdr:nvCxnSpPr>
      <xdr:spPr>
        <a:xfrm>
          <a:off x="22072600" y="5981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123780</xdr:rowOff>
    </xdr:from>
    <xdr:ext cx="599010" cy="259045"/>
    <xdr:sp macro="" textlink="">
      <xdr:nvSpPr>
        <xdr:cNvPr id="573" name="【一般廃棄物処理施設】&#10;一人当たり有形固定資産（償却資産）額平均値テキスト">
          <a:extLst>
            <a:ext uri="{FF2B5EF4-FFF2-40B4-BE49-F238E27FC236}">
              <a16:creationId xmlns:a16="http://schemas.microsoft.com/office/drawing/2014/main" id="{3440FE2E-A6D4-473E-9BF8-EF3D7FF49E94}"/>
            </a:ext>
          </a:extLst>
        </xdr:cNvPr>
        <xdr:cNvSpPr txBox="1"/>
      </xdr:nvSpPr>
      <xdr:spPr>
        <a:xfrm>
          <a:off x="22199600" y="68103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145353</xdr:rowOff>
    </xdr:from>
    <xdr:to>
      <xdr:col>116</xdr:col>
      <xdr:colOff>114300</xdr:colOff>
      <xdr:row>40</xdr:row>
      <xdr:rowOff>75503</xdr:rowOff>
    </xdr:to>
    <xdr:sp macro="" textlink="">
      <xdr:nvSpPr>
        <xdr:cNvPr id="574" name="フローチャート: 判断 573">
          <a:extLst>
            <a:ext uri="{FF2B5EF4-FFF2-40B4-BE49-F238E27FC236}">
              <a16:creationId xmlns:a16="http://schemas.microsoft.com/office/drawing/2014/main" id="{292E69FA-FA6B-4939-A4CE-086E84BD55D2}"/>
            </a:ext>
          </a:extLst>
        </xdr:cNvPr>
        <xdr:cNvSpPr/>
      </xdr:nvSpPr>
      <xdr:spPr>
        <a:xfrm>
          <a:off x="22110700" y="6831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149173</xdr:rowOff>
    </xdr:from>
    <xdr:to>
      <xdr:col>112</xdr:col>
      <xdr:colOff>38100</xdr:colOff>
      <xdr:row>40</xdr:row>
      <xdr:rowOff>79323</xdr:rowOff>
    </xdr:to>
    <xdr:sp macro="" textlink="">
      <xdr:nvSpPr>
        <xdr:cNvPr id="575" name="フローチャート: 判断 574">
          <a:extLst>
            <a:ext uri="{FF2B5EF4-FFF2-40B4-BE49-F238E27FC236}">
              <a16:creationId xmlns:a16="http://schemas.microsoft.com/office/drawing/2014/main" id="{B95FDB46-FA6D-465B-B803-E6781B6B2195}"/>
            </a:ext>
          </a:extLst>
        </xdr:cNvPr>
        <xdr:cNvSpPr/>
      </xdr:nvSpPr>
      <xdr:spPr>
        <a:xfrm>
          <a:off x="21272500" y="683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158109</xdr:rowOff>
    </xdr:from>
    <xdr:to>
      <xdr:col>107</xdr:col>
      <xdr:colOff>101600</xdr:colOff>
      <xdr:row>40</xdr:row>
      <xdr:rowOff>88259</xdr:rowOff>
    </xdr:to>
    <xdr:sp macro="" textlink="">
      <xdr:nvSpPr>
        <xdr:cNvPr id="576" name="フローチャート: 判断 575">
          <a:extLst>
            <a:ext uri="{FF2B5EF4-FFF2-40B4-BE49-F238E27FC236}">
              <a16:creationId xmlns:a16="http://schemas.microsoft.com/office/drawing/2014/main" id="{1EC5ADEB-D7E9-4B33-9677-F5D77B4ABE0B}"/>
            </a:ext>
          </a:extLst>
        </xdr:cNvPr>
        <xdr:cNvSpPr/>
      </xdr:nvSpPr>
      <xdr:spPr>
        <a:xfrm>
          <a:off x="20383500" y="684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159307</xdr:rowOff>
    </xdr:from>
    <xdr:to>
      <xdr:col>102</xdr:col>
      <xdr:colOff>165100</xdr:colOff>
      <xdr:row>40</xdr:row>
      <xdr:rowOff>89457</xdr:rowOff>
    </xdr:to>
    <xdr:sp macro="" textlink="">
      <xdr:nvSpPr>
        <xdr:cNvPr id="577" name="フローチャート: 判断 576">
          <a:extLst>
            <a:ext uri="{FF2B5EF4-FFF2-40B4-BE49-F238E27FC236}">
              <a16:creationId xmlns:a16="http://schemas.microsoft.com/office/drawing/2014/main" id="{719EA9FC-FBBA-4393-94D2-099BAC3B3BFD}"/>
            </a:ext>
          </a:extLst>
        </xdr:cNvPr>
        <xdr:cNvSpPr/>
      </xdr:nvSpPr>
      <xdr:spPr>
        <a:xfrm>
          <a:off x="19494500" y="6845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146293</xdr:rowOff>
    </xdr:from>
    <xdr:to>
      <xdr:col>98</xdr:col>
      <xdr:colOff>38100</xdr:colOff>
      <xdr:row>40</xdr:row>
      <xdr:rowOff>76443</xdr:rowOff>
    </xdr:to>
    <xdr:sp macro="" textlink="">
      <xdr:nvSpPr>
        <xdr:cNvPr id="578" name="フローチャート: 判断 577">
          <a:extLst>
            <a:ext uri="{FF2B5EF4-FFF2-40B4-BE49-F238E27FC236}">
              <a16:creationId xmlns:a16="http://schemas.microsoft.com/office/drawing/2014/main" id="{A7C6774D-1ECA-4639-90A1-1BDD182BF8BA}"/>
            </a:ext>
          </a:extLst>
        </xdr:cNvPr>
        <xdr:cNvSpPr/>
      </xdr:nvSpPr>
      <xdr:spPr>
        <a:xfrm>
          <a:off x="18605500" y="683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8BA8EB19-5C37-466D-B77E-48FE1942B90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B308B7D1-6DF1-4B56-918F-0462D753513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28AE9F26-C622-4F07-A01C-B262A775729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54C261C-FEA3-48FE-8722-950B30070D7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AB4D0912-BB38-4AB2-90A1-F6D18A1CF54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101748</xdr:rowOff>
    </xdr:from>
    <xdr:to>
      <xdr:col>116</xdr:col>
      <xdr:colOff>114300</xdr:colOff>
      <xdr:row>35</xdr:row>
      <xdr:rowOff>31898</xdr:rowOff>
    </xdr:to>
    <xdr:sp macro="" textlink="">
      <xdr:nvSpPr>
        <xdr:cNvPr id="584" name="楕円 583">
          <a:extLst>
            <a:ext uri="{FF2B5EF4-FFF2-40B4-BE49-F238E27FC236}">
              <a16:creationId xmlns:a16="http://schemas.microsoft.com/office/drawing/2014/main" id="{520343C0-0A0B-42CB-9BCE-32F33EB21ECC}"/>
            </a:ext>
          </a:extLst>
        </xdr:cNvPr>
        <xdr:cNvSpPr/>
      </xdr:nvSpPr>
      <xdr:spPr>
        <a:xfrm>
          <a:off x="22110700" y="5931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54775</xdr:rowOff>
    </xdr:from>
    <xdr:ext cx="599010" cy="259045"/>
    <xdr:sp macro="" textlink="">
      <xdr:nvSpPr>
        <xdr:cNvPr id="585" name="【一般廃棄物処理施設】&#10;一人当たり有形固定資産（償却資産）額該当値テキスト">
          <a:extLst>
            <a:ext uri="{FF2B5EF4-FFF2-40B4-BE49-F238E27FC236}">
              <a16:creationId xmlns:a16="http://schemas.microsoft.com/office/drawing/2014/main" id="{974B5ACF-9D6F-4A2D-B59E-1FC729E3A30B}"/>
            </a:ext>
          </a:extLst>
        </xdr:cNvPr>
        <xdr:cNvSpPr txBox="1"/>
      </xdr:nvSpPr>
      <xdr:spPr>
        <a:xfrm>
          <a:off x="22199600" y="5884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165054</xdr:rowOff>
    </xdr:from>
    <xdr:to>
      <xdr:col>112</xdr:col>
      <xdr:colOff>38100</xdr:colOff>
      <xdr:row>35</xdr:row>
      <xdr:rowOff>95204</xdr:rowOff>
    </xdr:to>
    <xdr:sp macro="" textlink="">
      <xdr:nvSpPr>
        <xdr:cNvPr id="586" name="楕円 585">
          <a:extLst>
            <a:ext uri="{FF2B5EF4-FFF2-40B4-BE49-F238E27FC236}">
              <a16:creationId xmlns:a16="http://schemas.microsoft.com/office/drawing/2014/main" id="{B8CA1E8E-D134-4FFA-B94C-1B1C1F36BE20}"/>
            </a:ext>
          </a:extLst>
        </xdr:cNvPr>
        <xdr:cNvSpPr/>
      </xdr:nvSpPr>
      <xdr:spPr>
        <a:xfrm>
          <a:off x="21272500" y="599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152548</xdr:rowOff>
    </xdr:from>
    <xdr:to>
      <xdr:col>116</xdr:col>
      <xdr:colOff>63500</xdr:colOff>
      <xdr:row>35</xdr:row>
      <xdr:rowOff>44404</xdr:rowOff>
    </xdr:to>
    <xdr:cxnSp macro="">
      <xdr:nvCxnSpPr>
        <xdr:cNvPr id="587" name="直線コネクタ 586">
          <a:extLst>
            <a:ext uri="{FF2B5EF4-FFF2-40B4-BE49-F238E27FC236}">
              <a16:creationId xmlns:a16="http://schemas.microsoft.com/office/drawing/2014/main" id="{51AB5380-7EFF-429D-9CDD-1E621426EBF7}"/>
            </a:ext>
          </a:extLst>
        </xdr:cNvPr>
        <xdr:cNvCxnSpPr/>
      </xdr:nvCxnSpPr>
      <xdr:spPr>
        <a:xfrm flipV="1">
          <a:off x="21323300" y="5981848"/>
          <a:ext cx="838200" cy="63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44559</xdr:rowOff>
    </xdr:from>
    <xdr:to>
      <xdr:col>107</xdr:col>
      <xdr:colOff>101600</xdr:colOff>
      <xdr:row>35</xdr:row>
      <xdr:rowOff>146159</xdr:rowOff>
    </xdr:to>
    <xdr:sp macro="" textlink="">
      <xdr:nvSpPr>
        <xdr:cNvPr id="588" name="楕円 587">
          <a:extLst>
            <a:ext uri="{FF2B5EF4-FFF2-40B4-BE49-F238E27FC236}">
              <a16:creationId xmlns:a16="http://schemas.microsoft.com/office/drawing/2014/main" id="{E2597DED-6704-41B5-929F-98FF0B8DB1E2}"/>
            </a:ext>
          </a:extLst>
        </xdr:cNvPr>
        <xdr:cNvSpPr/>
      </xdr:nvSpPr>
      <xdr:spPr>
        <a:xfrm>
          <a:off x="20383500" y="604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44404</xdr:rowOff>
    </xdr:from>
    <xdr:to>
      <xdr:col>111</xdr:col>
      <xdr:colOff>177800</xdr:colOff>
      <xdr:row>35</xdr:row>
      <xdr:rowOff>95359</xdr:rowOff>
    </xdr:to>
    <xdr:cxnSp macro="">
      <xdr:nvCxnSpPr>
        <xdr:cNvPr id="589" name="直線コネクタ 588">
          <a:extLst>
            <a:ext uri="{FF2B5EF4-FFF2-40B4-BE49-F238E27FC236}">
              <a16:creationId xmlns:a16="http://schemas.microsoft.com/office/drawing/2014/main" id="{3212865A-2A9C-484E-93F3-D652C2BF4A72}"/>
            </a:ext>
          </a:extLst>
        </xdr:cNvPr>
        <xdr:cNvCxnSpPr/>
      </xdr:nvCxnSpPr>
      <xdr:spPr>
        <a:xfrm flipV="1">
          <a:off x="20434300" y="6045154"/>
          <a:ext cx="889000" cy="5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88429</xdr:rowOff>
    </xdr:from>
    <xdr:to>
      <xdr:col>102</xdr:col>
      <xdr:colOff>165100</xdr:colOff>
      <xdr:row>36</xdr:row>
      <xdr:rowOff>18579</xdr:rowOff>
    </xdr:to>
    <xdr:sp macro="" textlink="">
      <xdr:nvSpPr>
        <xdr:cNvPr id="590" name="楕円 589">
          <a:extLst>
            <a:ext uri="{FF2B5EF4-FFF2-40B4-BE49-F238E27FC236}">
              <a16:creationId xmlns:a16="http://schemas.microsoft.com/office/drawing/2014/main" id="{4F74B824-0D49-4554-8A0C-42B3773D3D02}"/>
            </a:ext>
          </a:extLst>
        </xdr:cNvPr>
        <xdr:cNvSpPr/>
      </xdr:nvSpPr>
      <xdr:spPr>
        <a:xfrm>
          <a:off x="19494500" y="6089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95359</xdr:rowOff>
    </xdr:from>
    <xdr:to>
      <xdr:col>107</xdr:col>
      <xdr:colOff>50800</xdr:colOff>
      <xdr:row>35</xdr:row>
      <xdr:rowOff>139229</xdr:rowOff>
    </xdr:to>
    <xdr:cxnSp macro="">
      <xdr:nvCxnSpPr>
        <xdr:cNvPr id="591" name="直線コネクタ 590">
          <a:extLst>
            <a:ext uri="{FF2B5EF4-FFF2-40B4-BE49-F238E27FC236}">
              <a16:creationId xmlns:a16="http://schemas.microsoft.com/office/drawing/2014/main" id="{1DABBC4F-3397-472E-8FE1-2042304F0BA7}"/>
            </a:ext>
          </a:extLst>
        </xdr:cNvPr>
        <xdr:cNvCxnSpPr/>
      </xdr:nvCxnSpPr>
      <xdr:spPr>
        <a:xfrm flipV="1">
          <a:off x="19545300" y="6096109"/>
          <a:ext cx="889000" cy="43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122896</xdr:rowOff>
    </xdr:from>
    <xdr:to>
      <xdr:col>98</xdr:col>
      <xdr:colOff>38100</xdr:colOff>
      <xdr:row>36</xdr:row>
      <xdr:rowOff>53046</xdr:rowOff>
    </xdr:to>
    <xdr:sp macro="" textlink="">
      <xdr:nvSpPr>
        <xdr:cNvPr id="592" name="楕円 591">
          <a:extLst>
            <a:ext uri="{FF2B5EF4-FFF2-40B4-BE49-F238E27FC236}">
              <a16:creationId xmlns:a16="http://schemas.microsoft.com/office/drawing/2014/main" id="{043AD19D-B0AA-45BB-AD2F-C474242F6C18}"/>
            </a:ext>
          </a:extLst>
        </xdr:cNvPr>
        <xdr:cNvSpPr/>
      </xdr:nvSpPr>
      <xdr:spPr>
        <a:xfrm>
          <a:off x="18605500" y="6123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139229</xdr:rowOff>
    </xdr:from>
    <xdr:to>
      <xdr:col>102</xdr:col>
      <xdr:colOff>114300</xdr:colOff>
      <xdr:row>36</xdr:row>
      <xdr:rowOff>2246</xdr:rowOff>
    </xdr:to>
    <xdr:cxnSp macro="">
      <xdr:nvCxnSpPr>
        <xdr:cNvPr id="593" name="直線コネクタ 592">
          <a:extLst>
            <a:ext uri="{FF2B5EF4-FFF2-40B4-BE49-F238E27FC236}">
              <a16:creationId xmlns:a16="http://schemas.microsoft.com/office/drawing/2014/main" id="{902DE276-C675-4ABA-B251-C9469EE324D2}"/>
            </a:ext>
          </a:extLst>
        </xdr:cNvPr>
        <xdr:cNvCxnSpPr/>
      </xdr:nvCxnSpPr>
      <xdr:spPr>
        <a:xfrm flipV="1">
          <a:off x="18656300" y="6139979"/>
          <a:ext cx="889000" cy="34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70450</xdr:rowOff>
    </xdr:from>
    <xdr:ext cx="599010" cy="259045"/>
    <xdr:sp macro="" textlink="">
      <xdr:nvSpPr>
        <xdr:cNvPr id="594" name="n_1aveValue【一般廃棄物処理施設】&#10;一人当たり有形固定資産（償却資産）額">
          <a:extLst>
            <a:ext uri="{FF2B5EF4-FFF2-40B4-BE49-F238E27FC236}">
              <a16:creationId xmlns:a16="http://schemas.microsoft.com/office/drawing/2014/main" id="{AFB8A1AA-C821-4E5E-AB18-D2FD4C2DF308}"/>
            </a:ext>
          </a:extLst>
        </xdr:cNvPr>
        <xdr:cNvSpPr txBox="1"/>
      </xdr:nvSpPr>
      <xdr:spPr>
        <a:xfrm>
          <a:off x="21011095" y="6928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79386</xdr:rowOff>
    </xdr:from>
    <xdr:ext cx="599010" cy="259045"/>
    <xdr:sp macro="" textlink="">
      <xdr:nvSpPr>
        <xdr:cNvPr id="595" name="n_2aveValue【一般廃棄物処理施設】&#10;一人当たり有形固定資産（償却資産）額">
          <a:extLst>
            <a:ext uri="{FF2B5EF4-FFF2-40B4-BE49-F238E27FC236}">
              <a16:creationId xmlns:a16="http://schemas.microsoft.com/office/drawing/2014/main" id="{63F09904-97A9-45EB-AFF0-84634F2CA639}"/>
            </a:ext>
          </a:extLst>
        </xdr:cNvPr>
        <xdr:cNvSpPr txBox="1"/>
      </xdr:nvSpPr>
      <xdr:spPr>
        <a:xfrm>
          <a:off x="20134795" y="6937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80584</xdr:rowOff>
    </xdr:from>
    <xdr:ext cx="599010" cy="259045"/>
    <xdr:sp macro="" textlink="">
      <xdr:nvSpPr>
        <xdr:cNvPr id="596" name="n_3aveValue【一般廃棄物処理施設】&#10;一人当たり有形固定資産（償却資産）額">
          <a:extLst>
            <a:ext uri="{FF2B5EF4-FFF2-40B4-BE49-F238E27FC236}">
              <a16:creationId xmlns:a16="http://schemas.microsoft.com/office/drawing/2014/main" id="{65898141-0DFF-4DE9-AC8E-DAAE479C3790}"/>
            </a:ext>
          </a:extLst>
        </xdr:cNvPr>
        <xdr:cNvSpPr txBox="1"/>
      </xdr:nvSpPr>
      <xdr:spPr>
        <a:xfrm>
          <a:off x="19245795" y="6938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67570</xdr:rowOff>
    </xdr:from>
    <xdr:ext cx="599010" cy="259045"/>
    <xdr:sp macro="" textlink="">
      <xdr:nvSpPr>
        <xdr:cNvPr id="597" name="n_4aveValue【一般廃棄物処理施設】&#10;一人当たり有形固定資産（償却資産）額">
          <a:extLst>
            <a:ext uri="{FF2B5EF4-FFF2-40B4-BE49-F238E27FC236}">
              <a16:creationId xmlns:a16="http://schemas.microsoft.com/office/drawing/2014/main" id="{F608BB8F-1958-4711-AA2E-5C43D8F1DF94}"/>
            </a:ext>
          </a:extLst>
        </xdr:cNvPr>
        <xdr:cNvSpPr txBox="1"/>
      </xdr:nvSpPr>
      <xdr:spPr>
        <a:xfrm>
          <a:off x="18356795" y="6925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33</xdr:row>
      <xdr:rowOff>111731</xdr:rowOff>
    </xdr:from>
    <xdr:ext cx="599010" cy="259045"/>
    <xdr:sp macro="" textlink="">
      <xdr:nvSpPr>
        <xdr:cNvPr id="598" name="n_1mainValue【一般廃棄物処理施設】&#10;一人当たり有形固定資産（償却資産）額">
          <a:extLst>
            <a:ext uri="{FF2B5EF4-FFF2-40B4-BE49-F238E27FC236}">
              <a16:creationId xmlns:a16="http://schemas.microsoft.com/office/drawing/2014/main" id="{7408B976-F247-4850-893B-CE90FC248A48}"/>
            </a:ext>
          </a:extLst>
        </xdr:cNvPr>
        <xdr:cNvSpPr txBox="1"/>
      </xdr:nvSpPr>
      <xdr:spPr>
        <a:xfrm>
          <a:off x="21011095" y="5769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33</xdr:row>
      <xdr:rowOff>162686</xdr:rowOff>
    </xdr:from>
    <xdr:ext cx="599010" cy="259045"/>
    <xdr:sp macro="" textlink="">
      <xdr:nvSpPr>
        <xdr:cNvPr id="599" name="n_2mainValue【一般廃棄物処理施設】&#10;一人当たり有形固定資産（償却資産）額">
          <a:extLst>
            <a:ext uri="{FF2B5EF4-FFF2-40B4-BE49-F238E27FC236}">
              <a16:creationId xmlns:a16="http://schemas.microsoft.com/office/drawing/2014/main" id="{DD25BD35-46AF-4C0B-816F-4716D1F6BBA0}"/>
            </a:ext>
          </a:extLst>
        </xdr:cNvPr>
        <xdr:cNvSpPr txBox="1"/>
      </xdr:nvSpPr>
      <xdr:spPr>
        <a:xfrm>
          <a:off x="20134795" y="5820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34</xdr:row>
      <xdr:rowOff>35106</xdr:rowOff>
    </xdr:from>
    <xdr:ext cx="599010" cy="259045"/>
    <xdr:sp macro="" textlink="">
      <xdr:nvSpPr>
        <xdr:cNvPr id="600" name="n_3mainValue【一般廃棄物処理施設】&#10;一人当たり有形固定資産（償却資産）額">
          <a:extLst>
            <a:ext uri="{FF2B5EF4-FFF2-40B4-BE49-F238E27FC236}">
              <a16:creationId xmlns:a16="http://schemas.microsoft.com/office/drawing/2014/main" id="{7A062C8D-964C-43AC-AB56-A73C16C40841}"/>
            </a:ext>
          </a:extLst>
        </xdr:cNvPr>
        <xdr:cNvSpPr txBox="1"/>
      </xdr:nvSpPr>
      <xdr:spPr>
        <a:xfrm>
          <a:off x="19245795" y="5864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34</xdr:row>
      <xdr:rowOff>69573</xdr:rowOff>
    </xdr:from>
    <xdr:ext cx="599010" cy="259045"/>
    <xdr:sp macro="" textlink="">
      <xdr:nvSpPr>
        <xdr:cNvPr id="601" name="n_4mainValue【一般廃棄物処理施設】&#10;一人当たり有形固定資産（償却資産）額">
          <a:extLst>
            <a:ext uri="{FF2B5EF4-FFF2-40B4-BE49-F238E27FC236}">
              <a16:creationId xmlns:a16="http://schemas.microsoft.com/office/drawing/2014/main" id="{B21A2DE3-0AE9-49D0-A9F8-DECD69C7DA29}"/>
            </a:ext>
          </a:extLst>
        </xdr:cNvPr>
        <xdr:cNvSpPr txBox="1"/>
      </xdr:nvSpPr>
      <xdr:spPr>
        <a:xfrm>
          <a:off x="18356795" y="5898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2" name="正方形/長方形 601">
          <a:extLst>
            <a:ext uri="{FF2B5EF4-FFF2-40B4-BE49-F238E27FC236}">
              <a16:creationId xmlns:a16="http://schemas.microsoft.com/office/drawing/2014/main" id="{9158E240-890F-43E4-A7D1-5BC11D304D7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3" name="正方形/長方形 602">
          <a:extLst>
            <a:ext uri="{FF2B5EF4-FFF2-40B4-BE49-F238E27FC236}">
              <a16:creationId xmlns:a16="http://schemas.microsoft.com/office/drawing/2014/main" id="{987CDAC3-1C72-4BA5-88B6-90C2D55BABD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4" name="正方形/長方形 603">
          <a:extLst>
            <a:ext uri="{FF2B5EF4-FFF2-40B4-BE49-F238E27FC236}">
              <a16:creationId xmlns:a16="http://schemas.microsoft.com/office/drawing/2014/main" id="{58DD6427-F971-4C89-AA82-2A3A10D98B0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5" name="正方形/長方形 604">
          <a:extLst>
            <a:ext uri="{FF2B5EF4-FFF2-40B4-BE49-F238E27FC236}">
              <a16:creationId xmlns:a16="http://schemas.microsoft.com/office/drawing/2014/main" id="{70E568AA-B986-4A11-9558-B35049D4D0C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6" name="正方形/長方形 605">
          <a:extLst>
            <a:ext uri="{FF2B5EF4-FFF2-40B4-BE49-F238E27FC236}">
              <a16:creationId xmlns:a16="http://schemas.microsoft.com/office/drawing/2014/main" id="{6765AF53-6C08-4A82-8CF1-760D74B2DE0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7" name="正方形/長方形 606">
          <a:extLst>
            <a:ext uri="{FF2B5EF4-FFF2-40B4-BE49-F238E27FC236}">
              <a16:creationId xmlns:a16="http://schemas.microsoft.com/office/drawing/2014/main" id="{D36FF075-FE96-4EC1-954B-EAA85CF2479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8" name="正方形/長方形 607">
          <a:extLst>
            <a:ext uri="{FF2B5EF4-FFF2-40B4-BE49-F238E27FC236}">
              <a16:creationId xmlns:a16="http://schemas.microsoft.com/office/drawing/2014/main" id="{8B1E3522-0B13-4897-8F8B-9DC61DCE926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9" name="正方形/長方形 608">
          <a:extLst>
            <a:ext uri="{FF2B5EF4-FFF2-40B4-BE49-F238E27FC236}">
              <a16:creationId xmlns:a16="http://schemas.microsoft.com/office/drawing/2014/main" id="{6A201633-1501-4CF9-8293-FC24ACAF502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0" name="テキスト ボックス 609">
          <a:extLst>
            <a:ext uri="{FF2B5EF4-FFF2-40B4-BE49-F238E27FC236}">
              <a16:creationId xmlns:a16="http://schemas.microsoft.com/office/drawing/2014/main" id="{4490125B-574F-44AA-A807-7FA50345CB3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1" name="直線コネクタ 610">
          <a:extLst>
            <a:ext uri="{FF2B5EF4-FFF2-40B4-BE49-F238E27FC236}">
              <a16:creationId xmlns:a16="http://schemas.microsoft.com/office/drawing/2014/main" id="{FC6716FB-5C5B-4B7B-851C-CF0FF63556D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2" name="テキスト ボックス 611">
          <a:extLst>
            <a:ext uri="{FF2B5EF4-FFF2-40B4-BE49-F238E27FC236}">
              <a16:creationId xmlns:a16="http://schemas.microsoft.com/office/drawing/2014/main" id="{3532D3CB-55C0-4BD9-8D4A-5F34FB0DA52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3" name="直線コネクタ 612">
          <a:extLst>
            <a:ext uri="{FF2B5EF4-FFF2-40B4-BE49-F238E27FC236}">
              <a16:creationId xmlns:a16="http://schemas.microsoft.com/office/drawing/2014/main" id="{DA0E15FA-692A-4061-BF67-F28685CB7C79}"/>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614" name="テキスト ボックス 613">
          <a:extLst>
            <a:ext uri="{FF2B5EF4-FFF2-40B4-BE49-F238E27FC236}">
              <a16:creationId xmlns:a16="http://schemas.microsoft.com/office/drawing/2014/main" id="{E295CC27-A9E2-4A58-811C-4ED2EB52D922}"/>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5" name="直線コネクタ 614">
          <a:extLst>
            <a:ext uri="{FF2B5EF4-FFF2-40B4-BE49-F238E27FC236}">
              <a16:creationId xmlns:a16="http://schemas.microsoft.com/office/drawing/2014/main" id="{0D610F16-BF3A-4FA2-9A7B-D84E6D65ABF3}"/>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6" name="テキスト ボックス 615">
          <a:extLst>
            <a:ext uri="{FF2B5EF4-FFF2-40B4-BE49-F238E27FC236}">
              <a16:creationId xmlns:a16="http://schemas.microsoft.com/office/drawing/2014/main" id="{6D447A4D-9D2F-445B-B6E7-74CEFD40B2F5}"/>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7" name="直線コネクタ 616">
          <a:extLst>
            <a:ext uri="{FF2B5EF4-FFF2-40B4-BE49-F238E27FC236}">
              <a16:creationId xmlns:a16="http://schemas.microsoft.com/office/drawing/2014/main" id="{2DD82DDB-33BC-45DE-8286-972BE7285713}"/>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8" name="テキスト ボックス 617">
          <a:extLst>
            <a:ext uri="{FF2B5EF4-FFF2-40B4-BE49-F238E27FC236}">
              <a16:creationId xmlns:a16="http://schemas.microsoft.com/office/drawing/2014/main" id="{AAE1E0E9-90A3-47B2-AF6D-EA0F2BDD96B1}"/>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9" name="直線コネクタ 618">
          <a:extLst>
            <a:ext uri="{FF2B5EF4-FFF2-40B4-BE49-F238E27FC236}">
              <a16:creationId xmlns:a16="http://schemas.microsoft.com/office/drawing/2014/main" id="{7DD87CE8-3377-4D4E-B15A-CA59E2C218D6}"/>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0" name="テキスト ボックス 619">
          <a:extLst>
            <a:ext uri="{FF2B5EF4-FFF2-40B4-BE49-F238E27FC236}">
              <a16:creationId xmlns:a16="http://schemas.microsoft.com/office/drawing/2014/main" id="{701750BC-FAD8-423E-986E-D2AA81FA7753}"/>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1" name="直線コネクタ 620">
          <a:extLst>
            <a:ext uri="{FF2B5EF4-FFF2-40B4-BE49-F238E27FC236}">
              <a16:creationId xmlns:a16="http://schemas.microsoft.com/office/drawing/2014/main" id="{D3EDE488-E929-452B-A9D0-EDC38BC0073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2" name="テキスト ボックス 621">
          <a:extLst>
            <a:ext uri="{FF2B5EF4-FFF2-40B4-BE49-F238E27FC236}">
              <a16:creationId xmlns:a16="http://schemas.microsoft.com/office/drawing/2014/main" id="{CD082701-43D3-482F-93C1-085834559BCA}"/>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3" name="【保健センター・保健所】&#10;有形固定資産減価償却率グラフ枠">
          <a:extLst>
            <a:ext uri="{FF2B5EF4-FFF2-40B4-BE49-F238E27FC236}">
              <a16:creationId xmlns:a16="http://schemas.microsoft.com/office/drawing/2014/main" id="{79388998-98BC-46C9-B703-CAB8BBD3E87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64</xdr:row>
      <xdr:rowOff>0</xdr:rowOff>
    </xdr:to>
    <xdr:cxnSp macro="">
      <xdr:nvCxnSpPr>
        <xdr:cNvPr id="624" name="直線コネクタ 623">
          <a:extLst>
            <a:ext uri="{FF2B5EF4-FFF2-40B4-BE49-F238E27FC236}">
              <a16:creationId xmlns:a16="http://schemas.microsoft.com/office/drawing/2014/main" id="{99CEFC9B-F3AD-4172-A048-19ADCD6058AA}"/>
            </a:ext>
          </a:extLst>
        </xdr:cNvPr>
        <xdr:cNvCxnSpPr/>
      </xdr:nvCxnSpPr>
      <xdr:spPr>
        <a:xfrm flipV="1">
          <a:off x="16318864" y="9498330"/>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69744" cy="259045"/>
    <xdr:sp macro="" textlink="">
      <xdr:nvSpPr>
        <xdr:cNvPr id="625" name="【保健センター・保健所】&#10;有形固定資産減価償却率最小値テキスト">
          <a:extLst>
            <a:ext uri="{FF2B5EF4-FFF2-40B4-BE49-F238E27FC236}">
              <a16:creationId xmlns:a16="http://schemas.microsoft.com/office/drawing/2014/main" id="{1B91AB22-A19A-43C2-9D15-83ADF562D008}"/>
            </a:ext>
          </a:extLst>
        </xdr:cNvPr>
        <xdr:cNvSpPr txBox="1"/>
      </xdr:nvSpPr>
      <xdr:spPr>
        <a:xfrm>
          <a:off x="16357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626" name="直線コネクタ 625">
          <a:extLst>
            <a:ext uri="{FF2B5EF4-FFF2-40B4-BE49-F238E27FC236}">
              <a16:creationId xmlns:a16="http://schemas.microsoft.com/office/drawing/2014/main" id="{C99C5E85-76E1-48AF-ADEA-A2779D054FC0}"/>
            </a:ext>
          </a:extLst>
        </xdr:cNvPr>
        <xdr:cNvCxnSpPr/>
      </xdr:nvCxnSpPr>
      <xdr:spPr>
        <a:xfrm>
          <a:off x="16230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627" name="【保健センター・保健所】&#10;有形固定資産減価償却率最大値テキスト">
          <a:extLst>
            <a:ext uri="{FF2B5EF4-FFF2-40B4-BE49-F238E27FC236}">
              <a16:creationId xmlns:a16="http://schemas.microsoft.com/office/drawing/2014/main" id="{52E3DB71-AA0E-4759-B435-5CBD21371E26}"/>
            </a:ext>
          </a:extLst>
        </xdr:cNvPr>
        <xdr:cNvSpPr txBox="1"/>
      </xdr:nvSpPr>
      <xdr:spPr>
        <a:xfrm>
          <a:off x="16357600" y="927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628" name="直線コネクタ 627">
          <a:extLst>
            <a:ext uri="{FF2B5EF4-FFF2-40B4-BE49-F238E27FC236}">
              <a16:creationId xmlns:a16="http://schemas.microsoft.com/office/drawing/2014/main" id="{C8AB302E-FA6B-414A-A7B0-4F687A8E1918}"/>
            </a:ext>
          </a:extLst>
        </xdr:cNvPr>
        <xdr:cNvCxnSpPr/>
      </xdr:nvCxnSpPr>
      <xdr:spPr>
        <a:xfrm>
          <a:off x="16230600" y="949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170959</xdr:rowOff>
    </xdr:from>
    <xdr:ext cx="405111" cy="259045"/>
    <xdr:sp macro="" textlink="">
      <xdr:nvSpPr>
        <xdr:cNvPr id="629" name="【保健センター・保健所】&#10;有形固定資産減価償却率平均値テキスト">
          <a:extLst>
            <a:ext uri="{FF2B5EF4-FFF2-40B4-BE49-F238E27FC236}">
              <a16:creationId xmlns:a16="http://schemas.microsoft.com/office/drawing/2014/main" id="{B79AB3F9-4014-4C97-8916-DE0186E2BD39}"/>
            </a:ext>
          </a:extLst>
        </xdr:cNvPr>
        <xdr:cNvSpPr txBox="1"/>
      </xdr:nvSpPr>
      <xdr:spPr>
        <a:xfrm>
          <a:off x="16357600" y="97721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148082</xdr:rowOff>
    </xdr:from>
    <xdr:to>
      <xdr:col>85</xdr:col>
      <xdr:colOff>177800</xdr:colOff>
      <xdr:row>58</xdr:row>
      <xdr:rowOff>78232</xdr:rowOff>
    </xdr:to>
    <xdr:sp macro="" textlink="">
      <xdr:nvSpPr>
        <xdr:cNvPr id="630" name="フローチャート: 判断 629">
          <a:extLst>
            <a:ext uri="{FF2B5EF4-FFF2-40B4-BE49-F238E27FC236}">
              <a16:creationId xmlns:a16="http://schemas.microsoft.com/office/drawing/2014/main" id="{68F09683-C3DB-48C6-B2F0-2FA49F85FB22}"/>
            </a:ext>
          </a:extLst>
        </xdr:cNvPr>
        <xdr:cNvSpPr/>
      </xdr:nvSpPr>
      <xdr:spPr>
        <a:xfrm>
          <a:off x="16268700" y="992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122936</xdr:rowOff>
    </xdr:from>
    <xdr:to>
      <xdr:col>81</xdr:col>
      <xdr:colOff>101600</xdr:colOff>
      <xdr:row>58</xdr:row>
      <xdr:rowOff>53086</xdr:rowOff>
    </xdr:to>
    <xdr:sp macro="" textlink="">
      <xdr:nvSpPr>
        <xdr:cNvPr id="631" name="フローチャート: 判断 630">
          <a:extLst>
            <a:ext uri="{FF2B5EF4-FFF2-40B4-BE49-F238E27FC236}">
              <a16:creationId xmlns:a16="http://schemas.microsoft.com/office/drawing/2014/main" id="{EA269F6A-1FD7-48C0-8F34-199EDB5A09C6}"/>
            </a:ext>
          </a:extLst>
        </xdr:cNvPr>
        <xdr:cNvSpPr/>
      </xdr:nvSpPr>
      <xdr:spPr>
        <a:xfrm>
          <a:off x="15430500" y="9895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77216</xdr:rowOff>
    </xdr:from>
    <xdr:to>
      <xdr:col>76</xdr:col>
      <xdr:colOff>165100</xdr:colOff>
      <xdr:row>58</xdr:row>
      <xdr:rowOff>7366</xdr:rowOff>
    </xdr:to>
    <xdr:sp macro="" textlink="">
      <xdr:nvSpPr>
        <xdr:cNvPr id="632" name="フローチャート: 判断 631">
          <a:extLst>
            <a:ext uri="{FF2B5EF4-FFF2-40B4-BE49-F238E27FC236}">
              <a16:creationId xmlns:a16="http://schemas.microsoft.com/office/drawing/2014/main" id="{0C8B6D6E-8BB5-4C0E-B680-384301408366}"/>
            </a:ext>
          </a:extLst>
        </xdr:cNvPr>
        <xdr:cNvSpPr/>
      </xdr:nvSpPr>
      <xdr:spPr>
        <a:xfrm>
          <a:off x="14541500" y="98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47498</xdr:rowOff>
    </xdr:from>
    <xdr:to>
      <xdr:col>72</xdr:col>
      <xdr:colOff>38100</xdr:colOff>
      <xdr:row>57</xdr:row>
      <xdr:rowOff>149098</xdr:rowOff>
    </xdr:to>
    <xdr:sp macro="" textlink="">
      <xdr:nvSpPr>
        <xdr:cNvPr id="633" name="フローチャート: 判断 632">
          <a:extLst>
            <a:ext uri="{FF2B5EF4-FFF2-40B4-BE49-F238E27FC236}">
              <a16:creationId xmlns:a16="http://schemas.microsoft.com/office/drawing/2014/main" id="{0FC76CF1-C78B-43B0-B819-F43E0901DD7E}"/>
            </a:ext>
          </a:extLst>
        </xdr:cNvPr>
        <xdr:cNvSpPr/>
      </xdr:nvSpPr>
      <xdr:spPr>
        <a:xfrm>
          <a:off x="13652500" y="9820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168656</xdr:rowOff>
    </xdr:from>
    <xdr:to>
      <xdr:col>67</xdr:col>
      <xdr:colOff>101600</xdr:colOff>
      <xdr:row>57</xdr:row>
      <xdr:rowOff>98806</xdr:rowOff>
    </xdr:to>
    <xdr:sp macro="" textlink="">
      <xdr:nvSpPr>
        <xdr:cNvPr id="634" name="フローチャート: 判断 633">
          <a:extLst>
            <a:ext uri="{FF2B5EF4-FFF2-40B4-BE49-F238E27FC236}">
              <a16:creationId xmlns:a16="http://schemas.microsoft.com/office/drawing/2014/main" id="{0A209C8E-CAA6-4299-8C81-578C6B2B574F}"/>
            </a:ext>
          </a:extLst>
        </xdr:cNvPr>
        <xdr:cNvSpPr/>
      </xdr:nvSpPr>
      <xdr:spPr>
        <a:xfrm>
          <a:off x="12763500" y="9769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C2AA9202-7D78-4A5B-9E80-2F79FF3A045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353ACB08-2AD1-41B1-B362-8394B06CAB0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E8402CD1-18B4-45AE-8BF4-A9255AE913D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D95C9ABE-9DA5-4AE5-97BF-B57851FDDD7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B0EB1353-AB19-4671-B846-53019C97BEB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120650</xdr:rowOff>
    </xdr:from>
    <xdr:to>
      <xdr:col>85</xdr:col>
      <xdr:colOff>177800</xdr:colOff>
      <xdr:row>64</xdr:row>
      <xdr:rowOff>50800</xdr:rowOff>
    </xdr:to>
    <xdr:sp macro="" textlink="">
      <xdr:nvSpPr>
        <xdr:cNvPr id="640" name="楕円 639">
          <a:extLst>
            <a:ext uri="{FF2B5EF4-FFF2-40B4-BE49-F238E27FC236}">
              <a16:creationId xmlns:a16="http://schemas.microsoft.com/office/drawing/2014/main" id="{06A4DFE1-C81E-4915-A1CB-3CC5693AB2CD}"/>
            </a:ext>
          </a:extLst>
        </xdr:cNvPr>
        <xdr:cNvSpPr/>
      </xdr:nvSpPr>
      <xdr:spPr>
        <a:xfrm>
          <a:off x="162687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35577</xdr:rowOff>
    </xdr:from>
    <xdr:ext cx="469744" cy="259045"/>
    <xdr:sp macro="" textlink="">
      <xdr:nvSpPr>
        <xdr:cNvPr id="641" name="【保健センター・保健所】&#10;有形固定資産減価償却率該当値テキスト">
          <a:extLst>
            <a:ext uri="{FF2B5EF4-FFF2-40B4-BE49-F238E27FC236}">
              <a16:creationId xmlns:a16="http://schemas.microsoft.com/office/drawing/2014/main" id="{64F3AE2B-E86A-4F5D-8D12-21491B03EC91}"/>
            </a:ext>
          </a:extLst>
        </xdr:cNvPr>
        <xdr:cNvSpPr txBox="1"/>
      </xdr:nvSpPr>
      <xdr:spPr>
        <a:xfrm>
          <a:off x="16357600" y="1083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120650</xdr:rowOff>
    </xdr:from>
    <xdr:to>
      <xdr:col>81</xdr:col>
      <xdr:colOff>101600</xdr:colOff>
      <xdr:row>64</xdr:row>
      <xdr:rowOff>50800</xdr:rowOff>
    </xdr:to>
    <xdr:sp macro="" textlink="">
      <xdr:nvSpPr>
        <xdr:cNvPr id="642" name="楕円 641">
          <a:extLst>
            <a:ext uri="{FF2B5EF4-FFF2-40B4-BE49-F238E27FC236}">
              <a16:creationId xmlns:a16="http://schemas.microsoft.com/office/drawing/2014/main" id="{287E8916-CAD8-49E3-92D6-1CBE6973A815}"/>
            </a:ext>
          </a:extLst>
        </xdr:cNvPr>
        <xdr:cNvSpPr/>
      </xdr:nvSpPr>
      <xdr:spPr>
        <a:xfrm>
          <a:off x="15430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0</xdr:rowOff>
    </xdr:from>
    <xdr:to>
      <xdr:col>85</xdr:col>
      <xdr:colOff>127000</xdr:colOff>
      <xdr:row>64</xdr:row>
      <xdr:rowOff>0</xdr:rowOff>
    </xdr:to>
    <xdr:cxnSp macro="">
      <xdr:nvCxnSpPr>
        <xdr:cNvPr id="643" name="直線コネクタ 642">
          <a:extLst>
            <a:ext uri="{FF2B5EF4-FFF2-40B4-BE49-F238E27FC236}">
              <a16:creationId xmlns:a16="http://schemas.microsoft.com/office/drawing/2014/main" id="{F15268A3-1546-414C-B31B-E25F243C55A3}"/>
            </a:ext>
          </a:extLst>
        </xdr:cNvPr>
        <xdr:cNvCxnSpPr/>
      </xdr:nvCxnSpPr>
      <xdr:spPr>
        <a:xfrm>
          <a:off x="15481300" y="1097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74930</xdr:rowOff>
    </xdr:from>
    <xdr:to>
      <xdr:col>76</xdr:col>
      <xdr:colOff>165100</xdr:colOff>
      <xdr:row>64</xdr:row>
      <xdr:rowOff>5080</xdr:rowOff>
    </xdr:to>
    <xdr:sp macro="" textlink="">
      <xdr:nvSpPr>
        <xdr:cNvPr id="644" name="楕円 643">
          <a:extLst>
            <a:ext uri="{FF2B5EF4-FFF2-40B4-BE49-F238E27FC236}">
              <a16:creationId xmlns:a16="http://schemas.microsoft.com/office/drawing/2014/main" id="{4FD23AC2-0B78-44D9-8CA9-8D61E8E75A1F}"/>
            </a:ext>
          </a:extLst>
        </xdr:cNvPr>
        <xdr:cNvSpPr/>
      </xdr:nvSpPr>
      <xdr:spPr>
        <a:xfrm>
          <a:off x="14541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125730</xdr:rowOff>
    </xdr:from>
    <xdr:to>
      <xdr:col>81</xdr:col>
      <xdr:colOff>50800</xdr:colOff>
      <xdr:row>64</xdr:row>
      <xdr:rowOff>0</xdr:rowOff>
    </xdr:to>
    <xdr:cxnSp macro="">
      <xdr:nvCxnSpPr>
        <xdr:cNvPr id="645" name="直線コネクタ 644">
          <a:extLst>
            <a:ext uri="{FF2B5EF4-FFF2-40B4-BE49-F238E27FC236}">
              <a16:creationId xmlns:a16="http://schemas.microsoft.com/office/drawing/2014/main" id="{C4B29174-5421-4430-9A1E-228B8D76CA38}"/>
            </a:ext>
          </a:extLst>
        </xdr:cNvPr>
        <xdr:cNvCxnSpPr/>
      </xdr:nvCxnSpPr>
      <xdr:spPr>
        <a:xfrm>
          <a:off x="14592300" y="109270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29210</xdr:rowOff>
    </xdr:from>
    <xdr:to>
      <xdr:col>72</xdr:col>
      <xdr:colOff>38100</xdr:colOff>
      <xdr:row>63</xdr:row>
      <xdr:rowOff>130810</xdr:rowOff>
    </xdr:to>
    <xdr:sp macro="" textlink="">
      <xdr:nvSpPr>
        <xdr:cNvPr id="646" name="楕円 645">
          <a:extLst>
            <a:ext uri="{FF2B5EF4-FFF2-40B4-BE49-F238E27FC236}">
              <a16:creationId xmlns:a16="http://schemas.microsoft.com/office/drawing/2014/main" id="{47758D28-798D-4B6E-B1CB-88B7B3864498}"/>
            </a:ext>
          </a:extLst>
        </xdr:cNvPr>
        <xdr:cNvSpPr/>
      </xdr:nvSpPr>
      <xdr:spPr>
        <a:xfrm>
          <a:off x="13652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80010</xdr:rowOff>
    </xdr:from>
    <xdr:to>
      <xdr:col>76</xdr:col>
      <xdr:colOff>114300</xdr:colOff>
      <xdr:row>63</xdr:row>
      <xdr:rowOff>125730</xdr:rowOff>
    </xdr:to>
    <xdr:cxnSp macro="">
      <xdr:nvCxnSpPr>
        <xdr:cNvPr id="647" name="直線コネクタ 646">
          <a:extLst>
            <a:ext uri="{FF2B5EF4-FFF2-40B4-BE49-F238E27FC236}">
              <a16:creationId xmlns:a16="http://schemas.microsoft.com/office/drawing/2014/main" id="{7F613F42-8107-4DDE-B0CB-DC170B2821C7}"/>
            </a:ext>
          </a:extLst>
        </xdr:cNvPr>
        <xdr:cNvCxnSpPr/>
      </xdr:nvCxnSpPr>
      <xdr:spPr>
        <a:xfrm>
          <a:off x="13703300" y="108813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6350</xdr:rowOff>
    </xdr:from>
    <xdr:to>
      <xdr:col>67</xdr:col>
      <xdr:colOff>101600</xdr:colOff>
      <xdr:row>61</xdr:row>
      <xdr:rowOff>107950</xdr:rowOff>
    </xdr:to>
    <xdr:sp macro="" textlink="">
      <xdr:nvSpPr>
        <xdr:cNvPr id="648" name="楕円 647">
          <a:extLst>
            <a:ext uri="{FF2B5EF4-FFF2-40B4-BE49-F238E27FC236}">
              <a16:creationId xmlns:a16="http://schemas.microsoft.com/office/drawing/2014/main" id="{8E124A57-BBB5-4DC5-9E74-BDBD4B22A937}"/>
            </a:ext>
          </a:extLst>
        </xdr:cNvPr>
        <xdr:cNvSpPr/>
      </xdr:nvSpPr>
      <xdr:spPr>
        <a:xfrm>
          <a:off x="12763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57150</xdr:rowOff>
    </xdr:from>
    <xdr:to>
      <xdr:col>71</xdr:col>
      <xdr:colOff>177800</xdr:colOff>
      <xdr:row>63</xdr:row>
      <xdr:rowOff>80010</xdr:rowOff>
    </xdr:to>
    <xdr:cxnSp macro="">
      <xdr:nvCxnSpPr>
        <xdr:cNvPr id="649" name="直線コネクタ 648">
          <a:extLst>
            <a:ext uri="{FF2B5EF4-FFF2-40B4-BE49-F238E27FC236}">
              <a16:creationId xmlns:a16="http://schemas.microsoft.com/office/drawing/2014/main" id="{0EA48571-6955-45D0-9FC5-53E3322E0D71}"/>
            </a:ext>
          </a:extLst>
        </xdr:cNvPr>
        <xdr:cNvCxnSpPr/>
      </xdr:nvCxnSpPr>
      <xdr:spPr>
        <a:xfrm>
          <a:off x="12814300" y="10515600"/>
          <a:ext cx="889000" cy="36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69613</xdr:rowOff>
    </xdr:from>
    <xdr:ext cx="405111" cy="259045"/>
    <xdr:sp macro="" textlink="">
      <xdr:nvSpPr>
        <xdr:cNvPr id="650" name="n_1aveValue【保健センター・保健所】&#10;有形固定資産減価償却率">
          <a:extLst>
            <a:ext uri="{FF2B5EF4-FFF2-40B4-BE49-F238E27FC236}">
              <a16:creationId xmlns:a16="http://schemas.microsoft.com/office/drawing/2014/main" id="{677CF48A-76AA-4A22-B009-D8BBABA61F33}"/>
            </a:ext>
          </a:extLst>
        </xdr:cNvPr>
        <xdr:cNvSpPr txBox="1"/>
      </xdr:nvSpPr>
      <xdr:spPr>
        <a:xfrm>
          <a:off x="15266044" y="967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23893</xdr:rowOff>
    </xdr:from>
    <xdr:ext cx="405111" cy="259045"/>
    <xdr:sp macro="" textlink="">
      <xdr:nvSpPr>
        <xdr:cNvPr id="651" name="n_2aveValue【保健センター・保健所】&#10;有形固定資産減価償却率">
          <a:extLst>
            <a:ext uri="{FF2B5EF4-FFF2-40B4-BE49-F238E27FC236}">
              <a16:creationId xmlns:a16="http://schemas.microsoft.com/office/drawing/2014/main" id="{C62DEFC1-2528-4553-BBBD-60BF755423C9}"/>
            </a:ext>
          </a:extLst>
        </xdr:cNvPr>
        <xdr:cNvSpPr txBox="1"/>
      </xdr:nvSpPr>
      <xdr:spPr>
        <a:xfrm>
          <a:off x="14389744" y="962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165625</xdr:rowOff>
    </xdr:from>
    <xdr:ext cx="405111" cy="259045"/>
    <xdr:sp macro="" textlink="">
      <xdr:nvSpPr>
        <xdr:cNvPr id="652" name="n_3aveValue【保健センター・保健所】&#10;有形固定資産減価償却率">
          <a:extLst>
            <a:ext uri="{FF2B5EF4-FFF2-40B4-BE49-F238E27FC236}">
              <a16:creationId xmlns:a16="http://schemas.microsoft.com/office/drawing/2014/main" id="{55AA775C-F788-4FFF-B4D5-FB934981D88B}"/>
            </a:ext>
          </a:extLst>
        </xdr:cNvPr>
        <xdr:cNvSpPr txBox="1"/>
      </xdr:nvSpPr>
      <xdr:spPr>
        <a:xfrm>
          <a:off x="13500744" y="959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115333</xdr:rowOff>
    </xdr:from>
    <xdr:ext cx="405111" cy="259045"/>
    <xdr:sp macro="" textlink="">
      <xdr:nvSpPr>
        <xdr:cNvPr id="653" name="n_4aveValue【保健センター・保健所】&#10;有形固定資産減価償却率">
          <a:extLst>
            <a:ext uri="{FF2B5EF4-FFF2-40B4-BE49-F238E27FC236}">
              <a16:creationId xmlns:a16="http://schemas.microsoft.com/office/drawing/2014/main" id="{449B603D-2A26-41F0-B2C4-6FB258CD1B89}"/>
            </a:ext>
          </a:extLst>
        </xdr:cNvPr>
        <xdr:cNvSpPr txBox="1"/>
      </xdr:nvSpPr>
      <xdr:spPr>
        <a:xfrm>
          <a:off x="12611744" y="954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64</xdr:row>
      <xdr:rowOff>41927</xdr:rowOff>
    </xdr:from>
    <xdr:ext cx="469744" cy="259045"/>
    <xdr:sp macro="" textlink="">
      <xdr:nvSpPr>
        <xdr:cNvPr id="654" name="n_1mainValue【保健センター・保健所】&#10;有形固定資産減価償却率">
          <a:extLst>
            <a:ext uri="{FF2B5EF4-FFF2-40B4-BE49-F238E27FC236}">
              <a16:creationId xmlns:a16="http://schemas.microsoft.com/office/drawing/2014/main" id="{7D83A7AD-53AB-41C9-9DA6-473F7E94F406}"/>
            </a:ext>
          </a:extLst>
        </xdr:cNvPr>
        <xdr:cNvSpPr txBox="1"/>
      </xdr:nvSpPr>
      <xdr:spPr>
        <a:xfrm>
          <a:off x="15233727"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167657</xdr:rowOff>
    </xdr:from>
    <xdr:ext cx="405111" cy="259045"/>
    <xdr:sp macro="" textlink="">
      <xdr:nvSpPr>
        <xdr:cNvPr id="655" name="n_2mainValue【保健センター・保健所】&#10;有形固定資産減価償却率">
          <a:extLst>
            <a:ext uri="{FF2B5EF4-FFF2-40B4-BE49-F238E27FC236}">
              <a16:creationId xmlns:a16="http://schemas.microsoft.com/office/drawing/2014/main" id="{2A84980B-F717-409C-AB89-DFB2D092756E}"/>
            </a:ext>
          </a:extLst>
        </xdr:cNvPr>
        <xdr:cNvSpPr txBox="1"/>
      </xdr:nvSpPr>
      <xdr:spPr>
        <a:xfrm>
          <a:off x="14389744" y="1096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121937</xdr:rowOff>
    </xdr:from>
    <xdr:ext cx="405111" cy="259045"/>
    <xdr:sp macro="" textlink="">
      <xdr:nvSpPr>
        <xdr:cNvPr id="656" name="n_3mainValue【保健センター・保健所】&#10;有形固定資産減価償却率">
          <a:extLst>
            <a:ext uri="{FF2B5EF4-FFF2-40B4-BE49-F238E27FC236}">
              <a16:creationId xmlns:a16="http://schemas.microsoft.com/office/drawing/2014/main" id="{7B911581-91E2-405E-AFCC-7AFAFA653103}"/>
            </a:ext>
          </a:extLst>
        </xdr:cNvPr>
        <xdr:cNvSpPr txBox="1"/>
      </xdr:nvSpPr>
      <xdr:spPr>
        <a:xfrm>
          <a:off x="13500744" y="1092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99077</xdr:rowOff>
    </xdr:from>
    <xdr:ext cx="405111" cy="259045"/>
    <xdr:sp macro="" textlink="">
      <xdr:nvSpPr>
        <xdr:cNvPr id="657" name="n_4mainValue【保健センター・保健所】&#10;有形固定資産減価償却率">
          <a:extLst>
            <a:ext uri="{FF2B5EF4-FFF2-40B4-BE49-F238E27FC236}">
              <a16:creationId xmlns:a16="http://schemas.microsoft.com/office/drawing/2014/main" id="{DBE649FF-29A6-4E11-8DF3-4E4F909E186C}"/>
            </a:ext>
          </a:extLst>
        </xdr:cNvPr>
        <xdr:cNvSpPr txBox="1"/>
      </xdr:nvSpPr>
      <xdr:spPr>
        <a:xfrm>
          <a:off x="126117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8" name="正方形/長方形 657">
          <a:extLst>
            <a:ext uri="{FF2B5EF4-FFF2-40B4-BE49-F238E27FC236}">
              <a16:creationId xmlns:a16="http://schemas.microsoft.com/office/drawing/2014/main" id="{D437A494-AE54-49F6-9328-15F7D811644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9" name="正方形/長方形 658">
          <a:extLst>
            <a:ext uri="{FF2B5EF4-FFF2-40B4-BE49-F238E27FC236}">
              <a16:creationId xmlns:a16="http://schemas.microsoft.com/office/drawing/2014/main" id="{D48D48CF-60FB-4662-BA62-6E5F50DD397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0" name="正方形/長方形 659">
          <a:extLst>
            <a:ext uri="{FF2B5EF4-FFF2-40B4-BE49-F238E27FC236}">
              <a16:creationId xmlns:a16="http://schemas.microsoft.com/office/drawing/2014/main" id="{7E25CAB7-5548-410B-957A-2ABF26D4200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1" name="正方形/長方形 660">
          <a:extLst>
            <a:ext uri="{FF2B5EF4-FFF2-40B4-BE49-F238E27FC236}">
              <a16:creationId xmlns:a16="http://schemas.microsoft.com/office/drawing/2014/main" id="{447C21E0-6372-4E7A-A613-2EE0AD9557E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2" name="正方形/長方形 661">
          <a:extLst>
            <a:ext uri="{FF2B5EF4-FFF2-40B4-BE49-F238E27FC236}">
              <a16:creationId xmlns:a16="http://schemas.microsoft.com/office/drawing/2014/main" id="{F6E05FD3-6B9C-4248-8B80-6B1A98A5B18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3" name="正方形/長方形 662">
          <a:extLst>
            <a:ext uri="{FF2B5EF4-FFF2-40B4-BE49-F238E27FC236}">
              <a16:creationId xmlns:a16="http://schemas.microsoft.com/office/drawing/2014/main" id="{ADD57F56-698B-43BF-9B95-D328679FFAC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4" name="正方形/長方形 663">
          <a:extLst>
            <a:ext uri="{FF2B5EF4-FFF2-40B4-BE49-F238E27FC236}">
              <a16:creationId xmlns:a16="http://schemas.microsoft.com/office/drawing/2014/main" id="{B6A24DC5-1CCE-45B8-B84B-153E267D3D2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5" name="正方形/長方形 664">
          <a:extLst>
            <a:ext uri="{FF2B5EF4-FFF2-40B4-BE49-F238E27FC236}">
              <a16:creationId xmlns:a16="http://schemas.microsoft.com/office/drawing/2014/main" id="{0416D69A-AA04-4C8A-8636-85A760013CB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6" name="テキスト ボックス 665">
          <a:extLst>
            <a:ext uri="{FF2B5EF4-FFF2-40B4-BE49-F238E27FC236}">
              <a16:creationId xmlns:a16="http://schemas.microsoft.com/office/drawing/2014/main" id="{7AD28546-F3FB-4D82-9021-5A6B0BFE901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7" name="直線コネクタ 666">
          <a:extLst>
            <a:ext uri="{FF2B5EF4-FFF2-40B4-BE49-F238E27FC236}">
              <a16:creationId xmlns:a16="http://schemas.microsoft.com/office/drawing/2014/main" id="{2D681C4E-A78F-476D-A048-2A0455653D5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8" name="直線コネクタ 667">
          <a:extLst>
            <a:ext uri="{FF2B5EF4-FFF2-40B4-BE49-F238E27FC236}">
              <a16:creationId xmlns:a16="http://schemas.microsoft.com/office/drawing/2014/main" id="{A3BEB4E8-F526-4892-BBDE-0813FD87EBF9}"/>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69" name="テキスト ボックス 668">
          <a:extLst>
            <a:ext uri="{FF2B5EF4-FFF2-40B4-BE49-F238E27FC236}">
              <a16:creationId xmlns:a16="http://schemas.microsoft.com/office/drawing/2014/main" id="{FE1D0D56-6299-4654-A478-E5CAF3DB640C}"/>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0" name="直線コネクタ 669">
          <a:extLst>
            <a:ext uri="{FF2B5EF4-FFF2-40B4-BE49-F238E27FC236}">
              <a16:creationId xmlns:a16="http://schemas.microsoft.com/office/drawing/2014/main" id="{2EAC3FD4-914E-47A1-B5B6-86177F55973F}"/>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1" name="テキスト ボックス 670">
          <a:extLst>
            <a:ext uri="{FF2B5EF4-FFF2-40B4-BE49-F238E27FC236}">
              <a16:creationId xmlns:a16="http://schemas.microsoft.com/office/drawing/2014/main" id="{2425BAE9-3EF8-40B9-9D4A-235190056E7A}"/>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2" name="直線コネクタ 671">
          <a:extLst>
            <a:ext uri="{FF2B5EF4-FFF2-40B4-BE49-F238E27FC236}">
              <a16:creationId xmlns:a16="http://schemas.microsoft.com/office/drawing/2014/main" id="{414944CA-5F80-417E-B859-63EDD557CE29}"/>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3" name="テキスト ボックス 672">
          <a:extLst>
            <a:ext uri="{FF2B5EF4-FFF2-40B4-BE49-F238E27FC236}">
              <a16:creationId xmlns:a16="http://schemas.microsoft.com/office/drawing/2014/main" id="{45E36509-C963-4500-BC1E-C7240E9F67CF}"/>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4" name="直線コネクタ 673">
          <a:extLst>
            <a:ext uri="{FF2B5EF4-FFF2-40B4-BE49-F238E27FC236}">
              <a16:creationId xmlns:a16="http://schemas.microsoft.com/office/drawing/2014/main" id="{A44FAB5F-09C3-49E8-8A05-85750F3CD8BB}"/>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5" name="テキスト ボックス 674">
          <a:extLst>
            <a:ext uri="{FF2B5EF4-FFF2-40B4-BE49-F238E27FC236}">
              <a16:creationId xmlns:a16="http://schemas.microsoft.com/office/drawing/2014/main" id="{591ECC7B-3B42-4472-A303-9FA3133C8C7B}"/>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6" name="直線コネクタ 675">
          <a:extLst>
            <a:ext uri="{FF2B5EF4-FFF2-40B4-BE49-F238E27FC236}">
              <a16:creationId xmlns:a16="http://schemas.microsoft.com/office/drawing/2014/main" id="{04C3F15A-D3CA-4447-8413-B46DE6DF7C0B}"/>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7" name="テキスト ボックス 676">
          <a:extLst>
            <a:ext uri="{FF2B5EF4-FFF2-40B4-BE49-F238E27FC236}">
              <a16:creationId xmlns:a16="http://schemas.microsoft.com/office/drawing/2014/main" id="{F778B358-FA80-4070-B14A-50C431179CA9}"/>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8" name="直線コネクタ 677">
          <a:extLst>
            <a:ext uri="{FF2B5EF4-FFF2-40B4-BE49-F238E27FC236}">
              <a16:creationId xmlns:a16="http://schemas.microsoft.com/office/drawing/2014/main" id="{6FDDF83E-04FB-418D-885F-1396D99F0C2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9" name="テキスト ボックス 678">
          <a:extLst>
            <a:ext uri="{FF2B5EF4-FFF2-40B4-BE49-F238E27FC236}">
              <a16:creationId xmlns:a16="http://schemas.microsoft.com/office/drawing/2014/main" id="{784AC2EE-02FA-45DF-AEAB-9C3B1EF930F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0" name="【保健センター・保健所】&#10;一人当たり面積グラフ枠">
          <a:extLst>
            <a:ext uri="{FF2B5EF4-FFF2-40B4-BE49-F238E27FC236}">
              <a16:creationId xmlns:a16="http://schemas.microsoft.com/office/drawing/2014/main" id="{F7197830-2824-4142-BB5A-89DB9CF4F64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121920</xdr:rowOff>
    </xdr:from>
    <xdr:to>
      <xdr:col>116</xdr:col>
      <xdr:colOff>62864</xdr:colOff>
      <xdr:row>63</xdr:row>
      <xdr:rowOff>121920</xdr:rowOff>
    </xdr:to>
    <xdr:cxnSp macro="">
      <xdr:nvCxnSpPr>
        <xdr:cNvPr id="681" name="直線コネクタ 680">
          <a:extLst>
            <a:ext uri="{FF2B5EF4-FFF2-40B4-BE49-F238E27FC236}">
              <a16:creationId xmlns:a16="http://schemas.microsoft.com/office/drawing/2014/main" id="{0A30BAC1-D996-4CD8-BC64-3DE9EEF3C7CF}"/>
            </a:ext>
          </a:extLst>
        </xdr:cNvPr>
        <xdr:cNvCxnSpPr/>
      </xdr:nvCxnSpPr>
      <xdr:spPr>
        <a:xfrm flipV="1">
          <a:off x="22160864" y="972312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125747</xdr:rowOff>
    </xdr:from>
    <xdr:ext cx="469744" cy="259045"/>
    <xdr:sp macro="" textlink="">
      <xdr:nvSpPr>
        <xdr:cNvPr id="682" name="【保健センター・保健所】&#10;一人当たり面積最小値テキスト">
          <a:extLst>
            <a:ext uri="{FF2B5EF4-FFF2-40B4-BE49-F238E27FC236}">
              <a16:creationId xmlns:a16="http://schemas.microsoft.com/office/drawing/2014/main" id="{0962600D-C6E5-42EF-98C9-2DD9C1FB09AA}"/>
            </a:ext>
          </a:extLst>
        </xdr:cNvPr>
        <xdr:cNvSpPr txBox="1"/>
      </xdr:nvSpPr>
      <xdr:spPr>
        <a:xfrm>
          <a:off x="22199600" y="1092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121920</xdr:rowOff>
    </xdr:from>
    <xdr:to>
      <xdr:col>116</xdr:col>
      <xdr:colOff>152400</xdr:colOff>
      <xdr:row>63</xdr:row>
      <xdr:rowOff>121920</xdr:rowOff>
    </xdr:to>
    <xdr:cxnSp macro="">
      <xdr:nvCxnSpPr>
        <xdr:cNvPr id="683" name="直線コネクタ 682">
          <a:extLst>
            <a:ext uri="{FF2B5EF4-FFF2-40B4-BE49-F238E27FC236}">
              <a16:creationId xmlns:a16="http://schemas.microsoft.com/office/drawing/2014/main" id="{69FFB982-2D0A-4503-B5D3-15E0091F57B0}"/>
            </a:ext>
          </a:extLst>
        </xdr:cNvPr>
        <xdr:cNvCxnSpPr/>
      </xdr:nvCxnSpPr>
      <xdr:spPr>
        <a:xfrm>
          <a:off x="22072600" y="1092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68597</xdr:rowOff>
    </xdr:from>
    <xdr:ext cx="469744" cy="259045"/>
    <xdr:sp macro="" textlink="">
      <xdr:nvSpPr>
        <xdr:cNvPr id="684" name="【保健センター・保健所】&#10;一人当たり面積最大値テキスト">
          <a:extLst>
            <a:ext uri="{FF2B5EF4-FFF2-40B4-BE49-F238E27FC236}">
              <a16:creationId xmlns:a16="http://schemas.microsoft.com/office/drawing/2014/main" id="{671055E6-86B7-40CE-812C-CCAF86E9C192}"/>
            </a:ext>
          </a:extLst>
        </xdr:cNvPr>
        <xdr:cNvSpPr txBox="1"/>
      </xdr:nvSpPr>
      <xdr:spPr>
        <a:xfrm>
          <a:off x="22199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121920</xdr:rowOff>
    </xdr:from>
    <xdr:to>
      <xdr:col>116</xdr:col>
      <xdr:colOff>152400</xdr:colOff>
      <xdr:row>56</xdr:row>
      <xdr:rowOff>121920</xdr:rowOff>
    </xdr:to>
    <xdr:cxnSp macro="">
      <xdr:nvCxnSpPr>
        <xdr:cNvPr id="685" name="直線コネクタ 684">
          <a:extLst>
            <a:ext uri="{FF2B5EF4-FFF2-40B4-BE49-F238E27FC236}">
              <a16:creationId xmlns:a16="http://schemas.microsoft.com/office/drawing/2014/main" id="{D49134E1-927A-4222-8F3F-B060E9F5F242}"/>
            </a:ext>
          </a:extLst>
        </xdr:cNvPr>
        <xdr:cNvCxnSpPr/>
      </xdr:nvCxnSpPr>
      <xdr:spPr>
        <a:xfrm>
          <a:off x="22072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40657</xdr:rowOff>
    </xdr:from>
    <xdr:ext cx="469744" cy="259045"/>
    <xdr:sp macro="" textlink="">
      <xdr:nvSpPr>
        <xdr:cNvPr id="686" name="【保健センター・保健所】&#10;一人当たり面積平均値テキスト">
          <a:extLst>
            <a:ext uri="{FF2B5EF4-FFF2-40B4-BE49-F238E27FC236}">
              <a16:creationId xmlns:a16="http://schemas.microsoft.com/office/drawing/2014/main" id="{6293D146-B9AA-4BC1-BDFA-9D58E89C4BC8}"/>
            </a:ext>
          </a:extLst>
        </xdr:cNvPr>
        <xdr:cNvSpPr txBox="1"/>
      </xdr:nvSpPr>
      <xdr:spPr>
        <a:xfrm>
          <a:off x="22199600" y="10499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687" name="フローチャート: 判断 686">
          <a:extLst>
            <a:ext uri="{FF2B5EF4-FFF2-40B4-BE49-F238E27FC236}">
              <a16:creationId xmlns:a16="http://schemas.microsoft.com/office/drawing/2014/main" id="{36434D5E-3D69-47BC-923B-9FCD8FF78294}"/>
            </a:ext>
          </a:extLst>
        </xdr:cNvPr>
        <xdr:cNvSpPr/>
      </xdr:nvSpPr>
      <xdr:spPr>
        <a:xfrm>
          <a:off x="221107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688" name="フローチャート: 判断 687">
          <a:extLst>
            <a:ext uri="{FF2B5EF4-FFF2-40B4-BE49-F238E27FC236}">
              <a16:creationId xmlns:a16="http://schemas.microsoft.com/office/drawing/2014/main" id="{2B2E7D01-5735-4D6B-BF66-45C8C8CA4B82}"/>
            </a:ext>
          </a:extLst>
        </xdr:cNvPr>
        <xdr:cNvSpPr/>
      </xdr:nvSpPr>
      <xdr:spPr>
        <a:xfrm>
          <a:off x="21272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21590</xdr:rowOff>
    </xdr:from>
    <xdr:to>
      <xdr:col>107</xdr:col>
      <xdr:colOff>101600</xdr:colOff>
      <xdr:row>62</xdr:row>
      <xdr:rowOff>123190</xdr:rowOff>
    </xdr:to>
    <xdr:sp macro="" textlink="">
      <xdr:nvSpPr>
        <xdr:cNvPr id="689" name="フローチャート: 判断 688">
          <a:extLst>
            <a:ext uri="{FF2B5EF4-FFF2-40B4-BE49-F238E27FC236}">
              <a16:creationId xmlns:a16="http://schemas.microsoft.com/office/drawing/2014/main" id="{45F99A67-4532-4E49-BC30-2457A3ABC70D}"/>
            </a:ext>
          </a:extLst>
        </xdr:cNvPr>
        <xdr:cNvSpPr/>
      </xdr:nvSpPr>
      <xdr:spPr>
        <a:xfrm>
          <a:off x="20383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690" name="フローチャート: 判断 689">
          <a:extLst>
            <a:ext uri="{FF2B5EF4-FFF2-40B4-BE49-F238E27FC236}">
              <a16:creationId xmlns:a16="http://schemas.microsoft.com/office/drawing/2014/main" id="{944A61C0-A5E0-409A-B5A2-C301D7BE13D7}"/>
            </a:ext>
          </a:extLst>
        </xdr:cNvPr>
        <xdr:cNvSpPr/>
      </xdr:nvSpPr>
      <xdr:spPr>
        <a:xfrm>
          <a:off x="19494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691" name="フローチャート: 判断 690">
          <a:extLst>
            <a:ext uri="{FF2B5EF4-FFF2-40B4-BE49-F238E27FC236}">
              <a16:creationId xmlns:a16="http://schemas.microsoft.com/office/drawing/2014/main" id="{EB8C3CDB-CFEB-46E4-A107-E12D047350AC}"/>
            </a:ext>
          </a:extLst>
        </xdr:cNvPr>
        <xdr:cNvSpPr/>
      </xdr:nvSpPr>
      <xdr:spPr>
        <a:xfrm>
          <a:off x="18605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B1E3A1DF-DDB7-4571-9E8E-F2B71FF7F90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9D398F1B-2415-4919-BD68-9655F587A9C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4A208D90-74F0-4EB0-8C7D-B24CD75121B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8DF49ECF-5BB6-491B-AB34-2222F6B247E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29D17972-59C6-49BF-BCBB-E2A833824A8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71120</xdr:rowOff>
    </xdr:from>
    <xdr:to>
      <xdr:col>116</xdr:col>
      <xdr:colOff>114300</xdr:colOff>
      <xdr:row>64</xdr:row>
      <xdr:rowOff>1270</xdr:rowOff>
    </xdr:to>
    <xdr:sp macro="" textlink="">
      <xdr:nvSpPr>
        <xdr:cNvPr id="697" name="楕円 696">
          <a:extLst>
            <a:ext uri="{FF2B5EF4-FFF2-40B4-BE49-F238E27FC236}">
              <a16:creationId xmlns:a16="http://schemas.microsoft.com/office/drawing/2014/main" id="{4D947D88-EA90-4FBF-B8B7-45E48C512665}"/>
            </a:ext>
          </a:extLst>
        </xdr:cNvPr>
        <xdr:cNvSpPr/>
      </xdr:nvSpPr>
      <xdr:spPr>
        <a:xfrm>
          <a:off x="22110700" y="1087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157497</xdr:rowOff>
    </xdr:from>
    <xdr:ext cx="469744" cy="259045"/>
    <xdr:sp macro="" textlink="">
      <xdr:nvSpPr>
        <xdr:cNvPr id="698" name="【保健センター・保健所】&#10;一人当たり面積該当値テキスト">
          <a:extLst>
            <a:ext uri="{FF2B5EF4-FFF2-40B4-BE49-F238E27FC236}">
              <a16:creationId xmlns:a16="http://schemas.microsoft.com/office/drawing/2014/main" id="{65621A2C-2FDD-4E37-AA61-26926A2A22DF}"/>
            </a:ext>
          </a:extLst>
        </xdr:cNvPr>
        <xdr:cNvSpPr txBox="1"/>
      </xdr:nvSpPr>
      <xdr:spPr>
        <a:xfrm>
          <a:off x="22199600" y="1078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74930</xdr:rowOff>
    </xdr:from>
    <xdr:to>
      <xdr:col>112</xdr:col>
      <xdr:colOff>38100</xdr:colOff>
      <xdr:row>64</xdr:row>
      <xdr:rowOff>5080</xdr:rowOff>
    </xdr:to>
    <xdr:sp macro="" textlink="">
      <xdr:nvSpPr>
        <xdr:cNvPr id="699" name="楕円 698">
          <a:extLst>
            <a:ext uri="{FF2B5EF4-FFF2-40B4-BE49-F238E27FC236}">
              <a16:creationId xmlns:a16="http://schemas.microsoft.com/office/drawing/2014/main" id="{A9594005-88AA-454E-8D40-42C52E9A59C7}"/>
            </a:ext>
          </a:extLst>
        </xdr:cNvPr>
        <xdr:cNvSpPr/>
      </xdr:nvSpPr>
      <xdr:spPr>
        <a:xfrm>
          <a:off x="21272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121920</xdr:rowOff>
    </xdr:from>
    <xdr:to>
      <xdr:col>116</xdr:col>
      <xdr:colOff>63500</xdr:colOff>
      <xdr:row>63</xdr:row>
      <xdr:rowOff>125730</xdr:rowOff>
    </xdr:to>
    <xdr:cxnSp macro="">
      <xdr:nvCxnSpPr>
        <xdr:cNvPr id="700" name="直線コネクタ 699">
          <a:extLst>
            <a:ext uri="{FF2B5EF4-FFF2-40B4-BE49-F238E27FC236}">
              <a16:creationId xmlns:a16="http://schemas.microsoft.com/office/drawing/2014/main" id="{24D6978A-83A9-4ED1-9ED7-81C1AE38C51B}"/>
            </a:ext>
          </a:extLst>
        </xdr:cNvPr>
        <xdr:cNvCxnSpPr/>
      </xdr:nvCxnSpPr>
      <xdr:spPr>
        <a:xfrm flipV="1">
          <a:off x="21323300" y="1092327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78740</xdr:rowOff>
    </xdr:from>
    <xdr:to>
      <xdr:col>107</xdr:col>
      <xdr:colOff>101600</xdr:colOff>
      <xdr:row>64</xdr:row>
      <xdr:rowOff>8890</xdr:rowOff>
    </xdr:to>
    <xdr:sp macro="" textlink="">
      <xdr:nvSpPr>
        <xdr:cNvPr id="701" name="楕円 700">
          <a:extLst>
            <a:ext uri="{FF2B5EF4-FFF2-40B4-BE49-F238E27FC236}">
              <a16:creationId xmlns:a16="http://schemas.microsoft.com/office/drawing/2014/main" id="{3E9EEB42-7D80-418C-A2C2-20A786332293}"/>
            </a:ext>
          </a:extLst>
        </xdr:cNvPr>
        <xdr:cNvSpPr/>
      </xdr:nvSpPr>
      <xdr:spPr>
        <a:xfrm>
          <a:off x="20383500" y="1088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125730</xdr:rowOff>
    </xdr:from>
    <xdr:to>
      <xdr:col>111</xdr:col>
      <xdr:colOff>177800</xdr:colOff>
      <xdr:row>63</xdr:row>
      <xdr:rowOff>129540</xdr:rowOff>
    </xdr:to>
    <xdr:cxnSp macro="">
      <xdr:nvCxnSpPr>
        <xdr:cNvPr id="702" name="直線コネクタ 701">
          <a:extLst>
            <a:ext uri="{FF2B5EF4-FFF2-40B4-BE49-F238E27FC236}">
              <a16:creationId xmlns:a16="http://schemas.microsoft.com/office/drawing/2014/main" id="{B5A86B81-81CE-402F-8C5E-69273CD4ECEE}"/>
            </a:ext>
          </a:extLst>
        </xdr:cNvPr>
        <xdr:cNvCxnSpPr/>
      </xdr:nvCxnSpPr>
      <xdr:spPr>
        <a:xfrm flipV="1">
          <a:off x="20434300" y="109270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82550</xdr:rowOff>
    </xdr:from>
    <xdr:to>
      <xdr:col>102</xdr:col>
      <xdr:colOff>165100</xdr:colOff>
      <xdr:row>64</xdr:row>
      <xdr:rowOff>12700</xdr:rowOff>
    </xdr:to>
    <xdr:sp macro="" textlink="">
      <xdr:nvSpPr>
        <xdr:cNvPr id="703" name="楕円 702">
          <a:extLst>
            <a:ext uri="{FF2B5EF4-FFF2-40B4-BE49-F238E27FC236}">
              <a16:creationId xmlns:a16="http://schemas.microsoft.com/office/drawing/2014/main" id="{E4A439BA-3694-428B-AE89-19E8CB6C37B3}"/>
            </a:ext>
          </a:extLst>
        </xdr:cNvPr>
        <xdr:cNvSpPr/>
      </xdr:nvSpPr>
      <xdr:spPr>
        <a:xfrm>
          <a:off x="19494500" y="1088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129540</xdr:rowOff>
    </xdr:from>
    <xdr:to>
      <xdr:col>107</xdr:col>
      <xdr:colOff>50800</xdr:colOff>
      <xdr:row>63</xdr:row>
      <xdr:rowOff>133350</xdr:rowOff>
    </xdr:to>
    <xdr:cxnSp macro="">
      <xdr:nvCxnSpPr>
        <xdr:cNvPr id="704" name="直線コネクタ 703">
          <a:extLst>
            <a:ext uri="{FF2B5EF4-FFF2-40B4-BE49-F238E27FC236}">
              <a16:creationId xmlns:a16="http://schemas.microsoft.com/office/drawing/2014/main" id="{E59D8EAC-D256-4765-8B55-854000D587F3}"/>
            </a:ext>
          </a:extLst>
        </xdr:cNvPr>
        <xdr:cNvCxnSpPr/>
      </xdr:nvCxnSpPr>
      <xdr:spPr>
        <a:xfrm flipV="1">
          <a:off x="19545300" y="109308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128270</xdr:rowOff>
    </xdr:from>
    <xdr:to>
      <xdr:col>98</xdr:col>
      <xdr:colOff>38100</xdr:colOff>
      <xdr:row>63</xdr:row>
      <xdr:rowOff>58420</xdr:rowOff>
    </xdr:to>
    <xdr:sp macro="" textlink="">
      <xdr:nvSpPr>
        <xdr:cNvPr id="705" name="楕円 704">
          <a:extLst>
            <a:ext uri="{FF2B5EF4-FFF2-40B4-BE49-F238E27FC236}">
              <a16:creationId xmlns:a16="http://schemas.microsoft.com/office/drawing/2014/main" id="{9354E9B5-8795-4280-9FC9-D475DCAC0A7E}"/>
            </a:ext>
          </a:extLst>
        </xdr:cNvPr>
        <xdr:cNvSpPr/>
      </xdr:nvSpPr>
      <xdr:spPr>
        <a:xfrm>
          <a:off x="18605500" y="1075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7620</xdr:rowOff>
    </xdr:from>
    <xdr:to>
      <xdr:col>102</xdr:col>
      <xdr:colOff>114300</xdr:colOff>
      <xdr:row>63</xdr:row>
      <xdr:rowOff>133350</xdr:rowOff>
    </xdr:to>
    <xdr:cxnSp macro="">
      <xdr:nvCxnSpPr>
        <xdr:cNvPr id="706" name="直線コネクタ 705">
          <a:extLst>
            <a:ext uri="{FF2B5EF4-FFF2-40B4-BE49-F238E27FC236}">
              <a16:creationId xmlns:a16="http://schemas.microsoft.com/office/drawing/2014/main" id="{26536D28-FEB3-4CA4-9735-80E001C641FA}"/>
            </a:ext>
          </a:extLst>
        </xdr:cNvPr>
        <xdr:cNvCxnSpPr/>
      </xdr:nvCxnSpPr>
      <xdr:spPr>
        <a:xfrm>
          <a:off x="18656300" y="1080897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139717</xdr:rowOff>
    </xdr:from>
    <xdr:ext cx="469744" cy="259045"/>
    <xdr:sp macro="" textlink="">
      <xdr:nvSpPr>
        <xdr:cNvPr id="707" name="n_1aveValue【保健センター・保健所】&#10;一人当たり面積">
          <a:extLst>
            <a:ext uri="{FF2B5EF4-FFF2-40B4-BE49-F238E27FC236}">
              <a16:creationId xmlns:a16="http://schemas.microsoft.com/office/drawing/2014/main" id="{FD631334-B0FF-472A-A691-8DCF1E68F09B}"/>
            </a:ext>
          </a:extLst>
        </xdr:cNvPr>
        <xdr:cNvSpPr txBox="1"/>
      </xdr:nvSpPr>
      <xdr:spPr>
        <a:xfrm>
          <a:off x="210757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139717</xdr:rowOff>
    </xdr:from>
    <xdr:ext cx="469744" cy="259045"/>
    <xdr:sp macro="" textlink="">
      <xdr:nvSpPr>
        <xdr:cNvPr id="708" name="n_2aveValue【保健センター・保健所】&#10;一人当たり面積">
          <a:extLst>
            <a:ext uri="{FF2B5EF4-FFF2-40B4-BE49-F238E27FC236}">
              <a16:creationId xmlns:a16="http://schemas.microsoft.com/office/drawing/2014/main" id="{6C46FCAB-3691-40B4-B269-ACDC7B3FC607}"/>
            </a:ext>
          </a:extLst>
        </xdr:cNvPr>
        <xdr:cNvSpPr txBox="1"/>
      </xdr:nvSpPr>
      <xdr:spPr>
        <a:xfrm>
          <a:off x="201994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709" name="n_3aveValue【保健センター・保健所】&#10;一人当たり面積">
          <a:extLst>
            <a:ext uri="{FF2B5EF4-FFF2-40B4-BE49-F238E27FC236}">
              <a16:creationId xmlns:a16="http://schemas.microsoft.com/office/drawing/2014/main" id="{DDC1CDE0-AABF-4B78-894F-224F5081CB75}"/>
            </a:ext>
          </a:extLst>
        </xdr:cNvPr>
        <xdr:cNvSpPr txBox="1"/>
      </xdr:nvSpPr>
      <xdr:spPr>
        <a:xfrm>
          <a:off x="19310427"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120667</xdr:rowOff>
    </xdr:from>
    <xdr:ext cx="469744" cy="259045"/>
    <xdr:sp macro="" textlink="">
      <xdr:nvSpPr>
        <xdr:cNvPr id="710" name="n_4aveValue【保健センター・保健所】&#10;一人当たり面積">
          <a:extLst>
            <a:ext uri="{FF2B5EF4-FFF2-40B4-BE49-F238E27FC236}">
              <a16:creationId xmlns:a16="http://schemas.microsoft.com/office/drawing/2014/main" id="{8CC795EF-1825-4364-8E07-35C7F8AAB997}"/>
            </a:ext>
          </a:extLst>
        </xdr:cNvPr>
        <xdr:cNvSpPr txBox="1"/>
      </xdr:nvSpPr>
      <xdr:spPr>
        <a:xfrm>
          <a:off x="18421427" y="1040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167657</xdr:rowOff>
    </xdr:from>
    <xdr:ext cx="469744" cy="259045"/>
    <xdr:sp macro="" textlink="">
      <xdr:nvSpPr>
        <xdr:cNvPr id="711" name="n_1mainValue【保健センター・保健所】&#10;一人当たり面積">
          <a:extLst>
            <a:ext uri="{FF2B5EF4-FFF2-40B4-BE49-F238E27FC236}">
              <a16:creationId xmlns:a16="http://schemas.microsoft.com/office/drawing/2014/main" id="{B8AF1741-0F43-4718-ACD8-AC3A7978A9C3}"/>
            </a:ext>
          </a:extLst>
        </xdr:cNvPr>
        <xdr:cNvSpPr txBox="1"/>
      </xdr:nvSpPr>
      <xdr:spPr>
        <a:xfrm>
          <a:off x="21075727" y="1096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17</xdr:rowOff>
    </xdr:from>
    <xdr:ext cx="469744" cy="259045"/>
    <xdr:sp macro="" textlink="">
      <xdr:nvSpPr>
        <xdr:cNvPr id="712" name="n_2mainValue【保健センター・保健所】&#10;一人当たり面積">
          <a:extLst>
            <a:ext uri="{FF2B5EF4-FFF2-40B4-BE49-F238E27FC236}">
              <a16:creationId xmlns:a16="http://schemas.microsoft.com/office/drawing/2014/main" id="{D15C0CEF-9011-4492-8CC4-57233C654063}"/>
            </a:ext>
          </a:extLst>
        </xdr:cNvPr>
        <xdr:cNvSpPr txBox="1"/>
      </xdr:nvSpPr>
      <xdr:spPr>
        <a:xfrm>
          <a:off x="20199427" y="1097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3827</xdr:rowOff>
    </xdr:from>
    <xdr:ext cx="469744" cy="259045"/>
    <xdr:sp macro="" textlink="">
      <xdr:nvSpPr>
        <xdr:cNvPr id="713" name="n_3mainValue【保健センター・保健所】&#10;一人当たり面積">
          <a:extLst>
            <a:ext uri="{FF2B5EF4-FFF2-40B4-BE49-F238E27FC236}">
              <a16:creationId xmlns:a16="http://schemas.microsoft.com/office/drawing/2014/main" id="{B57B7EF8-9CA0-498B-8771-5000834FB9BC}"/>
            </a:ext>
          </a:extLst>
        </xdr:cNvPr>
        <xdr:cNvSpPr txBox="1"/>
      </xdr:nvSpPr>
      <xdr:spPr>
        <a:xfrm>
          <a:off x="19310427"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49547</xdr:rowOff>
    </xdr:from>
    <xdr:ext cx="469744" cy="259045"/>
    <xdr:sp macro="" textlink="">
      <xdr:nvSpPr>
        <xdr:cNvPr id="714" name="n_4mainValue【保健センター・保健所】&#10;一人当たり面積">
          <a:extLst>
            <a:ext uri="{FF2B5EF4-FFF2-40B4-BE49-F238E27FC236}">
              <a16:creationId xmlns:a16="http://schemas.microsoft.com/office/drawing/2014/main" id="{99FDC24E-E17E-46AA-91CA-1F88354AC787}"/>
            </a:ext>
          </a:extLst>
        </xdr:cNvPr>
        <xdr:cNvSpPr txBox="1"/>
      </xdr:nvSpPr>
      <xdr:spPr>
        <a:xfrm>
          <a:off x="18421427" y="1085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5" name="正方形/長方形 714">
          <a:extLst>
            <a:ext uri="{FF2B5EF4-FFF2-40B4-BE49-F238E27FC236}">
              <a16:creationId xmlns:a16="http://schemas.microsoft.com/office/drawing/2014/main" id="{83880447-7CB4-481C-8ACF-B7C0726347E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6" name="正方形/長方形 715">
          <a:extLst>
            <a:ext uri="{FF2B5EF4-FFF2-40B4-BE49-F238E27FC236}">
              <a16:creationId xmlns:a16="http://schemas.microsoft.com/office/drawing/2014/main" id="{945D9124-54BA-4C82-A99D-A3F11FDA5A0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7" name="正方形/長方形 716">
          <a:extLst>
            <a:ext uri="{FF2B5EF4-FFF2-40B4-BE49-F238E27FC236}">
              <a16:creationId xmlns:a16="http://schemas.microsoft.com/office/drawing/2014/main" id="{C93BDDA3-C8E4-458A-A2E8-944F8C28B8D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8" name="正方形/長方形 717">
          <a:extLst>
            <a:ext uri="{FF2B5EF4-FFF2-40B4-BE49-F238E27FC236}">
              <a16:creationId xmlns:a16="http://schemas.microsoft.com/office/drawing/2014/main" id="{465CD7B6-512D-4513-9056-9E49F40FB14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9" name="正方形/長方形 718">
          <a:extLst>
            <a:ext uri="{FF2B5EF4-FFF2-40B4-BE49-F238E27FC236}">
              <a16:creationId xmlns:a16="http://schemas.microsoft.com/office/drawing/2014/main" id="{3FA020B6-8902-476C-BF9A-BA9FF6DDE01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0" name="正方形/長方形 719">
          <a:extLst>
            <a:ext uri="{FF2B5EF4-FFF2-40B4-BE49-F238E27FC236}">
              <a16:creationId xmlns:a16="http://schemas.microsoft.com/office/drawing/2014/main" id="{ED11D9AD-DD60-4EE7-9790-CCF87B72EE0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1" name="正方形/長方形 720">
          <a:extLst>
            <a:ext uri="{FF2B5EF4-FFF2-40B4-BE49-F238E27FC236}">
              <a16:creationId xmlns:a16="http://schemas.microsoft.com/office/drawing/2014/main" id="{58C33D50-7229-4EAD-8F12-0C9C7DB06EF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2" name="正方形/長方形 721">
          <a:extLst>
            <a:ext uri="{FF2B5EF4-FFF2-40B4-BE49-F238E27FC236}">
              <a16:creationId xmlns:a16="http://schemas.microsoft.com/office/drawing/2014/main" id="{621B85A5-648D-4C0B-BBA8-2DAA3E923ED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3" name="テキスト ボックス 722">
          <a:extLst>
            <a:ext uri="{FF2B5EF4-FFF2-40B4-BE49-F238E27FC236}">
              <a16:creationId xmlns:a16="http://schemas.microsoft.com/office/drawing/2014/main" id="{FDA8B341-9E11-4E16-AD58-423AF727F67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4" name="直線コネクタ 723">
          <a:extLst>
            <a:ext uri="{FF2B5EF4-FFF2-40B4-BE49-F238E27FC236}">
              <a16:creationId xmlns:a16="http://schemas.microsoft.com/office/drawing/2014/main" id="{5383AC9A-5CB7-4D80-BD84-B507AF22035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5" name="テキスト ボックス 724">
          <a:extLst>
            <a:ext uri="{FF2B5EF4-FFF2-40B4-BE49-F238E27FC236}">
              <a16:creationId xmlns:a16="http://schemas.microsoft.com/office/drawing/2014/main" id="{99A7ABAF-36E2-40B3-830E-289D1CC9D62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6" name="直線コネクタ 725">
          <a:extLst>
            <a:ext uri="{FF2B5EF4-FFF2-40B4-BE49-F238E27FC236}">
              <a16:creationId xmlns:a16="http://schemas.microsoft.com/office/drawing/2014/main" id="{DA1A481F-D3BD-49A9-878C-C56D7FAE5FB9}"/>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7" name="テキスト ボックス 726">
          <a:extLst>
            <a:ext uri="{FF2B5EF4-FFF2-40B4-BE49-F238E27FC236}">
              <a16:creationId xmlns:a16="http://schemas.microsoft.com/office/drawing/2014/main" id="{A5EEA07F-12E1-4619-8DAB-DF1827B89E4E}"/>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8" name="直線コネクタ 727">
          <a:extLst>
            <a:ext uri="{FF2B5EF4-FFF2-40B4-BE49-F238E27FC236}">
              <a16:creationId xmlns:a16="http://schemas.microsoft.com/office/drawing/2014/main" id="{AF254EA9-FDF0-4511-96CE-D36CEB880E31}"/>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9" name="テキスト ボックス 728">
          <a:extLst>
            <a:ext uri="{FF2B5EF4-FFF2-40B4-BE49-F238E27FC236}">
              <a16:creationId xmlns:a16="http://schemas.microsoft.com/office/drawing/2014/main" id="{29CAEDBD-B71F-4E9C-8A0B-94B59547644D}"/>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0" name="直線コネクタ 729">
          <a:extLst>
            <a:ext uri="{FF2B5EF4-FFF2-40B4-BE49-F238E27FC236}">
              <a16:creationId xmlns:a16="http://schemas.microsoft.com/office/drawing/2014/main" id="{6C794191-A918-4420-BF89-153D2C5661B7}"/>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1" name="テキスト ボックス 730">
          <a:extLst>
            <a:ext uri="{FF2B5EF4-FFF2-40B4-BE49-F238E27FC236}">
              <a16:creationId xmlns:a16="http://schemas.microsoft.com/office/drawing/2014/main" id="{04F1F620-A1E9-4FDA-9E8F-8F74D756B098}"/>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2" name="直線コネクタ 731">
          <a:extLst>
            <a:ext uri="{FF2B5EF4-FFF2-40B4-BE49-F238E27FC236}">
              <a16:creationId xmlns:a16="http://schemas.microsoft.com/office/drawing/2014/main" id="{72FC760D-3A2F-4C73-A74E-6DEDE4D62A93}"/>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3" name="テキスト ボックス 732">
          <a:extLst>
            <a:ext uri="{FF2B5EF4-FFF2-40B4-BE49-F238E27FC236}">
              <a16:creationId xmlns:a16="http://schemas.microsoft.com/office/drawing/2014/main" id="{2E01F6AE-0B5A-442E-ADD7-6E85E8A9AB7F}"/>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4" name="直線コネクタ 733">
          <a:extLst>
            <a:ext uri="{FF2B5EF4-FFF2-40B4-BE49-F238E27FC236}">
              <a16:creationId xmlns:a16="http://schemas.microsoft.com/office/drawing/2014/main" id="{FC63CE33-1B52-4793-AB14-BEE2ECF8C2BD}"/>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5" name="テキスト ボックス 734">
          <a:extLst>
            <a:ext uri="{FF2B5EF4-FFF2-40B4-BE49-F238E27FC236}">
              <a16:creationId xmlns:a16="http://schemas.microsoft.com/office/drawing/2014/main" id="{41CB4A4B-3AA9-4532-8411-EE1BCBA445C3}"/>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6" name="直線コネクタ 735">
          <a:extLst>
            <a:ext uri="{FF2B5EF4-FFF2-40B4-BE49-F238E27FC236}">
              <a16:creationId xmlns:a16="http://schemas.microsoft.com/office/drawing/2014/main" id="{3B556A70-5B44-4A81-9D13-1B63DEE3D59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7" name="テキスト ボックス 736">
          <a:extLst>
            <a:ext uri="{FF2B5EF4-FFF2-40B4-BE49-F238E27FC236}">
              <a16:creationId xmlns:a16="http://schemas.microsoft.com/office/drawing/2014/main" id="{F7F871F2-55C4-4FC6-8E6B-0879471A454C}"/>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8" name="【消防施設】&#10;有形固定資産減価償却率グラフ枠">
          <a:extLst>
            <a:ext uri="{FF2B5EF4-FFF2-40B4-BE49-F238E27FC236}">
              <a16:creationId xmlns:a16="http://schemas.microsoft.com/office/drawing/2014/main" id="{1EA6AE5D-9951-4777-9064-FF0661234CB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739" name="直線コネクタ 738">
          <a:extLst>
            <a:ext uri="{FF2B5EF4-FFF2-40B4-BE49-F238E27FC236}">
              <a16:creationId xmlns:a16="http://schemas.microsoft.com/office/drawing/2014/main" id="{7A0566F9-44E3-489F-A767-4CCB8A2532C8}"/>
            </a:ext>
          </a:extLst>
        </xdr:cNvPr>
        <xdr:cNvCxnSpPr/>
      </xdr:nvCxnSpPr>
      <xdr:spPr>
        <a:xfrm flipV="1">
          <a:off x="16318864" y="133540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0" name="【消防施設】&#10;有形固定資産減価償却率最小値テキスト">
          <a:extLst>
            <a:ext uri="{FF2B5EF4-FFF2-40B4-BE49-F238E27FC236}">
              <a16:creationId xmlns:a16="http://schemas.microsoft.com/office/drawing/2014/main" id="{179A4B82-5C29-499F-A233-8FBD17AD13B8}"/>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1" name="直線コネクタ 740">
          <a:extLst>
            <a:ext uri="{FF2B5EF4-FFF2-40B4-BE49-F238E27FC236}">
              <a16:creationId xmlns:a16="http://schemas.microsoft.com/office/drawing/2014/main" id="{EBB5B803-D1B4-4091-9277-CBC6C8E9E607}"/>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742" name="【消防施設】&#10;有形固定資産減価償却率最大値テキスト">
          <a:extLst>
            <a:ext uri="{FF2B5EF4-FFF2-40B4-BE49-F238E27FC236}">
              <a16:creationId xmlns:a16="http://schemas.microsoft.com/office/drawing/2014/main" id="{9F9FDD0B-183D-41B6-9402-71D935A3A633}"/>
            </a:ext>
          </a:extLst>
        </xdr:cNvPr>
        <xdr:cNvSpPr txBox="1"/>
      </xdr:nvSpPr>
      <xdr:spPr>
        <a:xfrm>
          <a:off x="16357600" y="1312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743" name="直線コネクタ 742">
          <a:extLst>
            <a:ext uri="{FF2B5EF4-FFF2-40B4-BE49-F238E27FC236}">
              <a16:creationId xmlns:a16="http://schemas.microsoft.com/office/drawing/2014/main" id="{9BD081B0-5F9E-44CF-8452-3172A39160F5}"/>
            </a:ext>
          </a:extLst>
        </xdr:cNvPr>
        <xdr:cNvCxnSpPr/>
      </xdr:nvCxnSpPr>
      <xdr:spPr>
        <a:xfrm>
          <a:off x="16230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xdr:rowOff>
    </xdr:from>
    <xdr:ext cx="405111" cy="259045"/>
    <xdr:sp macro="" textlink="">
      <xdr:nvSpPr>
        <xdr:cNvPr id="744" name="【消防施設】&#10;有形固定資産減価償却率平均値テキスト">
          <a:extLst>
            <a:ext uri="{FF2B5EF4-FFF2-40B4-BE49-F238E27FC236}">
              <a16:creationId xmlns:a16="http://schemas.microsoft.com/office/drawing/2014/main" id="{A973970C-6C1D-430D-8191-6EBF9C5B1FD8}"/>
            </a:ext>
          </a:extLst>
        </xdr:cNvPr>
        <xdr:cNvSpPr txBox="1"/>
      </xdr:nvSpPr>
      <xdr:spPr>
        <a:xfrm>
          <a:off x="1635760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745" name="フローチャート: 判断 744">
          <a:extLst>
            <a:ext uri="{FF2B5EF4-FFF2-40B4-BE49-F238E27FC236}">
              <a16:creationId xmlns:a16="http://schemas.microsoft.com/office/drawing/2014/main" id="{D8300FCF-B27A-415B-8970-71AD08627BE7}"/>
            </a:ext>
          </a:extLst>
        </xdr:cNvPr>
        <xdr:cNvSpPr/>
      </xdr:nvSpPr>
      <xdr:spPr>
        <a:xfrm>
          <a:off x="162687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746" name="フローチャート: 判断 745">
          <a:extLst>
            <a:ext uri="{FF2B5EF4-FFF2-40B4-BE49-F238E27FC236}">
              <a16:creationId xmlns:a16="http://schemas.microsoft.com/office/drawing/2014/main" id="{92A0EAE2-4166-4BD5-B80D-1102B7FF100A}"/>
            </a:ext>
          </a:extLst>
        </xdr:cNvPr>
        <xdr:cNvSpPr/>
      </xdr:nvSpPr>
      <xdr:spPr>
        <a:xfrm>
          <a:off x="15430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747" name="フローチャート: 判断 746">
          <a:extLst>
            <a:ext uri="{FF2B5EF4-FFF2-40B4-BE49-F238E27FC236}">
              <a16:creationId xmlns:a16="http://schemas.microsoft.com/office/drawing/2014/main" id="{31FD32F2-634D-4155-B400-46D9A531E050}"/>
            </a:ext>
          </a:extLst>
        </xdr:cNvPr>
        <xdr:cNvSpPr/>
      </xdr:nvSpPr>
      <xdr:spPr>
        <a:xfrm>
          <a:off x="14541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748" name="フローチャート: 判断 747">
          <a:extLst>
            <a:ext uri="{FF2B5EF4-FFF2-40B4-BE49-F238E27FC236}">
              <a16:creationId xmlns:a16="http://schemas.microsoft.com/office/drawing/2014/main" id="{6B5D7D8D-5131-49ED-B6FB-0771CC3CAF24}"/>
            </a:ext>
          </a:extLst>
        </xdr:cNvPr>
        <xdr:cNvSpPr/>
      </xdr:nvSpPr>
      <xdr:spPr>
        <a:xfrm>
          <a:off x="13652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74930</xdr:rowOff>
    </xdr:from>
    <xdr:to>
      <xdr:col>67</xdr:col>
      <xdr:colOff>101600</xdr:colOff>
      <xdr:row>82</xdr:row>
      <xdr:rowOff>5080</xdr:rowOff>
    </xdr:to>
    <xdr:sp macro="" textlink="">
      <xdr:nvSpPr>
        <xdr:cNvPr id="749" name="フローチャート: 判断 748">
          <a:extLst>
            <a:ext uri="{FF2B5EF4-FFF2-40B4-BE49-F238E27FC236}">
              <a16:creationId xmlns:a16="http://schemas.microsoft.com/office/drawing/2014/main" id="{B01E5D97-3BD1-4DBF-8DB5-F18731B8FD50}"/>
            </a:ext>
          </a:extLst>
        </xdr:cNvPr>
        <xdr:cNvSpPr/>
      </xdr:nvSpPr>
      <xdr:spPr>
        <a:xfrm>
          <a:off x="12763500" y="1396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D8AAE939-53E7-482A-892D-F08E60EA36F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A7415491-F705-47EB-B2C0-1CE1C93EC07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C26F38E8-9706-4940-8041-B0EF4CD828E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9B5207CB-1DB4-4D51-9B3B-EF19F242BA1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15BD2157-06F0-4160-8439-73D1390723C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76836</xdr:rowOff>
    </xdr:from>
    <xdr:to>
      <xdr:col>85</xdr:col>
      <xdr:colOff>177800</xdr:colOff>
      <xdr:row>81</xdr:row>
      <xdr:rowOff>6986</xdr:rowOff>
    </xdr:to>
    <xdr:sp macro="" textlink="">
      <xdr:nvSpPr>
        <xdr:cNvPr id="755" name="楕円 754">
          <a:extLst>
            <a:ext uri="{FF2B5EF4-FFF2-40B4-BE49-F238E27FC236}">
              <a16:creationId xmlns:a16="http://schemas.microsoft.com/office/drawing/2014/main" id="{CCC0C736-F14D-4E0A-BE3D-0436281D133C}"/>
            </a:ext>
          </a:extLst>
        </xdr:cNvPr>
        <xdr:cNvSpPr/>
      </xdr:nvSpPr>
      <xdr:spPr>
        <a:xfrm>
          <a:off x="16268700" y="1379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99713</xdr:rowOff>
    </xdr:from>
    <xdr:ext cx="405111" cy="259045"/>
    <xdr:sp macro="" textlink="">
      <xdr:nvSpPr>
        <xdr:cNvPr id="756" name="【消防施設】&#10;有形固定資産減価償却率該当値テキスト">
          <a:extLst>
            <a:ext uri="{FF2B5EF4-FFF2-40B4-BE49-F238E27FC236}">
              <a16:creationId xmlns:a16="http://schemas.microsoft.com/office/drawing/2014/main" id="{A770070D-B7D7-48D0-898C-0BEA38B339BE}"/>
            </a:ext>
          </a:extLst>
        </xdr:cNvPr>
        <xdr:cNvSpPr txBox="1"/>
      </xdr:nvSpPr>
      <xdr:spPr>
        <a:xfrm>
          <a:off x="16357600" y="13644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52070</xdr:rowOff>
    </xdr:from>
    <xdr:to>
      <xdr:col>81</xdr:col>
      <xdr:colOff>101600</xdr:colOff>
      <xdr:row>80</xdr:row>
      <xdr:rowOff>153670</xdr:rowOff>
    </xdr:to>
    <xdr:sp macro="" textlink="">
      <xdr:nvSpPr>
        <xdr:cNvPr id="757" name="楕円 756">
          <a:extLst>
            <a:ext uri="{FF2B5EF4-FFF2-40B4-BE49-F238E27FC236}">
              <a16:creationId xmlns:a16="http://schemas.microsoft.com/office/drawing/2014/main" id="{785EBAB2-A46B-46C7-B5F9-A1102FC2F130}"/>
            </a:ext>
          </a:extLst>
        </xdr:cNvPr>
        <xdr:cNvSpPr/>
      </xdr:nvSpPr>
      <xdr:spPr>
        <a:xfrm>
          <a:off x="15430500" y="1376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102870</xdr:rowOff>
    </xdr:from>
    <xdr:to>
      <xdr:col>85</xdr:col>
      <xdr:colOff>127000</xdr:colOff>
      <xdr:row>80</xdr:row>
      <xdr:rowOff>127636</xdr:rowOff>
    </xdr:to>
    <xdr:cxnSp macro="">
      <xdr:nvCxnSpPr>
        <xdr:cNvPr id="758" name="直線コネクタ 757">
          <a:extLst>
            <a:ext uri="{FF2B5EF4-FFF2-40B4-BE49-F238E27FC236}">
              <a16:creationId xmlns:a16="http://schemas.microsoft.com/office/drawing/2014/main" id="{D0585626-A0A1-4037-B36C-A032618F76CD}"/>
            </a:ext>
          </a:extLst>
        </xdr:cNvPr>
        <xdr:cNvCxnSpPr/>
      </xdr:nvCxnSpPr>
      <xdr:spPr>
        <a:xfrm>
          <a:off x="15481300" y="13818870"/>
          <a:ext cx="8382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13970</xdr:rowOff>
    </xdr:from>
    <xdr:to>
      <xdr:col>76</xdr:col>
      <xdr:colOff>165100</xdr:colOff>
      <xdr:row>80</xdr:row>
      <xdr:rowOff>115570</xdr:rowOff>
    </xdr:to>
    <xdr:sp macro="" textlink="">
      <xdr:nvSpPr>
        <xdr:cNvPr id="759" name="楕円 758">
          <a:extLst>
            <a:ext uri="{FF2B5EF4-FFF2-40B4-BE49-F238E27FC236}">
              <a16:creationId xmlns:a16="http://schemas.microsoft.com/office/drawing/2014/main" id="{6AE7345A-9A4B-4C59-A556-6899D314CE5D}"/>
            </a:ext>
          </a:extLst>
        </xdr:cNvPr>
        <xdr:cNvSpPr/>
      </xdr:nvSpPr>
      <xdr:spPr>
        <a:xfrm>
          <a:off x="14541500" y="1372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64770</xdr:rowOff>
    </xdr:from>
    <xdr:to>
      <xdr:col>81</xdr:col>
      <xdr:colOff>50800</xdr:colOff>
      <xdr:row>80</xdr:row>
      <xdr:rowOff>102870</xdr:rowOff>
    </xdr:to>
    <xdr:cxnSp macro="">
      <xdr:nvCxnSpPr>
        <xdr:cNvPr id="760" name="直線コネクタ 759">
          <a:extLst>
            <a:ext uri="{FF2B5EF4-FFF2-40B4-BE49-F238E27FC236}">
              <a16:creationId xmlns:a16="http://schemas.microsoft.com/office/drawing/2014/main" id="{21DB1779-34EB-4512-B6C4-3A0D9F60A76D}"/>
            </a:ext>
          </a:extLst>
        </xdr:cNvPr>
        <xdr:cNvCxnSpPr/>
      </xdr:nvCxnSpPr>
      <xdr:spPr>
        <a:xfrm>
          <a:off x="14592300" y="137807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164464</xdr:rowOff>
    </xdr:from>
    <xdr:to>
      <xdr:col>72</xdr:col>
      <xdr:colOff>38100</xdr:colOff>
      <xdr:row>80</xdr:row>
      <xdr:rowOff>94614</xdr:rowOff>
    </xdr:to>
    <xdr:sp macro="" textlink="">
      <xdr:nvSpPr>
        <xdr:cNvPr id="761" name="楕円 760">
          <a:extLst>
            <a:ext uri="{FF2B5EF4-FFF2-40B4-BE49-F238E27FC236}">
              <a16:creationId xmlns:a16="http://schemas.microsoft.com/office/drawing/2014/main" id="{44D6DBDF-34E0-4A89-AC68-F74B9A76A8D7}"/>
            </a:ext>
          </a:extLst>
        </xdr:cNvPr>
        <xdr:cNvSpPr/>
      </xdr:nvSpPr>
      <xdr:spPr>
        <a:xfrm>
          <a:off x="13652500" y="1370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43814</xdr:rowOff>
    </xdr:from>
    <xdr:to>
      <xdr:col>76</xdr:col>
      <xdr:colOff>114300</xdr:colOff>
      <xdr:row>80</xdr:row>
      <xdr:rowOff>64770</xdr:rowOff>
    </xdr:to>
    <xdr:cxnSp macro="">
      <xdr:nvCxnSpPr>
        <xdr:cNvPr id="762" name="直線コネクタ 761">
          <a:extLst>
            <a:ext uri="{FF2B5EF4-FFF2-40B4-BE49-F238E27FC236}">
              <a16:creationId xmlns:a16="http://schemas.microsoft.com/office/drawing/2014/main" id="{603FAFBF-90A0-4B70-85E2-113041D8C8BE}"/>
            </a:ext>
          </a:extLst>
        </xdr:cNvPr>
        <xdr:cNvCxnSpPr/>
      </xdr:nvCxnSpPr>
      <xdr:spPr>
        <a:xfrm>
          <a:off x="13703300" y="13759814"/>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145414</xdr:rowOff>
    </xdr:from>
    <xdr:to>
      <xdr:col>67</xdr:col>
      <xdr:colOff>101600</xdr:colOff>
      <xdr:row>80</xdr:row>
      <xdr:rowOff>75564</xdr:rowOff>
    </xdr:to>
    <xdr:sp macro="" textlink="">
      <xdr:nvSpPr>
        <xdr:cNvPr id="763" name="楕円 762">
          <a:extLst>
            <a:ext uri="{FF2B5EF4-FFF2-40B4-BE49-F238E27FC236}">
              <a16:creationId xmlns:a16="http://schemas.microsoft.com/office/drawing/2014/main" id="{0C8C9FB7-70E7-45F3-90C2-3D6C7AD10E63}"/>
            </a:ext>
          </a:extLst>
        </xdr:cNvPr>
        <xdr:cNvSpPr/>
      </xdr:nvSpPr>
      <xdr:spPr>
        <a:xfrm>
          <a:off x="12763500" y="1368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24764</xdr:rowOff>
    </xdr:from>
    <xdr:to>
      <xdr:col>71</xdr:col>
      <xdr:colOff>177800</xdr:colOff>
      <xdr:row>80</xdr:row>
      <xdr:rowOff>43814</xdr:rowOff>
    </xdr:to>
    <xdr:cxnSp macro="">
      <xdr:nvCxnSpPr>
        <xdr:cNvPr id="764" name="直線コネクタ 763">
          <a:extLst>
            <a:ext uri="{FF2B5EF4-FFF2-40B4-BE49-F238E27FC236}">
              <a16:creationId xmlns:a16="http://schemas.microsoft.com/office/drawing/2014/main" id="{77E04B34-7D8B-4BCA-A69D-47B6A6B687E0}"/>
            </a:ext>
          </a:extLst>
        </xdr:cNvPr>
        <xdr:cNvCxnSpPr/>
      </xdr:nvCxnSpPr>
      <xdr:spPr>
        <a:xfrm>
          <a:off x="12814300" y="13740764"/>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106697</xdr:rowOff>
    </xdr:from>
    <xdr:ext cx="405111" cy="259045"/>
    <xdr:sp macro="" textlink="">
      <xdr:nvSpPr>
        <xdr:cNvPr id="765" name="n_1aveValue【消防施設】&#10;有形固定資産減価償却率">
          <a:extLst>
            <a:ext uri="{FF2B5EF4-FFF2-40B4-BE49-F238E27FC236}">
              <a16:creationId xmlns:a16="http://schemas.microsoft.com/office/drawing/2014/main" id="{1F13D7F8-4B01-435C-9F56-88DE4D251470}"/>
            </a:ext>
          </a:extLst>
        </xdr:cNvPr>
        <xdr:cNvSpPr txBox="1"/>
      </xdr:nvSpPr>
      <xdr:spPr>
        <a:xfrm>
          <a:off x="15266044" y="1416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85741</xdr:rowOff>
    </xdr:from>
    <xdr:ext cx="405111" cy="259045"/>
    <xdr:sp macro="" textlink="">
      <xdr:nvSpPr>
        <xdr:cNvPr id="766" name="n_2aveValue【消防施設】&#10;有形固定資産減価償却率">
          <a:extLst>
            <a:ext uri="{FF2B5EF4-FFF2-40B4-BE49-F238E27FC236}">
              <a16:creationId xmlns:a16="http://schemas.microsoft.com/office/drawing/2014/main" id="{493DDA03-77BC-47D0-8532-0FE296CCF9DF}"/>
            </a:ext>
          </a:extLst>
        </xdr:cNvPr>
        <xdr:cNvSpPr txBox="1"/>
      </xdr:nvSpPr>
      <xdr:spPr>
        <a:xfrm>
          <a:off x="14389744" y="14144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47641</xdr:rowOff>
    </xdr:from>
    <xdr:ext cx="405111" cy="259045"/>
    <xdr:sp macro="" textlink="">
      <xdr:nvSpPr>
        <xdr:cNvPr id="767" name="n_3aveValue【消防施設】&#10;有形固定資産減価償却率">
          <a:extLst>
            <a:ext uri="{FF2B5EF4-FFF2-40B4-BE49-F238E27FC236}">
              <a16:creationId xmlns:a16="http://schemas.microsoft.com/office/drawing/2014/main" id="{CE8F848B-9078-49EE-8896-88C20E5836D5}"/>
            </a:ext>
          </a:extLst>
        </xdr:cNvPr>
        <xdr:cNvSpPr txBox="1"/>
      </xdr:nvSpPr>
      <xdr:spPr>
        <a:xfrm>
          <a:off x="13500744" y="14106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167657</xdr:rowOff>
    </xdr:from>
    <xdr:ext cx="405111" cy="259045"/>
    <xdr:sp macro="" textlink="">
      <xdr:nvSpPr>
        <xdr:cNvPr id="768" name="n_4aveValue【消防施設】&#10;有形固定資産減価償却率">
          <a:extLst>
            <a:ext uri="{FF2B5EF4-FFF2-40B4-BE49-F238E27FC236}">
              <a16:creationId xmlns:a16="http://schemas.microsoft.com/office/drawing/2014/main" id="{D3C090BD-90F5-4323-ABF4-DC39EA7DE81B}"/>
            </a:ext>
          </a:extLst>
        </xdr:cNvPr>
        <xdr:cNvSpPr txBox="1"/>
      </xdr:nvSpPr>
      <xdr:spPr>
        <a:xfrm>
          <a:off x="12611744" y="1405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170197</xdr:rowOff>
    </xdr:from>
    <xdr:ext cx="405111" cy="259045"/>
    <xdr:sp macro="" textlink="">
      <xdr:nvSpPr>
        <xdr:cNvPr id="769" name="n_1mainValue【消防施設】&#10;有形固定資産減価償却率">
          <a:extLst>
            <a:ext uri="{FF2B5EF4-FFF2-40B4-BE49-F238E27FC236}">
              <a16:creationId xmlns:a16="http://schemas.microsoft.com/office/drawing/2014/main" id="{BCDFF048-353A-4768-B285-FBE74B4D6CDD}"/>
            </a:ext>
          </a:extLst>
        </xdr:cNvPr>
        <xdr:cNvSpPr txBox="1"/>
      </xdr:nvSpPr>
      <xdr:spPr>
        <a:xfrm>
          <a:off x="15266044" y="1354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132097</xdr:rowOff>
    </xdr:from>
    <xdr:ext cx="405111" cy="259045"/>
    <xdr:sp macro="" textlink="">
      <xdr:nvSpPr>
        <xdr:cNvPr id="770" name="n_2mainValue【消防施設】&#10;有形固定資産減価償却率">
          <a:extLst>
            <a:ext uri="{FF2B5EF4-FFF2-40B4-BE49-F238E27FC236}">
              <a16:creationId xmlns:a16="http://schemas.microsoft.com/office/drawing/2014/main" id="{77BE127A-4914-495B-897D-237FAD88B02E}"/>
            </a:ext>
          </a:extLst>
        </xdr:cNvPr>
        <xdr:cNvSpPr txBox="1"/>
      </xdr:nvSpPr>
      <xdr:spPr>
        <a:xfrm>
          <a:off x="14389744" y="1350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111141</xdr:rowOff>
    </xdr:from>
    <xdr:ext cx="405111" cy="259045"/>
    <xdr:sp macro="" textlink="">
      <xdr:nvSpPr>
        <xdr:cNvPr id="771" name="n_3mainValue【消防施設】&#10;有形固定資産減価償却率">
          <a:extLst>
            <a:ext uri="{FF2B5EF4-FFF2-40B4-BE49-F238E27FC236}">
              <a16:creationId xmlns:a16="http://schemas.microsoft.com/office/drawing/2014/main" id="{E3EC17C0-BC26-496B-B525-3DCA50C1321C}"/>
            </a:ext>
          </a:extLst>
        </xdr:cNvPr>
        <xdr:cNvSpPr txBox="1"/>
      </xdr:nvSpPr>
      <xdr:spPr>
        <a:xfrm>
          <a:off x="13500744" y="1348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92091</xdr:rowOff>
    </xdr:from>
    <xdr:ext cx="405111" cy="259045"/>
    <xdr:sp macro="" textlink="">
      <xdr:nvSpPr>
        <xdr:cNvPr id="772" name="n_4mainValue【消防施設】&#10;有形固定資産減価償却率">
          <a:extLst>
            <a:ext uri="{FF2B5EF4-FFF2-40B4-BE49-F238E27FC236}">
              <a16:creationId xmlns:a16="http://schemas.microsoft.com/office/drawing/2014/main" id="{ACBE0526-F5D8-4A6B-BB4C-B6AE31716072}"/>
            </a:ext>
          </a:extLst>
        </xdr:cNvPr>
        <xdr:cNvSpPr txBox="1"/>
      </xdr:nvSpPr>
      <xdr:spPr>
        <a:xfrm>
          <a:off x="12611744" y="1346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3" name="正方形/長方形 772">
          <a:extLst>
            <a:ext uri="{FF2B5EF4-FFF2-40B4-BE49-F238E27FC236}">
              <a16:creationId xmlns:a16="http://schemas.microsoft.com/office/drawing/2014/main" id="{D33D2709-663C-4560-B15A-DB3C9BD3F95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4" name="正方形/長方形 773">
          <a:extLst>
            <a:ext uri="{FF2B5EF4-FFF2-40B4-BE49-F238E27FC236}">
              <a16:creationId xmlns:a16="http://schemas.microsoft.com/office/drawing/2014/main" id="{A68EABA5-2D7A-4560-9FB6-2874C708B63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5" name="正方形/長方形 774">
          <a:extLst>
            <a:ext uri="{FF2B5EF4-FFF2-40B4-BE49-F238E27FC236}">
              <a16:creationId xmlns:a16="http://schemas.microsoft.com/office/drawing/2014/main" id="{1DCA176F-148B-4130-8EB0-A99D699C276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6" name="正方形/長方形 775">
          <a:extLst>
            <a:ext uri="{FF2B5EF4-FFF2-40B4-BE49-F238E27FC236}">
              <a16:creationId xmlns:a16="http://schemas.microsoft.com/office/drawing/2014/main" id="{33F136BB-CA9B-4392-9C1C-77F2AA1B25B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7" name="正方形/長方形 776">
          <a:extLst>
            <a:ext uri="{FF2B5EF4-FFF2-40B4-BE49-F238E27FC236}">
              <a16:creationId xmlns:a16="http://schemas.microsoft.com/office/drawing/2014/main" id="{6798BF56-BE59-4A5A-A15C-6EEE524A447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8" name="正方形/長方形 777">
          <a:extLst>
            <a:ext uri="{FF2B5EF4-FFF2-40B4-BE49-F238E27FC236}">
              <a16:creationId xmlns:a16="http://schemas.microsoft.com/office/drawing/2014/main" id="{807868FF-7E61-4DFD-B9B6-EC06E6EEFBD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9" name="正方形/長方形 778">
          <a:extLst>
            <a:ext uri="{FF2B5EF4-FFF2-40B4-BE49-F238E27FC236}">
              <a16:creationId xmlns:a16="http://schemas.microsoft.com/office/drawing/2014/main" id="{2A659E85-037C-46E1-80ED-1C2B31DE976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0" name="正方形/長方形 779">
          <a:extLst>
            <a:ext uri="{FF2B5EF4-FFF2-40B4-BE49-F238E27FC236}">
              <a16:creationId xmlns:a16="http://schemas.microsoft.com/office/drawing/2014/main" id="{F95F9141-4137-453A-9A52-2AF6CF2A792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1" name="テキスト ボックス 780">
          <a:extLst>
            <a:ext uri="{FF2B5EF4-FFF2-40B4-BE49-F238E27FC236}">
              <a16:creationId xmlns:a16="http://schemas.microsoft.com/office/drawing/2014/main" id="{9DA5C1DA-F56A-4D99-9CA1-1EECFCE70F9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2" name="直線コネクタ 781">
          <a:extLst>
            <a:ext uri="{FF2B5EF4-FFF2-40B4-BE49-F238E27FC236}">
              <a16:creationId xmlns:a16="http://schemas.microsoft.com/office/drawing/2014/main" id="{1AF3F993-75AB-4D80-A8DC-3BA70849F9A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3" name="直線コネクタ 782">
          <a:extLst>
            <a:ext uri="{FF2B5EF4-FFF2-40B4-BE49-F238E27FC236}">
              <a16:creationId xmlns:a16="http://schemas.microsoft.com/office/drawing/2014/main" id="{90612D87-BB43-4585-8E8B-268D0C707B9C}"/>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4" name="テキスト ボックス 783">
          <a:extLst>
            <a:ext uri="{FF2B5EF4-FFF2-40B4-BE49-F238E27FC236}">
              <a16:creationId xmlns:a16="http://schemas.microsoft.com/office/drawing/2014/main" id="{44376D36-5980-4AC5-B398-6B1FDB9E1B8C}"/>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5" name="直線コネクタ 784">
          <a:extLst>
            <a:ext uri="{FF2B5EF4-FFF2-40B4-BE49-F238E27FC236}">
              <a16:creationId xmlns:a16="http://schemas.microsoft.com/office/drawing/2014/main" id="{C4DD85E8-92DE-4F11-81F6-269D8074D565}"/>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6" name="テキスト ボックス 785">
          <a:extLst>
            <a:ext uri="{FF2B5EF4-FFF2-40B4-BE49-F238E27FC236}">
              <a16:creationId xmlns:a16="http://schemas.microsoft.com/office/drawing/2014/main" id="{E81DEC4F-5C3B-4D28-BA1E-96EE2835BA65}"/>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7" name="直線コネクタ 786">
          <a:extLst>
            <a:ext uri="{FF2B5EF4-FFF2-40B4-BE49-F238E27FC236}">
              <a16:creationId xmlns:a16="http://schemas.microsoft.com/office/drawing/2014/main" id="{9B003B0D-1B64-470C-A341-B3CF3BA2F8F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8" name="テキスト ボックス 787">
          <a:extLst>
            <a:ext uri="{FF2B5EF4-FFF2-40B4-BE49-F238E27FC236}">
              <a16:creationId xmlns:a16="http://schemas.microsoft.com/office/drawing/2014/main" id="{F04F51B5-E371-45B3-9472-57E275B4A01D}"/>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9" name="直線コネクタ 788">
          <a:extLst>
            <a:ext uri="{FF2B5EF4-FFF2-40B4-BE49-F238E27FC236}">
              <a16:creationId xmlns:a16="http://schemas.microsoft.com/office/drawing/2014/main" id="{358329EF-F314-4A6F-9C59-8BC53B1267F9}"/>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0" name="テキスト ボックス 789">
          <a:extLst>
            <a:ext uri="{FF2B5EF4-FFF2-40B4-BE49-F238E27FC236}">
              <a16:creationId xmlns:a16="http://schemas.microsoft.com/office/drawing/2014/main" id="{FA222259-4FA4-44C8-BE94-467AB59CC8CD}"/>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1" name="直線コネクタ 790">
          <a:extLst>
            <a:ext uri="{FF2B5EF4-FFF2-40B4-BE49-F238E27FC236}">
              <a16:creationId xmlns:a16="http://schemas.microsoft.com/office/drawing/2014/main" id="{94079A2D-3A48-4379-AD01-8E9320FC022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2" name="テキスト ボックス 791">
          <a:extLst>
            <a:ext uri="{FF2B5EF4-FFF2-40B4-BE49-F238E27FC236}">
              <a16:creationId xmlns:a16="http://schemas.microsoft.com/office/drawing/2014/main" id="{44AFEE4B-4888-47B3-AC07-836D77BAA4F2}"/>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83568F22-85DE-4315-BF9E-A21018B5567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4E8BA1D9-6E40-4CFF-841A-B08B2EC0324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1F1F5683-5707-49BE-A737-56080B1F98E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796" name="直線コネクタ 795">
          <a:extLst>
            <a:ext uri="{FF2B5EF4-FFF2-40B4-BE49-F238E27FC236}">
              <a16:creationId xmlns:a16="http://schemas.microsoft.com/office/drawing/2014/main" id="{5379527E-5436-4762-AEEB-6340373FE7B6}"/>
            </a:ext>
          </a:extLst>
        </xdr:cNvPr>
        <xdr:cNvCxnSpPr/>
      </xdr:nvCxnSpPr>
      <xdr:spPr>
        <a:xfrm flipV="1">
          <a:off x="22160864" y="13567411"/>
          <a:ext cx="0" cy="1270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797" name="【消防施設】&#10;一人当たり面積最小値テキスト">
          <a:extLst>
            <a:ext uri="{FF2B5EF4-FFF2-40B4-BE49-F238E27FC236}">
              <a16:creationId xmlns:a16="http://schemas.microsoft.com/office/drawing/2014/main" id="{E973028C-1DD7-40B3-9315-0B60BA606F99}"/>
            </a:ext>
          </a:extLst>
        </xdr:cNvPr>
        <xdr:cNvSpPr txBox="1"/>
      </xdr:nvSpPr>
      <xdr:spPr>
        <a:xfrm>
          <a:off x="22199600" y="1484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798" name="直線コネクタ 797">
          <a:extLst>
            <a:ext uri="{FF2B5EF4-FFF2-40B4-BE49-F238E27FC236}">
              <a16:creationId xmlns:a16="http://schemas.microsoft.com/office/drawing/2014/main" id="{86E66419-85AF-4006-9E1B-B61D2340D2F3}"/>
            </a:ext>
          </a:extLst>
        </xdr:cNvPr>
        <xdr:cNvCxnSpPr/>
      </xdr:nvCxnSpPr>
      <xdr:spPr>
        <a:xfrm>
          <a:off x="22072600" y="1483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799" name="【消防施設】&#10;一人当たり面積最大値テキスト">
          <a:extLst>
            <a:ext uri="{FF2B5EF4-FFF2-40B4-BE49-F238E27FC236}">
              <a16:creationId xmlns:a16="http://schemas.microsoft.com/office/drawing/2014/main" id="{CCB1C5D1-E568-4FE1-8DBB-227979819466}"/>
            </a:ext>
          </a:extLst>
        </xdr:cNvPr>
        <xdr:cNvSpPr txBox="1"/>
      </xdr:nvSpPr>
      <xdr:spPr>
        <a:xfrm>
          <a:off x="22199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800" name="直線コネクタ 799">
          <a:extLst>
            <a:ext uri="{FF2B5EF4-FFF2-40B4-BE49-F238E27FC236}">
              <a16:creationId xmlns:a16="http://schemas.microsoft.com/office/drawing/2014/main" id="{CAC02108-5807-4E8D-B79B-6AE0AF6162CB}"/>
            </a:ext>
          </a:extLst>
        </xdr:cNvPr>
        <xdr:cNvCxnSpPr/>
      </xdr:nvCxnSpPr>
      <xdr:spPr>
        <a:xfrm>
          <a:off x="22072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150513</xdr:rowOff>
    </xdr:from>
    <xdr:ext cx="469744" cy="259045"/>
    <xdr:sp macro="" textlink="">
      <xdr:nvSpPr>
        <xdr:cNvPr id="801" name="【消防施設】&#10;一人当たり面積平均値テキスト">
          <a:extLst>
            <a:ext uri="{FF2B5EF4-FFF2-40B4-BE49-F238E27FC236}">
              <a16:creationId xmlns:a16="http://schemas.microsoft.com/office/drawing/2014/main" id="{A6978D45-8C96-4EFC-B44B-116EE0C151D1}"/>
            </a:ext>
          </a:extLst>
        </xdr:cNvPr>
        <xdr:cNvSpPr txBox="1"/>
      </xdr:nvSpPr>
      <xdr:spPr>
        <a:xfrm>
          <a:off x="22199600" y="145523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802" name="フローチャート: 判断 801">
          <a:extLst>
            <a:ext uri="{FF2B5EF4-FFF2-40B4-BE49-F238E27FC236}">
              <a16:creationId xmlns:a16="http://schemas.microsoft.com/office/drawing/2014/main" id="{8903FB7B-40E8-4604-8E28-0E855F06FE68}"/>
            </a:ext>
          </a:extLst>
        </xdr:cNvPr>
        <xdr:cNvSpPr/>
      </xdr:nvSpPr>
      <xdr:spPr>
        <a:xfrm>
          <a:off x="22110700" y="14573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803" name="フローチャート: 判断 802">
          <a:extLst>
            <a:ext uri="{FF2B5EF4-FFF2-40B4-BE49-F238E27FC236}">
              <a16:creationId xmlns:a16="http://schemas.microsoft.com/office/drawing/2014/main" id="{61851266-F6BD-4C4E-8E6F-F45AB64D4CB6}"/>
            </a:ext>
          </a:extLst>
        </xdr:cNvPr>
        <xdr:cNvSpPr/>
      </xdr:nvSpPr>
      <xdr:spPr>
        <a:xfrm>
          <a:off x="21272500" y="1457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804" name="フローチャート: 判断 803">
          <a:extLst>
            <a:ext uri="{FF2B5EF4-FFF2-40B4-BE49-F238E27FC236}">
              <a16:creationId xmlns:a16="http://schemas.microsoft.com/office/drawing/2014/main" id="{A1FF8790-040D-41EF-8F80-9ED2B355C27F}"/>
            </a:ext>
          </a:extLst>
        </xdr:cNvPr>
        <xdr:cNvSpPr/>
      </xdr:nvSpPr>
      <xdr:spPr>
        <a:xfrm>
          <a:off x="20383500" y="1459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805" name="フローチャート: 判断 804">
          <a:extLst>
            <a:ext uri="{FF2B5EF4-FFF2-40B4-BE49-F238E27FC236}">
              <a16:creationId xmlns:a16="http://schemas.microsoft.com/office/drawing/2014/main" id="{F79A30B6-84A1-4C0D-B9E3-EE02FF035FA9}"/>
            </a:ext>
          </a:extLst>
        </xdr:cNvPr>
        <xdr:cNvSpPr/>
      </xdr:nvSpPr>
      <xdr:spPr>
        <a:xfrm>
          <a:off x="19494500" y="14589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806" name="フローチャート: 判断 805">
          <a:extLst>
            <a:ext uri="{FF2B5EF4-FFF2-40B4-BE49-F238E27FC236}">
              <a16:creationId xmlns:a16="http://schemas.microsoft.com/office/drawing/2014/main" id="{3DFAB8B1-EFED-4C0F-BC0A-71326F138C4E}"/>
            </a:ext>
          </a:extLst>
        </xdr:cNvPr>
        <xdr:cNvSpPr/>
      </xdr:nvSpPr>
      <xdr:spPr>
        <a:xfrm>
          <a:off x="18605500" y="1460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A4D12F8C-7708-40AE-B1B2-E698AA2800C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279B26C2-E576-4676-B386-8751F1B3606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98397218-269B-44C7-BC00-C06F2F79268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8EA7AA7A-092A-4D7D-BEE9-9E2B44369AC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F3BA881C-F03D-42B0-BCF9-AFFBBC427E8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6350</xdr:rowOff>
    </xdr:from>
    <xdr:to>
      <xdr:col>116</xdr:col>
      <xdr:colOff>114300</xdr:colOff>
      <xdr:row>81</xdr:row>
      <xdr:rowOff>107950</xdr:rowOff>
    </xdr:to>
    <xdr:sp macro="" textlink="">
      <xdr:nvSpPr>
        <xdr:cNvPr id="812" name="楕円 811">
          <a:extLst>
            <a:ext uri="{FF2B5EF4-FFF2-40B4-BE49-F238E27FC236}">
              <a16:creationId xmlns:a16="http://schemas.microsoft.com/office/drawing/2014/main" id="{0190D87B-91BB-4FA2-9752-31A3D2A672DF}"/>
            </a:ext>
          </a:extLst>
        </xdr:cNvPr>
        <xdr:cNvSpPr/>
      </xdr:nvSpPr>
      <xdr:spPr>
        <a:xfrm>
          <a:off x="22110700" y="1389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29227</xdr:rowOff>
    </xdr:from>
    <xdr:ext cx="469744" cy="259045"/>
    <xdr:sp macro="" textlink="">
      <xdr:nvSpPr>
        <xdr:cNvPr id="813" name="【消防施設】&#10;一人当たり面積該当値テキスト">
          <a:extLst>
            <a:ext uri="{FF2B5EF4-FFF2-40B4-BE49-F238E27FC236}">
              <a16:creationId xmlns:a16="http://schemas.microsoft.com/office/drawing/2014/main" id="{22350DC2-247F-4228-9916-248000EB2842}"/>
            </a:ext>
          </a:extLst>
        </xdr:cNvPr>
        <xdr:cNvSpPr txBox="1"/>
      </xdr:nvSpPr>
      <xdr:spPr>
        <a:xfrm>
          <a:off x="22199600" y="1374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19686</xdr:rowOff>
    </xdr:from>
    <xdr:to>
      <xdr:col>112</xdr:col>
      <xdr:colOff>38100</xdr:colOff>
      <xdr:row>81</xdr:row>
      <xdr:rowOff>121286</xdr:rowOff>
    </xdr:to>
    <xdr:sp macro="" textlink="">
      <xdr:nvSpPr>
        <xdr:cNvPr id="814" name="楕円 813">
          <a:extLst>
            <a:ext uri="{FF2B5EF4-FFF2-40B4-BE49-F238E27FC236}">
              <a16:creationId xmlns:a16="http://schemas.microsoft.com/office/drawing/2014/main" id="{32BF4BAC-E23D-4C0E-B192-6FB961ACDF80}"/>
            </a:ext>
          </a:extLst>
        </xdr:cNvPr>
        <xdr:cNvSpPr/>
      </xdr:nvSpPr>
      <xdr:spPr>
        <a:xfrm>
          <a:off x="21272500" y="1390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57150</xdr:rowOff>
    </xdr:from>
    <xdr:to>
      <xdr:col>116</xdr:col>
      <xdr:colOff>63500</xdr:colOff>
      <xdr:row>81</xdr:row>
      <xdr:rowOff>70486</xdr:rowOff>
    </xdr:to>
    <xdr:cxnSp macro="">
      <xdr:nvCxnSpPr>
        <xdr:cNvPr id="815" name="直線コネクタ 814">
          <a:extLst>
            <a:ext uri="{FF2B5EF4-FFF2-40B4-BE49-F238E27FC236}">
              <a16:creationId xmlns:a16="http://schemas.microsoft.com/office/drawing/2014/main" id="{CCBF2BEA-CD02-48F6-834C-D0E3EDA091C8}"/>
            </a:ext>
          </a:extLst>
        </xdr:cNvPr>
        <xdr:cNvCxnSpPr/>
      </xdr:nvCxnSpPr>
      <xdr:spPr>
        <a:xfrm flipV="1">
          <a:off x="21323300" y="13944600"/>
          <a:ext cx="8382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33020</xdr:rowOff>
    </xdr:from>
    <xdr:to>
      <xdr:col>107</xdr:col>
      <xdr:colOff>101600</xdr:colOff>
      <xdr:row>81</xdr:row>
      <xdr:rowOff>134620</xdr:rowOff>
    </xdr:to>
    <xdr:sp macro="" textlink="">
      <xdr:nvSpPr>
        <xdr:cNvPr id="816" name="楕円 815">
          <a:extLst>
            <a:ext uri="{FF2B5EF4-FFF2-40B4-BE49-F238E27FC236}">
              <a16:creationId xmlns:a16="http://schemas.microsoft.com/office/drawing/2014/main" id="{E11B1F34-C97B-462E-B757-C237C60A212C}"/>
            </a:ext>
          </a:extLst>
        </xdr:cNvPr>
        <xdr:cNvSpPr/>
      </xdr:nvSpPr>
      <xdr:spPr>
        <a:xfrm>
          <a:off x="20383500" y="1392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70486</xdr:rowOff>
    </xdr:from>
    <xdr:to>
      <xdr:col>111</xdr:col>
      <xdr:colOff>177800</xdr:colOff>
      <xdr:row>81</xdr:row>
      <xdr:rowOff>83820</xdr:rowOff>
    </xdr:to>
    <xdr:cxnSp macro="">
      <xdr:nvCxnSpPr>
        <xdr:cNvPr id="817" name="直線コネクタ 816">
          <a:extLst>
            <a:ext uri="{FF2B5EF4-FFF2-40B4-BE49-F238E27FC236}">
              <a16:creationId xmlns:a16="http://schemas.microsoft.com/office/drawing/2014/main" id="{10F3A45C-4DEF-438F-88CA-C9E4C75DA92B}"/>
            </a:ext>
          </a:extLst>
        </xdr:cNvPr>
        <xdr:cNvCxnSpPr/>
      </xdr:nvCxnSpPr>
      <xdr:spPr>
        <a:xfrm flipV="1">
          <a:off x="20434300" y="13957936"/>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31114</xdr:rowOff>
    </xdr:from>
    <xdr:to>
      <xdr:col>102</xdr:col>
      <xdr:colOff>165100</xdr:colOff>
      <xdr:row>81</xdr:row>
      <xdr:rowOff>132714</xdr:rowOff>
    </xdr:to>
    <xdr:sp macro="" textlink="">
      <xdr:nvSpPr>
        <xdr:cNvPr id="818" name="楕円 817">
          <a:extLst>
            <a:ext uri="{FF2B5EF4-FFF2-40B4-BE49-F238E27FC236}">
              <a16:creationId xmlns:a16="http://schemas.microsoft.com/office/drawing/2014/main" id="{A359646D-B10C-4B13-9BB3-9BA361F24715}"/>
            </a:ext>
          </a:extLst>
        </xdr:cNvPr>
        <xdr:cNvSpPr/>
      </xdr:nvSpPr>
      <xdr:spPr>
        <a:xfrm>
          <a:off x="19494500" y="1391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81914</xdr:rowOff>
    </xdr:from>
    <xdr:to>
      <xdr:col>107</xdr:col>
      <xdr:colOff>50800</xdr:colOff>
      <xdr:row>81</xdr:row>
      <xdr:rowOff>83820</xdr:rowOff>
    </xdr:to>
    <xdr:cxnSp macro="">
      <xdr:nvCxnSpPr>
        <xdr:cNvPr id="819" name="直線コネクタ 818">
          <a:extLst>
            <a:ext uri="{FF2B5EF4-FFF2-40B4-BE49-F238E27FC236}">
              <a16:creationId xmlns:a16="http://schemas.microsoft.com/office/drawing/2014/main" id="{921832C4-4D74-4A35-85E7-879FC5F14EEF}"/>
            </a:ext>
          </a:extLst>
        </xdr:cNvPr>
        <xdr:cNvCxnSpPr/>
      </xdr:nvCxnSpPr>
      <xdr:spPr>
        <a:xfrm>
          <a:off x="19545300" y="13969364"/>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13970</xdr:rowOff>
    </xdr:from>
    <xdr:to>
      <xdr:col>98</xdr:col>
      <xdr:colOff>38100</xdr:colOff>
      <xdr:row>81</xdr:row>
      <xdr:rowOff>115570</xdr:rowOff>
    </xdr:to>
    <xdr:sp macro="" textlink="">
      <xdr:nvSpPr>
        <xdr:cNvPr id="820" name="楕円 819">
          <a:extLst>
            <a:ext uri="{FF2B5EF4-FFF2-40B4-BE49-F238E27FC236}">
              <a16:creationId xmlns:a16="http://schemas.microsoft.com/office/drawing/2014/main" id="{6ECB9271-BD0F-49F7-B4A4-85DFEAF37B6C}"/>
            </a:ext>
          </a:extLst>
        </xdr:cNvPr>
        <xdr:cNvSpPr/>
      </xdr:nvSpPr>
      <xdr:spPr>
        <a:xfrm>
          <a:off x="18605500" y="1390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64770</xdr:rowOff>
    </xdr:from>
    <xdr:to>
      <xdr:col>102</xdr:col>
      <xdr:colOff>114300</xdr:colOff>
      <xdr:row>81</xdr:row>
      <xdr:rowOff>81914</xdr:rowOff>
    </xdr:to>
    <xdr:cxnSp macro="">
      <xdr:nvCxnSpPr>
        <xdr:cNvPr id="821" name="直線コネクタ 820">
          <a:extLst>
            <a:ext uri="{FF2B5EF4-FFF2-40B4-BE49-F238E27FC236}">
              <a16:creationId xmlns:a16="http://schemas.microsoft.com/office/drawing/2014/main" id="{8CC9773A-E1D0-4C3E-AACB-38295D1FC73C}"/>
            </a:ext>
          </a:extLst>
        </xdr:cNvPr>
        <xdr:cNvCxnSpPr/>
      </xdr:nvCxnSpPr>
      <xdr:spPr>
        <a:xfrm>
          <a:off x="18656300" y="13952220"/>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99077</xdr:rowOff>
    </xdr:from>
    <xdr:ext cx="469744" cy="259045"/>
    <xdr:sp macro="" textlink="">
      <xdr:nvSpPr>
        <xdr:cNvPr id="822" name="n_1aveValue【消防施設】&#10;一人当たり面積">
          <a:extLst>
            <a:ext uri="{FF2B5EF4-FFF2-40B4-BE49-F238E27FC236}">
              <a16:creationId xmlns:a16="http://schemas.microsoft.com/office/drawing/2014/main" id="{2AF18731-A779-4188-B74D-203523DF87DC}"/>
            </a:ext>
          </a:extLst>
        </xdr:cNvPr>
        <xdr:cNvSpPr txBox="1"/>
      </xdr:nvSpPr>
      <xdr:spPr>
        <a:xfrm>
          <a:off x="21075727"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112413</xdr:rowOff>
    </xdr:from>
    <xdr:ext cx="469744" cy="259045"/>
    <xdr:sp macro="" textlink="">
      <xdr:nvSpPr>
        <xdr:cNvPr id="823" name="n_2aveValue【消防施設】&#10;一人当たり面積">
          <a:extLst>
            <a:ext uri="{FF2B5EF4-FFF2-40B4-BE49-F238E27FC236}">
              <a16:creationId xmlns:a16="http://schemas.microsoft.com/office/drawing/2014/main" id="{B7145E76-132E-406B-A780-11472537E312}"/>
            </a:ext>
          </a:extLst>
        </xdr:cNvPr>
        <xdr:cNvSpPr txBox="1"/>
      </xdr:nvSpPr>
      <xdr:spPr>
        <a:xfrm>
          <a:off x="20199427" y="1468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108602</xdr:rowOff>
    </xdr:from>
    <xdr:ext cx="469744" cy="259045"/>
    <xdr:sp macro="" textlink="">
      <xdr:nvSpPr>
        <xdr:cNvPr id="824" name="n_3aveValue【消防施設】&#10;一人当たり面積">
          <a:extLst>
            <a:ext uri="{FF2B5EF4-FFF2-40B4-BE49-F238E27FC236}">
              <a16:creationId xmlns:a16="http://schemas.microsoft.com/office/drawing/2014/main" id="{C3BD050A-84C2-4433-9DD0-A0067E8B52AA}"/>
            </a:ext>
          </a:extLst>
        </xdr:cNvPr>
        <xdr:cNvSpPr txBox="1"/>
      </xdr:nvSpPr>
      <xdr:spPr>
        <a:xfrm>
          <a:off x="19310427" y="1468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120032</xdr:rowOff>
    </xdr:from>
    <xdr:ext cx="469744" cy="259045"/>
    <xdr:sp macro="" textlink="">
      <xdr:nvSpPr>
        <xdr:cNvPr id="825" name="n_4aveValue【消防施設】&#10;一人当たり面積">
          <a:extLst>
            <a:ext uri="{FF2B5EF4-FFF2-40B4-BE49-F238E27FC236}">
              <a16:creationId xmlns:a16="http://schemas.microsoft.com/office/drawing/2014/main" id="{E13F52B2-A28E-490B-B066-F578EAE1DCFF}"/>
            </a:ext>
          </a:extLst>
        </xdr:cNvPr>
        <xdr:cNvSpPr txBox="1"/>
      </xdr:nvSpPr>
      <xdr:spPr>
        <a:xfrm>
          <a:off x="18421427" y="14693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137813</xdr:rowOff>
    </xdr:from>
    <xdr:ext cx="469744" cy="259045"/>
    <xdr:sp macro="" textlink="">
      <xdr:nvSpPr>
        <xdr:cNvPr id="826" name="n_1mainValue【消防施設】&#10;一人当たり面積">
          <a:extLst>
            <a:ext uri="{FF2B5EF4-FFF2-40B4-BE49-F238E27FC236}">
              <a16:creationId xmlns:a16="http://schemas.microsoft.com/office/drawing/2014/main" id="{CC72488B-FBCB-456B-A173-33E00D2C9C36}"/>
            </a:ext>
          </a:extLst>
        </xdr:cNvPr>
        <xdr:cNvSpPr txBox="1"/>
      </xdr:nvSpPr>
      <xdr:spPr>
        <a:xfrm>
          <a:off x="21075727" y="13682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151147</xdr:rowOff>
    </xdr:from>
    <xdr:ext cx="469744" cy="259045"/>
    <xdr:sp macro="" textlink="">
      <xdr:nvSpPr>
        <xdr:cNvPr id="827" name="n_2mainValue【消防施設】&#10;一人当たり面積">
          <a:extLst>
            <a:ext uri="{FF2B5EF4-FFF2-40B4-BE49-F238E27FC236}">
              <a16:creationId xmlns:a16="http://schemas.microsoft.com/office/drawing/2014/main" id="{BF83578A-9A6B-4DA9-BFCE-FDCF8C5F5F1E}"/>
            </a:ext>
          </a:extLst>
        </xdr:cNvPr>
        <xdr:cNvSpPr txBox="1"/>
      </xdr:nvSpPr>
      <xdr:spPr>
        <a:xfrm>
          <a:off x="20199427" y="1369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149241</xdr:rowOff>
    </xdr:from>
    <xdr:ext cx="469744" cy="259045"/>
    <xdr:sp macro="" textlink="">
      <xdr:nvSpPr>
        <xdr:cNvPr id="828" name="n_3mainValue【消防施設】&#10;一人当たり面積">
          <a:extLst>
            <a:ext uri="{FF2B5EF4-FFF2-40B4-BE49-F238E27FC236}">
              <a16:creationId xmlns:a16="http://schemas.microsoft.com/office/drawing/2014/main" id="{2B92500E-29EA-4F8D-ABFB-42B27748ECDC}"/>
            </a:ext>
          </a:extLst>
        </xdr:cNvPr>
        <xdr:cNvSpPr txBox="1"/>
      </xdr:nvSpPr>
      <xdr:spPr>
        <a:xfrm>
          <a:off x="19310427" y="13693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132097</xdr:rowOff>
    </xdr:from>
    <xdr:ext cx="469744" cy="259045"/>
    <xdr:sp macro="" textlink="">
      <xdr:nvSpPr>
        <xdr:cNvPr id="829" name="n_4mainValue【消防施設】&#10;一人当たり面積">
          <a:extLst>
            <a:ext uri="{FF2B5EF4-FFF2-40B4-BE49-F238E27FC236}">
              <a16:creationId xmlns:a16="http://schemas.microsoft.com/office/drawing/2014/main" id="{3C50B145-26DB-4AA7-B965-768E0CCB36F2}"/>
            </a:ext>
          </a:extLst>
        </xdr:cNvPr>
        <xdr:cNvSpPr txBox="1"/>
      </xdr:nvSpPr>
      <xdr:spPr>
        <a:xfrm>
          <a:off x="18421427" y="13676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1BF11AC6-9E31-41E7-A032-C2479492D64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2CFCD671-1B15-4354-B41B-06198BE38F5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F8913B0A-7AE2-454C-82E5-B170A8F0142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3F8FC1EF-7992-459E-8E6B-B46B5C852DA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FA6687A8-13E3-4BD3-B7B3-39112B33C4B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AC3BBD08-CC41-4E3D-9348-6BAD8EFF973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D73C88F0-F8CE-4AC4-B964-7785DDF5E5A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E715B768-A8EE-4ADA-90EA-5DF3F3FDC7D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90CD6DB6-4D9B-4917-8786-DD6F06B3950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9CA67894-164F-47AC-ADA0-C35F9339E85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2928218E-D5D5-4810-B605-B901B59FC3B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1" name="直線コネクタ 840">
          <a:extLst>
            <a:ext uri="{FF2B5EF4-FFF2-40B4-BE49-F238E27FC236}">
              <a16:creationId xmlns:a16="http://schemas.microsoft.com/office/drawing/2014/main" id="{B487F877-7B42-47BD-9CDD-287CF6D6A867}"/>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2" name="テキスト ボックス 841">
          <a:extLst>
            <a:ext uri="{FF2B5EF4-FFF2-40B4-BE49-F238E27FC236}">
              <a16:creationId xmlns:a16="http://schemas.microsoft.com/office/drawing/2014/main" id="{2C065883-8C6B-42A0-86F7-68570C5E0C44}"/>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3" name="直線コネクタ 842">
          <a:extLst>
            <a:ext uri="{FF2B5EF4-FFF2-40B4-BE49-F238E27FC236}">
              <a16:creationId xmlns:a16="http://schemas.microsoft.com/office/drawing/2014/main" id="{471AAFB8-4A92-41E4-BE19-BAAABF7E5EFA}"/>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4" name="テキスト ボックス 843">
          <a:extLst>
            <a:ext uri="{FF2B5EF4-FFF2-40B4-BE49-F238E27FC236}">
              <a16:creationId xmlns:a16="http://schemas.microsoft.com/office/drawing/2014/main" id="{8AF07359-3B7A-42F0-8898-F11233A250C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5" name="直線コネクタ 844">
          <a:extLst>
            <a:ext uri="{FF2B5EF4-FFF2-40B4-BE49-F238E27FC236}">
              <a16:creationId xmlns:a16="http://schemas.microsoft.com/office/drawing/2014/main" id="{17F28FE2-6EB6-4D78-8773-AAF2067BAF28}"/>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6" name="テキスト ボックス 845">
          <a:extLst>
            <a:ext uri="{FF2B5EF4-FFF2-40B4-BE49-F238E27FC236}">
              <a16:creationId xmlns:a16="http://schemas.microsoft.com/office/drawing/2014/main" id="{E9DBB2A5-F1F9-42EC-A5E5-136ADBC6938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7" name="直線コネクタ 846">
          <a:extLst>
            <a:ext uri="{FF2B5EF4-FFF2-40B4-BE49-F238E27FC236}">
              <a16:creationId xmlns:a16="http://schemas.microsoft.com/office/drawing/2014/main" id="{BCDB7C42-EB07-46F2-A88F-694BCA5F6838}"/>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8" name="テキスト ボックス 847">
          <a:extLst>
            <a:ext uri="{FF2B5EF4-FFF2-40B4-BE49-F238E27FC236}">
              <a16:creationId xmlns:a16="http://schemas.microsoft.com/office/drawing/2014/main" id="{22D67E2B-58A9-403D-8A6F-ADCFCF25BEE6}"/>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9" name="直線コネクタ 848">
          <a:extLst>
            <a:ext uri="{FF2B5EF4-FFF2-40B4-BE49-F238E27FC236}">
              <a16:creationId xmlns:a16="http://schemas.microsoft.com/office/drawing/2014/main" id="{85217085-ADBE-42C3-86EB-9F3B3DBBF3A1}"/>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850" name="テキスト ボックス 849">
          <a:extLst>
            <a:ext uri="{FF2B5EF4-FFF2-40B4-BE49-F238E27FC236}">
              <a16:creationId xmlns:a16="http://schemas.microsoft.com/office/drawing/2014/main" id="{324D0455-81F4-4DD5-BCA7-767F0537DBFC}"/>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1" name="直線コネクタ 850">
          <a:extLst>
            <a:ext uri="{FF2B5EF4-FFF2-40B4-BE49-F238E27FC236}">
              <a16:creationId xmlns:a16="http://schemas.microsoft.com/office/drawing/2014/main" id="{1D939F29-AE84-46C1-AF21-E70664DE33B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2" name="【庁舎】&#10;有形固定資産減価償却率グラフ枠">
          <a:extLst>
            <a:ext uri="{FF2B5EF4-FFF2-40B4-BE49-F238E27FC236}">
              <a16:creationId xmlns:a16="http://schemas.microsoft.com/office/drawing/2014/main" id="{136D1516-538D-4CAB-8B2A-7ED9E7F94CF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853" name="直線コネクタ 852">
          <a:extLst>
            <a:ext uri="{FF2B5EF4-FFF2-40B4-BE49-F238E27FC236}">
              <a16:creationId xmlns:a16="http://schemas.microsoft.com/office/drawing/2014/main" id="{E39DDDC7-D5DC-4216-AC5F-7C6C4A4E8D95}"/>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854" name="【庁舎】&#10;有形固定資産減価償却率最小値テキスト">
          <a:extLst>
            <a:ext uri="{FF2B5EF4-FFF2-40B4-BE49-F238E27FC236}">
              <a16:creationId xmlns:a16="http://schemas.microsoft.com/office/drawing/2014/main" id="{AD00B710-7155-4DDF-9DE6-CF1AA4AC471B}"/>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855" name="直線コネクタ 854">
          <a:extLst>
            <a:ext uri="{FF2B5EF4-FFF2-40B4-BE49-F238E27FC236}">
              <a16:creationId xmlns:a16="http://schemas.microsoft.com/office/drawing/2014/main" id="{A21E1D1A-7920-4C26-A2B6-B2C2C9653C82}"/>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856" name="【庁舎】&#10;有形固定資産減価償却率最大値テキスト">
          <a:extLst>
            <a:ext uri="{FF2B5EF4-FFF2-40B4-BE49-F238E27FC236}">
              <a16:creationId xmlns:a16="http://schemas.microsoft.com/office/drawing/2014/main" id="{68771301-D432-45CC-9D69-6585B702FDA4}"/>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857" name="直線コネクタ 856">
          <a:extLst>
            <a:ext uri="{FF2B5EF4-FFF2-40B4-BE49-F238E27FC236}">
              <a16:creationId xmlns:a16="http://schemas.microsoft.com/office/drawing/2014/main" id="{7AB6F3AF-0D5E-4700-BB03-EFE7D961517E}"/>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77488</xdr:rowOff>
    </xdr:from>
    <xdr:ext cx="405111" cy="259045"/>
    <xdr:sp macro="" textlink="">
      <xdr:nvSpPr>
        <xdr:cNvPr id="858" name="【庁舎】&#10;有形固定資産減価償却率平均値テキスト">
          <a:extLst>
            <a:ext uri="{FF2B5EF4-FFF2-40B4-BE49-F238E27FC236}">
              <a16:creationId xmlns:a16="http://schemas.microsoft.com/office/drawing/2014/main" id="{1D184302-1D51-4F27-A37C-A2CE0BB99739}"/>
            </a:ext>
          </a:extLst>
        </xdr:cNvPr>
        <xdr:cNvSpPr txBox="1"/>
      </xdr:nvSpPr>
      <xdr:spPr>
        <a:xfrm>
          <a:off x="16357600" y="17565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859" name="フローチャート: 判断 858">
          <a:extLst>
            <a:ext uri="{FF2B5EF4-FFF2-40B4-BE49-F238E27FC236}">
              <a16:creationId xmlns:a16="http://schemas.microsoft.com/office/drawing/2014/main" id="{FEEE3C2E-1C6A-4043-AFB7-97B368D7FB44}"/>
            </a:ext>
          </a:extLst>
        </xdr:cNvPr>
        <xdr:cNvSpPr/>
      </xdr:nvSpPr>
      <xdr:spPr>
        <a:xfrm>
          <a:off x="16268700" y="17713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860" name="フローチャート: 判断 859">
          <a:extLst>
            <a:ext uri="{FF2B5EF4-FFF2-40B4-BE49-F238E27FC236}">
              <a16:creationId xmlns:a16="http://schemas.microsoft.com/office/drawing/2014/main" id="{B3E93F9C-A9A9-45C3-8BFA-6388D4A22781}"/>
            </a:ext>
          </a:extLst>
        </xdr:cNvPr>
        <xdr:cNvSpPr/>
      </xdr:nvSpPr>
      <xdr:spPr>
        <a:xfrm>
          <a:off x="15430500"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861" name="フローチャート: 判断 860">
          <a:extLst>
            <a:ext uri="{FF2B5EF4-FFF2-40B4-BE49-F238E27FC236}">
              <a16:creationId xmlns:a16="http://schemas.microsoft.com/office/drawing/2014/main" id="{8F871A75-AD87-4900-8E3C-97F583B1E433}"/>
            </a:ext>
          </a:extLst>
        </xdr:cNvPr>
        <xdr:cNvSpPr/>
      </xdr:nvSpPr>
      <xdr:spPr>
        <a:xfrm>
          <a:off x="14541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862" name="フローチャート: 判断 861">
          <a:extLst>
            <a:ext uri="{FF2B5EF4-FFF2-40B4-BE49-F238E27FC236}">
              <a16:creationId xmlns:a16="http://schemas.microsoft.com/office/drawing/2014/main" id="{5BC2AAFB-ADC4-4466-899E-2A9C051EEF37}"/>
            </a:ext>
          </a:extLst>
        </xdr:cNvPr>
        <xdr:cNvSpPr/>
      </xdr:nvSpPr>
      <xdr:spPr>
        <a:xfrm>
          <a:off x="136525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863" name="フローチャート: 判断 862">
          <a:extLst>
            <a:ext uri="{FF2B5EF4-FFF2-40B4-BE49-F238E27FC236}">
              <a16:creationId xmlns:a16="http://schemas.microsoft.com/office/drawing/2014/main" id="{C812AB9B-68C5-4D39-9239-B9C2A2B86F11}"/>
            </a:ext>
          </a:extLst>
        </xdr:cNvPr>
        <xdr:cNvSpPr/>
      </xdr:nvSpPr>
      <xdr:spPr>
        <a:xfrm>
          <a:off x="12763500" y="1778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DD5A5189-D3F1-47A8-82C0-53EB5CDBB64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4612207B-EF83-4F52-B301-CCA86BF69EC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CC0567D4-D42E-4723-B866-F1BDE22B487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33377D6A-ABFA-4211-857F-ED308791F4B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8443B3B4-36B7-403D-88E9-0FABBAFC3CB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60961</xdr:rowOff>
    </xdr:from>
    <xdr:to>
      <xdr:col>85</xdr:col>
      <xdr:colOff>177800</xdr:colOff>
      <xdr:row>104</xdr:row>
      <xdr:rowOff>162561</xdr:rowOff>
    </xdr:to>
    <xdr:sp macro="" textlink="">
      <xdr:nvSpPr>
        <xdr:cNvPr id="869" name="楕円 868">
          <a:extLst>
            <a:ext uri="{FF2B5EF4-FFF2-40B4-BE49-F238E27FC236}">
              <a16:creationId xmlns:a16="http://schemas.microsoft.com/office/drawing/2014/main" id="{1DAA1CB3-7216-471E-99E6-5D91BFE992DB}"/>
            </a:ext>
          </a:extLst>
        </xdr:cNvPr>
        <xdr:cNvSpPr/>
      </xdr:nvSpPr>
      <xdr:spPr>
        <a:xfrm>
          <a:off x="16268700" y="17891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39388</xdr:rowOff>
    </xdr:from>
    <xdr:ext cx="405111" cy="259045"/>
    <xdr:sp macro="" textlink="">
      <xdr:nvSpPr>
        <xdr:cNvPr id="870" name="【庁舎】&#10;有形固定資産減価償却率該当値テキスト">
          <a:extLst>
            <a:ext uri="{FF2B5EF4-FFF2-40B4-BE49-F238E27FC236}">
              <a16:creationId xmlns:a16="http://schemas.microsoft.com/office/drawing/2014/main" id="{AAA9C170-9822-4886-99AE-8000F325C988}"/>
            </a:ext>
          </a:extLst>
        </xdr:cNvPr>
        <xdr:cNvSpPr txBox="1"/>
      </xdr:nvSpPr>
      <xdr:spPr>
        <a:xfrm>
          <a:off x="16357600" y="17870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50800</xdr:rowOff>
    </xdr:from>
    <xdr:to>
      <xdr:col>81</xdr:col>
      <xdr:colOff>101600</xdr:colOff>
      <xdr:row>104</xdr:row>
      <xdr:rowOff>152400</xdr:rowOff>
    </xdr:to>
    <xdr:sp macro="" textlink="">
      <xdr:nvSpPr>
        <xdr:cNvPr id="871" name="楕円 870">
          <a:extLst>
            <a:ext uri="{FF2B5EF4-FFF2-40B4-BE49-F238E27FC236}">
              <a16:creationId xmlns:a16="http://schemas.microsoft.com/office/drawing/2014/main" id="{06E9450A-53A6-4D49-A560-4BEE7E994644}"/>
            </a:ext>
          </a:extLst>
        </xdr:cNvPr>
        <xdr:cNvSpPr/>
      </xdr:nvSpPr>
      <xdr:spPr>
        <a:xfrm>
          <a:off x="15430500" y="1788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101600</xdr:rowOff>
    </xdr:from>
    <xdr:to>
      <xdr:col>85</xdr:col>
      <xdr:colOff>127000</xdr:colOff>
      <xdr:row>104</xdr:row>
      <xdr:rowOff>111761</xdr:rowOff>
    </xdr:to>
    <xdr:cxnSp macro="">
      <xdr:nvCxnSpPr>
        <xdr:cNvPr id="872" name="直線コネクタ 871">
          <a:extLst>
            <a:ext uri="{FF2B5EF4-FFF2-40B4-BE49-F238E27FC236}">
              <a16:creationId xmlns:a16="http://schemas.microsoft.com/office/drawing/2014/main" id="{A1CF2FEA-E901-470B-B11B-55B51BFAE9AE}"/>
            </a:ext>
          </a:extLst>
        </xdr:cNvPr>
        <xdr:cNvCxnSpPr/>
      </xdr:nvCxnSpPr>
      <xdr:spPr>
        <a:xfrm>
          <a:off x="15481300" y="17932400"/>
          <a:ext cx="838200"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27939</xdr:rowOff>
    </xdr:from>
    <xdr:to>
      <xdr:col>76</xdr:col>
      <xdr:colOff>165100</xdr:colOff>
      <xdr:row>104</xdr:row>
      <xdr:rowOff>129539</xdr:rowOff>
    </xdr:to>
    <xdr:sp macro="" textlink="">
      <xdr:nvSpPr>
        <xdr:cNvPr id="873" name="楕円 872">
          <a:extLst>
            <a:ext uri="{FF2B5EF4-FFF2-40B4-BE49-F238E27FC236}">
              <a16:creationId xmlns:a16="http://schemas.microsoft.com/office/drawing/2014/main" id="{99A2CAAD-7DB8-40F1-924A-48A2634EB060}"/>
            </a:ext>
          </a:extLst>
        </xdr:cNvPr>
        <xdr:cNvSpPr/>
      </xdr:nvSpPr>
      <xdr:spPr>
        <a:xfrm>
          <a:off x="14541500" y="17858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78739</xdr:rowOff>
    </xdr:from>
    <xdr:to>
      <xdr:col>81</xdr:col>
      <xdr:colOff>50800</xdr:colOff>
      <xdr:row>104</xdr:row>
      <xdr:rowOff>101600</xdr:rowOff>
    </xdr:to>
    <xdr:cxnSp macro="">
      <xdr:nvCxnSpPr>
        <xdr:cNvPr id="874" name="直線コネクタ 873">
          <a:extLst>
            <a:ext uri="{FF2B5EF4-FFF2-40B4-BE49-F238E27FC236}">
              <a16:creationId xmlns:a16="http://schemas.microsoft.com/office/drawing/2014/main" id="{324ACCBB-9590-4350-8B9D-8A8F46BA92E1}"/>
            </a:ext>
          </a:extLst>
        </xdr:cNvPr>
        <xdr:cNvCxnSpPr/>
      </xdr:nvCxnSpPr>
      <xdr:spPr>
        <a:xfrm>
          <a:off x="14592300" y="179095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139700</xdr:rowOff>
    </xdr:from>
    <xdr:to>
      <xdr:col>72</xdr:col>
      <xdr:colOff>38100</xdr:colOff>
      <xdr:row>105</xdr:row>
      <xdr:rowOff>69850</xdr:rowOff>
    </xdr:to>
    <xdr:sp macro="" textlink="">
      <xdr:nvSpPr>
        <xdr:cNvPr id="875" name="楕円 874">
          <a:extLst>
            <a:ext uri="{FF2B5EF4-FFF2-40B4-BE49-F238E27FC236}">
              <a16:creationId xmlns:a16="http://schemas.microsoft.com/office/drawing/2014/main" id="{80B69049-9E75-4B35-B1DF-B9E43894786D}"/>
            </a:ext>
          </a:extLst>
        </xdr:cNvPr>
        <xdr:cNvSpPr/>
      </xdr:nvSpPr>
      <xdr:spPr>
        <a:xfrm>
          <a:off x="136525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78739</xdr:rowOff>
    </xdr:from>
    <xdr:to>
      <xdr:col>76</xdr:col>
      <xdr:colOff>114300</xdr:colOff>
      <xdr:row>105</xdr:row>
      <xdr:rowOff>19050</xdr:rowOff>
    </xdr:to>
    <xdr:cxnSp macro="">
      <xdr:nvCxnSpPr>
        <xdr:cNvPr id="876" name="直線コネクタ 875">
          <a:extLst>
            <a:ext uri="{FF2B5EF4-FFF2-40B4-BE49-F238E27FC236}">
              <a16:creationId xmlns:a16="http://schemas.microsoft.com/office/drawing/2014/main" id="{F102452C-1442-4100-8D3C-9D1BAD3023FA}"/>
            </a:ext>
          </a:extLst>
        </xdr:cNvPr>
        <xdr:cNvCxnSpPr/>
      </xdr:nvCxnSpPr>
      <xdr:spPr>
        <a:xfrm flipV="1">
          <a:off x="13703300" y="17909539"/>
          <a:ext cx="889000" cy="111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63500</xdr:rowOff>
    </xdr:from>
    <xdr:to>
      <xdr:col>67</xdr:col>
      <xdr:colOff>101600</xdr:colOff>
      <xdr:row>104</xdr:row>
      <xdr:rowOff>165100</xdr:rowOff>
    </xdr:to>
    <xdr:sp macro="" textlink="">
      <xdr:nvSpPr>
        <xdr:cNvPr id="877" name="楕円 876">
          <a:extLst>
            <a:ext uri="{FF2B5EF4-FFF2-40B4-BE49-F238E27FC236}">
              <a16:creationId xmlns:a16="http://schemas.microsoft.com/office/drawing/2014/main" id="{584B09F1-60A0-43CE-85B8-49F652598DA9}"/>
            </a:ext>
          </a:extLst>
        </xdr:cNvPr>
        <xdr:cNvSpPr/>
      </xdr:nvSpPr>
      <xdr:spPr>
        <a:xfrm>
          <a:off x="12763500" y="1789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114300</xdr:rowOff>
    </xdr:from>
    <xdr:to>
      <xdr:col>71</xdr:col>
      <xdr:colOff>177800</xdr:colOff>
      <xdr:row>105</xdr:row>
      <xdr:rowOff>19050</xdr:rowOff>
    </xdr:to>
    <xdr:cxnSp macro="">
      <xdr:nvCxnSpPr>
        <xdr:cNvPr id="878" name="直線コネクタ 877">
          <a:extLst>
            <a:ext uri="{FF2B5EF4-FFF2-40B4-BE49-F238E27FC236}">
              <a16:creationId xmlns:a16="http://schemas.microsoft.com/office/drawing/2014/main" id="{0A971FB1-E806-4392-9A9C-7F947F17CDCB}"/>
            </a:ext>
          </a:extLst>
        </xdr:cNvPr>
        <xdr:cNvCxnSpPr/>
      </xdr:nvCxnSpPr>
      <xdr:spPr>
        <a:xfrm>
          <a:off x="12814300" y="179451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6366</xdr:rowOff>
    </xdr:from>
    <xdr:ext cx="405111" cy="259045"/>
    <xdr:sp macro="" textlink="">
      <xdr:nvSpPr>
        <xdr:cNvPr id="879" name="n_1aveValue【庁舎】&#10;有形固定資産減価償却率">
          <a:extLst>
            <a:ext uri="{FF2B5EF4-FFF2-40B4-BE49-F238E27FC236}">
              <a16:creationId xmlns:a16="http://schemas.microsoft.com/office/drawing/2014/main" id="{D529115F-C15B-4935-8CF9-8AE0CEA8229D}"/>
            </a:ext>
          </a:extLst>
        </xdr:cNvPr>
        <xdr:cNvSpPr txBox="1"/>
      </xdr:nvSpPr>
      <xdr:spPr>
        <a:xfrm>
          <a:off x="15266044" y="1749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170197</xdr:rowOff>
    </xdr:from>
    <xdr:ext cx="405111" cy="259045"/>
    <xdr:sp macro="" textlink="">
      <xdr:nvSpPr>
        <xdr:cNvPr id="880" name="n_2aveValue【庁舎】&#10;有形固定資産減価償却率">
          <a:extLst>
            <a:ext uri="{FF2B5EF4-FFF2-40B4-BE49-F238E27FC236}">
              <a16:creationId xmlns:a16="http://schemas.microsoft.com/office/drawing/2014/main" id="{2C033985-DE21-493D-B35C-4432041F84F5}"/>
            </a:ext>
          </a:extLst>
        </xdr:cNvPr>
        <xdr:cNvSpPr txBox="1"/>
      </xdr:nvSpPr>
      <xdr:spPr>
        <a:xfrm>
          <a:off x="14389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xdr:rowOff>
    </xdr:from>
    <xdr:ext cx="405111" cy="259045"/>
    <xdr:sp macro="" textlink="">
      <xdr:nvSpPr>
        <xdr:cNvPr id="881" name="n_3aveValue【庁舎】&#10;有形固定資産減価償却率">
          <a:extLst>
            <a:ext uri="{FF2B5EF4-FFF2-40B4-BE49-F238E27FC236}">
              <a16:creationId xmlns:a16="http://schemas.microsoft.com/office/drawing/2014/main" id="{CD245BC8-2C08-4437-8C47-6A533AC45A18}"/>
            </a:ext>
          </a:extLst>
        </xdr:cNvPr>
        <xdr:cNvSpPr txBox="1"/>
      </xdr:nvSpPr>
      <xdr:spPr>
        <a:xfrm>
          <a:off x="13500744" y="17487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68597</xdr:rowOff>
    </xdr:from>
    <xdr:ext cx="405111" cy="259045"/>
    <xdr:sp macro="" textlink="">
      <xdr:nvSpPr>
        <xdr:cNvPr id="882" name="n_4aveValue【庁舎】&#10;有形固定資産減価償却率">
          <a:extLst>
            <a:ext uri="{FF2B5EF4-FFF2-40B4-BE49-F238E27FC236}">
              <a16:creationId xmlns:a16="http://schemas.microsoft.com/office/drawing/2014/main" id="{49A15B0E-CA2B-4FCC-A134-237BF2E29B4E}"/>
            </a:ext>
          </a:extLst>
        </xdr:cNvPr>
        <xdr:cNvSpPr txBox="1"/>
      </xdr:nvSpPr>
      <xdr:spPr>
        <a:xfrm>
          <a:off x="12611744" y="1755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143527</xdr:rowOff>
    </xdr:from>
    <xdr:ext cx="405111" cy="259045"/>
    <xdr:sp macro="" textlink="">
      <xdr:nvSpPr>
        <xdr:cNvPr id="883" name="n_1mainValue【庁舎】&#10;有形固定資産減価償却率">
          <a:extLst>
            <a:ext uri="{FF2B5EF4-FFF2-40B4-BE49-F238E27FC236}">
              <a16:creationId xmlns:a16="http://schemas.microsoft.com/office/drawing/2014/main" id="{96578499-7148-46E2-A26B-2B8F0389F384}"/>
            </a:ext>
          </a:extLst>
        </xdr:cNvPr>
        <xdr:cNvSpPr txBox="1"/>
      </xdr:nvSpPr>
      <xdr:spPr>
        <a:xfrm>
          <a:off x="15266044" y="1797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120666</xdr:rowOff>
    </xdr:from>
    <xdr:ext cx="405111" cy="259045"/>
    <xdr:sp macro="" textlink="">
      <xdr:nvSpPr>
        <xdr:cNvPr id="884" name="n_2mainValue【庁舎】&#10;有形固定資産減価償却率">
          <a:extLst>
            <a:ext uri="{FF2B5EF4-FFF2-40B4-BE49-F238E27FC236}">
              <a16:creationId xmlns:a16="http://schemas.microsoft.com/office/drawing/2014/main" id="{EA3F1290-8607-4B76-BB5F-9AE9ADCB841F}"/>
            </a:ext>
          </a:extLst>
        </xdr:cNvPr>
        <xdr:cNvSpPr txBox="1"/>
      </xdr:nvSpPr>
      <xdr:spPr>
        <a:xfrm>
          <a:off x="14389744" y="17951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60977</xdr:rowOff>
    </xdr:from>
    <xdr:ext cx="405111" cy="259045"/>
    <xdr:sp macro="" textlink="">
      <xdr:nvSpPr>
        <xdr:cNvPr id="885" name="n_3mainValue【庁舎】&#10;有形固定資産減価償却率">
          <a:extLst>
            <a:ext uri="{FF2B5EF4-FFF2-40B4-BE49-F238E27FC236}">
              <a16:creationId xmlns:a16="http://schemas.microsoft.com/office/drawing/2014/main" id="{D330A826-24A9-4552-BC45-F5B392A76BD2}"/>
            </a:ext>
          </a:extLst>
        </xdr:cNvPr>
        <xdr:cNvSpPr txBox="1"/>
      </xdr:nvSpPr>
      <xdr:spPr>
        <a:xfrm>
          <a:off x="13500744"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156227</xdr:rowOff>
    </xdr:from>
    <xdr:ext cx="405111" cy="259045"/>
    <xdr:sp macro="" textlink="">
      <xdr:nvSpPr>
        <xdr:cNvPr id="886" name="n_4mainValue【庁舎】&#10;有形固定資産減価償却率">
          <a:extLst>
            <a:ext uri="{FF2B5EF4-FFF2-40B4-BE49-F238E27FC236}">
              <a16:creationId xmlns:a16="http://schemas.microsoft.com/office/drawing/2014/main" id="{5ECC1922-7998-46EB-9890-32970FFBD780}"/>
            </a:ext>
          </a:extLst>
        </xdr:cNvPr>
        <xdr:cNvSpPr txBox="1"/>
      </xdr:nvSpPr>
      <xdr:spPr>
        <a:xfrm>
          <a:off x="12611744" y="1798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7" name="正方形/長方形 886">
          <a:extLst>
            <a:ext uri="{FF2B5EF4-FFF2-40B4-BE49-F238E27FC236}">
              <a16:creationId xmlns:a16="http://schemas.microsoft.com/office/drawing/2014/main" id="{14DC237E-0421-44A8-B87B-3EDDA6D3F59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8" name="正方形/長方形 887">
          <a:extLst>
            <a:ext uri="{FF2B5EF4-FFF2-40B4-BE49-F238E27FC236}">
              <a16:creationId xmlns:a16="http://schemas.microsoft.com/office/drawing/2014/main" id="{64A3A3BB-0670-47FC-9C86-5D2534B9F01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9" name="正方形/長方形 888">
          <a:extLst>
            <a:ext uri="{FF2B5EF4-FFF2-40B4-BE49-F238E27FC236}">
              <a16:creationId xmlns:a16="http://schemas.microsoft.com/office/drawing/2014/main" id="{F3FBE5B6-1AC0-49B7-BF7C-B3D210DD24F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0" name="正方形/長方形 889">
          <a:extLst>
            <a:ext uri="{FF2B5EF4-FFF2-40B4-BE49-F238E27FC236}">
              <a16:creationId xmlns:a16="http://schemas.microsoft.com/office/drawing/2014/main" id="{1D3D09E7-BA1F-4841-860E-9DEE8BA88A4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1" name="正方形/長方形 890">
          <a:extLst>
            <a:ext uri="{FF2B5EF4-FFF2-40B4-BE49-F238E27FC236}">
              <a16:creationId xmlns:a16="http://schemas.microsoft.com/office/drawing/2014/main" id="{FE618C24-E7E8-4E07-9031-4A69DE42C5C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2" name="正方形/長方形 891">
          <a:extLst>
            <a:ext uri="{FF2B5EF4-FFF2-40B4-BE49-F238E27FC236}">
              <a16:creationId xmlns:a16="http://schemas.microsoft.com/office/drawing/2014/main" id="{460989C9-C878-407C-A812-D344F21A2DB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3" name="正方形/長方形 892">
          <a:extLst>
            <a:ext uri="{FF2B5EF4-FFF2-40B4-BE49-F238E27FC236}">
              <a16:creationId xmlns:a16="http://schemas.microsoft.com/office/drawing/2014/main" id="{26AB7A94-0A0F-4E32-91AA-41DDF985D4C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4" name="正方形/長方形 893">
          <a:extLst>
            <a:ext uri="{FF2B5EF4-FFF2-40B4-BE49-F238E27FC236}">
              <a16:creationId xmlns:a16="http://schemas.microsoft.com/office/drawing/2014/main" id="{A0D02E30-F2AF-4F66-80A3-2ECB20061FD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5" name="テキスト ボックス 894">
          <a:extLst>
            <a:ext uri="{FF2B5EF4-FFF2-40B4-BE49-F238E27FC236}">
              <a16:creationId xmlns:a16="http://schemas.microsoft.com/office/drawing/2014/main" id="{FA93D220-3A54-4772-A2D7-00675C09FFE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6" name="直線コネクタ 895">
          <a:extLst>
            <a:ext uri="{FF2B5EF4-FFF2-40B4-BE49-F238E27FC236}">
              <a16:creationId xmlns:a16="http://schemas.microsoft.com/office/drawing/2014/main" id="{32B546E4-73D1-41AC-BDD3-74BD6B12A18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97" name="テキスト ボックス 896">
          <a:extLst>
            <a:ext uri="{FF2B5EF4-FFF2-40B4-BE49-F238E27FC236}">
              <a16:creationId xmlns:a16="http://schemas.microsoft.com/office/drawing/2014/main" id="{7F947ED4-62BF-4F63-973D-0C0CD04B134C}"/>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898" name="直線コネクタ 897">
          <a:extLst>
            <a:ext uri="{FF2B5EF4-FFF2-40B4-BE49-F238E27FC236}">
              <a16:creationId xmlns:a16="http://schemas.microsoft.com/office/drawing/2014/main" id="{372A7234-F68C-4DFB-9EBB-13FAF2A79CED}"/>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9" name="テキスト ボックス 898">
          <a:extLst>
            <a:ext uri="{FF2B5EF4-FFF2-40B4-BE49-F238E27FC236}">
              <a16:creationId xmlns:a16="http://schemas.microsoft.com/office/drawing/2014/main" id="{7ABE885A-316C-48CB-B715-548B11E7D5D9}"/>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0" name="直線コネクタ 899">
          <a:extLst>
            <a:ext uri="{FF2B5EF4-FFF2-40B4-BE49-F238E27FC236}">
              <a16:creationId xmlns:a16="http://schemas.microsoft.com/office/drawing/2014/main" id="{E2674175-D97B-403A-B212-1F9944B48E47}"/>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1" name="テキスト ボックス 900">
          <a:extLst>
            <a:ext uri="{FF2B5EF4-FFF2-40B4-BE49-F238E27FC236}">
              <a16:creationId xmlns:a16="http://schemas.microsoft.com/office/drawing/2014/main" id="{E6420308-ADED-45B6-BB4E-CDAAEB479215}"/>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2" name="直線コネクタ 901">
          <a:extLst>
            <a:ext uri="{FF2B5EF4-FFF2-40B4-BE49-F238E27FC236}">
              <a16:creationId xmlns:a16="http://schemas.microsoft.com/office/drawing/2014/main" id="{41D653B2-1027-4E78-ABD7-64AB9E5EDF75}"/>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3" name="テキスト ボックス 902">
          <a:extLst>
            <a:ext uri="{FF2B5EF4-FFF2-40B4-BE49-F238E27FC236}">
              <a16:creationId xmlns:a16="http://schemas.microsoft.com/office/drawing/2014/main" id="{35322CC7-FBB3-4A0A-AA2C-CDDB6CA66C25}"/>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4" name="直線コネクタ 903">
          <a:extLst>
            <a:ext uri="{FF2B5EF4-FFF2-40B4-BE49-F238E27FC236}">
              <a16:creationId xmlns:a16="http://schemas.microsoft.com/office/drawing/2014/main" id="{F4BE5C82-D3A7-41E5-8597-BB06E196C2A9}"/>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5" name="テキスト ボックス 904">
          <a:extLst>
            <a:ext uri="{FF2B5EF4-FFF2-40B4-BE49-F238E27FC236}">
              <a16:creationId xmlns:a16="http://schemas.microsoft.com/office/drawing/2014/main" id="{7802C9EE-B082-4CBA-8421-C191A44DB232}"/>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6" name="直線コネクタ 905">
          <a:extLst>
            <a:ext uri="{FF2B5EF4-FFF2-40B4-BE49-F238E27FC236}">
              <a16:creationId xmlns:a16="http://schemas.microsoft.com/office/drawing/2014/main" id="{7A9FF658-2724-4A05-88E2-0B24338835D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7" name="テキスト ボックス 906">
          <a:extLst>
            <a:ext uri="{FF2B5EF4-FFF2-40B4-BE49-F238E27FC236}">
              <a16:creationId xmlns:a16="http://schemas.microsoft.com/office/drawing/2014/main" id="{DBA0B595-96E3-4EC2-A76A-10016E184B3C}"/>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a:extLst>
            <a:ext uri="{FF2B5EF4-FFF2-40B4-BE49-F238E27FC236}">
              <a16:creationId xmlns:a16="http://schemas.microsoft.com/office/drawing/2014/main" id="{8DCF83A9-0E3B-4CAE-863B-70A58648B60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9" name="テキスト ボックス 908">
          <a:extLst>
            <a:ext uri="{FF2B5EF4-FFF2-40B4-BE49-F238E27FC236}">
              <a16:creationId xmlns:a16="http://schemas.microsoft.com/office/drawing/2014/main" id="{58396821-F1A2-4D5F-95D9-2362985B6A1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庁舎】&#10;一人当たり面積グラフ枠">
          <a:extLst>
            <a:ext uri="{FF2B5EF4-FFF2-40B4-BE49-F238E27FC236}">
              <a16:creationId xmlns:a16="http://schemas.microsoft.com/office/drawing/2014/main" id="{8BAE7141-E2E1-4EB7-AF3E-2047367D085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911" name="直線コネクタ 910">
          <a:extLst>
            <a:ext uri="{FF2B5EF4-FFF2-40B4-BE49-F238E27FC236}">
              <a16:creationId xmlns:a16="http://schemas.microsoft.com/office/drawing/2014/main" id="{C4A7F45F-3141-4A5B-B8C3-6DAFA2B36E0F}"/>
            </a:ext>
          </a:extLst>
        </xdr:cNvPr>
        <xdr:cNvCxnSpPr/>
      </xdr:nvCxnSpPr>
      <xdr:spPr>
        <a:xfrm flipV="1">
          <a:off x="22160864" y="1708023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912" name="【庁舎】&#10;一人当たり面積最小値テキスト">
          <a:extLst>
            <a:ext uri="{FF2B5EF4-FFF2-40B4-BE49-F238E27FC236}">
              <a16:creationId xmlns:a16="http://schemas.microsoft.com/office/drawing/2014/main" id="{8BCABC95-89E2-4553-ABAE-A18F0F51D00A}"/>
            </a:ext>
          </a:extLst>
        </xdr:cNvPr>
        <xdr:cNvSpPr txBox="1"/>
      </xdr:nvSpPr>
      <xdr:spPr>
        <a:xfrm>
          <a:off x="22199600" y="187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913" name="直線コネクタ 912">
          <a:extLst>
            <a:ext uri="{FF2B5EF4-FFF2-40B4-BE49-F238E27FC236}">
              <a16:creationId xmlns:a16="http://schemas.microsoft.com/office/drawing/2014/main" id="{EDB508E8-03AF-49C7-A489-C9D7858AC0E7}"/>
            </a:ext>
          </a:extLst>
        </xdr:cNvPr>
        <xdr:cNvCxnSpPr/>
      </xdr:nvCxnSpPr>
      <xdr:spPr>
        <a:xfrm>
          <a:off x="22072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914" name="【庁舎】&#10;一人当たり面積最大値テキスト">
          <a:extLst>
            <a:ext uri="{FF2B5EF4-FFF2-40B4-BE49-F238E27FC236}">
              <a16:creationId xmlns:a16="http://schemas.microsoft.com/office/drawing/2014/main" id="{871B47E4-CCB9-4650-B8FE-ADF61D080BD2}"/>
            </a:ext>
          </a:extLst>
        </xdr:cNvPr>
        <xdr:cNvSpPr txBox="1"/>
      </xdr:nvSpPr>
      <xdr:spPr>
        <a:xfrm>
          <a:off x="22199600" y="1685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915" name="直線コネクタ 914">
          <a:extLst>
            <a:ext uri="{FF2B5EF4-FFF2-40B4-BE49-F238E27FC236}">
              <a16:creationId xmlns:a16="http://schemas.microsoft.com/office/drawing/2014/main" id="{140AE472-BFE8-46E6-9162-D9E8B0425F19}"/>
            </a:ext>
          </a:extLst>
        </xdr:cNvPr>
        <xdr:cNvCxnSpPr/>
      </xdr:nvCxnSpPr>
      <xdr:spPr>
        <a:xfrm>
          <a:off x="22072600" y="1708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916" name="【庁舎】&#10;一人当たり面積平均値テキスト">
          <a:extLst>
            <a:ext uri="{FF2B5EF4-FFF2-40B4-BE49-F238E27FC236}">
              <a16:creationId xmlns:a16="http://schemas.microsoft.com/office/drawing/2014/main" id="{1CF1DFAC-2B4A-42DD-B32E-0D524AD7E811}"/>
            </a:ext>
          </a:extLst>
        </xdr:cNvPr>
        <xdr:cNvSpPr txBox="1"/>
      </xdr:nvSpPr>
      <xdr:spPr>
        <a:xfrm>
          <a:off x="22199600" y="1832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917" name="フローチャート: 判断 916">
          <a:extLst>
            <a:ext uri="{FF2B5EF4-FFF2-40B4-BE49-F238E27FC236}">
              <a16:creationId xmlns:a16="http://schemas.microsoft.com/office/drawing/2014/main" id="{09247F52-01FA-4B55-B288-D5716495BF8E}"/>
            </a:ext>
          </a:extLst>
        </xdr:cNvPr>
        <xdr:cNvSpPr/>
      </xdr:nvSpPr>
      <xdr:spPr>
        <a:xfrm>
          <a:off x="22110700" y="1834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918" name="フローチャート: 判断 917">
          <a:extLst>
            <a:ext uri="{FF2B5EF4-FFF2-40B4-BE49-F238E27FC236}">
              <a16:creationId xmlns:a16="http://schemas.microsoft.com/office/drawing/2014/main" id="{7CC7B31B-F256-4183-A12E-9B14E605D1B7}"/>
            </a:ext>
          </a:extLst>
        </xdr:cNvPr>
        <xdr:cNvSpPr/>
      </xdr:nvSpPr>
      <xdr:spPr>
        <a:xfrm>
          <a:off x="21272500" y="1836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919" name="フローチャート: 判断 918">
          <a:extLst>
            <a:ext uri="{FF2B5EF4-FFF2-40B4-BE49-F238E27FC236}">
              <a16:creationId xmlns:a16="http://schemas.microsoft.com/office/drawing/2014/main" id="{835027AB-EE1B-4148-88BB-9CF545DB3817}"/>
            </a:ext>
          </a:extLst>
        </xdr:cNvPr>
        <xdr:cNvSpPr/>
      </xdr:nvSpPr>
      <xdr:spPr>
        <a:xfrm>
          <a:off x="20383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920" name="フローチャート: 判断 919">
          <a:extLst>
            <a:ext uri="{FF2B5EF4-FFF2-40B4-BE49-F238E27FC236}">
              <a16:creationId xmlns:a16="http://schemas.microsoft.com/office/drawing/2014/main" id="{D8CB06AA-2170-491C-B2BD-CF6A802B8AE5}"/>
            </a:ext>
          </a:extLst>
        </xdr:cNvPr>
        <xdr:cNvSpPr/>
      </xdr:nvSpPr>
      <xdr:spPr>
        <a:xfrm>
          <a:off x="19494500" y="1835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921" name="フローチャート: 判断 920">
          <a:extLst>
            <a:ext uri="{FF2B5EF4-FFF2-40B4-BE49-F238E27FC236}">
              <a16:creationId xmlns:a16="http://schemas.microsoft.com/office/drawing/2014/main" id="{86DB3689-5F11-4945-8988-593678184926}"/>
            </a:ext>
          </a:extLst>
        </xdr:cNvPr>
        <xdr:cNvSpPr/>
      </xdr:nvSpPr>
      <xdr:spPr>
        <a:xfrm>
          <a:off x="18605500" y="1834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4A81C434-17F7-4C50-AF97-D195F9A3AA1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EB5A0718-A034-4E2A-B030-29B49103DB1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10EB1CFC-F4B9-439F-84A6-E0D46F4775B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FBF23999-6D6E-4C9F-9648-AC1B16800E5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51ADF413-0D45-4C9E-86B5-C9D97347A6E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52070</xdr:rowOff>
    </xdr:from>
    <xdr:to>
      <xdr:col>116</xdr:col>
      <xdr:colOff>114300</xdr:colOff>
      <xdr:row>104</xdr:row>
      <xdr:rowOff>153670</xdr:rowOff>
    </xdr:to>
    <xdr:sp macro="" textlink="">
      <xdr:nvSpPr>
        <xdr:cNvPr id="927" name="楕円 926">
          <a:extLst>
            <a:ext uri="{FF2B5EF4-FFF2-40B4-BE49-F238E27FC236}">
              <a16:creationId xmlns:a16="http://schemas.microsoft.com/office/drawing/2014/main" id="{7CDA08F2-A52F-4A40-AC2E-3AC2E74CC9A2}"/>
            </a:ext>
          </a:extLst>
        </xdr:cNvPr>
        <xdr:cNvSpPr/>
      </xdr:nvSpPr>
      <xdr:spPr>
        <a:xfrm>
          <a:off x="22110700" y="1788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74947</xdr:rowOff>
    </xdr:from>
    <xdr:ext cx="469744" cy="259045"/>
    <xdr:sp macro="" textlink="">
      <xdr:nvSpPr>
        <xdr:cNvPr id="928" name="【庁舎】&#10;一人当たり面積該当値テキスト">
          <a:extLst>
            <a:ext uri="{FF2B5EF4-FFF2-40B4-BE49-F238E27FC236}">
              <a16:creationId xmlns:a16="http://schemas.microsoft.com/office/drawing/2014/main" id="{11EEAD64-FB9E-4200-844B-6CA35D8BBD18}"/>
            </a:ext>
          </a:extLst>
        </xdr:cNvPr>
        <xdr:cNvSpPr txBox="1"/>
      </xdr:nvSpPr>
      <xdr:spPr>
        <a:xfrm>
          <a:off x="22199600" y="1773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111125</xdr:rowOff>
    </xdr:from>
    <xdr:to>
      <xdr:col>112</xdr:col>
      <xdr:colOff>38100</xdr:colOff>
      <xdr:row>105</xdr:row>
      <xdr:rowOff>41275</xdr:rowOff>
    </xdr:to>
    <xdr:sp macro="" textlink="">
      <xdr:nvSpPr>
        <xdr:cNvPr id="929" name="楕円 928">
          <a:extLst>
            <a:ext uri="{FF2B5EF4-FFF2-40B4-BE49-F238E27FC236}">
              <a16:creationId xmlns:a16="http://schemas.microsoft.com/office/drawing/2014/main" id="{75589DC3-BA26-438F-BE62-DA62374DBAA2}"/>
            </a:ext>
          </a:extLst>
        </xdr:cNvPr>
        <xdr:cNvSpPr/>
      </xdr:nvSpPr>
      <xdr:spPr>
        <a:xfrm>
          <a:off x="21272500" y="1794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102870</xdr:rowOff>
    </xdr:from>
    <xdr:to>
      <xdr:col>116</xdr:col>
      <xdr:colOff>63500</xdr:colOff>
      <xdr:row>104</xdr:row>
      <xdr:rowOff>161925</xdr:rowOff>
    </xdr:to>
    <xdr:cxnSp macro="">
      <xdr:nvCxnSpPr>
        <xdr:cNvPr id="930" name="直線コネクタ 929">
          <a:extLst>
            <a:ext uri="{FF2B5EF4-FFF2-40B4-BE49-F238E27FC236}">
              <a16:creationId xmlns:a16="http://schemas.microsoft.com/office/drawing/2014/main" id="{CD3AC5B8-5E1F-4576-8A85-A4ABE994EE0F}"/>
            </a:ext>
          </a:extLst>
        </xdr:cNvPr>
        <xdr:cNvCxnSpPr/>
      </xdr:nvCxnSpPr>
      <xdr:spPr>
        <a:xfrm flipV="1">
          <a:off x="21323300" y="17933670"/>
          <a:ext cx="8382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139700</xdr:rowOff>
    </xdr:from>
    <xdr:to>
      <xdr:col>107</xdr:col>
      <xdr:colOff>101600</xdr:colOff>
      <xdr:row>105</xdr:row>
      <xdr:rowOff>69850</xdr:rowOff>
    </xdr:to>
    <xdr:sp macro="" textlink="">
      <xdr:nvSpPr>
        <xdr:cNvPr id="931" name="楕円 930">
          <a:extLst>
            <a:ext uri="{FF2B5EF4-FFF2-40B4-BE49-F238E27FC236}">
              <a16:creationId xmlns:a16="http://schemas.microsoft.com/office/drawing/2014/main" id="{0F86DC1A-D189-4A52-AF79-93B38D8F883A}"/>
            </a:ext>
          </a:extLst>
        </xdr:cNvPr>
        <xdr:cNvSpPr/>
      </xdr:nvSpPr>
      <xdr:spPr>
        <a:xfrm>
          <a:off x="203835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161925</xdr:rowOff>
    </xdr:from>
    <xdr:to>
      <xdr:col>111</xdr:col>
      <xdr:colOff>177800</xdr:colOff>
      <xdr:row>105</xdr:row>
      <xdr:rowOff>19050</xdr:rowOff>
    </xdr:to>
    <xdr:cxnSp macro="">
      <xdr:nvCxnSpPr>
        <xdr:cNvPr id="932" name="直線コネクタ 931">
          <a:extLst>
            <a:ext uri="{FF2B5EF4-FFF2-40B4-BE49-F238E27FC236}">
              <a16:creationId xmlns:a16="http://schemas.microsoft.com/office/drawing/2014/main" id="{31A88BC8-A3F4-45E3-9687-5031E643AF0C}"/>
            </a:ext>
          </a:extLst>
        </xdr:cNvPr>
        <xdr:cNvCxnSpPr/>
      </xdr:nvCxnSpPr>
      <xdr:spPr>
        <a:xfrm flipV="1">
          <a:off x="20434300" y="1799272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55880</xdr:rowOff>
    </xdr:from>
    <xdr:to>
      <xdr:col>102</xdr:col>
      <xdr:colOff>165100</xdr:colOff>
      <xdr:row>104</xdr:row>
      <xdr:rowOff>157480</xdr:rowOff>
    </xdr:to>
    <xdr:sp macro="" textlink="">
      <xdr:nvSpPr>
        <xdr:cNvPr id="933" name="楕円 932">
          <a:extLst>
            <a:ext uri="{FF2B5EF4-FFF2-40B4-BE49-F238E27FC236}">
              <a16:creationId xmlns:a16="http://schemas.microsoft.com/office/drawing/2014/main" id="{648E17AC-70E7-4FE8-81D7-E73A006ECF90}"/>
            </a:ext>
          </a:extLst>
        </xdr:cNvPr>
        <xdr:cNvSpPr/>
      </xdr:nvSpPr>
      <xdr:spPr>
        <a:xfrm>
          <a:off x="19494500" y="1788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106680</xdr:rowOff>
    </xdr:from>
    <xdr:to>
      <xdr:col>107</xdr:col>
      <xdr:colOff>50800</xdr:colOff>
      <xdr:row>105</xdr:row>
      <xdr:rowOff>19050</xdr:rowOff>
    </xdr:to>
    <xdr:cxnSp macro="">
      <xdr:nvCxnSpPr>
        <xdr:cNvPr id="934" name="直線コネクタ 933">
          <a:extLst>
            <a:ext uri="{FF2B5EF4-FFF2-40B4-BE49-F238E27FC236}">
              <a16:creationId xmlns:a16="http://schemas.microsoft.com/office/drawing/2014/main" id="{042D5994-B291-435D-BB32-31B3277426A4}"/>
            </a:ext>
          </a:extLst>
        </xdr:cNvPr>
        <xdr:cNvCxnSpPr/>
      </xdr:nvCxnSpPr>
      <xdr:spPr>
        <a:xfrm>
          <a:off x="19545300" y="179374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133986</xdr:rowOff>
    </xdr:from>
    <xdr:to>
      <xdr:col>98</xdr:col>
      <xdr:colOff>38100</xdr:colOff>
      <xdr:row>103</xdr:row>
      <xdr:rowOff>64136</xdr:rowOff>
    </xdr:to>
    <xdr:sp macro="" textlink="">
      <xdr:nvSpPr>
        <xdr:cNvPr id="935" name="楕円 934">
          <a:extLst>
            <a:ext uri="{FF2B5EF4-FFF2-40B4-BE49-F238E27FC236}">
              <a16:creationId xmlns:a16="http://schemas.microsoft.com/office/drawing/2014/main" id="{7D7142A1-A1C1-4F22-A890-7D78140CA32E}"/>
            </a:ext>
          </a:extLst>
        </xdr:cNvPr>
        <xdr:cNvSpPr/>
      </xdr:nvSpPr>
      <xdr:spPr>
        <a:xfrm>
          <a:off x="18605500" y="1762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13336</xdr:rowOff>
    </xdr:from>
    <xdr:to>
      <xdr:col>102</xdr:col>
      <xdr:colOff>114300</xdr:colOff>
      <xdr:row>104</xdr:row>
      <xdr:rowOff>106680</xdr:rowOff>
    </xdr:to>
    <xdr:cxnSp macro="">
      <xdr:nvCxnSpPr>
        <xdr:cNvPr id="936" name="直線コネクタ 935">
          <a:extLst>
            <a:ext uri="{FF2B5EF4-FFF2-40B4-BE49-F238E27FC236}">
              <a16:creationId xmlns:a16="http://schemas.microsoft.com/office/drawing/2014/main" id="{2964EE2B-EA67-4255-A20D-E47A3AF93BF5}"/>
            </a:ext>
          </a:extLst>
        </xdr:cNvPr>
        <xdr:cNvCxnSpPr/>
      </xdr:nvCxnSpPr>
      <xdr:spPr>
        <a:xfrm>
          <a:off x="18656300" y="17672686"/>
          <a:ext cx="889000" cy="264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112413</xdr:rowOff>
    </xdr:from>
    <xdr:ext cx="469744" cy="259045"/>
    <xdr:sp macro="" textlink="">
      <xdr:nvSpPr>
        <xdr:cNvPr id="937" name="n_1aveValue【庁舎】&#10;一人当たり面積">
          <a:extLst>
            <a:ext uri="{FF2B5EF4-FFF2-40B4-BE49-F238E27FC236}">
              <a16:creationId xmlns:a16="http://schemas.microsoft.com/office/drawing/2014/main" id="{DA6D145A-84FD-459C-AB44-C2D2B2A50DC8}"/>
            </a:ext>
          </a:extLst>
        </xdr:cNvPr>
        <xdr:cNvSpPr txBox="1"/>
      </xdr:nvSpPr>
      <xdr:spPr>
        <a:xfrm>
          <a:off x="21075727" y="1845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102888</xdr:rowOff>
    </xdr:from>
    <xdr:ext cx="469744" cy="259045"/>
    <xdr:sp macro="" textlink="">
      <xdr:nvSpPr>
        <xdr:cNvPr id="938" name="n_2aveValue【庁舎】&#10;一人当たり面積">
          <a:extLst>
            <a:ext uri="{FF2B5EF4-FFF2-40B4-BE49-F238E27FC236}">
              <a16:creationId xmlns:a16="http://schemas.microsoft.com/office/drawing/2014/main" id="{8EB53E46-4216-4388-BC94-B76FA9E33199}"/>
            </a:ext>
          </a:extLst>
        </xdr:cNvPr>
        <xdr:cNvSpPr txBox="1"/>
      </xdr:nvSpPr>
      <xdr:spPr>
        <a:xfrm>
          <a:off x="20199427" y="1844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104791</xdr:rowOff>
    </xdr:from>
    <xdr:ext cx="469744" cy="259045"/>
    <xdr:sp macro="" textlink="">
      <xdr:nvSpPr>
        <xdr:cNvPr id="939" name="n_3aveValue【庁舎】&#10;一人当たり面積">
          <a:extLst>
            <a:ext uri="{FF2B5EF4-FFF2-40B4-BE49-F238E27FC236}">
              <a16:creationId xmlns:a16="http://schemas.microsoft.com/office/drawing/2014/main" id="{3E3BC415-2417-4589-8AB9-1D902ED45E5E}"/>
            </a:ext>
          </a:extLst>
        </xdr:cNvPr>
        <xdr:cNvSpPr txBox="1"/>
      </xdr:nvSpPr>
      <xdr:spPr>
        <a:xfrm>
          <a:off x="19310427" y="1844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91457</xdr:rowOff>
    </xdr:from>
    <xdr:ext cx="469744" cy="259045"/>
    <xdr:sp macro="" textlink="">
      <xdr:nvSpPr>
        <xdr:cNvPr id="940" name="n_4aveValue【庁舎】&#10;一人当たり面積">
          <a:extLst>
            <a:ext uri="{FF2B5EF4-FFF2-40B4-BE49-F238E27FC236}">
              <a16:creationId xmlns:a16="http://schemas.microsoft.com/office/drawing/2014/main" id="{537F3A7E-8761-404A-AC51-D39110C6E264}"/>
            </a:ext>
          </a:extLst>
        </xdr:cNvPr>
        <xdr:cNvSpPr txBox="1"/>
      </xdr:nvSpPr>
      <xdr:spPr>
        <a:xfrm>
          <a:off x="18421427" y="184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57802</xdr:rowOff>
    </xdr:from>
    <xdr:ext cx="469744" cy="259045"/>
    <xdr:sp macro="" textlink="">
      <xdr:nvSpPr>
        <xdr:cNvPr id="941" name="n_1mainValue【庁舎】&#10;一人当たり面積">
          <a:extLst>
            <a:ext uri="{FF2B5EF4-FFF2-40B4-BE49-F238E27FC236}">
              <a16:creationId xmlns:a16="http://schemas.microsoft.com/office/drawing/2014/main" id="{04DEA541-ADC3-41DD-AB9F-97AC6B02F633}"/>
            </a:ext>
          </a:extLst>
        </xdr:cNvPr>
        <xdr:cNvSpPr txBox="1"/>
      </xdr:nvSpPr>
      <xdr:spPr>
        <a:xfrm>
          <a:off x="21075727" y="1771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86377</xdr:rowOff>
    </xdr:from>
    <xdr:ext cx="469744" cy="259045"/>
    <xdr:sp macro="" textlink="">
      <xdr:nvSpPr>
        <xdr:cNvPr id="942" name="n_2mainValue【庁舎】&#10;一人当たり面積">
          <a:extLst>
            <a:ext uri="{FF2B5EF4-FFF2-40B4-BE49-F238E27FC236}">
              <a16:creationId xmlns:a16="http://schemas.microsoft.com/office/drawing/2014/main" id="{B3369B3B-F4C9-4F3A-A6AB-2E4DE7A0E602}"/>
            </a:ext>
          </a:extLst>
        </xdr:cNvPr>
        <xdr:cNvSpPr txBox="1"/>
      </xdr:nvSpPr>
      <xdr:spPr>
        <a:xfrm>
          <a:off x="20199427" y="1774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2557</xdr:rowOff>
    </xdr:from>
    <xdr:ext cx="469744" cy="259045"/>
    <xdr:sp macro="" textlink="">
      <xdr:nvSpPr>
        <xdr:cNvPr id="943" name="n_3mainValue【庁舎】&#10;一人当たり面積">
          <a:extLst>
            <a:ext uri="{FF2B5EF4-FFF2-40B4-BE49-F238E27FC236}">
              <a16:creationId xmlns:a16="http://schemas.microsoft.com/office/drawing/2014/main" id="{DA4636CA-366A-4B96-AF10-522134D98CA7}"/>
            </a:ext>
          </a:extLst>
        </xdr:cNvPr>
        <xdr:cNvSpPr txBox="1"/>
      </xdr:nvSpPr>
      <xdr:spPr>
        <a:xfrm>
          <a:off x="19310427" y="1766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80663</xdr:rowOff>
    </xdr:from>
    <xdr:ext cx="469744" cy="259045"/>
    <xdr:sp macro="" textlink="">
      <xdr:nvSpPr>
        <xdr:cNvPr id="944" name="n_4mainValue【庁舎】&#10;一人当たり面積">
          <a:extLst>
            <a:ext uri="{FF2B5EF4-FFF2-40B4-BE49-F238E27FC236}">
              <a16:creationId xmlns:a16="http://schemas.microsoft.com/office/drawing/2014/main" id="{7EC8910B-02CA-48A7-9CDA-17E343B6868D}"/>
            </a:ext>
          </a:extLst>
        </xdr:cNvPr>
        <xdr:cNvSpPr txBox="1"/>
      </xdr:nvSpPr>
      <xdr:spPr>
        <a:xfrm>
          <a:off x="18421427" y="17397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a:extLst>
            <a:ext uri="{FF2B5EF4-FFF2-40B4-BE49-F238E27FC236}">
              <a16:creationId xmlns:a16="http://schemas.microsoft.com/office/drawing/2014/main" id="{8BBEF9AB-EB62-4722-844A-B58CF6FA640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a:extLst>
            <a:ext uri="{FF2B5EF4-FFF2-40B4-BE49-F238E27FC236}">
              <a16:creationId xmlns:a16="http://schemas.microsoft.com/office/drawing/2014/main" id="{A25A886B-3C14-425B-9561-477CB16A0CE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a:extLst>
            <a:ext uri="{FF2B5EF4-FFF2-40B4-BE49-F238E27FC236}">
              <a16:creationId xmlns:a16="http://schemas.microsoft.com/office/drawing/2014/main" id="{3D3B5AE7-3327-498A-9A88-CD8FA5C4C0C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・「一般廃棄物処理施設」において有形固定資産償却率が類似団体と比較し低い値となっているのは、平成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年の合併直前に整備された比較的新しい施設が多く、また合併後においても更新整備等毎年実施していることに起因している。</a:t>
          </a:r>
        </a:p>
        <a:p>
          <a:r>
            <a:rPr kumimoji="1" lang="ja-JP" altLang="en-US" sz="1300">
              <a:latin typeface="ＭＳ Ｐゴシック" panose="020B0600070205080204" pitchFamily="50" charset="-128"/>
              <a:ea typeface="ＭＳ Ｐゴシック" panose="020B0600070205080204" pitchFamily="50" charset="-128"/>
            </a:rPr>
            <a:t>・「一般廃棄物処理施設」において一人当たり有形固定資産（償却資産）額が類似団体と比較し突出して高い値となっているのは、当町が離島であるため、広域事業ができず、町単独で維持管理を行っていることに起因している。</a:t>
          </a:r>
        </a:p>
        <a:p>
          <a:r>
            <a:rPr kumimoji="1" lang="ja-JP" altLang="en-US" sz="1300">
              <a:latin typeface="ＭＳ Ｐゴシック" panose="020B0600070205080204" pitchFamily="50" charset="-128"/>
              <a:ea typeface="ＭＳ Ｐゴシック" panose="020B0600070205080204" pitchFamily="50" charset="-128"/>
            </a:rPr>
            <a:t>・「体育館・プール」において一人当たり面積が類似団体と比較し突出して高い値となっているのは、市町村合併前の旧町単位で管理していた既存施設が現存するためである。今後は施設の集約・複合化を計画的に行っていく必要がある。</a:t>
          </a:r>
        </a:p>
        <a:p>
          <a:r>
            <a:rPr kumimoji="1" lang="ja-JP" altLang="en-US" sz="1300">
              <a:latin typeface="ＭＳ Ｐゴシック" panose="020B0600070205080204" pitchFamily="50" charset="-128"/>
              <a:ea typeface="ＭＳ Ｐゴシック" panose="020B0600070205080204" pitchFamily="50" charset="-128"/>
            </a:rPr>
            <a:t>・「消防施設」において、一人当たり面積が類似団体と比較し突出して高い値となっているのは、当町が細長い地形であり、集落が点在していることなどの地理的要因に起因しており、集落ごとに消防団詰所など多くの施設を有するためである。</a:t>
          </a:r>
        </a:p>
        <a:p>
          <a:r>
            <a:rPr kumimoji="1" lang="ja-JP" altLang="en-US" sz="1300">
              <a:latin typeface="ＭＳ Ｐゴシック" panose="020B0600070205080204" pitchFamily="50" charset="-128"/>
              <a:ea typeface="ＭＳ Ｐゴシック" panose="020B0600070205080204" pitchFamily="50" charset="-128"/>
            </a:rPr>
            <a:t>・「庁舎」において、一人当たり面積が減少傾向で、徐々に類似団体の値へ近づいてきているのは、支所として使用している市町村合併前の旧町庁舎施設の老朽化に伴う解体、集約化、ダウンサイジングを計画的に行っていることに起因し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592" t="s">
        <v>76</v>
      </c>
      <c r="C1" s="592"/>
      <c r="D1" s="592"/>
      <c r="E1" s="592"/>
      <c r="F1" s="592"/>
      <c r="G1" s="592"/>
      <c r="H1" s="592"/>
      <c r="I1" s="592"/>
      <c r="J1" s="592"/>
      <c r="K1" s="592"/>
      <c r="L1" s="592"/>
      <c r="M1" s="592"/>
      <c r="N1" s="592"/>
      <c r="O1" s="592"/>
      <c r="P1" s="592"/>
      <c r="Q1" s="592"/>
      <c r="R1" s="592"/>
      <c r="S1" s="592"/>
      <c r="T1" s="592"/>
      <c r="U1" s="592"/>
      <c r="V1" s="592"/>
      <c r="W1" s="592"/>
      <c r="X1" s="592"/>
      <c r="Y1" s="592"/>
      <c r="Z1" s="592"/>
      <c r="AA1" s="592"/>
      <c r="AB1" s="592"/>
      <c r="AC1" s="592"/>
      <c r="AD1" s="592"/>
      <c r="AE1" s="592"/>
      <c r="AF1" s="592"/>
      <c r="AG1" s="592"/>
      <c r="AH1" s="592"/>
      <c r="AI1" s="592"/>
      <c r="AJ1" s="592"/>
      <c r="AK1" s="592"/>
      <c r="AL1" s="592"/>
      <c r="AM1" s="592"/>
      <c r="AN1" s="592"/>
      <c r="AO1" s="592"/>
      <c r="AP1" s="592"/>
      <c r="AQ1" s="592"/>
      <c r="AR1" s="592"/>
      <c r="AS1" s="592"/>
      <c r="AT1" s="592"/>
      <c r="AU1" s="592"/>
      <c r="AV1" s="592"/>
      <c r="AW1" s="592"/>
      <c r="AX1" s="592"/>
      <c r="AY1" s="592"/>
      <c r="AZ1" s="592"/>
      <c r="BA1" s="592"/>
      <c r="BB1" s="592"/>
      <c r="BC1" s="592"/>
      <c r="BD1" s="592"/>
      <c r="BE1" s="592"/>
      <c r="BF1" s="592"/>
      <c r="BG1" s="592"/>
      <c r="BH1" s="592"/>
      <c r="BI1" s="592"/>
      <c r="BJ1" s="592"/>
      <c r="BK1" s="592"/>
      <c r="BL1" s="592"/>
      <c r="BM1" s="592"/>
      <c r="BN1" s="592"/>
      <c r="BO1" s="592"/>
      <c r="BP1" s="592"/>
      <c r="BQ1" s="592"/>
      <c r="BR1" s="592"/>
      <c r="BS1" s="592"/>
      <c r="BT1" s="592"/>
      <c r="BU1" s="592"/>
      <c r="BV1" s="592"/>
      <c r="BW1" s="592"/>
      <c r="BX1" s="592"/>
      <c r="BY1" s="592"/>
      <c r="BZ1" s="592"/>
      <c r="CA1" s="592"/>
      <c r="CB1" s="592"/>
      <c r="CC1" s="592"/>
      <c r="CD1" s="592"/>
      <c r="CE1" s="592"/>
      <c r="CF1" s="592"/>
      <c r="CG1" s="592"/>
      <c r="CH1" s="592"/>
      <c r="CI1" s="592"/>
      <c r="CJ1" s="592"/>
      <c r="CK1" s="592"/>
      <c r="CL1" s="592"/>
      <c r="CM1" s="592"/>
      <c r="CN1" s="592"/>
      <c r="CO1" s="592"/>
      <c r="CP1" s="592"/>
      <c r="CQ1" s="592"/>
      <c r="CR1" s="592"/>
      <c r="CS1" s="592"/>
      <c r="CT1" s="592"/>
      <c r="CU1" s="592"/>
      <c r="CV1" s="592"/>
      <c r="CW1" s="592"/>
      <c r="CX1" s="592"/>
      <c r="CY1" s="592"/>
      <c r="CZ1" s="592"/>
      <c r="DA1" s="592"/>
      <c r="DB1" s="592"/>
      <c r="DC1" s="592"/>
      <c r="DD1" s="592"/>
      <c r="DE1" s="592"/>
      <c r="DF1" s="592"/>
      <c r="DG1" s="592"/>
      <c r="DH1" s="592"/>
      <c r="DI1" s="592"/>
      <c r="DJ1" s="169"/>
      <c r="DK1" s="169"/>
      <c r="DL1" s="169"/>
      <c r="DM1" s="169"/>
      <c r="DN1" s="169"/>
      <c r="DO1" s="169"/>
    </row>
    <row r="2" spans="1:119" ht="24.75" thickBot="1" x14ac:dyDescent="0.2">
      <c r="B2" s="170" t="s">
        <v>77</v>
      </c>
      <c r="C2" s="170"/>
      <c r="D2" s="171"/>
    </row>
    <row r="3" spans="1:119" ht="18.75" customHeight="1" thickBot="1" x14ac:dyDescent="0.2">
      <c r="A3" s="169"/>
      <c r="B3" s="593" t="s">
        <v>78</v>
      </c>
      <c r="C3" s="594"/>
      <c r="D3" s="594"/>
      <c r="E3" s="595"/>
      <c r="F3" s="595"/>
      <c r="G3" s="595"/>
      <c r="H3" s="595"/>
      <c r="I3" s="595"/>
      <c r="J3" s="595"/>
      <c r="K3" s="595"/>
      <c r="L3" s="595" t="s">
        <v>79</v>
      </c>
      <c r="M3" s="595"/>
      <c r="N3" s="595"/>
      <c r="O3" s="595"/>
      <c r="P3" s="595"/>
      <c r="Q3" s="595"/>
      <c r="R3" s="598"/>
      <c r="S3" s="598"/>
      <c r="T3" s="598"/>
      <c r="U3" s="598"/>
      <c r="V3" s="599"/>
      <c r="W3" s="489" t="s">
        <v>80</v>
      </c>
      <c r="X3" s="490"/>
      <c r="Y3" s="490"/>
      <c r="Z3" s="490"/>
      <c r="AA3" s="490"/>
      <c r="AB3" s="594"/>
      <c r="AC3" s="598" t="s">
        <v>81</v>
      </c>
      <c r="AD3" s="490"/>
      <c r="AE3" s="490"/>
      <c r="AF3" s="490"/>
      <c r="AG3" s="490"/>
      <c r="AH3" s="490"/>
      <c r="AI3" s="490"/>
      <c r="AJ3" s="490"/>
      <c r="AK3" s="490"/>
      <c r="AL3" s="560"/>
      <c r="AM3" s="489" t="s">
        <v>82</v>
      </c>
      <c r="AN3" s="490"/>
      <c r="AO3" s="490"/>
      <c r="AP3" s="490"/>
      <c r="AQ3" s="490"/>
      <c r="AR3" s="490"/>
      <c r="AS3" s="490"/>
      <c r="AT3" s="490"/>
      <c r="AU3" s="490"/>
      <c r="AV3" s="490"/>
      <c r="AW3" s="490"/>
      <c r="AX3" s="560"/>
      <c r="AY3" s="552" t="s">
        <v>1</v>
      </c>
      <c r="AZ3" s="553"/>
      <c r="BA3" s="553"/>
      <c r="BB3" s="553"/>
      <c r="BC3" s="553"/>
      <c r="BD3" s="553"/>
      <c r="BE3" s="553"/>
      <c r="BF3" s="553"/>
      <c r="BG3" s="553"/>
      <c r="BH3" s="553"/>
      <c r="BI3" s="553"/>
      <c r="BJ3" s="553"/>
      <c r="BK3" s="553"/>
      <c r="BL3" s="553"/>
      <c r="BM3" s="602"/>
      <c r="BN3" s="489" t="s">
        <v>83</v>
      </c>
      <c r="BO3" s="490"/>
      <c r="BP3" s="490"/>
      <c r="BQ3" s="490"/>
      <c r="BR3" s="490"/>
      <c r="BS3" s="490"/>
      <c r="BT3" s="490"/>
      <c r="BU3" s="560"/>
      <c r="BV3" s="489" t="s">
        <v>84</v>
      </c>
      <c r="BW3" s="490"/>
      <c r="BX3" s="490"/>
      <c r="BY3" s="490"/>
      <c r="BZ3" s="490"/>
      <c r="CA3" s="490"/>
      <c r="CB3" s="490"/>
      <c r="CC3" s="560"/>
      <c r="CD3" s="552" t="s">
        <v>1</v>
      </c>
      <c r="CE3" s="553"/>
      <c r="CF3" s="553"/>
      <c r="CG3" s="553"/>
      <c r="CH3" s="553"/>
      <c r="CI3" s="553"/>
      <c r="CJ3" s="553"/>
      <c r="CK3" s="553"/>
      <c r="CL3" s="553"/>
      <c r="CM3" s="553"/>
      <c r="CN3" s="553"/>
      <c r="CO3" s="553"/>
      <c r="CP3" s="553"/>
      <c r="CQ3" s="553"/>
      <c r="CR3" s="553"/>
      <c r="CS3" s="602"/>
      <c r="CT3" s="489" t="s">
        <v>85</v>
      </c>
      <c r="CU3" s="490"/>
      <c r="CV3" s="490"/>
      <c r="CW3" s="490"/>
      <c r="CX3" s="490"/>
      <c r="CY3" s="490"/>
      <c r="CZ3" s="490"/>
      <c r="DA3" s="560"/>
      <c r="DB3" s="489" t="s">
        <v>86</v>
      </c>
      <c r="DC3" s="490"/>
      <c r="DD3" s="490"/>
      <c r="DE3" s="490"/>
      <c r="DF3" s="490"/>
      <c r="DG3" s="490"/>
      <c r="DH3" s="490"/>
      <c r="DI3" s="560"/>
    </row>
    <row r="4" spans="1:119" ht="18.75" customHeight="1" x14ac:dyDescent="0.15">
      <c r="A4" s="169"/>
      <c r="B4" s="568"/>
      <c r="C4" s="569"/>
      <c r="D4" s="569"/>
      <c r="E4" s="570"/>
      <c r="F4" s="570"/>
      <c r="G4" s="570"/>
      <c r="H4" s="570"/>
      <c r="I4" s="570"/>
      <c r="J4" s="570"/>
      <c r="K4" s="570"/>
      <c r="L4" s="570"/>
      <c r="M4" s="570"/>
      <c r="N4" s="570"/>
      <c r="O4" s="570"/>
      <c r="P4" s="570"/>
      <c r="Q4" s="570"/>
      <c r="R4" s="574"/>
      <c r="S4" s="574"/>
      <c r="T4" s="574"/>
      <c r="U4" s="574"/>
      <c r="V4" s="575"/>
      <c r="W4" s="561"/>
      <c r="X4" s="371"/>
      <c r="Y4" s="371"/>
      <c r="Z4" s="371"/>
      <c r="AA4" s="371"/>
      <c r="AB4" s="569"/>
      <c r="AC4" s="574"/>
      <c r="AD4" s="371"/>
      <c r="AE4" s="371"/>
      <c r="AF4" s="371"/>
      <c r="AG4" s="371"/>
      <c r="AH4" s="371"/>
      <c r="AI4" s="371"/>
      <c r="AJ4" s="371"/>
      <c r="AK4" s="371"/>
      <c r="AL4" s="562"/>
      <c r="AM4" s="511"/>
      <c r="AN4" s="409"/>
      <c r="AO4" s="409"/>
      <c r="AP4" s="409"/>
      <c r="AQ4" s="409"/>
      <c r="AR4" s="409"/>
      <c r="AS4" s="409"/>
      <c r="AT4" s="409"/>
      <c r="AU4" s="409"/>
      <c r="AV4" s="409"/>
      <c r="AW4" s="409"/>
      <c r="AX4" s="601"/>
      <c r="AY4" s="446" t="s">
        <v>87</v>
      </c>
      <c r="AZ4" s="447"/>
      <c r="BA4" s="447"/>
      <c r="BB4" s="447"/>
      <c r="BC4" s="447"/>
      <c r="BD4" s="447"/>
      <c r="BE4" s="447"/>
      <c r="BF4" s="447"/>
      <c r="BG4" s="447"/>
      <c r="BH4" s="447"/>
      <c r="BI4" s="447"/>
      <c r="BJ4" s="447"/>
      <c r="BK4" s="447"/>
      <c r="BL4" s="447"/>
      <c r="BM4" s="448"/>
      <c r="BN4" s="449">
        <v>20769035</v>
      </c>
      <c r="BO4" s="450"/>
      <c r="BP4" s="450"/>
      <c r="BQ4" s="450"/>
      <c r="BR4" s="450"/>
      <c r="BS4" s="450"/>
      <c r="BT4" s="450"/>
      <c r="BU4" s="451"/>
      <c r="BV4" s="449">
        <v>19166198</v>
      </c>
      <c r="BW4" s="450"/>
      <c r="BX4" s="450"/>
      <c r="BY4" s="450"/>
      <c r="BZ4" s="450"/>
      <c r="CA4" s="450"/>
      <c r="CB4" s="450"/>
      <c r="CC4" s="451"/>
      <c r="CD4" s="586" t="s">
        <v>88</v>
      </c>
      <c r="CE4" s="587"/>
      <c r="CF4" s="587"/>
      <c r="CG4" s="587"/>
      <c r="CH4" s="587"/>
      <c r="CI4" s="587"/>
      <c r="CJ4" s="587"/>
      <c r="CK4" s="587"/>
      <c r="CL4" s="587"/>
      <c r="CM4" s="587"/>
      <c r="CN4" s="587"/>
      <c r="CO4" s="587"/>
      <c r="CP4" s="587"/>
      <c r="CQ4" s="587"/>
      <c r="CR4" s="587"/>
      <c r="CS4" s="588"/>
      <c r="CT4" s="589">
        <v>4.0999999999999996</v>
      </c>
      <c r="CU4" s="590"/>
      <c r="CV4" s="590"/>
      <c r="CW4" s="590"/>
      <c r="CX4" s="590"/>
      <c r="CY4" s="590"/>
      <c r="CZ4" s="590"/>
      <c r="DA4" s="591"/>
      <c r="DB4" s="589">
        <v>4.0999999999999996</v>
      </c>
      <c r="DC4" s="590"/>
      <c r="DD4" s="590"/>
      <c r="DE4" s="590"/>
      <c r="DF4" s="590"/>
      <c r="DG4" s="590"/>
      <c r="DH4" s="590"/>
      <c r="DI4" s="591"/>
    </row>
    <row r="5" spans="1:119" ht="18.75" customHeight="1" x14ac:dyDescent="0.15">
      <c r="A5" s="169"/>
      <c r="B5" s="596"/>
      <c r="C5" s="410"/>
      <c r="D5" s="410"/>
      <c r="E5" s="597"/>
      <c r="F5" s="597"/>
      <c r="G5" s="597"/>
      <c r="H5" s="597"/>
      <c r="I5" s="597"/>
      <c r="J5" s="597"/>
      <c r="K5" s="597"/>
      <c r="L5" s="597"/>
      <c r="M5" s="597"/>
      <c r="N5" s="597"/>
      <c r="O5" s="597"/>
      <c r="P5" s="597"/>
      <c r="Q5" s="597"/>
      <c r="R5" s="408"/>
      <c r="S5" s="408"/>
      <c r="T5" s="408"/>
      <c r="U5" s="408"/>
      <c r="V5" s="600"/>
      <c r="W5" s="511"/>
      <c r="X5" s="409"/>
      <c r="Y5" s="409"/>
      <c r="Z5" s="409"/>
      <c r="AA5" s="409"/>
      <c r="AB5" s="410"/>
      <c r="AC5" s="408"/>
      <c r="AD5" s="409"/>
      <c r="AE5" s="409"/>
      <c r="AF5" s="409"/>
      <c r="AG5" s="409"/>
      <c r="AH5" s="409"/>
      <c r="AI5" s="409"/>
      <c r="AJ5" s="409"/>
      <c r="AK5" s="409"/>
      <c r="AL5" s="601"/>
      <c r="AM5" s="477" t="s">
        <v>89</v>
      </c>
      <c r="AN5" s="377"/>
      <c r="AO5" s="377"/>
      <c r="AP5" s="377"/>
      <c r="AQ5" s="377"/>
      <c r="AR5" s="377"/>
      <c r="AS5" s="377"/>
      <c r="AT5" s="378"/>
      <c r="AU5" s="478" t="s">
        <v>90</v>
      </c>
      <c r="AV5" s="479"/>
      <c r="AW5" s="479"/>
      <c r="AX5" s="479"/>
      <c r="AY5" s="434" t="s">
        <v>91</v>
      </c>
      <c r="AZ5" s="435"/>
      <c r="BA5" s="435"/>
      <c r="BB5" s="435"/>
      <c r="BC5" s="435"/>
      <c r="BD5" s="435"/>
      <c r="BE5" s="435"/>
      <c r="BF5" s="435"/>
      <c r="BG5" s="435"/>
      <c r="BH5" s="435"/>
      <c r="BI5" s="435"/>
      <c r="BJ5" s="435"/>
      <c r="BK5" s="435"/>
      <c r="BL5" s="435"/>
      <c r="BM5" s="436"/>
      <c r="BN5" s="420">
        <v>19799042</v>
      </c>
      <c r="BO5" s="421"/>
      <c r="BP5" s="421"/>
      <c r="BQ5" s="421"/>
      <c r="BR5" s="421"/>
      <c r="BS5" s="421"/>
      <c r="BT5" s="421"/>
      <c r="BU5" s="422"/>
      <c r="BV5" s="420">
        <v>18307002</v>
      </c>
      <c r="BW5" s="421"/>
      <c r="BX5" s="421"/>
      <c r="BY5" s="421"/>
      <c r="BZ5" s="421"/>
      <c r="CA5" s="421"/>
      <c r="CB5" s="421"/>
      <c r="CC5" s="422"/>
      <c r="CD5" s="460" t="s">
        <v>92</v>
      </c>
      <c r="CE5" s="380"/>
      <c r="CF5" s="380"/>
      <c r="CG5" s="380"/>
      <c r="CH5" s="380"/>
      <c r="CI5" s="380"/>
      <c r="CJ5" s="380"/>
      <c r="CK5" s="380"/>
      <c r="CL5" s="380"/>
      <c r="CM5" s="380"/>
      <c r="CN5" s="380"/>
      <c r="CO5" s="380"/>
      <c r="CP5" s="380"/>
      <c r="CQ5" s="380"/>
      <c r="CR5" s="380"/>
      <c r="CS5" s="461"/>
      <c r="CT5" s="417">
        <v>81.400000000000006</v>
      </c>
      <c r="CU5" s="418"/>
      <c r="CV5" s="418"/>
      <c r="CW5" s="418"/>
      <c r="CX5" s="418"/>
      <c r="CY5" s="418"/>
      <c r="CZ5" s="418"/>
      <c r="DA5" s="419"/>
      <c r="DB5" s="417">
        <v>80.599999999999994</v>
      </c>
      <c r="DC5" s="418"/>
      <c r="DD5" s="418"/>
      <c r="DE5" s="418"/>
      <c r="DF5" s="418"/>
      <c r="DG5" s="418"/>
      <c r="DH5" s="418"/>
      <c r="DI5" s="419"/>
    </row>
    <row r="6" spans="1:119" ht="18.75" customHeight="1" x14ac:dyDescent="0.15">
      <c r="A6" s="169"/>
      <c r="B6" s="566" t="s">
        <v>93</v>
      </c>
      <c r="C6" s="407"/>
      <c r="D6" s="407"/>
      <c r="E6" s="567"/>
      <c r="F6" s="567"/>
      <c r="G6" s="567"/>
      <c r="H6" s="567"/>
      <c r="I6" s="567"/>
      <c r="J6" s="567"/>
      <c r="K6" s="567"/>
      <c r="L6" s="567" t="s">
        <v>94</v>
      </c>
      <c r="M6" s="567"/>
      <c r="N6" s="567"/>
      <c r="O6" s="567"/>
      <c r="P6" s="567"/>
      <c r="Q6" s="567"/>
      <c r="R6" s="405"/>
      <c r="S6" s="405"/>
      <c r="T6" s="405"/>
      <c r="U6" s="405"/>
      <c r="V6" s="573"/>
      <c r="W6" s="510" t="s">
        <v>95</v>
      </c>
      <c r="X6" s="406"/>
      <c r="Y6" s="406"/>
      <c r="Z6" s="406"/>
      <c r="AA6" s="406"/>
      <c r="AB6" s="407"/>
      <c r="AC6" s="578" t="s">
        <v>96</v>
      </c>
      <c r="AD6" s="579"/>
      <c r="AE6" s="579"/>
      <c r="AF6" s="579"/>
      <c r="AG6" s="579"/>
      <c r="AH6" s="579"/>
      <c r="AI6" s="579"/>
      <c r="AJ6" s="579"/>
      <c r="AK6" s="579"/>
      <c r="AL6" s="580"/>
      <c r="AM6" s="477" t="s">
        <v>97</v>
      </c>
      <c r="AN6" s="377"/>
      <c r="AO6" s="377"/>
      <c r="AP6" s="377"/>
      <c r="AQ6" s="377"/>
      <c r="AR6" s="377"/>
      <c r="AS6" s="377"/>
      <c r="AT6" s="378"/>
      <c r="AU6" s="478" t="s">
        <v>90</v>
      </c>
      <c r="AV6" s="479"/>
      <c r="AW6" s="479"/>
      <c r="AX6" s="479"/>
      <c r="AY6" s="434" t="s">
        <v>98</v>
      </c>
      <c r="AZ6" s="435"/>
      <c r="BA6" s="435"/>
      <c r="BB6" s="435"/>
      <c r="BC6" s="435"/>
      <c r="BD6" s="435"/>
      <c r="BE6" s="435"/>
      <c r="BF6" s="435"/>
      <c r="BG6" s="435"/>
      <c r="BH6" s="435"/>
      <c r="BI6" s="435"/>
      <c r="BJ6" s="435"/>
      <c r="BK6" s="435"/>
      <c r="BL6" s="435"/>
      <c r="BM6" s="436"/>
      <c r="BN6" s="420">
        <v>969993</v>
      </c>
      <c r="BO6" s="421"/>
      <c r="BP6" s="421"/>
      <c r="BQ6" s="421"/>
      <c r="BR6" s="421"/>
      <c r="BS6" s="421"/>
      <c r="BT6" s="421"/>
      <c r="BU6" s="422"/>
      <c r="BV6" s="420">
        <v>859196</v>
      </c>
      <c r="BW6" s="421"/>
      <c r="BX6" s="421"/>
      <c r="BY6" s="421"/>
      <c r="BZ6" s="421"/>
      <c r="CA6" s="421"/>
      <c r="CB6" s="421"/>
      <c r="CC6" s="422"/>
      <c r="CD6" s="460" t="s">
        <v>99</v>
      </c>
      <c r="CE6" s="380"/>
      <c r="CF6" s="380"/>
      <c r="CG6" s="380"/>
      <c r="CH6" s="380"/>
      <c r="CI6" s="380"/>
      <c r="CJ6" s="380"/>
      <c r="CK6" s="380"/>
      <c r="CL6" s="380"/>
      <c r="CM6" s="380"/>
      <c r="CN6" s="380"/>
      <c r="CO6" s="380"/>
      <c r="CP6" s="380"/>
      <c r="CQ6" s="380"/>
      <c r="CR6" s="380"/>
      <c r="CS6" s="461"/>
      <c r="CT6" s="563">
        <v>81.5</v>
      </c>
      <c r="CU6" s="564"/>
      <c r="CV6" s="564"/>
      <c r="CW6" s="564"/>
      <c r="CX6" s="564"/>
      <c r="CY6" s="564"/>
      <c r="CZ6" s="564"/>
      <c r="DA6" s="565"/>
      <c r="DB6" s="563">
        <v>80.900000000000006</v>
      </c>
      <c r="DC6" s="564"/>
      <c r="DD6" s="564"/>
      <c r="DE6" s="564"/>
      <c r="DF6" s="564"/>
      <c r="DG6" s="564"/>
      <c r="DH6" s="564"/>
      <c r="DI6" s="565"/>
    </row>
    <row r="7" spans="1:119" ht="18.75" customHeight="1" x14ac:dyDescent="0.15">
      <c r="A7" s="169"/>
      <c r="B7" s="568"/>
      <c r="C7" s="569"/>
      <c r="D7" s="569"/>
      <c r="E7" s="570"/>
      <c r="F7" s="570"/>
      <c r="G7" s="570"/>
      <c r="H7" s="570"/>
      <c r="I7" s="570"/>
      <c r="J7" s="570"/>
      <c r="K7" s="570"/>
      <c r="L7" s="570"/>
      <c r="M7" s="570"/>
      <c r="N7" s="570"/>
      <c r="O7" s="570"/>
      <c r="P7" s="570"/>
      <c r="Q7" s="570"/>
      <c r="R7" s="574"/>
      <c r="S7" s="574"/>
      <c r="T7" s="574"/>
      <c r="U7" s="574"/>
      <c r="V7" s="575"/>
      <c r="W7" s="561"/>
      <c r="X7" s="371"/>
      <c r="Y7" s="371"/>
      <c r="Z7" s="371"/>
      <c r="AA7" s="371"/>
      <c r="AB7" s="569"/>
      <c r="AC7" s="581"/>
      <c r="AD7" s="372"/>
      <c r="AE7" s="372"/>
      <c r="AF7" s="372"/>
      <c r="AG7" s="372"/>
      <c r="AH7" s="372"/>
      <c r="AI7" s="372"/>
      <c r="AJ7" s="372"/>
      <c r="AK7" s="372"/>
      <c r="AL7" s="582"/>
      <c r="AM7" s="477" t="s">
        <v>100</v>
      </c>
      <c r="AN7" s="377"/>
      <c r="AO7" s="377"/>
      <c r="AP7" s="377"/>
      <c r="AQ7" s="377"/>
      <c r="AR7" s="377"/>
      <c r="AS7" s="377"/>
      <c r="AT7" s="378"/>
      <c r="AU7" s="478" t="s">
        <v>90</v>
      </c>
      <c r="AV7" s="479"/>
      <c r="AW7" s="479"/>
      <c r="AX7" s="479"/>
      <c r="AY7" s="434" t="s">
        <v>101</v>
      </c>
      <c r="AZ7" s="435"/>
      <c r="BA7" s="435"/>
      <c r="BB7" s="435"/>
      <c r="BC7" s="435"/>
      <c r="BD7" s="435"/>
      <c r="BE7" s="435"/>
      <c r="BF7" s="435"/>
      <c r="BG7" s="435"/>
      <c r="BH7" s="435"/>
      <c r="BI7" s="435"/>
      <c r="BJ7" s="435"/>
      <c r="BK7" s="435"/>
      <c r="BL7" s="435"/>
      <c r="BM7" s="436"/>
      <c r="BN7" s="420">
        <v>565351</v>
      </c>
      <c r="BO7" s="421"/>
      <c r="BP7" s="421"/>
      <c r="BQ7" s="421"/>
      <c r="BR7" s="421"/>
      <c r="BS7" s="421"/>
      <c r="BT7" s="421"/>
      <c r="BU7" s="422"/>
      <c r="BV7" s="420">
        <v>450863</v>
      </c>
      <c r="BW7" s="421"/>
      <c r="BX7" s="421"/>
      <c r="BY7" s="421"/>
      <c r="BZ7" s="421"/>
      <c r="CA7" s="421"/>
      <c r="CB7" s="421"/>
      <c r="CC7" s="422"/>
      <c r="CD7" s="460" t="s">
        <v>102</v>
      </c>
      <c r="CE7" s="380"/>
      <c r="CF7" s="380"/>
      <c r="CG7" s="380"/>
      <c r="CH7" s="380"/>
      <c r="CI7" s="380"/>
      <c r="CJ7" s="380"/>
      <c r="CK7" s="380"/>
      <c r="CL7" s="380"/>
      <c r="CM7" s="380"/>
      <c r="CN7" s="380"/>
      <c r="CO7" s="380"/>
      <c r="CP7" s="380"/>
      <c r="CQ7" s="380"/>
      <c r="CR7" s="380"/>
      <c r="CS7" s="461"/>
      <c r="CT7" s="420">
        <v>9965739</v>
      </c>
      <c r="CU7" s="421"/>
      <c r="CV7" s="421"/>
      <c r="CW7" s="421"/>
      <c r="CX7" s="421"/>
      <c r="CY7" s="421"/>
      <c r="CZ7" s="421"/>
      <c r="DA7" s="422"/>
      <c r="DB7" s="420">
        <v>9992814</v>
      </c>
      <c r="DC7" s="421"/>
      <c r="DD7" s="421"/>
      <c r="DE7" s="421"/>
      <c r="DF7" s="421"/>
      <c r="DG7" s="421"/>
      <c r="DH7" s="421"/>
      <c r="DI7" s="422"/>
    </row>
    <row r="8" spans="1:119" ht="18.75" customHeight="1" thickBot="1" x14ac:dyDescent="0.2">
      <c r="A8" s="169"/>
      <c r="B8" s="571"/>
      <c r="C8" s="516"/>
      <c r="D8" s="516"/>
      <c r="E8" s="572"/>
      <c r="F8" s="572"/>
      <c r="G8" s="572"/>
      <c r="H8" s="572"/>
      <c r="I8" s="572"/>
      <c r="J8" s="572"/>
      <c r="K8" s="572"/>
      <c r="L8" s="572"/>
      <c r="M8" s="572"/>
      <c r="N8" s="572"/>
      <c r="O8" s="572"/>
      <c r="P8" s="572"/>
      <c r="Q8" s="572"/>
      <c r="R8" s="576"/>
      <c r="S8" s="576"/>
      <c r="T8" s="576"/>
      <c r="U8" s="576"/>
      <c r="V8" s="577"/>
      <c r="W8" s="491"/>
      <c r="X8" s="492"/>
      <c r="Y8" s="492"/>
      <c r="Z8" s="492"/>
      <c r="AA8" s="492"/>
      <c r="AB8" s="516"/>
      <c r="AC8" s="583"/>
      <c r="AD8" s="584"/>
      <c r="AE8" s="584"/>
      <c r="AF8" s="584"/>
      <c r="AG8" s="584"/>
      <c r="AH8" s="584"/>
      <c r="AI8" s="584"/>
      <c r="AJ8" s="584"/>
      <c r="AK8" s="584"/>
      <c r="AL8" s="585"/>
      <c r="AM8" s="477" t="s">
        <v>103</v>
      </c>
      <c r="AN8" s="377"/>
      <c r="AO8" s="377"/>
      <c r="AP8" s="377"/>
      <c r="AQ8" s="377"/>
      <c r="AR8" s="377"/>
      <c r="AS8" s="377"/>
      <c r="AT8" s="378"/>
      <c r="AU8" s="478" t="s">
        <v>90</v>
      </c>
      <c r="AV8" s="479"/>
      <c r="AW8" s="479"/>
      <c r="AX8" s="479"/>
      <c r="AY8" s="434" t="s">
        <v>104</v>
      </c>
      <c r="AZ8" s="435"/>
      <c r="BA8" s="435"/>
      <c r="BB8" s="435"/>
      <c r="BC8" s="435"/>
      <c r="BD8" s="435"/>
      <c r="BE8" s="435"/>
      <c r="BF8" s="435"/>
      <c r="BG8" s="435"/>
      <c r="BH8" s="435"/>
      <c r="BI8" s="435"/>
      <c r="BJ8" s="435"/>
      <c r="BK8" s="435"/>
      <c r="BL8" s="435"/>
      <c r="BM8" s="436"/>
      <c r="BN8" s="420">
        <v>404642</v>
      </c>
      <c r="BO8" s="421"/>
      <c r="BP8" s="421"/>
      <c r="BQ8" s="421"/>
      <c r="BR8" s="421"/>
      <c r="BS8" s="421"/>
      <c r="BT8" s="421"/>
      <c r="BU8" s="422"/>
      <c r="BV8" s="420">
        <v>408333</v>
      </c>
      <c r="BW8" s="421"/>
      <c r="BX8" s="421"/>
      <c r="BY8" s="421"/>
      <c r="BZ8" s="421"/>
      <c r="CA8" s="421"/>
      <c r="CB8" s="421"/>
      <c r="CC8" s="422"/>
      <c r="CD8" s="460" t="s">
        <v>105</v>
      </c>
      <c r="CE8" s="380"/>
      <c r="CF8" s="380"/>
      <c r="CG8" s="380"/>
      <c r="CH8" s="380"/>
      <c r="CI8" s="380"/>
      <c r="CJ8" s="380"/>
      <c r="CK8" s="380"/>
      <c r="CL8" s="380"/>
      <c r="CM8" s="380"/>
      <c r="CN8" s="380"/>
      <c r="CO8" s="380"/>
      <c r="CP8" s="380"/>
      <c r="CQ8" s="380"/>
      <c r="CR8" s="380"/>
      <c r="CS8" s="461"/>
      <c r="CT8" s="523">
        <v>0.22</v>
      </c>
      <c r="CU8" s="524"/>
      <c r="CV8" s="524"/>
      <c r="CW8" s="524"/>
      <c r="CX8" s="524"/>
      <c r="CY8" s="524"/>
      <c r="CZ8" s="524"/>
      <c r="DA8" s="525"/>
      <c r="DB8" s="523">
        <v>0.22</v>
      </c>
      <c r="DC8" s="524"/>
      <c r="DD8" s="524"/>
      <c r="DE8" s="524"/>
      <c r="DF8" s="524"/>
      <c r="DG8" s="524"/>
      <c r="DH8" s="524"/>
      <c r="DI8" s="525"/>
    </row>
    <row r="9" spans="1:119" ht="18.75" customHeight="1" thickBot="1" x14ac:dyDescent="0.2">
      <c r="A9" s="169"/>
      <c r="B9" s="552" t="s">
        <v>106</v>
      </c>
      <c r="C9" s="553"/>
      <c r="D9" s="553"/>
      <c r="E9" s="553"/>
      <c r="F9" s="553"/>
      <c r="G9" s="553"/>
      <c r="H9" s="553"/>
      <c r="I9" s="553"/>
      <c r="J9" s="553"/>
      <c r="K9" s="471"/>
      <c r="L9" s="554" t="s">
        <v>107</v>
      </c>
      <c r="M9" s="555"/>
      <c r="N9" s="555"/>
      <c r="O9" s="555"/>
      <c r="P9" s="555"/>
      <c r="Q9" s="556"/>
      <c r="R9" s="557">
        <v>17503</v>
      </c>
      <c r="S9" s="558"/>
      <c r="T9" s="558"/>
      <c r="U9" s="558"/>
      <c r="V9" s="559"/>
      <c r="W9" s="489" t="s">
        <v>108</v>
      </c>
      <c r="X9" s="490"/>
      <c r="Y9" s="490"/>
      <c r="Z9" s="490"/>
      <c r="AA9" s="490"/>
      <c r="AB9" s="490"/>
      <c r="AC9" s="490"/>
      <c r="AD9" s="490"/>
      <c r="AE9" s="490"/>
      <c r="AF9" s="490"/>
      <c r="AG9" s="490"/>
      <c r="AH9" s="490"/>
      <c r="AI9" s="490"/>
      <c r="AJ9" s="490"/>
      <c r="AK9" s="490"/>
      <c r="AL9" s="560"/>
      <c r="AM9" s="477" t="s">
        <v>109</v>
      </c>
      <c r="AN9" s="377"/>
      <c r="AO9" s="377"/>
      <c r="AP9" s="377"/>
      <c r="AQ9" s="377"/>
      <c r="AR9" s="377"/>
      <c r="AS9" s="377"/>
      <c r="AT9" s="378"/>
      <c r="AU9" s="478" t="s">
        <v>90</v>
      </c>
      <c r="AV9" s="479"/>
      <c r="AW9" s="479"/>
      <c r="AX9" s="479"/>
      <c r="AY9" s="434" t="s">
        <v>110</v>
      </c>
      <c r="AZ9" s="435"/>
      <c r="BA9" s="435"/>
      <c r="BB9" s="435"/>
      <c r="BC9" s="435"/>
      <c r="BD9" s="435"/>
      <c r="BE9" s="435"/>
      <c r="BF9" s="435"/>
      <c r="BG9" s="435"/>
      <c r="BH9" s="435"/>
      <c r="BI9" s="435"/>
      <c r="BJ9" s="435"/>
      <c r="BK9" s="435"/>
      <c r="BL9" s="435"/>
      <c r="BM9" s="436"/>
      <c r="BN9" s="420">
        <v>-3691</v>
      </c>
      <c r="BO9" s="421"/>
      <c r="BP9" s="421"/>
      <c r="BQ9" s="421"/>
      <c r="BR9" s="421"/>
      <c r="BS9" s="421"/>
      <c r="BT9" s="421"/>
      <c r="BU9" s="422"/>
      <c r="BV9" s="420">
        <v>64765</v>
      </c>
      <c r="BW9" s="421"/>
      <c r="BX9" s="421"/>
      <c r="BY9" s="421"/>
      <c r="BZ9" s="421"/>
      <c r="CA9" s="421"/>
      <c r="CB9" s="421"/>
      <c r="CC9" s="422"/>
      <c r="CD9" s="460" t="s">
        <v>111</v>
      </c>
      <c r="CE9" s="380"/>
      <c r="CF9" s="380"/>
      <c r="CG9" s="380"/>
      <c r="CH9" s="380"/>
      <c r="CI9" s="380"/>
      <c r="CJ9" s="380"/>
      <c r="CK9" s="380"/>
      <c r="CL9" s="380"/>
      <c r="CM9" s="380"/>
      <c r="CN9" s="380"/>
      <c r="CO9" s="380"/>
      <c r="CP9" s="380"/>
      <c r="CQ9" s="380"/>
      <c r="CR9" s="380"/>
      <c r="CS9" s="461"/>
      <c r="CT9" s="417">
        <v>20.8</v>
      </c>
      <c r="CU9" s="418"/>
      <c r="CV9" s="418"/>
      <c r="CW9" s="418"/>
      <c r="CX9" s="418"/>
      <c r="CY9" s="418"/>
      <c r="CZ9" s="418"/>
      <c r="DA9" s="419"/>
      <c r="DB9" s="417">
        <v>22.1</v>
      </c>
      <c r="DC9" s="418"/>
      <c r="DD9" s="418"/>
      <c r="DE9" s="418"/>
      <c r="DF9" s="418"/>
      <c r="DG9" s="418"/>
      <c r="DH9" s="418"/>
      <c r="DI9" s="419"/>
    </row>
    <row r="10" spans="1:119" ht="18.75" customHeight="1" thickBot="1" x14ac:dyDescent="0.2">
      <c r="A10" s="169"/>
      <c r="B10" s="552"/>
      <c r="C10" s="553"/>
      <c r="D10" s="553"/>
      <c r="E10" s="553"/>
      <c r="F10" s="553"/>
      <c r="G10" s="553"/>
      <c r="H10" s="553"/>
      <c r="I10" s="553"/>
      <c r="J10" s="553"/>
      <c r="K10" s="471"/>
      <c r="L10" s="376" t="s">
        <v>112</v>
      </c>
      <c r="M10" s="377"/>
      <c r="N10" s="377"/>
      <c r="O10" s="377"/>
      <c r="P10" s="377"/>
      <c r="Q10" s="378"/>
      <c r="R10" s="373">
        <v>19718</v>
      </c>
      <c r="S10" s="374"/>
      <c r="T10" s="374"/>
      <c r="U10" s="374"/>
      <c r="V10" s="433"/>
      <c r="W10" s="561"/>
      <c r="X10" s="371"/>
      <c r="Y10" s="371"/>
      <c r="Z10" s="371"/>
      <c r="AA10" s="371"/>
      <c r="AB10" s="371"/>
      <c r="AC10" s="371"/>
      <c r="AD10" s="371"/>
      <c r="AE10" s="371"/>
      <c r="AF10" s="371"/>
      <c r="AG10" s="371"/>
      <c r="AH10" s="371"/>
      <c r="AI10" s="371"/>
      <c r="AJ10" s="371"/>
      <c r="AK10" s="371"/>
      <c r="AL10" s="562"/>
      <c r="AM10" s="477" t="s">
        <v>113</v>
      </c>
      <c r="AN10" s="377"/>
      <c r="AO10" s="377"/>
      <c r="AP10" s="377"/>
      <c r="AQ10" s="377"/>
      <c r="AR10" s="377"/>
      <c r="AS10" s="377"/>
      <c r="AT10" s="378"/>
      <c r="AU10" s="478" t="s">
        <v>114</v>
      </c>
      <c r="AV10" s="479"/>
      <c r="AW10" s="479"/>
      <c r="AX10" s="479"/>
      <c r="AY10" s="434" t="s">
        <v>115</v>
      </c>
      <c r="AZ10" s="435"/>
      <c r="BA10" s="435"/>
      <c r="BB10" s="435"/>
      <c r="BC10" s="435"/>
      <c r="BD10" s="435"/>
      <c r="BE10" s="435"/>
      <c r="BF10" s="435"/>
      <c r="BG10" s="435"/>
      <c r="BH10" s="435"/>
      <c r="BI10" s="435"/>
      <c r="BJ10" s="435"/>
      <c r="BK10" s="435"/>
      <c r="BL10" s="435"/>
      <c r="BM10" s="436"/>
      <c r="BN10" s="420">
        <v>210323</v>
      </c>
      <c r="BO10" s="421"/>
      <c r="BP10" s="421"/>
      <c r="BQ10" s="421"/>
      <c r="BR10" s="421"/>
      <c r="BS10" s="421"/>
      <c r="BT10" s="421"/>
      <c r="BU10" s="422"/>
      <c r="BV10" s="420">
        <v>180043</v>
      </c>
      <c r="BW10" s="421"/>
      <c r="BX10" s="421"/>
      <c r="BY10" s="421"/>
      <c r="BZ10" s="421"/>
      <c r="CA10" s="421"/>
      <c r="CB10" s="421"/>
      <c r="CC10" s="422"/>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52"/>
      <c r="C11" s="553"/>
      <c r="D11" s="553"/>
      <c r="E11" s="553"/>
      <c r="F11" s="553"/>
      <c r="G11" s="553"/>
      <c r="H11" s="553"/>
      <c r="I11" s="553"/>
      <c r="J11" s="553"/>
      <c r="K11" s="471"/>
      <c r="L11" s="381" t="s">
        <v>117</v>
      </c>
      <c r="M11" s="382"/>
      <c r="N11" s="382"/>
      <c r="O11" s="382"/>
      <c r="P11" s="382"/>
      <c r="Q11" s="383"/>
      <c r="R11" s="549" t="s">
        <v>118</v>
      </c>
      <c r="S11" s="550"/>
      <c r="T11" s="550"/>
      <c r="U11" s="550"/>
      <c r="V11" s="551"/>
      <c r="W11" s="561"/>
      <c r="X11" s="371"/>
      <c r="Y11" s="371"/>
      <c r="Z11" s="371"/>
      <c r="AA11" s="371"/>
      <c r="AB11" s="371"/>
      <c r="AC11" s="371"/>
      <c r="AD11" s="371"/>
      <c r="AE11" s="371"/>
      <c r="AF11" s="371"/>
      <c r="AG11" s="371"/>
      <c r="AH11" s="371"/>
      <c r="AI11" s="371"/>
      <c r="AJ11" s="371"/>
      <c r="AK11" s="371"/>
      <c r="AL11" s="562"/>
      <c r="AM11" s="477" t="s">
        <v>119</v>
      </c>
      <c r="AN11" s="377"/>
      <c r="AO11" s="377"/>
      <c r="AP11" s="377"/>
      <c r="AQ11" s="377"/>
      <c r="AR11" s="377"/>
      <c r="AS11" s="377"/>
      <c r="AT11" s="378"/>
      <c r="AU11" s="478" t="s">
        <v>90</v>
      </c>
      <c r="AV11" s="479"/>
      <c r="AW11" s="479"/>
      <c r="AX11" s="479"/>
      <c r="AY11" s="434" t="s">
        <v>120</v>
      </c>
      <c r="AZ11" s="435"/>
      <c r="BA11" s="435"/>
      <c r="BB11" s="435"/>
      <c r="BC11" s="435"/>
      <c r="BD11" s="435"/>
      <c r="BE11" s="435"/>
      <c r="BF11" s="435"/>
      <c r="BG11" s="435"/>
      <c r="BH11" s="435"/>
      <c r="BI11" s="435"/>
      <c r="BJ11" s="435"/>
      <c r="BK11" s="435"/>
      <c r="BL11" s="435"/>
      <c r="BM11" s="436"/>
      <c r="BN11" s="420">
        <v>1099870</v>
      </c>
      <c r="BO11" s="421"/>
      <c r="BP11" s="421"/>
      <c r="BQ11" s="421"/>
      <c r="BR11" s="421"/>
      <c r="BS11" s="421"/>
      <c r="BT11" s="421"/>
      <c r="BU11" s="422"/>
      <c r="BV11" s="420">
        <v>1063120</v>
      </c>
      <c r="BW11" s="421"/>
      <c r="BX11" s="421"/>
      <c r="BY11" s="421"/>
      <c r="BZ11" s="421"/>
      <c r="CA11" s="421"/>
      <c r="CB11" s="421"/>
      <c r="CC11" s="422"/>
      <c r="CD11" s="460" t="s">
        <v>121</v>
      </c>
      <c r="CE11" s="380"/>
      <c r="CF11" s="380"/>
      <c r="CG11" s="380"/>
      <c r="CH11" s="380"/>
      <c r="CI11" s="380"/>
      <c r="CJ11" s="380"/>
      <c r="CK11" s="380"/>
      <c r="CL11" s="380"/>
      <c r="CM11" s="380"/>
      <c r="CN11" s="380"/>
      <c r="CO11" s="380"/>
      <c r="CP11" s="380"/>
      <c r="CQ11" s="380"/>
      <c r="CR11" s="380"/>
      <c r="CS11" s="461"/>
      <c r="CT11" s="523" t="s">
        <v>122</v>
      </c>
      <c r="CU11" s="524"/>
      <c r="CV11" s="524"/>
      <c r="CW11" s="524"/>
      <c r="CX11" s="524"/>
      <c r="CY11" s="524"/>
      <c r="CZ11" s="524"/>
      <c r="DA11" s="525"/>
      <c r="DB11" s="523" t="s">
        <v>122</v>
      </c>
      <c r="DC11" s="524"/>
      <c r="DD11" s="524"/>
      <c r="DE11" s="524"/>
      <c r="DF11" s="524"/>
      <c r="DG11" s="524"/>
      <c r="DH11" s="524"/>
      <c r="DI11" s="525"/>
    </row>
    <row r="12" spans="1:119" ht="18.75" customHeight="1" x14ac:dyDescent="0.15">
      <c r="A12" s="169"/>
      <c r="B12" s="526" t="s">
        <v>123</v>
      </c>
      <c r="C12" s="527"/>
      <c r="D12" s="527"/>
      <c r="E12" s="527"/>
      <c r="F12" s="527"/>
      <c r="G12" s="527"/>
      <c r="H12" s="527"/>
      <c r="I12" s="527"/>
      <c r="J12" s="527"/>
      <c r="K12" s="528"/>
      <c r="L12" s="535" t="s">
        <v>124</v>
      </c>
      <c r="M12" s="536"/>
      <c r="N12" s="536"/>
      <c r="O12" s="536"/>
      <c r="P12" s="536"/>
      <c r="Q12" s="537"/>
      <c r="R12" s="538">
        <v>16682</v>
      </c>
      <c r="S12" s="539"/>
      <c r="T12" s="539"/>
      <c r="U12" s="539"/>
      <c r="V12" s="540"/>
      <c r="W12" s="541" t="s">
        <v>1</v>
      </c>
      <c r="X12" s="479"/>
      <c r="Y12" s="479"/>
      <c r="Z12" s="479"/>
      <c r="AA12" s="479"/>
      <c r="AB12" s="542"/>
      <c r="AC12" s="543" t="s">
        <v>125</v>
      </c>
      <c r="AD12" s="544"/>
      <c r="AE12" s="544"/>
      <c r="AF12" s="544"/>
      <c r="AG12" s="545"/>
      <c r="AH12" s="543" t="s">
        <v>126</v>
      </c>
      <c r="AI12" s="544"/>
      <c r="AJ12" s="544"/>
      <c r="AK12" s="544"/>
      <c r="AL12" s="546"/>
      <c r="AM12" s="477" t="s">
        <v>127</v>
      </c>
      <c r="AN12" s="377"/>
      <c r="AO12" s="377"/>
      <c r="AP12" s="377"/>
      <c r="AQ12" s="377"/>
      <c r="AR12" s="377"/>
      <c r="AS12" s="377"/>
      <c r="AT12" s="378"/>
      <c r="AU12" s="478" t="s">
        <v>90</v>
      </c>
      <c r="AV12" s="479"/>
      <c r="AW12" s="479"/>
      <c r="AX12" s="479"/>
      <c r="AY12" s="434" t="s">
        <v>128</v>
      </c>
      <c r="AZ12" s="435"/>
      <c r="BA12" s="435"/>
      <c r="BB12" s="435"/>
      <c r="BC12" s="435"/>
      <c r="BD12" s="435"/>
      <c r="BE12" s="435"/>
      <c r="BF12" s="435"/>
      <c r="BG12" s="435"/>
      <c r="BH12" s="435"/>
      <c r="BI12" s="435"/>
      <c r="BJ12" s="435"/>
      <c r="BK12" s="435"/>
      <c r="BL12" s="435"/>
      <c r="BM12" s="436"/>
      <c r="BN12" s="420">
        <v>210000</v>
      </c>
      <c r="BO12" s="421"/>
      <c r="BP12" s="421"/>
      <c r="BQ12" s="421"/>
      <c r="BR12" s="421"/>
      <c r="BS12" s="421"/>
      <c r="BT12" s="421"/>
      <c r="BU12" s="422"/>
      <c r="BV12" s="420">
        <v>180000</v>
      </c>
      <c r="BW12" s="421"/>
      <c r="BX12" s="421"/>
      <c r="BY12" s="421"/>
      <c r="BZ12" s="421"/>
      <c r="CA12" s="421"/>
      <c r="CB12" s="421"/>
      <c r="CC12" s="422"/>
      <c r="CD12" s="460" t="s">
        <v>129</v>
      </c>
      <c r="CE12" s="380"/>
      <c r="CF12" s="380"/>
      <c r="CG12" s="380"/>
      <c r="CH12" s="380"/>
      <c r="CI12" s="380"/>
      <c r="CJ12" s="380"/>
      <c r="CK12" s="380"/>
      <c r="CL12" s="380"/>
      <c r="CM12" s="380"/>
      <c r="CN12" s="380"/>
      <c r="CO12" s="380"/>
      <c r="CP12" s="380"/>
      <c r="CQ12" s="380"/>
      <c r="CR12" s="380"/>
      <c r="CS12" s="461"/>
      <c r="CT12" s="523" t="s">
        <v>122</v>
      </c>
      <c r="CU12" s="524"/>
      <c r="CV12" s="524"/>
      <c r="CW12" s="524"/>
      <c r="CX12" s="524"/>
      <c r="CY12" s="524"/>
      <c r="CZ12" s="524"/>
      <c r="DA12" s="525"/>
      <c r="DB12" s="523" t="s">
        <v>122</v>
      </c>
      <c r="DC12" s="524"/>
      <c r="DD12" s="524"/>
      <c r="DE12" s="524"/>
      <c r="DF12" s="524"/>
      <c r="DG12" s="524"/>
      <c r="DH12" s="524"/>
      <c r="DI12" s="525"/>
    </row>
    <row r="13" spans="1:119" ht="18.75" customHeight="1" x14ac:dyDescent="0.15">
      <c r="A13" s="169"/>
      <c r="B13" s="529"/>
      <c r="C13" s="530"/>
      <c r="D13" s="530"/>
      <c r="E13" s="530"/>
      <c r="F13" s="530"/>
      <c r="G13" s="530"/>
      <c r="H13" s="530"/>
      <c r="I13" s="530"/>
      <c r="J13" s="530"/>
      <c r="K13" s="531"/>
      <c r="L13" s="178"/>
      <c r="M13" s="504" t="s">
        <v>130</v>
      </c>
      <c r="N13" s="505"/>
      <c r="O13" s="505"/>
      <c r="P13" s="505"/>
      <c r="Q13" s="506"/>
      <c r="R13" s="507">
        <v>16513</v>
      </c>
      <c r="S13" s="508"/>
      <c r="T13" s="508"/>
      <c r="U13" s="508"/>
      <c r="V13" s="509"/>
      <c r="W13" s="510" t="s">
        <v>131</v>
      </c>
      <c r="X13" s="406"/>
      <c r="Y13" s="406"/>
      <c r="Z13" s="406"/>
      <c r="AA13" s="406"/>
      <c r="AB13" s="407"/>
      <c r="AC13" s="373">
        <v>772</v>
      </c>
      <c r="AD13" s="374"/>
      <c r="AE13" s="374"/>
      <c r="AF13" s="374"/>
      <c r="AG13" s="375"/>
      <c r="AH13" s="373">
        <v>865</v>
      </c>
      <c r="AI13" s="374"/>
      <c r="AJ13" s="374"/>
      <c r="AK13" s="374"/>
      <c r="AL13" s="433"/>
      <c r="AM13" s="477" t="s">
        <v>132</v>
      </c>
      <c r="AN13" s="377"/>
      <c r="AO13" s="377"/>
      <c r="AP13" s="377"/>
      <c r="AQ13" s="377"/>
      <c r="AR13" s="377"/>
      <c r="AS13" s="377"/>
      <c r="AT13" s="378"/>
      <c r="AU13" s="478" t="s">
        <v>114</v>
      </c>
      <c r="AV13" s="479"/>
      <c r="AW13" s="479"/>
      <c r="AX13" s="479"/>
      <c r="AY13" s="434" t="s">
        <v>133</v>
      </c>
      <c r="AZ13" s="435"/>
      <c r="BA13" s="435"/>
      <c r="BB13" s="435"/>
      <c r="BC13" s="435"/>
      <c r="BD13" s="435"/>
      <c r="BE13" s="435"/>
      <c r="BF13" s="435"/>
      <c r="BG13" s="435"/>
      <c r="BH13" s="435"/>
      <c r="BI13" s="435"/>
      <c r="BJ13" s="435"/>
      <c r="BK13" s="435"/>
      <c r="BL13" s="435"/>
      <c r="BM13" s="436"/>
      <c r="BN13" s="420">
        <v>1096502</v>
      </c>
      <c r="BO13" s="421"/>
      <c r="BP13" s="421"/>
      <c r="BQ13" s="421"/>
      <c r="BR13" s="421"/>
      <c r="BS13" s="421"/>
      <c r="BT13" s="421"/>
      <c r="BU13" s="422"/>
      <c r="BV13" s="420">
        <v>1127928</v>
      </c>
      <c r="BW13" s="421"/>
      <c r="BX13" s="421"/>
      <c r="BY13" s="421"/>
      <c r="BZ13" s="421"/>
      <c r="CA13" s="421"/>
      <c r="CB13" s="421"/>
      <c r="CC13" s="422"/>
      <c r="CD13" s="460" t="s">
        <v>134</v>
      </c>
      <c r="CE13" s="380"/>
      <c r="CF13" s="380"/>
      <c r="CG13" s="380"/>
      <c r="CH13" s="380"/>
      <c r="CI13" s="380"/>
      <c r="CJ13" s="380"/>
      <c r="CK13" s="380"/>
      <c r="CL13" s="380"/>
      <c r="CM13" s="380"/>
      <c r="CN13" s="380"/>
      <c r="CO13" s="380"/>
      <c r="CP13" s="380"/>
      <c r="CQ13" s="380"/>
      <c r="CR13" s="380"/>
      <c r="CS13" s="461"/>
      <c r="CT13" s="417">
        <v>0.7</v>
      </c>
      <c r="CU13" s="418"/>
      <c r="CV13" s="418"/>
      <c r="CW13" s="418"/>
      <c r="CX13" s="418"/>
      <c r="CY13" s="418"/>
      <c r="CZ13" s="418"/>
      <c r="DA13" s="419"/>
      <c r="DB13" s="417">
        <v>1.4</v>
      </c>
      <c r="DC13" s="418"/>
      <c r="DD13" s="418"/>
      <c r="DE13" s="418"/>
      <c r="DF13" s="418"/>
      <c r="DG13" s="418"/>
      <c r="DH13" s="418"/>
      <c r="DI13" s="419"/>
    </row>
    <row r="14" spans="1:119" ht="18.75" customHeight="1" thickBot="1" x14ac:dyDescent="0.2">
      <c r="A14" s="169"/>
      <c r="B14" s="529"/>
      <c r="C14" s="530"/>
      <c r="D14" s="530"/>
      <c r="E14" s="530"/>
      <c r="F14" s="530"/>
      <c r="G14" s="530"/>
      <c r="H14" s="530"/>
      <c r="I14" s="530"/>
      <c r="J14" s="530"/>
      <c r="K14" s="531"/>
      <c r="L14" s="494" t="s">
        <v>135</v>
      </c>
      <c r="M14" s="547"/>
      <c r="N14" s="547"/>
      <c r="O14" s="547"/>
      <c r="P14" s="547"/>
      <c r="Q14" s="548"/>
      <c r="R14" s="507">
        <v>17130</v>
      </c>
      <c r="S14" s="508"/>
      <c r="T14" s="508"/>
      <c r="U14" s="508"/>
      <c r="V14" s="509"/>
      <c r="W14" s="511"/>
      <c r="X14" s="409"/>
      <c r="Y14" s="409"/>
      <c r="Z14" s="409"/>
      <c r="AA14" s="409"/>
      <c r="AB14" s="410"/>
      <c r="AC14" s="500">
        <v>10</v>
      </c>
      <c r="AD14" s="501"/>
      <c r="AE14" s="501"/>
      <c r="AF14" s="501"/>
      <c r="AG14" s="502"/>
      <c r="AH14" s="500">
        <v>10.7</v>
      </c>
      <c r="AI14" s="501"/>
      <c r="AJ14" s="501"/>
      <c r="AK14" s="501"/>
      <c r="AL14" s="503"/>
      <c r="AM14" s="477"/>
      <c r="AN14" s="377"/>
      <c r="AO14" s="377"/>
      <c r="AP14" s="377"/>
      <c r="AQ14" s="377"/>
      <c r="AR14" s="377"/>
      <c r="AS14" s="377"/>
      <c r="AT14" s="378"/>
      <c r="AU14" s="478"/>
      <c r="AV14" s="479"/>
      <c r="AW14" s="479"/>
      <c r="AX14" s="479"/>
      <c r="AY14" s="434"/>
      <c r="AZ14" s="435"/>
      <c r="BA14" s="435"/>
      <c r="BB14" s="435"/>
      <c r="BC14" s="435"/>
      <c r="BD14" s="435"/>
      <c r="BE14" s="435"/>
      <c r="BF14" s="435"/>
      <c r="BG14" s="435"/>
      <c r="BH14" s="435"/>
      <c r="BI14" s="435"/>
      <c r="BJ14" s="435"/>
      <c r="BK14" s="435"/>
      <c r="BL14" s="435"/>
      <c r="BM14" s="436"/>
      <c r="BN14" s="420"/>
      <c r="BO14" s="421"/>
      <c r="BP14" s="421"/>
      <c r="BQ14" s="421"/>
      <c r="BR14" s="421"/>
      <c r="BS14" s="421"/>
      <c r="BT14" s="421"/>
      <c r="BU14" s="422"/>
      <c r="BV14" s="420"/>
      <c r="BW14" s="421"/>
      <c r="BX14" s="421"/>
      <c r="BY14" s="421"/>
      <c r="BZ14" s="421"/>
      <c r="CA14" s="421"/>
      <c r="CB14" s="421"/>
      <c r="CC14" s="422"/>
      <c r="CD14" s="457" t="s">
        <v>136</v>
      </c>
      <c r="CE14" s="458"/>
      <c r="CF14" s="458"/>
      <c r="CG14" s="458"/>
      <c r="CH14" s="458"/>
      <c r="CI14" s="458"/>
      <c r="CJ14" s="458"/>
      <c r="CK14" s="458"/>
      <c r="CL14" s="458"/>
      <c r="CM14" s="458"/>
      <c r="CN14" s="458"/>
      <c r="CO14" s="458"/>
      <c r="CP14" s="458"/>
      <c r="CQ14" s="458"/>
      <c r="CR14" s="458"/>
      <c r="CS14" s="459"/>
      <c r="CT14" s="517" t="s">
        <v>122</v>
      </c>
      <c r="CU14" s="518"/>
      <c r="CV14" s="518"/>
      <c r="CW14" s="518"/>
      <c r="CX14" s="518"/>
      <c r="CY14" s="518"/>
      <c r="CZ14" s="518"/>
      <c r="DA14" s="519"/>
      <c r="DB14" s="517" t="s">
        <v>122</v>
      </c>
      <c r="DC14" s="518"/>
      <c r="DD14" s="518"/>
      <c r="DE14" s="518"/>
      <c r="DF14" s="518"/>
      <c r="DG14" s="518"/>
      <c r="DH14" s="518"/>
      <c r="DI14" s="519"/>
    </row>
    <row r="15" spans="1:119" ht="18.75" customHeight="1" x14ac:dyDescent="0.15">
      <c r="A15" s="169"/>
      <c r="B15" s="529"/>
      <c r="C15" s="530"/>
      <c r="D15" s="530"/>
      <c r="E15" s="530"/>
      <c r="F15" s="530"/>
      <c r="G15" s="530"/>
      <c r="H15" s="530"/>
      <c r="I15" s="530"/>
      <c r="J15" s="530"/>
      <c r="K15" s="531"/>
      <c r="L15" s="178"/>
      <c r="M15" s="504" t="s">
        <v>130</v>
      </c>
      <c r="N15" s="505"/>
      <c r="O15" s="505"/>
      <c r="P15" s="505"/>
      <c r="Q15" s="506"/>
      <c r="R15" s="507">
        <v>17016</v>
      </c>
      <c r="S15" s="508"/>
      <c r="T15" s="508"/>
      <c r="U15" s="508"/>
      <c r="V15" s="509"/>
      <c r="W15" s="510" t="s">
        <v>137</v>
      </c>
      <c r="X15" s="406"/>
      <c r="Y15" s="406"/>
      <c r="Z15" s="406"/>
      <c r="AA15" s="406"/>
      <c r="AB15" s="407"/>
      <c r="AC15" s="373">
        <v>1205</v>
      </c>
      <c r="AD15" s="374"/>
      <c r="AE15" s="374"/>
      <c r="AF15" s="374"/>
      <c r="AG15" s="375"/>
      <c r="AH15" s="373">
        <v>1331</v>
      </c>
      <c r="AI15" s="374"/>
      <c r="AJ15" s="374"/>
      <c r="AK15" s="374"/>
      <c r="AL15" s="433"/>
      <c r="AM15" s="477"/>
      <c r="AN15" s="377"/>
      <c r="AO15" s="377"/>
      <c r="AP15" s="377"/>
      <c r="AQ15" s="377"/>
      <c r="AR15" s="377"/>
      <c r="AS15" s="377"/>
      <c r="AT15" s="378"/>
      <c r="AU15" s="478"/>
      <c r="AV15" s="479"/>
      <c r="AW15" s="479"/>
      <c r="AX15" s="479"/>
      <c r="AY15" s="446" t="s">
        <v>138</v>
      </c>
      <c r="AZ15" s="447"/>
      <c r="BA15" s="447"/>
      <c r="BB15" s="447"/>
      <c r="BC15" s="447"/>
      <c r="BD15" s="447"/>
      <c r="BE15" s="447"/>
      <c r="BF15" s="447"/>
      <c r="BG15" s="447"/>
      <c r="BH15" s="447"/>
      <c r="BI15" s="447"/>
      <c r="BJ15" s="447"/>
      <c r="BK15" s="447"/>
      <c r="BL15" s="447"/>
      <c r="BM15" s="448"/>
      <c r="BN15" s="449">
        <v>2072299</v>
      </c>
      <c r="BO15" s="450"/>
      <c r="BP15" s="450"/>
      <c r="BQ15" s="450"/>
      <c r="BR15" s="450"/>
      <c r="BS15" s="450"/>
      <c r="BT15" s="450"/>
      <c r="BU15" s="451"/>
      <c r="BV15" s="449">
        <v>2102722</v>
      </c>
      <c r="BW15" s="450"/>
      <c r="BX15" s="450"/>
      <c r="BY15" s="450"/>
      <c r="BZ15" s="450"/>
      <c r="CA15" s="450"/>
      <c r="CB15" s="450"/>
      <c r="CC15" s="451"/>
      <c r="CD15" s="520" t="s">
        <v>139</v>
      </c>
      <c r="CE15" s="521"/>
      <c r="CF15" s="521"/>
      <c r="CG15" s="521"/>
      <c r="CH15" s="521"/>
      <c r="CI15" s="521"/>
      <c r="CJ15" s="521"/>
      <c r="CK15" s="521"/>
      <c r="CL15" s="521"/>
      <c r="CM15" s="521"/>
      <c r="CN15" s="521"/>
      <c r="CO15" s="521"/>
      <c r="CP15" s="521"/>
      <c r="CQ15" s="521"/>
      <c r="CR15" s="521"/>
      <c r="CS15" s="522"/>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29"/>
      <c r="C16" s="530"/>
      <c r="D16" s="530"/>
      <c r="E16" s="530"/>
      <c r="F16" s="530"/>
      <c r="G16" s="530"/>
      <c r="H16" s="530"/>
      <c r="I16" s="530"/>
      <c r="J16" s="530"/>
      <c r="K16" s="531"/>
      <c r="L16" s="494" t="s">
        <v>140</v>
      </c>
      <c r="M16" s="495"/>
      <c r="N16" s="495"/>
      <c r="O16" s="495"/>
      <c r="P16" s="495"/>
      <c r="Q16" s="496"/>
      <c r="R16" s="497" t="s">
        <v>141</v>
      </c>
      <c r="S16" s="498"/>
      <c r="T16" s="498"/>
      <c r="U16" s="498"/>
      <c r="V16" s="499"/>
      <c r="W16" s="511"/>
      <c r="X16" s="409"/>
      <c r="Y16" s="409"/>
      <c r="Z16" s="409"/>
      <c r="AA16" s="409"/>
      <c r="AB16" s="410"/>
      <c r="AC16" s="500">
        <v>15.6</v>
      </c>
      <c r="AD16" s="501"/>
      <c r="AE16" s="501"/>
      <c r="AF16" s="501"/>
      <c r="AG16" s="502"/>
      <c r="AH16" s="500">
        <v>16.399999999999999</v>
      </c>
      <c r="AI16" s="501"/>
      <c r="AJ16" s="501"/>
      <c r="AK16" s="501"/>
      <c r="AL16" s="503"/>
      <c r="AM16" s="477"/>
      <c r="AN16" s="377"/>
      <c r="AO16" s="377"/>
      <c r="AP16" s="377"/>
      <c r="AQ16" s="377"/>
      <c r="AR16" s="377"/>
      <c r="AS16" s="377"/>
      <c r="AT16" s="378"/>
      <c r="AU16" s="478"/>
      <c r="AV16" s="479"/>
      <c r="AW16" s="479"/>
      <c r="AX16" s="479"/>
      <c r="AY16" s="434" t="s">
        <v>142</v>
      </c>
      <c r="AZ16" s="435"/>
      <c r="BA16" s="435"/>
      <c r="BB16" s="435"/>
      <c r="BC16" s="435"/>
      <c r="BD16" s="435"/>
      <c r="BE16" s="435"/>
      <c r="BF16" s="435"/>
      <c r="BG16" s="435"/>
      <c r="BH16" s="435"/>
      <c r="BI16" s="435"/>
      <c r="BJ16" s="435"/>
      <c r="BK16" s="435"/>
      <c r="BL16" s="435"/>
      <c r="BM16" s="436"/>
      <c r="BN16" s="420">
        <v>9418929</v>
      </c>
      <c r="BO16" s="421"/>
      <c r="BP16" s="421"/>
      <c r="BQ16" s="421"/>
      <c r="BR16" s="421"/>
      <c r="BS16" s="421"/>
      <c r="BT16" s="421"/>
      <c r="BU16" s="422"/>
      <c r="BV16" s="420">
        <v>9434852</v>
      </c>
      <c r="BW16" s="421"/>
      <c r="BX16" s="421"/>
      <c r="BY16" s="421"/>
      <c r="BZ16" s="421"/>
      <c r="CA16" s="421"/>
      <c r="CB16" s="421"/>
      <c r="CC16" s="422"/>
      <c r="CD16" s="182"/>
      <c r="CE16" s="452"/>
      <c r="CF16" s="452"/>
      <c r="CG16" s="452"/>
      <c r="CH16" s="452"/>
      <c r="CI16" s="452"/>
      <c r="CJ16" s="452"/>
      <c r="CK16" s="452"/>
      <c r="CL16" s="452"/>
      <c r="CM16" s="452"/>
      <c r="CN16" s="452"/>
      <c r="CO16" s="452"/>
      <c r="CP16" s="452"/>
      <c r="CQ16" s="452"/>
      <c r="CR16" s="452"/>
      <c r="CS16" s="453"/>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9"/>
      <c r="B17" s="532"/>
      <c r="C17" s="533"/>
      <c r="D17" s="533"/>
      <c r="E17" s="533"/>
      <c r="F17" s="533"/>
      <c r="G17" s="533"/>
      <c r="H17" s="533"/>
      <c r="I17" s="533"/>
      <c r="J17" s="533"/>
      <c r="K17" s="534"/>
      <c r="L17" s="183"/>
      <c r="M17" s="513" t="s">
        <v>143</v>
      </c>
      <c r="N17" s="514"/>
      <c r="O17" s="514"/>
      <c r="P17" s="514"/>
      <c r="Q17" s="515"/>
      <c r="R17" s="497" t="s">
        <v>144</v>
      </c>
      <c r="S17" s="498"/>
      <c r="T17" s="498"/>
      <c r="U17" s="498"/>
      <c r="V17" s="499"/>
      <c r="W17" s="510" t="s">
        <v>145</v>
      </c>
      <c r="X17" s="406"/>
      <c r="Y17" s="406"/>
      <c r="Z17" s="406"/>
      <c r="AA17" s="406"/>
      <c r="AB17" s="407"/>
      <c r="AC17" s="373">
        <v>5731</v>
      </c>
      <c r="AD17" s="374"/>
      <c r="AE17" s="374"/>
      <c r="AF17" s="374"/>
      <c r="AG17" s="375"/>
      <c r="AH17" s="373">
        <v>5923</v>
      </c>
      <c r="AI17" s="374"/>
      <c r="AJ17" s="374"/>
      <c r="AK17" s="374"/>
      <c r="AL17" s="433"/>
      <c r="AM17" s="477"/>
      <c r="AN17" s="377"/>
      <c r="AO17" s="377"/>
      <c r="AP17" s="377"/>
      <c r="AQ17" s="377"/>
      <c r="AR17" s="377"/>
      <c r="AS17" s="377"/>
      <c r="AT17" s="378"/>
      <c r="AU17" s="478"/>
      <c r="AV17" s="479"/>
      <c r="AW17" s="479"/>
      <c r="AX17" s="479"/>
      <c r="AY17" s="434" t="s">
        <v>146</v>
      </c>
      <c r="AZ17" s="435"/>
      <c r="BA17" s="435"/>
      <c r="BB17" s="435"/>
      <c r="BC17" s="435"/>
      <c r="BD17" s="435"/>
      <c r="BE17" s="435"/>
      <c r="BF17" s="435"/>
      <c r="BG17" s="435"/>
      <c r="BH17" s="435"/>
      <c r="BI17" s="435"/>
      <c r="BJ17" s="435"/>
      <c r="BK17" s="435"/>
      <c r="BL17" s="435"/>
      <c r="BM17" s="436"/>
      <c r="BN17" s="420">
        <v>2599942</v>
      </c>
      <c r="BO17" s="421"/>
      <c r="BP17" s="421"/>
      <c r="BQ17" s="421"/>
      <c r="BR17" s="421"/>
      <c r="BS17" s="421"/>
      <c r="BT17" s="421"/>
      <c r="BU17" s="422"/>
      <c r="BV17" s="420">
        <v>2638549</v>
      </c>
      <c r="BW17" s="421"/>
      <c r="BX17" s="421"/>
      <c r="BY17" s="421"/>
      <c r="BZ17" s="421"/>
      <c r="CA17" s="421"/>
      <c r="CB17" s="421"/>
      <c r="CC17" s="422"/>
      <c r="CD17" s="182"/>
      <c r="CE17" s="452"/>
      <c r="CF17" s="452"/>
      <c r="CG17" s="452"/>
      <c r="CH17" s="452"/>
      <c r="CI17" s="452"/>
      <c r="CJ17" s="452"/>
      <c r="CK17" s="452"/>
      <c r="CL17" s="452"/>
      <c r="CM17" s="452"/>
      <c r="CN17" s="452"/>
      <c r="CO17" s="452"/>
      <c r="CP17" s="452"/>
      <c r="CQ17" s="452"/>
      <c r="CR17" s="452"/>
      <c r="CS17" s="453"/>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9"/>
      <c r="B18" s="470" t="s">
        <v>147</v>
      </c>
      <c r="C18" s="471"/>
      <c r="D18" s="471"/>
      <c r="E18" s="472"/>
      <c r="F18" s="472"/>
      <c r="G18" s="472"/>
      <c r="H18" s="472"/>
      <c r="I18" s="472"/>
      <c r="J18" s="472"/>
      <c r="K18" s="472"/>
      <c r="L18" s="473">
        <v>214</v>
      </c>
      <c r="M18" s="473"/>
      <c r="N18" s="473"/>
      <c r="O18" s="473"/>
      <c r="P18" s="473"/>
      <c r="Q18" s="473"/>
      <c r="R18" s="474"/>
      <c r="S18" s="474"/>
      <c r="T18" s="474"/>
      <c r="U18" s="474"/>
      <c r="V18" s="475"/>
      <c r="W18" s="491"/>
      <c r="X18" s="492"/>
      <c r="Y18" s="492"/>
      <c r="Z18" s="492"/>
      <c r="AA18" s="492"/>
      <c r="AB18" s="516"/>
      <c r="AC18" s="390">
        <v>74.400000000000006</v>
      </c>
      <c r="AD18" s="391"/>
      <c r="AE18" s="391"/>
      <c r="AF18" s="391"/>
      <c r="AG18" s="476"/>
      <c r="AH18" s="390">
        <v>73</v>
      </c>
      <c r="AI18" s="391"/>
      <c r="AJ18" s="391"/>
      <c r="AK18" s="391"/>
      <c r="AL18" s="392"/>
      <c r="AM18" s="477"/>
      <c r="AN18" s="377"/>
      <c r="AO18" s="377"/>
      <c r="AP18" s="377"/>
      <c r="AQ18" s="377"/>
      <c r="AR18" s="377"/>
      <c r="AS18" s="377"/>
      <c r="AT18" s="378"/>
      <c r="AU18" s="478"/>
      <c r="AV18" s="479"/>
      <c r="AW18" s="479"/>
      <c r="AX18" s="479"/>
      <c r="AY18" s="434" t="s">
        <v>148</v>
      </c>
      <c r="AZ18" s="435"/>
      <c r="BA18" s="435"/>
      <c r="BB18" s="435"/>
      <c r="BC18" s="435"/>
      <c r="BD18" s="435"/>
      <c r="BE18" s="435"/>
      <c r="BF18" s="435"/>
      <c r="BG18" s="435"/>
      <c r="BH18" s="435"/>
      <c r="BI18" s="435"/>
      <c r="BJ18" s="435"/>
      <c r="BK18" s="435"/>
      <c r="BL18" s="435"/>
      <c r="BM18" s="436"/>
      <c r="BN18" s="420">
        <v>8158040</v>
      </c>
      <c r="BO18" s="421"/>
      <c r="BP18" s="421"/>
      <c r="BQ18" s="421"/>
      <c r="BR18" s="421"/>
      <c r="BS18" s="421"/>
      <c r="BT18" s="421"/>
      <c r="BU18" s="422"/>
      <c r="BV18" s="420">
        <v>8086094</v>
      </c>
      <c r="BW18" s="421"/>
      <c r="BX18" s="421"/>
      <c r="BY18" s="421"/>
      <c r="BZ18" s="421"/>
      <c r="CA18" s="421"/>
      <c r="CB18" s="421"/>
      <c r="CC18" s="422"/>
      <c r="CD18" s="182"/>
      <c r="CE18" s="452"/>
      <c r="CF18" s="452"/>
      <c r="CG18" s="452"/>
      <c r="CH18" s="452"/>
      <c r="CI18" s="452"/>
      <c r="CJ18" s="452"/>
      <c r="CK18" s="452"/>
      <c r="CL18" s="452"/>
      <c r="CM18" s="452"/>
      <c r="CN18" s="452"/>
      <c r="CO18" s="452"/>
      <c r="CP18" s="452"/>
      <c r="CQ18" s="452"/>
      <c r="CR18" s="452"/>
      <c r="CS18" s="453"/>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9"/>
      <c r="B19" s="470" t="s">
        <v>149</v>
      </c>
      <c r="C19" s="471"/>
      <c r="D19" s="471"/>
      <c r="E19" s="472"/>
      <c r="F19" s="472"/>
      <c r="G19" s="472"/>
      <c r="H19" s="472"/>
      <c r="I19" s="472"/>
      <c r="J19" s="472"/>
      <c r="K19" s="472"/>
      <c r="L19" s="480">
        <v>82</v>
      </c>
      <c r="M19" s="480"/>
      <c r="N19" s="480"/>
      <c r="O19" s="480"/>
      <c r="P19" s="480"/>
      <c r="Q19" s="480"/>
      <c r="R19" s="481"/>
      <c r="S19" s="481"/>
      <c r="T19" s="481"/>
      <c r="U19" s="481"/>
      <c r="V19" s="482"/>
      <c r="W19" s="489"/>
      <c r="X19" s="490"/>
      <c r="Y19" s="490"/>
      <c r="Z19" s="490"/>
      <c r="AA19" s="490"/>
      <c r="AB19" s="490"/>
      <c r="AC19" s="493"/>
      <c r="AD19" s="493"/>
      <c r="AE19" s="493"/>
      <c r="AF19" s="493"/>
      <c r="AG19" s="493"/>
      <c r="AH19" s="493"/>
      <c r="AI19" s="493"/>
      <c r="AJ19" s="493"/>
      <c r="AK19" s="493"/>
      <c r="AL19" s="512"/>
      <c r="AM19" s="477"/>
      <c r="AN19" s="377"/>
      <c r="AO19" s="377"/>
      <c r="AP19" s="377"/>
      <c r="AQ19" s="377"/>
      <c r="AR19" s="377"/>
      <c r="AS19" s="377"/>
      <c r="AT19" s="378"/>
      <c r="AU19" s="478"/>
      <c r="AV19" s="479"/>
      <c r="AW19" s="479"/>
      <c r="AX19" s="479"/>
      <c r="AY19" s="434" t="s">
        <v>150</v>
      </c>
      <c r="AZ19" s="435"/>
      <c r="BA19" s="435"/>
      <c r="BB19" s="435"/>
      <c r="BC19" s="435"/>
      <c r="BD19" s="435"/>
      <c r="BE19" s="435"/>
      <c r="BF19" s="435"/>
      <c r="BG19" s="435"/>
      <c r="BH19" s="435"/>
      <c r="BI19" s="435"/>
      <c r="BJ19" s="435"/>
      <c r="BK19" s="435"/>
      <c r="BL19" s="435"/>
      <c r="BM19" s="436"/>
      <c r="BN19" s="420">
        <v>13051538</v>
      </c>
      <c r="BO19" s="421"/>
      <c r="BP19" s="421"/>
      <c r="BQ19" s="421"/>
      <c r="BR19" s="421"/>
      <c r="BS19" s="421"/>
      <c r="BT19" s="421"/>
      <c r="BU19" s="422"/>
      <c r="BV19" s="420">
        <v>12938830</v>
      </c>
      <c r="BW19" s="421"/>
      <c r="BX19" s="421"/>
      <c r="BY19" s="421"/>
      <c r="BZ19" s="421"/>
      <c r="CA19" s="421"/>
      <c r="CB19" s="421"/>
      <c r="CC19" s="422"/>
      <c r="CD19" s="182"/>
      <c r="CE19" s="452"/>
      <c r="CF19" s="452"/>
      <c r="CG19" s="452"/>
      <c r="CH19" s="452"/>
      <c r="CI19" s="452"/>
      <c r="CJ19" s="452"/>
      <c r="CK19" s="452"/>
      <c r="CL19" s="452"/>
      <c r="CM19" s="452"/>
      <c r="CN19" s="452"/>
      <c r="CO19" s="452"/>
      <c r="CP19" s="452"/>
      <c r="CQ19" s="452"/>
      <c r="CR19" s="452"/>
      <c r="CS19" s="453"/>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9"/>
      <c r="B20" s="470" t="s">
        <v>151</v>
      </c>
      <c r="C20" s="471"/>
      <c r="D20" s="471"/>
      <c r="E20" s="472"/>
      <c r="F20" s="472"/>
      <c r="G20" s="472"/>
      <c r="H20" s="472"/>
      <c r="I20" s="472"/>
      <c r="J20" s="472"/>
      <c r="K20" s="472"/>
      <c r="L20" s="480">
        <v>8397</v>
      </c>
      <c r="M20" s="480"/>
      <c r="N20" s="480"/>
      <c r="O20" s="480"/>
      <c r="P20" s="480"/>
      <c r="Q20" s="480"/>
      <c r="R20" s="481"/>
      <c r="S20" s="481"/>
      <c r="T20" s="481"/>
      <c r="U20" s="481"/>
      <c r="V20" s="482"/>
      <c r="W20" s="491"/>
      <c r="X20" s="492"/>
      <c r="Y20" s="492"/>
      <c r="Z20" s="492"/>
      <c r="AA20" s="492"/>
      <c r="AB20" s="492"/>
      <c r="AC20" s="483"/>
      <c r="AD20" s="483"/>
      <c r="AE20" s="483"/>
      <c r="AF20" s="483"/>
      <c r="AG20" s="483"/>
      <c r="AH20" s="483"/>
      <c r="AI20" s="483"/>
      <c r="AJ20" s="483"/>
      <c r="AK20" s="483"/>
      <c r="AL20" s="484"/>
      <c r="AM20" s="485"/>
      <c r="AN20" s="382"/>
      <c r="AO20" s="382"/>
      <c r="AP20" s="382"/>
      <c r="AQ20" s="382"/>
      <c r="AR20" s="382"/>
      <c r="AS20" s="382"/>
      <c r="AT20" s="383"/>
      <c r="AU20" s="486"/>
      <c r="AV20" s="487"/>
      <c r="AW20" s="487"/>
      <c r="AX20" s="488"/>
      <c r="AY20" s="434"/>
      <c r="AZ20" s="435"/>
      <c r="BA20" s="435"/>
      <c r="BB20" s="435"/>
      <c r="BC20" s="435"/>
      <c r="BD20" s="435"/>
      <c r="BE20" s="435"/>
      <c r="BF20" s="435"/>
      <c r="BG20" s="435"/>
      <c r="BH20" s="435"/>
      <c r="BI20" s="435"/>
      <c r="BJ20" s="435"/>
      <c r="BK20" s="435"/>
      <c r="BL20" s="435"/>
      <c r="BM20" s="436"/>
      <c r="BN20" s="420"/>
      <c r="BO20" s="421"/>
      <c r="BP20" s="421"/>
      <c r="BQ20" s="421"/>
      <c r="BR20" s="421"/>
      <c r="BS20" s="421"/>
      <c r="BT20" s="421"/>
      <c r="BU20" s="422"/>
      <c r="BV20" s="420"/>
      <c r="BW20" s="421"/>
      <c r="BX20" s="421"/>
      <c r="BY20" s="421"/>
      <c r="BZ20" s="421"/>
      <c r="CA20" s="421"/>
      <c r="CB20" s="421"/>
      <c r="CC20" s="422"/>
      <c r="CD20" s="182"/>
      <c r="CE20" s="452"/>
      <c r="CF20" s="452"/>
      <c r="CG20" s="452"/>
      <c r="CH20" s="452"/>
      <c r="CI20" s="452"/>
      <c r="CJ20" s="452"/>
      <c r="CK20" s="452"/>
      <c r="CL20" s="452"/>
      <c r="CM20" s="452"/>
      <c r="CN20" s="452"/>
      <c r="CO20" s="452"/>
      <c r="CP20" s="452"/>
      <c r="CQ20" s="452"/>
      <c r="CR20" s="452"/>
      <c r="CS20" s="453"/>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9"/>
      <c r="B21" s="467" t="s">
        <v>152</v>
      </c>
      <c r="C21" s="468"/>
      <c r="D21" s="468"/>
      <c r="E21" s="468"/>
      <c r="F21" s="468"/>
      <c r="G21" s="468"/>
      <c r="H21" s="468"/>
      <c r="I21" s="468"/>
      <c r="J21" s="468"/>
      <c r="K21" s="468"/>
      <c r="L21" s="468"/>
      <c r="M21" s="468"/>
      <c r="N21" s="468"/>
      <c r="O21" s="468"/>
      <c r="P21" s="468"/>
      <c r="Q21" s="468"/>
      <c r="R21" s="468"/>
      <c r="S21" s="468"/>
      <c r="T21" s="468"/>
      <c r="U21" s="468"/>
      <c r="V21" s="468"/>
      <c r="W21" s="468"/>
      <c r="X21" s="468"/>
      <c r="Y21" s="468"/>
      <c r="Z21" s="468"/>
      <c r="AA21" s="468"/>
      <c r="AB21" s="468"/>
      <c r="AC21" s="468"/>
      <c r="AD21" s="468"/>
      <c r="AE21" s="468"/>
      <c r="AF21" s="468"/>
      <c r="AG21" s="468"/>
      <c r="AH21" s="468"/>
      <c r="AI21" s="468"/>
      <c r="AJ21" s="468"/>
      <c r="AK21" s="468"/>
      <c r="AL21" s="468"/>
      <c r="AM21" s="468"/>
      <c r="AN21" s="468"/>
      <c r="AO21" s="468"/>
      <c r="AP21" s="468"/>
      <c r="AQ21" s="468"/>
      <c r="AR21" s="468"/>
      <c r="AS21" s="468"/>
      <c r="AT21" s="468"/>
      <c r="AU21" s="468"/>
      <c r="AV21" s="468"/>
      <c r="AW21" s="468"/>
      <c r="AX21" s="469"/>
      <c r="AY21" s="393"/>
      <c r="AZ21" s="394"/>
      <c r="BA21" s="394"/>
      <c r="BB21" s="394"/>
      <c r="BC21" s="394"/>
      <c r="BD21" s="394"/>
      <c r="BE21" s="394"/>
      <c r="BF21" s="394"/>
      <c r="BG21" s="394"/>
      <c r="BH21" s="394"/>
      <c r="BI21" s="394"/>
      <c r="BJ21" s="394"/>
      <c r="BK21" s="394"/>
      <c r="BL21" s="394"/>
      <c r="BM21" s="395"/>
      <c r="BN21" s="454"/>
      <c r="BO21" s="455"/>
      <c r="BP21" s="455"/>
      <c r="BQ21" s="455"/>
      <c r="BR21" s="455"/>
      <c r="BS21" s="455"/>
      <c r="BT21" s="455"/>
      <c r="BU21" s="456"/>
      <c r="BV21" s="454"/>
      <c r="BW21" s="455"/>
      <c r="BX21" s="455"/>
      <c r="BY21" s="455"/>
      <c r="BZ21" s="455"/>
      <c r="CA21" s="455"/>
      <c r="CB21" s="455"/>
      <c r="CC21" s="456"/>
      <c r="CD21" s="182"/>
      <c r="CE21" s="452"/>
      <c r="CF21" s="452"/>
      <c r="CG21" s="452"/>
      <c r="CH21" s="452"/>
      <c r="CI21" s="452"/>
      <c r="CJ21" s="452"/>
      <c r="CK21" s="452"/>
      <c r="CL21" s="452"/>
      <c r="CM21" s="452"/>
      <c r="CN21" s="452"/>
      <c r="CO21" s="452"/>
      <c r="CP21" s="452"/>
      <c r="CQ21" s="452"/>
      <c r="CR21" s="452"/>
      <c r="CS21" s="453"/>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9"/>
      <c r="B22" s="396" t="s">
        <v>153</v>
      </c>
      <c r="C22" s="397"/>
      <c r="D22" s="398"/>
      <c r="E22" s="405" t="s">
        <v>1</v>
      </c>
      <c r="F22" s="406"/>
      <c r="G22" s="406"/>
      <c r="H22" s="406"/>
      <c r="I22" s="406"/>
      <c r="J22" s="406"/>
      <c r="K22" s="407"/>
      <c r="L22" s="405" t="s">
        <v>154</v>
      </c>
      <c r="M22" s="406"/>
      <c r="N22" s="406"/>
      <c r="O22" s="406"/>
      <c r="P22" s="407"/>
      <c r="Q22" s="411" t="s">
        <v>155</v>
      </c>
      <c r="R22" s="412"/>
      <c r="S22" s="412"/>
      <c r="T22" s="412"/>
      <c r="U22" s="412"/>
      <c r="V22" s="413"/>
      <c r="W22" s="462" t="s">
        <v>156</v>
      </c>
      <c r="X22" s="397"/>
      <c r="Y22" s="398"/>
      <c r="Z22" s="405" t="s">
        <v>1</v>
      </c>
      <c r="AA22" s="406"/>
      <c r="AB22" s="406"/>
      <c r="AC22" s="406"/>
      <c r="AD22" s="406"/>
      <c r="AE22" s="406"/>
      <c r="AF22" s="406"/>
      <c r="AG22" s="407"/>
      <c r="AH22" s="423" t="s">
        <v>157</v>
      </c>
      <c r="AI22" s="406"/>
      <c r="AJ22" s="406"/>
      <c r="AK22" s="406"/>
      <c r="AL22" s="407"/>
      <c r="AM22" s="423" t="s">
        <v>158</v>
      </c>
      <c r="AN22" s="424"/>
      <c r="AO22" s="424"/>
      <c r="AP22" s="424"/>
      <c r="AQ22" s="424"/>
      <c r="AR22" s="425"/>
      <c r="AS22" s="411" t="s">
        <v>155</v>
      </c>
      <c r="AT22" s="412"/>
      <c r="AU22" s="412"/>
      <c r="AV22" s="412"/>
      <c r="AW22" s="412"/>
      <c r="AX22" s="429"/>
      <c r="AY22" s="446" t="s">
        <v>159</v>
      </c>
      <c r="AZ22" s="447"/>
      <c r="BA22" s="447"/>
      <c r="BB22" s="447"/>
      <c r="BC22" s="447"/>
      <c r="BD22" s="447"/>
      <c r="BE22" s="447"/>
      <c r="BF22" s="447"/>
      <c r="BG22" s="447"/>
      <c r="BH22" s="447"/>
      <c r="BI22" s="447"/>
      <c r="BJ22" s="447"/>
      <c r="BK22" s="447"/>
      <c r="BL22" s="447"/>
      <c r="BM22" s="448"/>
      <c r="BN22" s="449">
        <v>17931144</v>
      </c>
      <c r="BO22" s="450"/>
      <c r="BP22" s="450"/>
      <c r="BQ22" s="450"/>
      <c r="BR22" s="450"/>
      <c r="BS22" s="450"/>
      <c r="BT22" s="450"/>
      <c r="BU22" s="451"/>
      <c r="BV22" s="449">
        <v>17444591</v>
      </c>
      <c r="BW22" s="450"/>
      <c r="BX22" s="450"/>
      <c r="BY22" s="450"/>
      <c r="BZ22" s="450"/>
      <c r="CA22" s="450"/>
      <c r="CB22" s="450"/>
      <c r="CC22" s="451"/>
      <c r="CD22" s="182"/>
      <c r="CE22" s="452"/>
      <c r="CF22" s="452"/>
      <c r="CG22" s="452"/>
      <c r="CH22" s="452"/>
      <c r="CI22" s="452"/>
      <c r="CJ22" s="452"/>
      <c r="CK22" s="452"/>
      <c r="CL22" s="452"/>
      <c r="CM22" s="452"/>
      <c r="CN22" s="452"/>
      <c r="CO22" s="452"/>
      <c r="CP22" s="452"/>
      <c r="CQ22" s="452"/>
      <c r="CR22" s="452"/>
      <c r="CS22" s="453"/>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9"/>
      <c r="B23" s="399"/>
      <c r="C23" s="400"/>
      <c r="D23" s="401"/>
      <c r="E23" s="408"/>
      <c r="F23" s="409"/>
      <c r="G23" s="409"/>
      <c r="H23" s="409"/>
      <c r="I23" s="409"/>
      <c r="J23" s="409"/>
      <c r="K23" s="410"/>
      <c r="L23" s="408"/>
      <c r="M23" s="409"/>
      <c r="N23" s="409"/>
      <c r="O23" s="409"/>
      <c r="P23" s="410"/>
      <c r="Q23" s="414"/>
      <c r="R23" s="415"/>
      <c r="S23" s="415"/>
      <c r="T23" s="415"/>
      <c r="U23" s="415"/>
      <c r="V23" s="416"/>
      <c r="W23" s="463"/>
      <c r="X23" s="400"/>
      <c r="Y23" s="401"/>
      <c r="Z23" s="408"/>
      <c r="AA23" s="409"/>
      <c r="AB23" s="409"/>
      <c r="AC23" s="409"/>
      <c r="AD23" s="409"/>
      <c r="AE23" s="409"/>
      <c r="AF23" s="409"/>
      <c r="AG23" s="410"/>
      <c r="AH23" s="408"/>
      <c r="AI23" s="409"/>
      <c r="AJ23" s="409"/>
      <c r="AK23" s="409"/>
      <c r="AL23" s="410"/>
      <c r="AM23" s="426"/>
      <c r="AN23" s="427"/>
      <c r="AO23" s="427"/>
      <c r="AP23" s="427"/>
      <c r="AQ23" s="427"/>
      <c r="AR23" s="428"/>
      <c r="AS23" s="414"/>
      <c r="AT23" s="415"/>
      <c r="AU23" s="415"/>
      <c r="AV23" s="415"/>
      <c r="AW23" s="415"/>
      <c r="AX23" s="430"/>
      <c r="AY23" s="434" t="s">
        <v>160</v>
      </c>
      <c r="AZ23" s="435"/>
      <c r="BA23" s="435"/>
      <c r="BB23" s="435"/>
      <c r="BC23" s="435"/>
      <c r="BD23" s="435"/>
      <c r="BE23" s="435"/>
      <c r="BF23" s="435"/>
      <c r="BG23" s="435"/>
      <c r="BH23" s="435"/>
      <c r="BI23" s="435"/>
      <c r="BJ23" s="435"/>
      <c r="BK23" s="435"/>
      <c r="BL23" s="435"/>
      <c r="BM23" s="436"/>
      <c r="BN23" s="420">
        <v>8450510</v>
      </c>
      <c r="BO23" s="421"/>
      <c r="BP23" s="421"/>
      <c r="BQ23" s="421"/>
      <c r="BR23" s="421"/>
      <c r="BS23" s="421"/>
      <c r="BT23" s="421"/>
      <c r="BU23" s="422"/>
      <c r="BV23" s="420">
        <v>8367809</v>
      </c>
      <c r="BW23" s="421"/>
      <c r="BX23" s="421"/>
      <c r="BY23" s="421"/>
      <c r="BZ23" s="421"/>
      <c r="CA23" s="421"/>
      <c r="CB23" s="421"/>
      <c r="CC23" s="422"/>
      <c r="CD23" s="182"/>
      <c r="CE23" s="452"/>
      <c r="CF23" s="452"/>
      <c r="CG23" s="452"/>
      <c r="CH23" s="452"/>
      <c r="CI23" s="452"/>
      <c r="CJ23" s="452"/>
      <c r="CK23" s="452"/>
      <c r="CL23" s="452"/>
      <c r="CM23" s="452"/>
      <c r="CN23" s="452"/>
      <c r="CO23" s="452"/>
      <c r="CP23" s="452"/>
      <c r="CQ23" s="452"/>
      <c r="CR23" s="452"/>
      <c r="CS23" s="453"/>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9"/>
      <c r="B24" s="399"/>
      <c r="C24" s="400"/>
      <c r="D24" s="401"/>
      <c r="E24" s="376" t="s">
        <v>161</v>
      </c>
      <c r="F24" s="377"/>
      <c r="G24" s="377"/>
      <c r="H24" s="377"/>
      <c r="I24" s="377"/>
      <c r="J24" s="377"/>
      <c r="K24" s="378"/>
      <c r="L24" s="373">
        <v>1</v>
      </c>
      <c r="M24" s="374"/>
      <c r="N24" s="374"/>
      <c r="O24" s="374"/>
      <c r="P24" s="375"/>
      <c r="Q24" s="373">
        <v>7800</v>
      </c>
      <c r="R24" s="374"/>
      <c r="S24" s="374"/>
      <c r="T24" s="374"/>
      <c r="U24" s="374"/>
      <c r="V24" s="375"/>
      <c r="W24" s="463"/>
      <c r="X24" s="400"/>
      <c r="Y24" s="401"/>
      <c r="Z24" s="376" t="s">
        <v>162</v>
      </c>
      <c r="AA24" s="377"/>
      <c r="AB24" s="377"/>
      <c r="AC24" s="377"/>
      <c r="AD24" s="377"/>
      <c r="AE24" s="377"/>
      <c r="AF24" s="377"/>
      <c r="AG24" s="378"/>
      <c r="AH24" s="373">
        <v>282</v>
      </c>
      <c r="AI24" s="374"/>
      <c r="AJ24" s="374"/>
      <c r="AK24" s="374"/>
      <c r="AL24" s="375"/>
      <c r="AM24" s="373">
        <v>872508</v>
      </c>
      <c r="AN24" s="374"/>
      <c r="AO24" s="374"/>
      <c r="AP24" s="374"/>
      <c r="AQ24" s="374"/>
      <c r="AR24" s="375"/>
      <c r="AS24" s="373">
        <v>3094</v>
      </c>
      <c r="AT24" s="374"/>
      <c r="AU24" s="374"/>
      <c r="AV24" s="374"/>
      <c r="AW24" s="374"/>
      <c r="AX24" s="433"/>
      <c r="AY24" s="393" t="s">
        <v>163</v>
      </c>
      <c r="AZ24" s="394"/>
      <c r="BA24" s="394"/>
      <c r="BB24" s="394"/>
      <c r="BC24" s="394"/>
      <c r="BD24" s="394"/>
      <c r="BE24" s="394"/>
      <c r="BF24" s="394"/>
      <c r="BG24" s="394"/>
      <c r="BH24" s="394"/>
      <c r="BI24" s="394"/>
      <c r="BJ24" s="394"/>
      <c r="BK24" s="394"/>
      <c r="BL24" s="394"/>
      <c r="BM24" s="395"/>
      <c r="BN24" s="420">
        <v>15154985</v>
      </c>
      <c r="BO24" s="421"/>
      <c r="BP24" s="421"/>
      <c r="BQ24" s="421"/>
      <c r="BR24" s="421"/>
      <c r="BS24" s="421"/>
      <c r="BT24" s="421"/>
      <c r="BU24" s="422"/>
      <c r="BV24" s="420">
        <v>13935283</v>
      </c>
      <c r="BW24" s="421"/>
      <c r="BX24" s="421"/>
      <c r="BY24" s="421"/>
      <c r="BZ24" s="421"/>
      <c r="CA24" s="421"/>
      <c r="CB24" s="421"/>
      <c r="CC24" s="422"/>
      <c r="CD24" s="182"/>
      <c r="CE24" s="452"/>
      <c r="CF24" s="452"/>
      <c r="CG24" s="452"/>
      <c r="CH24" s="452"/>
      <c r="CI24" s="452"/>
      <c r="CJ24" s="452"/>
      <c r="CK24" s="452"/>
      <c r="CL24" s="452"/>
      <c r="CM24" s="452"/>
      <c r="CN24" s="452"/>
      <c r="CO24" s="452"/>
      <c r="CP24" s="452"/>
      <c r="CQ24" s="452"/>
      <c r="CR24" s="452"/>
      <c r="CS24" s="453"/>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9"/>
      <c r="B25" s="399"/>
      <c r="C25" s="400"/>
      <c r="D25" s="401"/>
      <c r="E25" s="376" t="s">
        <v>164</v>
      </c>
      <c r="F25" s="377"/>
      <c r="G25" s="377"/>
      <c r="H25" s="377"/>
      <c r="I25" s="377"/>
      <c r="J25" s="377"/>
      <c r="K25" s="378"/>
      <c r="L25" s="373">
        <v>1</v>
      </c>
      <c r="M25" s="374"/>
      <c r="N25" s="374"/>
      <c r="O25" s="374"/>
      <c r="P25" s="375"/>
      <c r="Q25" s="373">
        <v>6000</v>
      </c>
      <c r="R25" s="374"/>
      <c r="S25" s="374"/>
      <c r="T25" s="374"/>
      <c r="U25" s="374"/>
      <c r="V25" s="375"/>
      <c r="W25" s="463"/>
      <c r="X25" s="400"/>
      <c r="Y25" s="401"/>
      <c r="Z25" s="376" t="s">
        <v>165</v>
      </c>
      <c r="AA25" s="377"/>
      <c r="AB25" s="377"/>
      <c r="AC25" s="377"/>
      <c r="AD25" s="377"/>
      <c r="AE25" s="377"/>
      <c r="AF25" s="377"/>
      <c r="AG25" s="378"/>
      <c r="AH25" s="373">
        <v>64</v>
      </c>
      <c r="AI25" s="374"/>
      <c r="AJ25" s="374"/>
      <c r="AK25" s="374"/>
      <c r="AL25" s="375"/>
      <c r="AM25" s="373">
        <v>170624</v>
      </c>
      <c r="AN25" s="374"/>
      <c r="AO25" s="374"/>
      <c r="AP25" s="374"/>
      <c r="AQ25" s="374"/>
      <c r="AR25" s="375"/>
      <c r="AS25" s="373">
        <v>2666</v>
      </c>
      <c r="AT25" s="374"/>
      <c r="AU25" s="374"/>
      <c r="AV25" s="374"/>
      <c r="AW25" s="374"/>
      <c r="AX25" s="433"/>
      <c r="AY25" s="446" t="s">
        <v>166</v>
      </c>
      <c r="AZ25" s="447"/>
      <c r="BA25" s="447"/>
      <c r="BB25" s="447"/>
      <c r="BC25" s="447"/>
      <c r="BD25" s="447"/>
      <c r="BE25" s="447"/>
      <c r="BF25" s="447"/>
      <c r="BG25" s="447"/>
      <c r="BH25" s="447"/>
      <c r="BI25" s="447"/>
      <c r="BJ25" s="447"/>
      <c r="BK25" s="447"/>
      <c r="BL25" s="447"/>
      <c r="BM25" s="448"/>
      <c r="BN25" s="449">
        <v>307800</v>
      </c>
      <c r="BO25" s="450"/>
      <c r="BP25" s="450"/>
      <c r="BQ25" s="450"/>
      <c r="BR25" s="450"/>
      <c r="BS25" s="450"/>
      <c r="BT25" s="450"/>
      <c r="BU25" s="451"/>
      <c r="BV25" s="449">
        <v>319200</v>
      </c>
      <c r="BW25" s="450"/>
      <c r="BX25" s="450"/>
      <c r="BY25" s="450"/>
      <c r="BZ25" s="450"/>
      <c r="CA25" s="450"/>
      <c r="CB25" s="450"/>
      <c r="CC25" s="451"/>
      <c r="CD25" s="182"/>
      <c r="CE25" s="452"/>
      <c r="CF25" s="452"/>
      <c r="CG25" s="452"/>
      <c r="CH25" s="452"/>
      <c r="CI25" s="452"/>
      <c r="CJ25" s="452"/>
      <c r="CK25" s="452"/>
      <c r="CL25" s="452"/>
      <c r="CM25" s="452"/>
      <c r="CN25" s="452"/>
      <c r="CO25" s="452"/>
      <c r="CP25" s="452"/>
      <c r="CQ25" s="452"/>
      <c r="CR25" s="452"/>
      <c r="CS25" s="453"/>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9"/>
      <c r="B26" s="399"/>
      <c r="C26" s="400"/>
      <c r="D26" s="401"/>
      <c r="E26" s="376" t="s">
        <v>167</v>
      </c>
      <c r="F26" s="377"/>
      <c r="G26" s="377"/>
      <c r="H26" s="377"/>
      <c r="I26" s="377"/>
      <c r="J26" s="377"/>
      <c r="K26" s="378"/>
      <c r="L26" s="373">
        <v>1</v>
      </c>
      <c r="M26" s="374"/>
      <c r="N26" s="374"/>
      <c r="O26" s="374"/>
      <c r="P26" s="375"/>
      <c r="Q26" s="373">
        <v>5700</v>
      </c>
      <c r="R26" s="374"/>
      <c r="S26" s="374"/>
      <c r="T26" s="374"/>
      <c r="U26" s="374"/>
      <c r="V26" s="375"/>
      <c r="W26" s="463"/>
      <c r="X26" s="400"/>
      <c r="Y26" s="401"/>
      <c r="Z26" s="376" t="s">
        <v>168</v>
      </c>
      <c r="AA26" s="431"/>
      <c r="AB26" s="431"/>
      <c r="AC26" s="431"/>
      <c r="AD26" s="431"/>
      <c r="AE26" s="431"/>
      <c r="AF26" s="431"/>
      <c r="AG26" s="432"/>
      <c r="AH26" s="373">
        <v>8</v>
      </c>
      <c r="AI26" s="374"/>
      <c r="AJ26" s="374"/>
      <c r="AK26" s="374"/>
      <c r="AL26" s="375"/>
      <c r="AM26" s="373">
        <v>28488</v>
      </c>
      <c r="AN26" s="374"/>
      <c r="AO26" s="374"/>
      <c r="AP26" s="374"/>
      <c r="AQ26" s="374"/>
      <c r="AR26" s="375"/>
      <c r="AS26" s="373">
        <v>3561</v>
      </c>
      <c r="AT26" s="374"/>
      <c r="AU26" s="374"/>
      <c r="AV26" s="374"/>
      <c r="AW26" s="374"/>
      <c r="AX26" s="433"/>
      <c r="AY26" s="460" t="s">
        <v>169</v>
      </c>
      <c r="AZ26" s="380"/>
      <c r="BA26" s="380"/>
      <c r="BB26" s="380"/>
      <c r="BC26" s="380"/>
      <c r="BD26" s="380"/>
      <c r="BE26" s="380"/>
      <c r="BF26" s="380"/>
      <c r="BG26" s="380"/>
      <c r="BH26" s="380"/>
      <c r="BI26" s="380"/>
      <c r="BJ26" s="380"/>
      <c r="BK26" s="380"/>
      <c r="BL26" s="380"/>
      <c r="BM26" s="461"/>
      <c r="BN26" s="420" t="s">
        <v>122</v>
      </c>
      <c r="BO26" s="421"/>
      <c r="BP26" s="421"/>
      <c r="BQ26" s="421"/>
      <c r="BR26" s="421"/>
      <c r="BS26" s="421"/>
      <c r="BT26" s="421"/>
      <c r="BU26" s="422"/>
      <c r="BV26" s="420" t="s">
        <v>122</v>
      </c>
      <c r="BW26" s="421"/>
      <c r="BX26" s="421"/>
      <c r="BY26" s="421"/>
      <c r="BZ26" s="421"/>
      <c r="CA26" s="421"/>
      <c r="CB26" s="421"/>
      <c r="CC26" s="422"/>
      <c r="CD26" s="182"/>
      <c r="CE26" s="452"/>
      <c r="CF26" s="452"/>
      <c r="CG26" s="452"/>
      <c r="CH26" s="452"/>
      <c r="CI26" s="452"/>
      <c r="CJ26" s="452"/>
      <c r="CK26" s="452"/>
      <c r="CL26" s="452"/>
      <c r="CM26" s="452"/>
      <c r="CN26" s="452"/>
      <c r="CO26" s="452"/>
      <c r="CP26" s="452"/>
      <c r="CQ26" s="452"/>
      <c r="CR26" s="452"/>
      <c r="CS26" s="453"/>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9"/>
      <c r="B27" s="399"/>
      <c r="C27" s="400"/>
      <c r="D27" s="401"/>
      <c r="E27" s="376" t="s">
        <v>170</v>
      </c>
      <c r="F27" s="377"/>
      <c r="G27" s="377"/>
      <c r="H27" s="377"/>
      <c r="I27" s="377"/>
      <c r="J27" s="377"/>
      <c r="K27" s="378"/>
      <c r="L27" s="373">
        <v>1</v>
      </c>
      <c r="M27" s="374"/>
      <c r="N27" s="374"/>
      <c r="O27" s="374"/>
      <c r="P27" s="375"/>
      <c r="Q27" s="373">
        <v>2800</v>
      </c>
      <c r="R27" s="374"/>
      <c r="S27" s="374"/>
      <c r="T27" s="374"/>
      <c r="U27" s="374"/>
      <c r="V27" s="375"/>
      <c r="W27" s="463"/>
      <c r="X27" s="400"/>
      <c r="Y27" s="401"/>
      <c r="Z27" s="376" t="s">
        <v>171</v>
      </c>
      <c r="AA27" s="377"/>
      <c r="AB27" s="377"/>
      <c r="AC27" s="377"/>
      <c r="AD27" s="377"/>
      <c r="AE27" s="377"/>
      <c r="AF27" s="377"/>
      <c r="AG27" s="378"/>
      <c r="AH27" s="373">
        <v>13</v>
      </c>
      <c r="AI27" s="374"/>
      <c r="AJ27" s="374"/>
      <c r="AK27" s="374"/>
      <c r="AL27" s="375"/>
      <c r="AM27" s="373">
        <v>45129</v>
      </c>
      <c r="AN27" s="374"/>
      <c r="AO27" s="374"/>
      <c r="AP27" s="374"/>
      <c r="AQ27" s="374"/>
      <c r="AR27" s="375"/>
      <c r="AS27" s="373">
        <v>3471</v>
      </c>
      <c r="AT27" s="374"/>
      <c r="AU27" s="374"/>
      <c r="AV27" s="374"/>
      <c r="AW27" s="374"/>
      <c r="AX27" s="433"/>
      <c r="AY27" s="457" t="s">
        <v>172</v>
      </c>
      <c r="AZ27" s="458"/>
      <c r="BA27" s="458"/>
      <c r="BB27" s="458"/>
      <c r="BC27" s="458"/>
      <c r="BD27" s="458"/>
      <c r="BE27" s="458"/>
      <c r="BF27" s="458"/>
      <c r="BG27" s="458"/>
      <c r="BH27" s="458"/>
      <c r="BI27" s="458"/>
      <c r="BJ27" s="458"/>
      <c r="BK27" s="458"/>
      <c r="BL27" s="458"/>
      <c r="BM27" s="459"/>
      <c r="BN27" s="454" t="s">
        <v>122</v>
      </c>
      <c r="BO27" s="455"/>
      <c r="BP27" s="455"/>
      <c r="BQ27" s="455"/>
      <c r="BR27" s="455"/>
      <c r="BS27" s="455"/>
      <c r="BT27" s="455"/>
      <c r="BU27" s="456"/>
      <c r="BV27" s="454" t="s">
        <v>122</v>
      </c>
      <c r="BW27" s="455"/>
      <c r="BX27" s="455"/>
      <c r="BY27" s="455"/>
      <c r="BZ27" s="455"/>
      <c r="CA27" s="455"/>
      <c r="CB27" s="455"/>
      <c r="CC27" s="456"/>
      <c r="CD27" s="184"/>
      <c r="CE27" s="452"/>
      <c r="CF27" s="452"/>
      <c r="CG27" s="452"/>
      <c r="CH27" s="452"/>
      <c r="CI27" s="452"/>
      <c r="CJ27" s="452"/>
      <c r="CK27" s="452"/>
      <c r="CL27" s="452"/>
      <c r="CM27" s="452"/>
      <c r="CN27" s="452"/>
      <c r="CO27" s="452"/>
      <c r="CP27" s="452"/>
      <c r="CQ27" s="452"/>
      <c r="CR27" s="452"/>
      <c r="CS27" s="453"/>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9"/>
      <c r="B28" s="399"/>
      <c r="C28" s="400"/>
      <c r="D28" s="401"/>
      <c r="E28" s="376" t="s">
        <v>173</v>
      </c>
      <c r="F28" s="377"/>
      <c r="G28" s="377"/>
      <c r="H28" s="377"/>
      <c r="I28" s="377"/>
      <c r="J28" s="377"/>
      <c r="K28" s="378"/>
      <c r="L28" s="373">
        <v>1</v>
      </c>
      <c r="M28" s="374"/>
      <c r="N28" s="374"/>
      <c r="O28" s="374"/>
      <c r="P28" s="375"/>
      <c r="Q28" s="373">
        <v>2450</v>
      </c>
      <c r="R28" s="374"/>
      <c r="S28" s="374"/>
      <c r="T28" s="374"/>
      <c r="U28" s="374"/>
      <c r="V28" s="375"/>
      <c r="W28" s="463"/>
      <c r="X28" s="400"/>
      <c r="Y28" s="401"/>
      <c r="Z28" s="376" t="s">
        <v>174</v>
      </c>
      <c r="AA28" s="377"/>
      <c r="AB28" s="377"/>
      <c r="AC28" s="377"/>
      <c r="AD28" s="377"/>
      <c r="AE28" s="377"/>
      <c r="AF28" s="377"/>
      <c r="AG28" s="378"/>
      <c r="AH28" s="373" t="s">
        <v>122</v>
      </c>
      <c r="AI28" s="374"/>
      <c r="AJ28" s="374"/>
      <c r="AK28" s="374"/>
      <c r="AL28" s="375"/>
      <c r="AM28" s="373" t="s">
        <v>122</v>
      </c>
      <c r="AN28" s="374"/>
      <c r="AO28" s="374"/>
      <c r="AP28" s="374"/>
      <c r="AQ28" s="374"/>
      <c r="AR28" s="375"/>
      <c r="AS28" s="373" t="s">
        <v>122</v>
      </c>
      <c r="AT28" s="374"/>
      <c r="AU28" s="374"/>
      <c r="AV28" s="374"/>
      <c r="AW28" s="374"/>
      <c r="AX28" s="433"/>
      <c r="AY28" s="437" t="s">
        <v>175</v>
      </c>
      <c r="AZ28" s="438"/>
      <c r="BA28" s="438"/>
      <c r="BB28" s="439"/>
      <c r="BC28" s="446" t="s">
        <v>46</v>
      </c>
      <c r="BD28" s="447"/>
      <c r="BE28" s="447"/>
      <c r="BF28" s="447"/>
      <c r="BG28" s="447"/>
      <c r="BH28" s="447"/>
      <c r="BI28" s="447"/>
      <c r="BJ28" s="447"/>
      <c r="BK28" s="447"/>
      <c r="BL28" s="447"/>
      <c r="BM28" s="448"/>
      <c r="BN28" s="449">
        <v>1953523</v>
      </c>
      <c r="BO28" s="450"/>
      <c r="BP28" s="450"/>
      <c r="BQ28" s="450"/>
      <c r="BR28" s="450"/>
      <c r="BS28" s="450"/>
      <c r="BT28" s="450"/>
      <c r="BU28" s="451"/>
      <c r="BV28" s="449">
        <v>1953201</v>
      </c>
      <c r="BW28" s="450"/>
      <c r="BX28" s="450"/>
      <c r="BY28" s="450"/>
      <c r="BZ28" s="450"/>
      <c r="CA28" s="450"/>
      <c r="CB28" s="450"/>
      <c r="CC28" s="451"/>
      <c r="CD28" s="182"/>
      <c r="CE28" s="452"/>
      <c r="CF28" s="452"/>
      <c r="CG28" s="452"/>
      <c r="CH28" s="452"/>
      <c r="CI28" s="452"/>
      <c r="CJ28" s="452"/>
      <c r="CK28" s="452"/>
      <c r="CL28" s="452"/>
      <c r="CM28" s="452"/>
      <c r="CN28" s="452"/>
      <c r="CO28" s="452"/>
      <c r="CP28" s="452"/>
      <c r="CQ28" s="452"/>
      <c r="CR28" s="452"/>
      <c r="CS28" s="453"/>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9"/>
      <c r="B29" s="399"/>
      <c r="C29" s="400"/>
      <c r="D29" s="401"/>
      <c r="E29" s="376" t="s">
        <v>176</v>
      </c>
      <c r="F29" s="377"/>
      <c r="G29" s="377"/>
      <c r="H29" s="377"/>
      <c r="I29" s="377"/>
      <c r="J29" s="377"/>
      <c r="K29" s="378"/>
      <c r="L29" s="373">
        <v>14</v>
      </c>
      <c r="M29" s="374"/>
      <c r="N29" s="374"/>
      <c r="O29" s="374"/>
      <c r="P29" s="375"/>
      <c r="Q29" s="373">
        <v>2300</v>
      </c>
      <c r="R29" s="374"/>
      <c r="S29" s="374"/>
      <c r="T29" s="374"/>
      <c r="U29" s="374"/>
      <c r="V29" s="375"/>
      <c r="W29" s="464"/>
      <c r="X29" s="465"/>
      <c r="Y29" s="466"/>
      <c r="Z29" s="376" t="s">
        <v>177</v>
      </c>
      <c r="AA29" s="377"/>
      <c r="AB29" s="377"/>
      <c r="AC29" s="377"/>
      <c r="AD29" s="377"/>
      <c r="AE29" s="377"/>
      <c r="AF29" s="377"/>
      <c r="AG29" s="378"/>
      <c r="AH29" s="373">
        <v>295</v>
      </c>
      <c r="AI29" s="374"/>
      <c r="AJ29" s="374"/>
      <c r="AK29" s="374"/>
      <c r="AL29" s="375"/>
      <c r="AM29" s="373">
        <v>917637</v>
      </c>
      <c r="AN29" s="374"/>
      <c r="AO29" s="374"/>
      <c r="AP29" s="374"/>
      <c r="AQ29" s="374"/>
      <c r="AR29" s="375"/>
      <c r="AS29" s="373">
        <v>3111</v>
      </c>
      <c r="AT29" s="374"/>
      <c r="AU29" s="374"/>
      <c r="AV29" s="374"/>
      <c r="AW29" s="374"/>
      <c r="AX29" s="433"/>
      <c r="AY29" s="440"/>
      <c r="AZ29" s="441"/>
      <c r="BA29" s="441"/>
      <c r="BB29" s="442"/>
      <c r="BC29" s="434" t="s">
        <v>178</v>
      </c>
      <c r="BD29" s="435"/>
      <c r="BE29" s="435"/>
      <c r="BF29" s="435"/>
      <c r="BG29" s="435"/>
      <c r="BH29" s="435"/>
      <c r="BI29" s="435"/>
      <c r="BJ29" s="435"/>
      <c r="BK29" s="435"/>
      <c r="BL29" s="435"/>
      <c r="BM29" s="436"/>
      <c r="BN29" s="420">
        <v>5859924</v>
      </c>
      <c r="BO29" s="421"/>
      <c r="BP29" s="421"/>
      <c r="BQ29" s="421"/>
      <c r="BR29" s="421"/>
      <c r="BS29" s="421"/>
      <c r="BT29" s="421"/>
      <c r="BU29" s="422"/>
      <c r="BV29" s="420">
        <v>6118837</v>
      </c>
      <c r="BW29" s="421"/>
      <c r="BX29" s="421"/>
      <c r="BY29" s="421"/>
      <c r="BZ29" s="421"/>
      <c r="CA29" s="421"/>
      <c r="CB29" s="421"/>
      <c r="CC29" s="422"/>
      <c r="CD29" s="184"/>
      <c r="CE29" s="452"/>
      <c r="CF29" s="452"/>
      <c r="CG29" s="452"/>
      <c r="CH29" s="452"/>
      <c r="CI29" s="452"/>
      <c r="CJ29" s="452"/>
      <c r="CK29" s="452"/>
      <c r="CL29" s="452"/>
      <c r="CM29" s="452"/>
      <c r="CN29" s="452"/>
      <c r="CO29" s="452"/>
      <c r="CP29" s="452"/>
      <c r="CQ29" s="452"/>
      <c r="CR29" s="452"/>
      <c r="CS29" s="453"/>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9"/>
      <c r="B30" s="402"/>
      <c r="C30" s="403"/>
      <c r="D30" s="404"/>
      <c r="E30" s="381"/>
      <c r="F30" s="382"/>
      <c r="G30" s="382"/>
      <c r="H30" s="382"/>
      <c r="I30" s="382"/>
      <c r="J30" s="382"/>
      <c r="K30" s="383"/>
      <c r="L30" s="384"/>
      <c r="M30" s="385"/>
      <c r="N30" s="385"/>
      <c r="O30" s="385"/>
      <c r="P30" s="386"/>
      <c r="Q30" s="384"/>
      <c r="R30" s="385"/>
      <c r="S30" s="385"/>
      <c r="T30" s="385"/>
      <c r="U30" s="385"/>
      <c r="V30" s="386"/>
      <c r="W30" s="387" t="s">
        <v>179</v>
      </c>
      <c r="X30" s="388"/>
      <c r="Y30" s="388"/>
      <c r="Z30" s="388"/>
      <c r="AA30" s="388"/>
      <c r="AB30" s="388"/>
      <c r="AC30" s="388"/>
      <c r="AD30" s="388"/>
      <c r="AE30" s="388"/>
      <c r="AF30" s="388"/>
      <c r="AG30" s="389"/>
      <c r="AH30" s="390">
        <v>96.9</v>
      </c>
      <c r="AI30" s="391"/>
      <c r="AJ30" s="391"/>
      <c r="AK30" s="391"/>
      <c r="AL30" s="391"/>
      <c r="AM30" s="391"/>
      <c r="AN30" s="391"/>
      <c r="AO30" s="391"/>
      <c r="AP30" s="391"/>
      <c r="AQ30" s="391"/>
      <c r="AR30" s="391"/>
      <c r="AS30" s="391"/>
      <c r="AT30" s="391"/>
      <c r="AU30" s="391"/>
      <c r="AV30" s="391"/>
      <c r="AW30" s="391"/>
      <c r="AX30" s="392"/>
      <c r="AY30" s="443"/>
      <c r="AZ30" s="444"/>
      <c r="BA30" s="444"/>
      <c r="BB30" s="445"/>
      <c r="BC30" s="393" t="s">
        <v>48</v>
      </c>
      <c r="BD30" s="394"/>
      <c r="BE30" s="394"/>
      <c r="BF30" s="394"/>
      <c r="BG30" s="394"/>
      <c r="BH30" s="394"/>
      <c r="BI30" s="394"/>
      <c r="BJ30" s="394"/>
      <c r="BK30" s="394"/>
      <c r="BL30" s="394"/>
      <c r="BM30" s="395"/>
      <c r="BN30" s="454">
        <v>4344324</v>
      </c>
      <c r="BO30" s="455"/>
      <c r="BP30" s="455"/>
      <c r="BQ30" s="455"/>
      <c r="BR30" s="455"/>
      <c r="BS30" s="455"/>
      <c r="BT30" s="455"/>
      <c r="BU30" s="456"/>
      <c r="BV30" s="454">
        <v>4059416</v>
      </c>
      <c r="BW30" s="455"/>
      <c r="BX30" s="455"/>
      <c r="BY30" s="455"/>
      <c r="BZ30" s="455"/>
      <c r="CA30" s="455"/>
      <c r="CB30" s="455"/>
      <c r="CC30" s="456"/>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379" t="s">
        <v>180</v>
      </c>
      <c r="D32" s="379"/>
      <c r="E32" s="379"/>
      <c r="F32" s="379"/>
      <c r="G32" s="379"/>
      <c r="H32" s="379"/>
      <c r="I32" s="379"/>
      <c r="J32" s="379"/>
      <c r="K32" s="379"/>
      <c r="L32" s="379"/>
      <c r="M32" s="379"/>
      <c r="N32" s="379"/>
      <c r="O32" s="379"/>
      <c r="P32" s="379"/>
      <c r="Q32" s="379"/>
      <c r="R32" s="379"/>
      <c r="S32" s="379"/>
      <c r="U32" s="380" t="s">
        <v>181</v>
      </c>
      <c r="V32" s="380"/>
      <c r="W32" s="380"/>
      <c r="X32" s="380"/>
      <c r="Y32" s="380"/>
      <c r="Z32" s="380"/>
      <c r="AA32" s="380"/>
      <c r="AB32" s="380"/>
      <c r="AC32" s="380"/>
      <c r="AD32" s="380"/>
      <c r="AE32" s="380"/>
      <c r="AF32" s="380"/>
      <c r="AG32" s="380"/>
      <c r="AH32" s="380"/>
      <c r="AI32" s="380"/>
      <c r="AJ32" s="380"/>
      <c r="AK32" s="380"/>
      <c r="AM32" s="380" t="s">
        <v>182</v>
      </c>
      <c r="AN32" s="380"/>
      <c r="AO32" s="380"/>
      <c r="AP32" s="380"/>
      <c r="AQ32" s="380"/>
      <c r="AR32" s="380"/>
      <c r="AS32" s="380"/>
      <c r="AT32" s="380"/>
      <c r="AU32" s="380"/>
      <c r="AV32" s="380"/>
      <c r="AW32" s="380"/>
      <c r="AX32" s="380"/>
      <c r="AY32" s="380"/>
      <c r="AZ32" s="380"/>
      <c r="BA32" s="380"/>
      <c r="BB32" s="380"/>
      <c r="BC32" s="380"/>
      <c r="BE32" s="380" t="s">
        <v>183</v>
      </c>
      <c r="BF32" s="380"/>
      <c r="BG32" s="380"/>
      <c r="BH32" s="380"/>
      <c r="BI32" s="380"/>
      <c r="BJ32" s="380"/>
      <c r="BK32" s="380"/>
      <c r="BL32" s="380"/>
      <c r="BM32" s="380"/>
      <c r="BN32" s="380"/>
      <c r="BO32" s="380"/>
      <c r="BP32" s="380"/>
      <c r="BQ32" s="380"/>
      <c r="BR32" s="380"/>
      <c r="BS32" s="380"/>
      <c r="BT32" s="380"/>
      <c r="BU32" s="380"/>
      <c r="BW32" s="380" t="s">
        <v>184</v>
      </c>
      <c r="BX32" s="380"/>
      <c r="BY32" s="380"/>
      <c r="BZ32" s="380"/>
      <c r="CA32" s="380"/>
      <c r="CB32" s="380"/>
      <c r="CC32" s="380"/>
      <c r="CD32" s="380"/>
      <c r="CE32" s="380"/>
      <c r="CF32" s="380"/>
      <c r="CG32" s="380"/>
      <c r="CH32" s="380"/>
      <c r="CI32" s="380"/>
      <c r="CJ32" s="380"/>
      <c r="CK32" s="380"/>
      <c r="CL32" s="380"/>
      <c r="CM32" s="380"/>
      <c r="CO32" s="380" t="s">
        <v>185</v>
      </c>
      <c r="CP32" s="380"/>
      <c r="CQ32" s="380"/>
      <c r="CR32" s="380"/>
      <c r="CS32" s="380"/>
      <c r="CT32" s="380"/>
      <c r="CU32" s="380"/>
      <c r="CV32" s="380"/>
      <c r="CW32" s="380"/>
      <c r="CX32" s="380"/>
      <c r="CY32" s="380"/>
      <c r="CZ32" s="380"/>
      <c r="DA32" s="380"/>
      <c r="DB32" s="380"/>
      <c r="DC32" s="380"/>
      <c r="DD32" s="380"/>
      <c r="DE32" s="380"/>
      <c r="DI32" s="192"/>
    </row>
    <row r="33" spans="1:113" ht="13.5" customHeight="1" x14ac:dyDescent="0.15">
      <c r="A33" s="169"/>
      <c r="B33" s="193"/>
      <c r="C33" s="372" t="s">
        <v>186</v>
      </c>
      <c r="D33" s="372"/>
      <c r="E33" s="371" t="s">
        <v>187</v>
      </c>
      <c r="F33" s="371"/>
      <c r="G33" s="371"/>
      <c r="H33" s="371"/>
      <c r="I33" s="371"/>
      <c r="J33" s="371"/>
      <c r="K33" s="371"/>
      <c r="L33" s="371"/>
      <c r="M33" s="371"/>
      <c r="N33" s="371"/>
      <c r="O33" s="371"/>
      <c r="P33" s="371"/>
      <c r="Q33" s="371"/>
      <c r="R33" s="371"/>
      <c r="S33" s="371"/>
      <c r="T33" s="194"/>
      <c r="U33" s="372" t="s">
        <v>186</v>
      </c>
      <c r="V33" s="372"/>
      <c r="W33" s="371" t="s">
        <v>187</v>
      </c>
      <c r="X33" s="371"/>
      <c r="Y33" s="371"/>
      <c r="Z33" s="371"/>
      <c r="AA33" s="371"/>
      <c r="AB33" s="371"/>
      <c r="AC33" s="371"/>
      <c r="AD33" s="371"/>
      <c r="AE33" s="371"/>
      <c r="AF33" s="371"/>
      <c r="AG33" s="371"/>
      <c r="AH33" s="371"/>
      <c r="AI33" s="371"/>
      <c r="AJ33" s="371"/>
      <c r="AK33" s="371"/>
      <c r="AL33" s="194"/>
      <c r="AM33" s="372" t="s">
        <v>186</v>
      </c>
      <c r="AN33" s="372"/>
      <c r="AO33" s="371" t="s">
        <v>187</v>
      </c>
      <c r="AP33" s="371"/>
      <c r="AQ33" s="371"/>
      <c r="AR33" s="371"/>
      <c r="AS33" s="371"/>
      <c r="AT33" s="371"/>
      <c r="AU33" s="371"/>
      <c r="AV33" s="371"/>
      <c r="AW33" s="371"/>
      <c r="AX33" s="371"/>
      <c r="AY33" s="371"/>
      <c r="AZ33" s="371"/>
      <c r="BA33" s="371"/>
      <c r="BB33" s="371"/>
      <c r="BC33" s="371"/>
      <c r="BD33" s="195"/>
      <c r="BE33" s="371" t="s">
        <v>188</v>
      </c>
      <c r="BF33" s="371"/>
      <c r="BG33" s="371" t="s">
        <v>189</v>
      </c>
      <c r="BH33" s="371"/>
      <c r="BI33" s="371"/>
      <c r="BJ33" s="371"/>
      <c r="BK33" s="371"/>
      <c r="BL33" s="371"/>
      <c r="BM33" s="371"/>
      <c r="BN33" s="371"/>
      <c r="BO33" s="371"/>
      <c r="BP33" s="371"/>
      <c r="BQ33" s="371"/>
      <c r="BR33" s="371"/>
      <c r="BS33" s="371"/>
      <c r="BT33" s="371"/>
      <c r="BU33" s="371"/>
      <c r="BV33" s="195"/>
      <c r="BW33" s="372" t="s">
        <v>188</v>
      </c>
      <c r="BX33" s="372"/>
      <c r="BY33" s="371" t="s">
        <v>190</v>
      </c>
      <c r="BZ33" s="371"/>
      <c r="CA33" s="371"/>
      <c r="CB33" s="371"/>
      <c r="CC33" s="371"/>
      <c r="CD33" s="371"/>
      <c r="CE33" s="371"/>
      <c r="CF33" s="371"/>
      <c r="CG33" s="371"/>
      <c r="CH33" s="371"/>
      <c r="CI33" s="371"/>
      <c r="CJ33" s="371"/>
      <c r="CK33" s="371"/>
      <c r="CL33" s="371"/>
      <c r="CM33" s="371"/>
      <c r="CN33" s="194"/>
      <c r="CO33" s="372" t="s">
        <v>186</v>
      </c>
      <c r="CP33" s="372"/>
      <c r="CQ33" s="371" t="s">
        <v>191</v>
      </c>
      <c r="CR33" s="371"/>
      <c r="CS33" s="371"/>
      <c r="CT33" s="371"/>
      <c r="CU33" s="371"/>
      <c r="CV33" s="371"/>
      <c r="CW33" s="371"/>
      <c r="CX33" s="371"/>
      <c r="CY33" s="371"/>
      <c r="CZ33" s="371"/>
      <c r="DA33" s="371"/>
      <c r="DB33" s="371"/>
      <c r="DC33" s="371"/>
      <c r="DD33" s="371"/>
      <c r="DE33" s="371"/>
      <c r="DF33" s="194"/>
      <c r="DG33" s="370" t="s">
        <v>192</v>
      </c>
      <c r="DH33" s="370"/>
      <c r="DI33" s="196"/>
    </row>
    <row r="34" spans="1:113" ht="32.25" customHeight="1" x14ac:dyDescent="0.15">
      <c r="A34" s="169"/>
      <c r="B34" s="193"/>
      <c r="C34" s="368">
        <f>IF(E34="","",1)</f>
        <v>1</v>
      </c>
      <c r="D34" s="368"/>
      <c r="E34" s="369" t="str">
        <f>IF('各会計、関係団体の財政状況及び健全化判断比率'!B7="","",'各会計、関係団体の財政状況及び健全化判断比率'!B7)</f>
        <v>一般会計</v>
      </c>
      <c r="F34" s="369"/>
      <c r="G34" s="369"/>
      <c r="H34" s="369"/>
      <c r="I34" s="369"/>
      <c r="J34" s="369"/>
      <c r="K34" s="369"/>
      <c r="L34" s="369"/>
      <c r="M34" s="369"/>
      <c r="N34" s="369"/>
      <c r="O34" s="369"/>
      <c r="P34" s="369"/>
      <c r="Q34" s="369"/>
      <c r="R34" s="369"/>
      <c r="S34" s="369"/>
      <c r="T34" s="169"/>
      <c r="U34" s="368">
        <f>IF(W34="","",MAX(C34:D43)+1)</f>
        <v>3</v>
      </c>
      <c r="V34" s="368"/>
      <c r="W34" s="369" t="str">
        <f>IF('各会計、関係団体の財政状況及び健全化判断比率'!B28="","",'各会計、関係団体の財政状況及び健全化判断比率'!B28)</f>
        <v>国民健康保険特別会計</v>
      </c>
      <c r="X34" s="369"/>
      <c r="Y34" s="369"/>
      <c r="Z34" s="369"/>
      <c r="AA34" s="369"/>
      <c r="AB34" s="369"/>
      <c r="AC34" s="369"/>
      <c r="AD34" s="369"/>
      <c r="AE34" s="369"/>
      <c r="AF34" s="369"/>
      <c r="AG34" s="369"/>
      <c r="AH34" s="369"/>
      <c r="AI34" s="369"/>
      <c r="AJ34" s="369"/>
      <c r="AK34" s="369"/>
      <c r="AL34" s="169"/>
      <c r="AM34" s="368">
        <f>IF(AO34="","",MAX(C34:D43,U34:V43)+1)</f>
        <v>7</v>
      </c>
      <c r="AN34" s="368"/>
      <c r="AO34" s="369" t="str">
        <f>IF('各会計、関係団体の財政状況及び健全化判断比率'!B32="","",'各会計、関係団体の財政状況及び健全化判断比率'!B32)</f>
        <v>水道事業会計</v>
      </c>
      <c r="AP34" s="369"/>
      <c r="AQ34" s="369"/>
      <c r="AR34" s="369"/>
      <c r="AS34" s="369"/>
      <c r="AT34" s="369"/>
      <c r="AU34" s="369"/>
      <c r="AV34" s="369"/>
      <c r="AW34" s="369"/>
      <c r="AX34" s="369"/>
      <c r="AY34" s="369"/>
      <c r="AZ34" s="369"/>
      <c r="BA34" s="369"/>
      <c r="BB34" s="369"/>
      <c r="BC34" s="369"/>
      <c r="BD34" s="169"/>
      <c r="BE34" s="368" t="str">
        <f>IF(BG34="","",MAX(C34:D43,U34:V43,AM34:AN43)+1)</f>
        <v/>
      </c>
      <c r="BF34" s="368"/>
      <c r="BG34" s="369"/>
      <c r="BH34" s="369"/>
      <c r="BI34" s="369"/>
      <c r="BJ34" s="369"/>
      <c r="BK34" s="369"/>
      <c r="BL34" s="369"/>
      <c r="BM34" s="369"/>
      <c r="BN34" s="369"/>
      <c r="BO34" s="369"/>
      <c r="BP34" s="369"/>
      <c r="BQ34" s="369"/>
      <c r="BR34" s="369"/>
      <c r="BS34" s="369"/>
      <c r="BT34" s="369"/>
      <c r="BU34" s="369"/>
      <c r="BV34" s="169"/>
      <c r="BW34" s="368">
        <f>IF(BY34="","",MAX(C34:D43,U34:V43,AM34:AN43,BE34:BF43)+1)</f>
        <v>8</v>
      </c>
      <c r="BX34" s="368"/>
      <c r="BY34" s="369" t="str">
        <f>IF('各会計、関係団体の財政状況及び健全化判断比率'!B68="","",'各会計、関係団体の財政状況及び健全化判断比率'!B68)</f>
        <v>長崎県病院企業団</v>
      </c>
      <c r="BZ34" s="369"/>
      <c r="CA34" s="369"/>
      <c r="CB34" s="369"/>
      <c r="CC34" s="369"/>
      <c r="CD34" s="369"/>
      <c r="CE34" s="369"/>
      <c r="CF34" s="369"/>
      <c r="CG34" s="369"/>
      <c r="CH34" s="369"/>
      <c r="CI34" s="369"/>
      <c r="CJ34" s="369"/>
      <c r="CK34" s="369"/>
      <c r="CL34" s="369"/>
      <c r="CM34" s="369"/>
      <c r="CN34" s="169"/>
      <c r="CO34" s="368">
        <f>IF(CQ34="","",MAX(C34:D43,U34:V43,AM34:AN43,BE34:BF43,BW34:BX43)+1)</f>
        <v>17</v>
      </c>
      <c r="CP34" s="368"/>
      <c r="CQ34" s="369" t="str">
        <f>IF('各会計、関係団体の財政状況及び健全化判断比率'!BS7="","",'各会計、関係団体の財政状況及び健全化判断比率'!BS7)</f>
        <v>長崎県林業公社</v>
      </c>
      <c r="CR34" s="369"/>
      <c r="CS34" s="369"/>
      <c r="CT34" s="369"/>
      <c r="CU34" s="369"/>
      <c r="CV34" s="369"/>
      <c r="CW34" s="369"/>
      <c r="CX34" s="369"/>
      <c r="CY34" s="369"/>
      <c r="CZ34" s="369"/>
      <c r="DA34" s="369"/>
      <c r="DB34" s="369"/>
      <c r="DC34" s="369"/>
      <c r="DD34" s="369"/>
      <c r="DE34" s="369"/>
      <c r="DG34" s="366" t="str">
        <f>IF('各会計、関係団体の財政状況及び健全化判断比率'!BR7="","",'各会計、関係団体の財政状況及び健全化判断比率'!BR7)</f>
        <v>〇</v>
      </c>
      <c r="DH34" s="366"/>
      <c r="DI34" s="196"/>
    </row>
    <row r="35" spans="1:113" ht="32.25" customHeight="1" x14ac:dyDescent="0.15">
      <c r="A35" s="169"/>
      <c r="B35" s="193"/>
      <c r="C35" s="368">
        <f>IF(E35="","",C34+1)</f>
        <v>2</v>
      </c>
      <c r="D35" s="368"/>
      <c r="E35" s="369" t="str">
        <f>IF('各会計、関係団体の財政状況及び健全化判断比率'!B8="","",'各会計、関係団体の財政状況及び健全化判断比率'!B8)</f>
        <v>診療所特別会計</v>
      </c>
      <c r="F35" s="369"/>
      <c r="G35" s="369"/>
      <c r="H35" s="369"/>
      <c r="I35" s="369"/>
      <c r="J35" s="369"/>
      <c r="K35" s="369"/>
      <c r="L35" s="369"/>
      <c r="M35" s="369"/>
      <c r="N35" s="369"/>
      <c r="O35" s="369"/>
      <c r="P35" s="369"/>
      <c r="Q35" s="369"/>
      <c r="R35" s="369"/>
      <c r="S35" s="369"/>
      <c r="T35" s="169"/>
      <c r="U35" s="368">
        <f>IF(W35="","",U34+1)</f>
        <v>4</v>
      </c>
      <c r="V35" s="368"/>
      <c r="W35" s="369" t="str">
        <f>IF('各会計、関係団体の財政状況及び健全化判断比率'!B29="","",'各会計、関係団体の財政状況及び健全化判断比率'!B29)</f>
        <v>国民健康保険診療所特別会計</v>
      </c>
      <c r="X35" s="369"/>
      <c r="Y35" s="369"/>
      <c r="Z35" s="369"/>
      <c r="AA35" s="369"/>
      <c r="AB35" s="369"/>
      <c r="AC35" s="369"/>
      <c r="AD35" s="369"/>
      <c r="AE35" s="369"/>
      <c r="AF35" s="369"/>
      <c r="AG35" s="369"/>
      <c r="AH35" s="369"/>
      <c r="AI35" s="369"/>
      <c r="AJ35" s="369"/>
      <c r="AK35" s="369"/>
      <c r="AL35" s="169"/>
      <c r="AM35" s="368" t="str">
        <f t="shared" ref="AM35:AM43" si="0">IF(AO35="","",AM34+1)</f>
        <v/>
      </c>
      <c r="AN35" s="368"/>
      <c r="AO35" s="369"/>
      <c r="AP35" s="369"/>
      <c r="AQ35" s="369"/>
      <c r="AR35" s="369"/>
      <c r="AS35" s="369"/>
      <c r="AT35" s="369"/>
      <c r="AU35" s="369"/>
      <c r="AV35" s="369"/>
      <c r="AW35" s="369"/>
      <c r="AX35" s="369"/>
      <c r="AY35" s="369"/>
      <c r="AZ35" s="369"/>
      <c r="BA35" s="369"/>
      <c r="BB35" s="369"/>
      <c r="BC35" s="369"/>
      <c r="BD35" s="169"/>
      <c r="BE35" s="368" t="str">
        <f t="shared" ref="BE35:BE43" si="1">IF(BG35="","",BE34+1)</f>
        <v/>
      </c>
      <c r="BF35" s="368"/>
      <c r="BG35" s="369"/>
      <c r="BH35" s="369"/>
      <c r="BI35" s="369"/>
      <c r="BJ35" s="369"/>
      <c r="BK35" s="369"/>
      <c r="BL35" s="369"/>
      <c r="BM35" s="369"/>
      <c r="BN35" s="369"/>
      <c r="BO35" s="369"/>
      <c r="BP35" s="369"/>
      <c r="BQ35" s="369"/>
      <c r="BR35" s="369"/>
      <c r="BS35" s="369"/>
      <c r="BT35" s="369"/>
      <c r="BU35" s="369"/>
      <c r="BV35" s="169"/>
      <c r="BW35" s="368">
        <f t="shared" ref="BW35:BW43" si="2">IF(BY35="","",BW34+1)</f>
        <v>9</v>
      </c>
      <c r="BX35" s="368"/>
      <c r="BY35" s="369" t="str">
        <f>IF('各会計、関係団体の財政状況及び健全化判断比率'!B69="","",'各会計、関係団体の財政状況及び健全化判断比率'!B69)</f>
        <v>長崎県市町村総合事務組合（一般会計）</v>
      </c>
      <c r="BZ35" s="369"/>
      <c r="CA35" s="369"/>
      <c r="CB35" s="369"/>
      <c r="CC35" s="369"/>
      <c r="CD35" s="369"/>
      <c r="CE35" s="369"/>
      <c r="CF35" s="369"/>
      <c r="CG35" s="369"/>
      <c r="CH35" s="369"/>
      <c r="CI35" s="369"/>
      <c r="CJ35" s="369"/>
      <c r="CK35" s="369"/>
      <c r="CL35" s="369"/>
      <c r="CM35" s="369"/>
      <c r="CN35" s="169"/>
      <c r="CO35" s="368">
        <f t="shared" ref="CO35:CO43" si="3">IF(CQ35="","",CO34+1)</f>
        <v>18</v>
      </c>
      <c r="CP35" s="368"/>
      <c r="CQ35" s="369" t="str">
        <f>IF('各会計、関係団体の財政状況及び健全化判断比率'!BS8="","",'各会計、関係団体の財政状況及び健全化判断比率'!BS8)</f>
        <v>若松中央漁業協同組合</v>
      </c>
      <c r="CR35" s="369"/>
      <c r="CS35" s="369"/>
      <c r="CT35" s="369"/>
      <c r="CU35" s="369"/>
      <c r="CV35" s="369"/>
      <c r="CW35" s="369"/>
      <c r="CX35" s="369"/>
      <c r="CY35" s="369"/>
      <c r="CZ35" s="369"/>
      <c r="DA35" s="369"/>
      <c r="DB35" s="369"/>
      <c r="DC35" s="369"/>
      <c r="DD35" s="369"/>
      <c r="DE35" s="369"/>
      <c r="DG35" s="366" t="str">
        <f>IF('各会計、関係団体の財政状況及び健全化判断比率'!BR8="","",'各会計、関係団体の財政状況及び健全化判断比率'!BR8)</f>
        <v>〇</v>
      </c>
      <c r="DH35" s="366"/>
      <c r="DI35" s="196"/>
    </row>
    <row r="36" spans="1:113" ht="32.25" customHeight="1" x14ac:dyDescent="0.15">
      <c r="A36" s="169"/>
      <c r="B36" s="193"/>
      <c r="C36" s="368" t="str">
        <f>IF(E36="","",C35+1)</f>
        <v/>
      </c>
      <c r="D36" s="368"/>
      <c r="E36" s="369" t="str">
        <f>IF('各会計、関係団体の財政状況及び健全化判断比率'!B9="","",'各会計、関係団体の財政状況及び健全化判断比率'!B9)</f>
        <v/>
      </c>
      <c r="F36" s="369"/>
      <c r="G36" s="369"/>
      <c r="H36" s="369"/>
      <c r="I36" s="369"/>
      <c r="J36" s="369"/>
      <c r="K36" s="369"/>
      <c r="L36" s="369"/>
      <c r="M36" s="369"/>
      <c r="N36" s="369"/>
      <c r="O36" s="369"/>
      <c r="P36" s="369"/>
      <c r="Q36" s="369"/>
      <c r="R36" s="369"/>
      <c r="S36" s="369"/>
      <c r="T36" s="169"/>
      <c r="U36" s="368">
        <f t="shared" ref="U36:U43" si="4">IF(W36="","",U35+1)</f>
        <v>5</v>
      </c>
      <c r="V36" s="368"/>
      <c r="W36" s="369" t="str">
        <f>IF('各会計、関係団体の財政状況及び健全化判断比率'!B30="","",'各会計、関係団体の財政状況及び健全化判断比率'!B30)</f>
        <v>介護保険特別会計</v>
      </c>
      <c r="X36" s="369"/>
      <c r="Y36" s="369"/>
      <c r="Z36" s="369"/>
      <c r="AA36" s="369"/>
      <c r="AB36" s="369"/>
      <c r="AC36" s="369"/>
      <c r="AD36" s="369"/>
      <c r="AE36" s="369"/>
      <c r="AF36" s="369"/>
      <c r="AG36" s="369"/>
      <c r="AH36" s="369"/>
      <c r="AI36" s="369"/>
      <c r="AJ36" s="369"/>
      <c r="AK36" s="369"/>
      <c r="AL36" s="169"/>
      <c r="AM36" s="368" t="str">
        <f t="shared" si="0"/>
        <v/>
      </c>
      <c r="AN36" s="368"/>
      <c r="AO36" s="369"/>
      <c r="AP36" s="369"/>
      <c r="AQ36" s="369"/>
      <c r="AR36" s="369"/>
      <c r="AS36" s="369"/>
      <c r="AT36" s="369"/>
      <c r="AU36" s="369"/>
      <c r="AV36" s="369"/>
      <c r="AW36" s="369"/>
      <c r="AX36" s="369"/>
      <c r="AY36" s="369"/>
      <c r="AZ36" s="369"/>
      <c r="BA36" s="369"/>
      <c r="BB36" s="369"/>
      <c r="BC36" s="369"/>
      <c r="BD36" s="169"/>
      <c r="BE36" s="368" t="str">
        <f t="shared" si="1"/>
        <v/>
      </c>
      <c r="BF36" s="368"/>
      <c r="BG36" s="369"/>
      <c r="BH36" s="369"/>
      <c r="BI36" s="369"/>
      <c r="BJ36" s="369"/>
      <c r="BK36" s="369"/>
      <c r="BL36" s="369"/>
      <c r="BM36" s="369"/>
      <c r="BN36" s="369"/>
      <c r="BO36" s="369"/>
      <c r="BP36" s="369"/>
      <c r="BQ36" s="369"/>
      <c r="BR36" s="369"/>
      <c r="BS36" s="369"/>
      <c r="BT36" s="369"/>
      <c r="BU36" s="369"/>
      <c r="BV36" s="169"/>
      <c r="BW36" s="368">
        <f t="shared" si="2"/>
        <v>10</v>
      </c>
      <c r="BX36" s="368"/>
      <c r="BY36" s="369" t="str">
        <f>IF('各会計、関係団体の財政状況及び健全化判断比率'!B70="","",'各会計、関係団体の財政状況及び健全化判断比率'!B70)</f>
        <v>長崎県市町村総合事務組合（市町村会館管理事業特別会計）</v>
      </c>
      <c r="BZ36" s="369"/>
      <c r="CA36" s="369"/>
      <c r="CB36" s="369"/>
      <c r="CC36" s="369"/>
      <c r="CD36" s="369"/>
      <c r="CE36" s="369"/>
      <c r="CF36" s="369"/>
      <c r="CG36" s="369"/>
      <c r="CH36" s="369"/>
      <c r="CI36" s="369"/>
      <c r="CJ36" s="369"/>
      <c r="CK36" s="369"/>
      <c r="CL36" s="369"/>
      <c r="CM36" s="369"/>
      <c r="CN36" s="169"/>
      <c r="CO36" s="368">
        <f t="shared" si="3"/>
        <v>19</v>
      </c>
      <c r="CP36" s="368"/>
      <c r="CQ36" s="369" t="str">
        <f>IF('各会計、関係団体の財政状況及び健全化判断比率'!BS9="","",'各会計、関係団体の財政状況及び健全化判断比率'!BS9)</f>
        <v>西肥自動車株式会社</v>
      </c>
      <c r="CR36" s="369"/>
      <c r="CS36" s="369"/>
      <c r="CT36" s="369"/>
      <c r="CU36" s="369"/>
      <c r="CV36" s="369"/>
      <c r="CW36" s="369"/>
      <c r="CX36" s="369"/>
      <c r="CY36" s="369"/>
      <c r="CZ36" s="369"/>
      <c r="DA36" s="369"/>
      <c r="DB36" s="369"/>
      <c r="DC36" s="369"/>
      <c r="DD36" s="369"/>
      <c r="DE36" s="369"/>
      <c r="DG36" s="366" t="str">
        <f>IF('各会計、関係団体の財政状況及び健全化判断比率'!BR9="","",'各会計、関係団体の財政状況及び健全化判断比率'!BR9)</f>
        <v>〇</v>
      </c>
      <c r="DH36" s="366"/>
      <c r="DI36" s="196"/>
    </row>
    <row r="37" spans="1:113" ht="32.25" customHeight="1" x14ac:dyDescent="0.15">
      <c r="A37" s="169"/>
      <c r="B37" s="193"/>
      <c r="C37" s="368" t="str">
        <f>IF(E37="","",C36+1)</f>
        <v/>
      </c>
      <c r="D37" s="368"/>
      <c r="E37" s="369" t="str">
        <f>IF('各会計、関係団体の財政状況及び健全化判断比率'!B10="","",'各会計、関係団体の財政状況及び健全化判断比率'!B10)</f>
        <v/>
      </c>
      <c r="F37" s="369"/>
      <c r="G37" s="369"/>
      <c r="H37" s="369"/>
      <c r="I37" s="369"/>
      <c r="J37" s="369"/>
      <c r="K37" s="369"/>
      <c r="L37" s="369"/>
      <c r="M37" s="369"/>
      <c r="N37" s="369"/>
      <c r="O37" s="369"/>
      <c r="P37" s="369"/>
      <c r="Q37" s="369"/>
      <c r="R37" s="369"/>
      <c r="S37" s="369"/>
      <c r="T37" s="169"/>
      <c r="U37" s="368">
        <f t="shared" si="4"/>
        <v>6</v>
      </c>
      <c r="V37" s="368"/>
      <c r="W37" s="369" t="str">
        <f>IF('各会計、関係団体の財政状況及び健全化判断比率'!B31="","",'各会計、関係団体の財政状況及び健全化判断比率'!B31)</f>
        <v>後期高齢者医療特別会計</v>
      </c>
      <c r="X37" s="369"/>
      <c r="Y37" s="369"/>
      <c r="Z37" s="369"/>
      <c r="AA37" s="369"/>
      <c r="AB37" s="369"/>
      <c r="AC37" s="369"/>
      <c r="AD37" s="369"/>
      <c r="AE37" s="369"/>
      <c r="AF37" s="369"/>
      <c r="AG37" s="369"/>
      <c r="AH37" s="369"/>
      <c r="AI37" s="369"/>
      <c r="AJ37" s="369"/>
      <c r="AK37" s="369"/>
      <c r="AL37" s="169"/>
      <c r="AM37" s="368" t="str">
        <f t="shared" si="0"/>
        <v/>
      </c>
      <c r="AN37" s="368"/>
      <c r="AO37" s="369"/>
      <c r="AP37" s="369"/>
      <c r="AQ37" s="369"/>
      <c r="AR37" s="369"/>
      <c r="AS37" s="369"/>
      <c r="AT37" s="369"/>
      <c r="AU37" s="369"/>
      <c r="AV37" s="369"/>
      <c r="AW37" s="369"/>
      <c r="AX37" s="369"/>
      <c r="AY37" s="369"/>
      <c r="AZ37" s="369"/>
      <c r="BA37" s="369"/>
      <c r="BB37" s="369"/>
      <c r="BC37" s="369"/>
      <c r="BD37" s="169"/>
      <c r="BE37" s="368" t="str">
        <f t="shared" si="1"/>
        <v/>
      </c>
      <c r="BF37" s="368"/>
      <c r="BG37" s="369"/>
      <c r="BH37" s="369"/>
      <c r="BI37" s="369"/>
      <c r="BJ37" s="369"/>
      <c r="BK37" s="369"/>
      <c r="BL37" s="369"/>
      <c r="BM37" s="369"/>
      <c r="BN37" s="369"/>
      <c r="BO37" s="369"/>
      <c r="BP37" s="369"/>
      <c r="BQ37" s="369"/>
      <c r="BR37" s="369"/>
      <c r="BS37" s="369"/>
      <c r="BT37" s="369"/>
      <c r="BU37" s="369"/>
      <c r="BV37" s="169"/>
      <c r="BW37" s="368">
        <f t="shared" si="2"/>
        <v>11</v>
      </c>
      <c r="BX37" s="368"/>
      <c r="BY37" s="369" t="str">
        <f>IF('各会計、関係団体の財政状況及び健全化判断比率'!B71="","",'各会計、関係団体の財政状況及び健全化判断比率'!B71)</f>
        <v>長崎県市町村総合事務組合（市町村会館馬町別館管理事業特別会計）</v>
      </c>
      <c r="BZ37" s="369"/>
      <c r="CA37" s="369"/>
      <c r="CB37" s="369"/>
      <c r="CC37" s="369"/>
      <c r="CD37" s="369"/>
      <c r="CE37" s="369"/>
      <c r="CF37" s="369"/>
      <c r="CG37" s="369"/>
      <c r="CH37" s="369"/>
      <c r="CI37" s="369"/>
      <c r="CJ37" s="369"/>
      <c r="CK37" s="369"/>
      <c r="CL37" s="369"/>
      <c r="CM37" s="369"/>
      <c r="CN37" s="169"/>
      <c r="CO37" s="368">
        <f t="shared" si="3"/>
        <v>20</v>
      </c>
      <c r="CP37" s="368"/>
      <c r="CQ37" s="369" t="str">
        <f>IF('各会計、関係団体の財政状況及び健全化判断比率'!BS10="","",'各会計、関係団体の財政状況及び健全化判断比率'!BS10)</f>
        <v>新上五島町振興公社</v>
      </c>
      <c r="CR37" s="369"/>
      <c r="CS37" s="369"/>
      <c r="CT37" s="369"/>
      <c r="CU37" s="369"/>
      <c r="CV37" s="369"/>
      <c r="CW37" s="369"/>
      <c r="CX37" s="369"/>
      <c r="CY37" s="369"/>
      <c r="CZ37" s="369"/>
      <c r="DA37" s="369"/>
      <c r="DB37" s="369"/>
      <c r="DC37" s="369"/>
      <c r="DD37" s="369"/>
      <c r="DE37" s="369"/>
      <c r="DG37" s="366" t="str">
        <f>IF('各会計、関係団体の財政状況及び健全化判断比率'!BR10="","",'各会計、関係団体の財政状況及び健全化判断比率'!BR10)</f>
        <v/>
      </c>
      <c r="DH37" s="366"/>
      <c r="DI37" s="196"/>
    </row>
    <row r="38" spans="1:113" ht="32.25" customHeight="1" x14ac:dyDescent="0.15">
      <c r="A38" s="169"/>
      <c r="B38" s="193"/>
      <c r="C38" s="368" t="str">
        <f t="shared" ref="C38:C43" si="5">IF(E38="","",C37+1)</f>
        <v/>
      </c>
      <c r="D38" s="368"/>
      <c r="E38" s="369" t="str">
        <f>IF('各会計、関係団体の財政状況及び健全化判断比率'!B11="","",'各会計、関係団体の財政状況及び健全化判断比率'!B11)</f>
        <v/>
      </c>
      <c r="F38" s="369"/>
      <c r="G38" s="369"/>
      <c r="H38" s="369"/>
      <c r="I38" s="369"/>
      <c r="J38" s="369"/>
      <c r="K38" s="369"/>
      <c r="L38" s="369"/>
      <c r="M38" s="369"/>
      <c r="N38" s="369"/>
      <c r="O38" s="369"/>
      <c r="P38" s="369"/>
      <c r="Q38" s="369"/>
      <c r="R38" s="369"/>
      <c r="S38" s="369"/>
      <c r="T38" s="169"/>
      <c r="U38" s="368" t="str">
        <f t="shared" si="4"/>
        <v/>
      </c>
      <c r="V38" s="368"/>
      <c r="W38" s="369"/>
      <c r="X38" s="369"/>
      <c r="Y38" s="369"/>
      <c r="Z38" s="369"/>
      <c r="AA38" s="369"/>
      <c r="AB38" s="369"/>
      <c r="AC38" s="369"/>
      <c r="AD38" s="369"/>
      <c r="AE38" s="369"/>
      <c r="AF38" s="369"/>
      <c r="AG38" s="369"/>
      <c r="AH38" s="369"/>
      <c r="AI38" s="369"/>
      <c r="AJ38" s="369"/>
      <c r="AK38" s="369"/>
      <c r="AL38" s="169"/>
      <c r="AM38" s="368" t="str">
        <f t="shared" si="0"/>
        <v/>
      </c>
      <c r="AN38" s="368"/>
      <c r="AO38" s="369"/>
      <c r="AP38" s="369"/>
      <c r="AQ38" s="369"/>
      <c r="AR38" s="369"/>
      <c r="AS38" s="369"/>
      <c r="AT38" s="369"/>
      <c r="AU38" s="369"/>
      <c r="AV38" s="369"/>
      <c r="AW38" s="369"/>
      <c r="AX38" s="369"/>
      <c r="AY38" s="369"/>
      <c r="AZ38" s="369"/>
      <c r="BA38" s="369"/>
      <c r="BB38" s="369"/>
      <c r="BC38" s="369"/>
      <c r="BD38" s="169"/>
      <c r="BE38" s="368" t="str">
        <f t="shared" si="1"/>
        <v/>
      </c>
      <c r="BF38" s="368"/>
      <c r="BG38" s="369"/>
      <c r="BH38" s="369"/>
      <c r="BI38" s="369"/>
      <c r="BJ38" s="369"/>
      <c r="BK38" s="369"/>
      <c r="BL38" s="369"/>
      <c r="BM38" s="369"/>
      <c r="BN38" s="369"/>
      <c r="BO38" s="369"/>
      <c r="BP38" s="369"/>
      <c r="BQ38" s="369"/>
      <c r="BR38" s="369"/>
      <c r="BS38" s="369"/>
      <c r="BT38" s="369"/>
      <c r="BU38" s="369"/>
      <c r="BV38" s="169"/>
      <c r="BW38" s="368">
        <f t="shared" si="2"/>
        <v>12</v>
      </c>
      <c r="BX38" s="368"/>
      <c r="BY38" s="369" t="str">
        <f>IF('各会計、関係団体の財政状況及び健全化判断比率'!B72="","",'各会計、関係団体の財政状況及び健全化判断比率'!B72)</f>
        <v>長崎県市町村総合事務組合（公平委員会特別会計）</v>
      </c>
      <c r="BZ38" s="369"/>
      <c r="CA38" s="369"/>
      <c r="CB38" s="369"/>
      <c r="CC38" s="369"/>
      <c r="CD38" s="369"/>
      <c r="CE38" s="369"/>
      <c r="CF38" s="369"/>
      <c r="CG38" s="369"/>
      <c r="CH38" s="369"/>
      <c r="CI38" s="369"/>
      <c r="CJ38" s="369"/>
      <c r="CK38" s="369"/>
      <c r="CL38" s="369"/>
      <c r="CM38" s="369"/>
      <c r="CN38" s="169"/>
      <c r="CO38" s="368" t="str">
        <f t="shared" si="3"/>
        <v/>
      </c>
      <c r="CP38" s="368"/>
      <c r="CQ38" s="369" t="str">
        <f>IF('各会計、関係団体の財政状況及び健全化判断比率'!BS11="","",'各会計、関係団体の財政状況及び健全化判断比率'!BS11)</f>
        <v/>
      </c>
      <c r="CR38" s="369"/>
      <c r="CS38" s="369"/>
      <c r="CT38" s="369"/>
      <c r="CU38" s="369"/>
      <c r="CV38" s="369"/>
      <c r="CW38" s="369"/>
      <c r="CX38" s="369"/>
      <c r="CY38" s="369"/>
      <c r="CZ38" s="369"/>
      <c r="DA38" s="369"/>
      <c r="DB38" s="369"/>
      <c r="DC38" s="369"/>
      <c r="DD38" s="369"/>
      <c r="DE38" s="369"/>
      <c r="DG38" s="366" t="str">
        <f>IF('各会計、関係団体の財政状況及び健全化判断比率'!BR11="","",'各会計、関係団体の財政状況及び健全化判断比率'!BR11)</f>
        <v/>
      </c>
      <c r="DH38" s="366"/>
      <c r="DI38" s="196"/>
    </row>
    <row r="39" spans="1:113" ht="32.25" customHeight="1" x14ac:dyDescent="0.15">
      <c r="A39" s="169"/>
      <c r="B39" s="193"/>
      <c r="C39" s="368" t="str">
        <f t="shared" si="5"/>
        <v/>
      </c>
      <c r="D39" s="368"/>
      <c r="E39" s="369" t="str">
        <f>IF('各会計、関係団体の財政状況及び健全化判断比率'!B12="","",'各会計、関係団体の財政状況及び健全化判断比率'!B12)</f>
        <v/>
      </c>
      <c r="F39" s="369"/>
      <c r="G39" s="369"/>
      <c r="H39" s="369"/>
      <c r="I39" s="369"/>
      <c r="J39" s="369"/>
      <c r="K39" s="369"/>
      <c r="L39" s="369"/>
      <c r="M39" s="369"/>
      <c r="N39" s="369"/>
      <c r="O39" s="369"/>
      <c r="P39" s="369"/>
      <c r="Q39" s="369"/>
      <c r="R39" s="369"/>
      <c r="S39" s="369"/>
      <c r="T39" s="169"/>
      <c r="U39" s="368" t="str">
        <f t="shared" si="4"/>
        <v/>
      </c>
      <c r="V39" s="368"/>
      <c r="W39" s="369"/>
      <c r="X39" s="369"/>
      <c r="Y39" s="369"/>
      <c r="Z39" s="369"/>
      <c r="AA39" s="369"/>
      <c r="AB39" s="369"/>
      <c r="AC39" s="369"/>
      <c r="AD39" s="369"/>
      <c r="AE39" s="369"/>
      <c r="AF39" s="369"/>
      <c r="AG39" s="369"/>
      <c r="AH39" s="369"/>
      <c r="AI39" s="369"/>
      <c r="AJ39" s="369"/>
      <c r="AK39" s="369"/>
      <c r="AL39" s="169"/>
      <c r="AM39" s="368" t="str">
        <f t="shared" si="0"/>
        <v/>
      </c>
      <c r="AN39" s="368"/>
      <c r="AO39" s="369"/>
      <c r="AP39" s="369"/>
      <c r="AQ39" s="369"/>
      <c r="AR39" s="369"/>
      <c r="AS39" s="369"/>
      <c r="AT39" s="369"/>
      <c r="AU39" s="369"/>
      <c r="AV39" s="369"/>
      <c r="AW39" s="369"/>
      <c r="AX39" s="369"/>
      <c r="AY39" s="369"/>
      <c r="AZ39" s="369"/>
      <c r="BA39" s="369"/>
      <c r="BB39" s="369"/>
      <c r="BC39" s="369"/>
      <c r="BD39" s="169"/>
      <c r="BE39" s="368" t="str">
        <f t="shared" si="1"/>
        <v/>
      </c>
      <c r="BF39" s="368"/>
      <c r="BG39" s="369"/>
      <c r="BH39" s="369"/>
      <c r="BI39" s="369"/>
      <c r="BJ39" s="369"/>
      <c r="BK39" s="369"/>
      <c r="BL39" s="369"/>
      <c r="BM39" s="369"/>
      <c r="BN39" s="369"/>
      <c r="BO39" s="369"/>
      <c r="BP39" s="369"/>
      <c r="BQ39" s="369"/>
      <c r="BR39" s="369"/>
      <c r="BS39" s="369"/>
      <c r="BT39" s="369"/>
      <c r="BU39" s="369"/>
      <c r="BV39" s="169"/>
      <c r="BW39" s="368">
        <f t="shared" si="2"/>
        <v>13</v>
      </c>
      <c r="BX39" s="368"/>
      <c r="BY39" s="369" t="str">
        <f>IF('各会計、関係団体の財政状況及び健全化判断比率'!B73="","",'各会計、関係団体の財政状況及び健全化判断比率'!B73)</f>
        <v>長崎県市町村総合事務組合（行政不服審査会事業特別会計）</v>
      </c>
      <c r="BZ39" s="369"/>
      <c r="CA39" s="369"/>
      <c r="CB39" s="369"/>
      <c r="CC39" s="369"/>
      <c r="CD39" s="369"/>
      <c r="CE39" s="369"/>
      <c r="CF39" s="369"/>
      <c r="CG39" s="369"/>
      <c r="CH39" s="369"/>
      <c r="CI39" s="369"/>
      <c r="CJ39" s="369"/>
      <c r="CK39" s="369"/>
      <c r="CL39" s="369"/>
      <c r="CM39" s="369"/>
      <c r="CN39" s="169"/>
      <c r="CO39" s="368" t="str">
        <f t="shared" si="3"/>
        <v/>
      </c>
      <c r="CP39" s="368"/>
      <c r="CQ39" s="369" t="str">
        <f>IF('各会計、関係団体の財政状況及び健全化判断比率'!BS12="","",'各会計、関係団体の財政状況及び健全化判断比率'!BS12)</f>
        <v/>
      </c>
      <c r="CR39" s="369"/>
      <c r="CS39" s="369"/>
      <c r="CT39" s="369"/>
      <c r="CU39" s="369"/>
      <c r="CV39" s="369"/>
      <c r="CW39" s="369"/>
      <c r="CX39" s="369"/>
      <c r="CY39" s="369"/>
      <c r="CZ39" s="369"/>
      <c r="DA39" s="369"/>
      <c r="DB39" s="369"/>
      <c r="DC39" s="369"/>
      <c r="DD39" s="369"/>
      <c r="DE39" s="369"/>
      <c r="DG39" s="366" t="str">
        <f>IF('各会計、関係団体の財政状況及び健全化判断比率'!BR12="","",'各会計、関係団体の財政状況及び健全化判断比率'!BR12)</f>
        <v/>
      </c>
      <c r="DH39" s="366"/>
      <c r="DI39" s="196"/>
    </row>
    <row r="40" spans="1:113" ht="32.25" customHeight="1" x14ac:dyDescent="0.15">
      <c r="A40" s="169"/>
      <c r="B40" s="193"/>
      <c r="C40" s="368" t="str">
        <f t="shared" si="5"/>
        <v/>
      </c>
      <c r="D40" s="368"/>
      <c r="E40" s="369" t="str">
        <f>IF('各会計、関係団体の財政状況及び健全化判断比率'!B13="","",'各会計、関係団体の財政状況及び健全化判断比率'!B13)</f>
        <v/>
      </c>
      <c r="F40" s="369"/>
      <c r="G40" s="369"/>
      <c r="H40" s="369"/>
      <c r="I40" s="369"/>
      <c r="J40" s="369"/>
      <c r="K40" s="369"/>
      <c r="L40" s="369"/>
      <c r="M40" s="369"/>
      <c r="N40" s="369"/>
      <c r="O40" s="369"/>
      <c r="P40" s="369"/>
      <c r="Q40" s="369"/>
      <c r="R40" s="369"/>
      <c r="S40" s="369"/>
      <c r="T40" s="169"/>
      <c r="U40" s="368" t="str">
        <f t="shared" si="4"/>
        <v/>
      </c>
      <c r="V40" s="368"/>
      <c r="W40" s="369"/>
      <c r="X40" s="369"/>
      <c r="Y40" s="369"/>
      <c r="Z40" s="369"/>
      <c r="AA40" s="369"/>
      <c r="AB40" s="369"/>
      <c r="AC40" s="369"/>
      <c r="AD40" s="369"/>
      <c r="AE40" s="369"/>
      <c r="AF40" s="369"/>
      <c r="AG40" s="369"/>
      <c r="AH40" s="369"/>
      <c r="AI40" s="369"/>
      <c r="AJ40" s="369"/>
      <c r="AK40" s="369"/>
      <c r="AL40" s="169"/>
      <c r="AM40" s="368" t="str">
        <f t="shared" si="0"/>
        <v/>
      </c>
      <c r="AN40" s="368"/>
      <c r="AO40" s="369"/>
      <c r="AP40" s="369"/>
      <c r="AQ40" s="369"/>
      <c r="AR40" s="369"/>
      <c r="AS40" s="369"/>
      <c r="AT40" s="369"/>
      <c r="AU40" s="369"/>
      <c r="AV40" s="369"/>
      <c r="AW40" s="369"/>
      <c r="AX40" s="369"/>
      <c r="AY40" s="369"/>
      <c r="AZ40" s="369"/>
      <c r="BA40" s="369"/>
      <c r="BB40" s="369"/>
      <c r="BC40" s="369"/>
      <c r="BD40" s="169"/>
      <c r="BE40" s="368" t="str">
        <f t="shared" si="1"/>
        <v/>
      </c>
      <c r="BF40" s="368"/>
      <c r="BG40" s="369"/>
      <c r="BH40" s="369"/>
      <c r="BI40" s="369"/>
      <c r="BJ40" s="369"/>
      <c r="BK40" s="369"/>
      <c r="BL40" s="369"/>
      <c r="BM40" s="369"/>
      <c r="BN40" s="369"/>
      <c r="BO40" s="369"/>
      <c r="BP40" s="369"/>
      <c r="BQ40" s="369"/>
      <c r="BR40" s="369"/>
      <c r="BS40" s="369"/>
      <c r="BT40" s="369"/>
      <c r="BU40" s="369"/>
      <c r="BV40" s="169"/>
      <c r="BW40" s="368">
        <f t="shared" si="2"/>
        <v>14</v>
      </c>
      <c r="BX40" s="368"/>
      <c r="BY40" s="369" t="str">
        <f>IF('各会計、関係団体の財政状況及び健全化判断比率'!B74="","",'各会計、関係団体の財政状況及び健全化判断比率'!B74)</f>
        <v>長崎県市町村総合事務組合（交通災害共済事務組合）</v>
      </c>
      <c r="BZ40" s="369"/>
      <c r="CA40" s="369"/>
      <c r="CB40" s="369"/>
      <c r="CC40" s="369"/>
      <c r="CD40" s="369"/>
      <c r="CE40" s="369"/>
      <c r="CF40" s="369"/>
      <c r="CG40" s="369"/>
      <c r="CH40" s="369"/>
      <c r="CI40" s="369"/>
      <c r="CJ40" s="369"/>
      <c r="CK40" s="369"/>
      <c r="CL40" s="369"/>
      <c r="CM40" s="369"/>
      <c r="CN40" s="169"/>
      <c r="CO40" s="368" t="str">
        <f t="shared" si="3"/>
        <v/>
      </c>
      <c r="CP40" s="368"/>
      <c r="CQ40" s="369" t="str">
        <f>IF('各会計、関係団体の財政状況及び健全化判断比率'!BS13="","",'各会計、関係団体の財政状況及び健全化判断比率'!BS13)</f>
        <v/>
      </c>
      <c r="CR40" s="369"/>
      <c r="CS40" s="369"/>
      <c r="CT40" s="369"/>
      <c r="CU40" s="369"/>
      <c r="CV40" s="369"/>
      <c r="CW40" s="369"/>
      <c r="CX40" s="369"/>
      <c r="CY40" s="369"/>
      <c r="CZ40" s="369"/>
      <c r="DA40" s="369"/>
      <c r="DB40" s="369"/>
      <c r="DC40" s="369"/>
      <c r="DD40" s="369"/>
      <c r="DE40" s="369"/>
      <c r="DG40" s="366" t="str">
        <f>IF('各会計、関係団体の財政状況及び健全化判断比率'!BR13="","",'各会計、関係団体の財政状況及び健全化判断比率'!BR13)</f>
        <v/>
      </c>
      <c r="DH40" s="366"/>
      <c r="DI40" s="196"/>
    </row>
    <row r="41" spans="1:113" ht="32.25" customHeight="1" x14ac:dyDescent="0.15">
      <c r="A41" s="169"/>
      <c r="B41" s="193"/>
      <c r="C41" s="368" t="str">
        <f t="shared" si="5"/>
        <v/>
      </c>
      <c r="D41" s="368"/>
      <c r="E41" s="369" t="str">
        <f>IF('各会計、関係団体の財政状況及び健全化判断比率'!B14="","",'各会計、関係団体の財政状況及び健全化判断比率'!B14)</f>
        <v/>
      </c>
      <c r="F41" s="369"/>
      <c r="G41" s="369"/>
      <c r="H41" s="369"/>
      <c r="I41" s="369"/>
      <c r="J41" s="369"/>
      <c r="K41" s="369"/>
      <c r="L41" s="369"/>
      <c r="M41" s="369"/>
      <c r="N41" s="369"/>
      <c r="O41" s="369"/>
      <c r="P41" s="369"/>
      <c r="Q41" s="369"/>
      <c r="R41" s="369"/>
      <c r="S41" s="369"/>
      <c r="T41" s="169"/>
      <c r="U41" s="368" t="str">
        <f t="shared" si="4"/>
        <v/>
      </c>
      <c r="V41" s="368"/>
      <c r="W41" s="369"/>
      <c r="X41" s="369"/>
      <c r="Y41" s="369"/>
      <c r="Z41" s="369"/>
      <c r="AA41" s="369"/>
      <c r="AB41" s="369"/>
      <c r="AC41" s="369"/>
      <c r="AD41" s="369"/>
      <c r="AE41" s="369"/>
      <c r="AF41" s="369"/>
      <c r="AG41" s="369"/>
      <c r="AH41" s="369"/>
      <c r="AI41" s="369"/>
      <c r="AJ41" s="369"/>
      <c r="AK41" s="369"/>
      <c r="AL41" s="169"/>
      <c r="AM41" s="368" t="str">
        <f t="shared" si="0"/>
        <v/>
      </c>
      <c r="AN41" s="368"/>
      <c r="AO41" s="369"/>
      <c r="AP41" s="369"/>
      <c r="AQ41" s="369"/>
      <c r="AR41" s="369"/>
      <c r="AS41" s="369"/>
      <c r="AT41" s="369"/>
      <c r="AU41" s="369"/>
      <c r="AV41" s="369"/>
      <c r="AW41" s="369"/>
      <c r="AX41" s="369"/>
      <c r="AY41" s="369"/>
      <c r="AZ41" s="369"/>
      <c r="BA41" s="369"/>
      <c r="BB41" s="369"/>
      <c r="BC41" s="369"/>
      <c r="BD41" s="169"/>
      <c r="BE41" s="368" t="str">
        <f t="shared" si="1"/>
        <v/>
      </c>
      <c r="BF41" s="368"/>
      <c r="BG41" s="369"/>
      <c r="BH41" s="369"/>
      <c r="BI41" s="369"/>
      <c r="BJ41" s="369"/>
      <c r="BK41" s="369"/>
      <c r="BL41" s="369"/>
      <c r="BM41" s="369"/>
      <c r="BN41" s="369"/>
      <c r="BO41" s="369"/>
      <c r="BP41" s="369"/>
      <c r="BQ41" s="369"/>
      <c r="BR41" s="369"/>
      <c r="BS41" s="369"/>
      <c r="BT41" s="369"/>
      <c r="BU41" s="369"/>
      <c r="BV41" s="169"/>
      <c r="BW41" s="368">
        <f t="shared" si="2"/>
        <v>15</v>
      </c>
      <c r="BX41" s="368"/>
      <c r="BY41" s="369" t="str">
        <f>IF('各会計、関係団体の財政状況及び健全化判断比率'!B75="","",'各会計、関係団体の財政状況及び健全化判断比率'!B75)</f>
        <v>長崎県後期高齢者医療広域連合（普通会計）</v>
      </c>
      <c r="BZ41" s="369"/>
      <c r="CA41" s="369"/>
      <c r="CB41" s="369"/>
      <c r="CC41" s="369"/>
      <c r="CD41" s="369"/>
      <c r="CE41" s="369"/>
      <c r="CF41" s="369"/>
      <c r="CG41" s="369"/>
      <c r="CH41" s="369"/>
      <c r="CI41" s="369"/>
      <c r="CJ41" s="369"/>
      <c r="CK41" s="369"/>
      <c r="CL41" s="369"/>
      <c r="CM41" s="369"/>
      <c r="CN41" s="169"/>
      <c r="CO41" s="368" t="str">
        <f t="shared" si="3"/>
        <v/>
      </c>
      <c r="CP41" s="368"/>
      <c r="CQ41" s="369" t="str">
        <f>IF('各会計、関係団体の財政状況及び健全化判断比率'!BS14="","",'各会計、関係団体の財政状況及び健全化判断比率'!BS14)</f>
        <v/>
      </c>
      <c r="CR41" s="369"/>
      <c r="CS41" s="369"/>
      <c r="CT41" s="369"/>
      <c r="CU41" s="369"/>
      <c r="CV41" s="369"/>
      <c r="CW41" s="369"/>
      <c r="CX41" s="369"/>
      <c r="CY41" s="369"/>
      <c r="CZ41" s="369"/>
      <c r="DA41" s="369"/>
      <c r="DB41" s="369"/>
      <c r="DC41" s="369"/>
      <c r="DD41" s="369"/>
      <c r="DE41" s="369"/>
      <c r="DG41" s="366" t="str">
        <f>IF('各会計、関係団体の財政状況及び健全化判断比率'!BR14="","",'各会計、関係団体の財政状況及び健全化判断比率'!BR14)</f>
        <v/>
      </c>
      <c r="DH41" s="366"/>
      <c r="DI41" s="196"/>
    </row>
    <row r="42" spans="1:113" ht="32.25" customHeight="1" x14ac:dyDescent="0.15">
      <c r="B42" s="193"/>
      <c r="C42" s="368" t="str">
        <f t="shared" si="5"/>
        <v/>
      </c>
      <c r="D42" s="368"/>
      <c r="E42" s="369" t="str">
        <f>IF('各会計、関係団体の財政状況及び健全化判断比率'!B15="","",'各会計、関係団体の財政状況及び健全化判断比率'!B15)</f>
        <v/>
      </c>
      <c r="F42" s="369"/>
      <c r="G42" s="369"/>
      <c r="H42" s="369"/>
      <c r="I42" s="369"/>
      <c r="J42" s="369"/>
      <c r="K42" s="369"/>
      <c r="L42" s="369"/>
      <c r="M42" s="369"/>
      <c r="N42" s="369"/>
      <c r="O42" s="369"/>
      <c r="P42" s="369"/>
      <c r="Q42" s="369"/>
      <c r="R42" s="369"/>
      <c r="S42" s="369"/>
      <c r="T42" s="169"/>
      <c r="U42" s="368" t="str">
        <f t="shared" si="4"/>
        <v/>
      </c>
      <c r="V42" s="368"/>
      <c r="W42" s="369"/>
      <c r="X42" s="369"/>
      <c r="Y42" s="369"/>
      <c r="Z42" s="369"/>
      <c r="AA42" s="369"/>
      <c r="AB42" s="369"/>
      <c r="AC42" s="369"/>
      <c r="AD42" s="369"/>
      <c r="AE42" s="369"/>
      <c r="AF42" s="369"/>
      <c r="AG42" s="369"/>
      <c r="AH42" s="369"/>
      <c r="AI42" s="369"/>
      <c r="AJ42" s="369"/>
      <c r="AK42" s="369"/>
      <c r="AL42" s="169"/>
      <c r="AM42" s="368" t="str">
        <f t="shared" si="0"/>
        <v/>
      </c>
      <c r="AN42" s="368"/>
      <c r="AO42" s="369"/>
      <c r="AP42" s="369"/>
      <c r="AQ42" s="369"/>
      <c r="AR42" s="369"/>
      <c r="AS42" s="369"/>
      <c r="AT42" s="369"/>
      <c r="AU42" s="369"/>
      <c r="AV42" s="369"/>
      <c r="AW42" s="369"/>
      <c r="AX42" s="369"/>
      <c r="AY42" s="369"/>
      <c r="AZ42" s="369"/>
      <c r="BA42" s="369"/>
      <c r="BB42" s="369"/>
      <c r="BC42" s="369"/>
      <c r="BD42" s="169"/>
      <c r="BE42" s="368" t="str">
        <f t="shared" si="1"/>
        <v/>
      </c>
      <c r="BF42" s="368"/>
      <c r="BG42" s="369"/>
      <c r="BH42" s="369"/>
      <c r="BI42" s="369"/>
      <c r="BJ42" s="369"/>
      <c r="BK42" s="369"/>
      <c r="BL42" s="369"/>
      <c r="BM42" s="369"/>
      <c r="BN42" s="369"/>
      <c r="BO42" s="369"/>
      <c r="BP42" s="369"/>
      <c r="BQ42" s="369"/>
      <c r="BR42" s="369"/>
      <c r="BS42" s="369"/>
      <c r="BT42" s="369"/>
      <c r="BU42" s="369"/>
      <c r="BV42" s="169"/>
      <c r="BW42" s="368">
        <f t="shared" si="2"/>
        <v>16</v>
      </c>
      <c r="BX42" s="368"/>
      <c r="BY42" s="369" t="str">
        <f>IF('各会計、関係団体の財政状況及び健全化判断比率'!B76="","",'各会計、関係団体の財政状況及び健全化判断比率'!B76)</f>
        <v>長崎県後期高齢者阿医療広域連合（後期高齢者医療事業会計）</v>
      </c>
      <c r="BZ42" s="369"/>
      <c r="CA42" s="369"/>
      <c r="CB42" s="369"/>
      <c r="CC42" s="369"/>
      <c r="CD42" s="369"/>
      <c r="CE42" s="369"/>
      <c r="CF42" s="369"/>
      <c r="CG42" s="369"/>
      <c r="CH42" s="369"/>
      <c r="CI42" s="369"/>
      <c r="CJ42" s="369"/>
      <c r="CK42" s="369"/>
      <c r="CL42" s="369"/>
      <c r="CM42" s="369"/>
      <c r="CN42" s="169"/>
      <c r="CO42" s="368" t="str">
        <f t="shared" si="3"/>
        <v/>
      </c>
      <c r="CP42" s="368"/>
      <c r="CQ42" s="369" t="str">
        <f>IF('各会計、関係団体の財政状況及び健全化判断比率'!BS15="","",'各会計、関係団体の財政状況及び健全化判断比率'!BS15)</f>
        <v/>
      </c>
      <c r="CR42" s="369"/>
      <c r="CS42" s="369"/>
      <c r="CT42" s="369"/>
      <c r="CU42" s="369"/>
      <c r="CV42" s="369"/>
      <c r="CW42" s="369"/>
      <c r="CX42" s="369"/>
      <c r="CY42" s="369"/>
      <c r="CZ42" s="369"/>
      <c r="DA42" s="369"/>
      <c r="DB42" s="369"/>
      <c r="DC42" s="369"/>
      <c r="DD42" s="369"/>
      <c r="DE42" s="369"/>
      <c r="DG42" s="366" t="str">
        <f>IF('各会計、関係団体の財政状況及び健全化判断比率'!BR15="","",'各会計、関係団体の財政状況及び健全化判断比率'!BR15)</f>
        <v/>
      </c>
      <c r="DH42" s="366"/>
      <c r="DI42" s="196"/>
    </row>
    <row r="43" spans="1:113" ht="32.25" customHeight="1" x14ac:dyDescent="0.15">
      <c r="B43" s="193"/>
      <c r="C43" s="368" t="str">
        <f t="shared" si="5"/>
        <v/>
      </c>
      <c r="D43" s="368"/>
      <c r="E43" s="369" t="str">
        <f>IF('各会計、関係団体の財政状況及び健全化判断比率'!B16="","",'各会計、関係団体の財政状況及び健全化判断比率'!B16)</f>
        <v/>
      </c>
      <c r="F43" s="369"/>
      <c r="G43" s="369"/>
      <c r="H43" s="369"/>
      <c r="I43" s="369"/>
      <c r="J43" s="369"/>
      <c r="K43" s="369"/>
      <c r="L43" s="369"/>
      <c r="M43" s="369"/>
      <c r="N43" s="369"/>
      <c r="O43" s="369"/>
      <c r="P43" s="369"/>
      <c r="Q43" s="369"/>
      <c r="R43" s="369"/>
      <c r="S43" s="369"/>
      <c r="T43" s="169"/>
      <c r="U43" s="368" t="str">
        <f t="shared" si="4"/>
        <v/>
      </c>
      <c r="V43" s="368"/>
      <c r="W43" s="369"/>
      <c r="X43" s="369"/>
      <c r="Y43" s="369"/>
      <c r="Z43" s="369"/>
      <c r="AA43" s="369"/>
      <c r="AB43" s="369"/>
      <c r="AC43" s="369"/>
      <c r="AD43" s="369"/>
      <c r="AE43" s="369"/>
      <c r="AF43" s="369"/>
      <c r="AG43" s="369"/>
      <c r="AH43" s="369"/>
      <c r="AI43" s="369"/>
      <c r="AJ43" s="369"/>
      <c r="AK43" s="369"/>
      <c r="AL43" s="169"/>
      <c r="AM43" s="368" t="str">
        <f t="shared" si="0"/>
        <v/>
      </c>
      <c r="AN43" s="368"/>
      <c r="AO43" s="369"/>
      <c r="AP43" s="369"/>
      <c r="AQ43" s="369"/>
      <c r="AR43" s="369"/>
      <c r="AS43" s="369"/>
      <c r="AT43" s="369"/>
      <c r="AU43" s="369"/>
      <c r="AV43" s="369"/>
      <c r="AW43" s="369"/>
      <c r="AX43" s="369"/>
      <c r="AY43" s="369"/>
      <c r="AZ43" s="369"/>
      <c r="BA43" s="369"/>
      <c r="BB43" s="369"/>
      <c r="BC43" s="369"/>
      <c r="BD43" s="169"/>
      <c r="BE43" s="368" t="str">
        <f t="shared" si="1"/>
        <v/>
      </c>
      <c r="BF43" s="368"/>
      <c r="BG43" s="369"/>
      <c r="BH43" s="369"/>
      <c r="BI43" s="369"/>
      <c r="BJ43" s="369"/>
      <c r="BK43" s="369"/>
      <c r="BL43" s="369"/>
      <c r="BM43" s="369"/>
      <c r="BN43" s="369"/>
      <c r="BO43" s="369"/>
      <c r="BP43" s="369"/>
      <c r="BQ43" s="369"/>
      <c r="BR43" s="369"/>
      <c r="BS43" s="369"/>
      <c r="BT43" s="369"/>
      <c r="BU43" s="369"/>
      <c r="BV43" s="169"/>
      <c r="BW43" s="368" t="str">
        <f t="shared" si="2"/>
        <v/>
      </c>
      <c r="BX43" s="368"/>
      <c r="BY43" s="369" t="str">
        <f>IF('各会計、関係団体の財政状況及び健全化判断比率'!B77="","",'各会計、関係団体の財政状況及び健全化判断比率'!B77)</f>
        <v/>
      </c>
      <c r="BZ43" s="369"/>
      <c r="CA43" s="369"/>
      <c r="CB43" s="369"/>
      <c r="CC43" s="369"/>
      <c r="CD43" s="369"/>
      <c r="CE43" s="369"/>
      <c r="CF43" s="369"/>
      <c r="CG43" s="369"/>
      <c r="CH43" s="369"/>
      <c r="CI43" s="369"/>
      <c r="CJ43" s="369"/>
      <c r="CK43" s="369"/>
      <c r="CL43" s="369"/>
      <c r="CM43" s="369"/>
      <c r="CN43" s="169"/>
      <c r="CO43" s="368" t="str">
        <f t="shared" si="3"/>
        <v/>
      </c>
      <c r="CP43" s="368"/>
      <c r="CQ43" s="369" t="str">
        <f>IF('各会計、関係団体の財政状況及び健全化判断比率'!BS16="","",'各会計、関係団体の財政状況及び健全化判断比率'!BS16)</f>
        <v/>
      </c>
      <c r="CR43" s="369"/>
      <c r="CS43" s="369"/>
      <c r="CT43" s="369"/>
      <c r="CU43" s="369"/>
      <c r="CV43" s="369"/>
      <c r="CW43" s="369"/>
      <c r="CX43" s="369"/>
      <c r="CY43" s="369"/>
      <c r="CZ43" s="369"/>
      <c r="DA43" s="369"/>
      <c r="DB43" s="369"/>
      <c r="DC43" s="369"/>
      <c r="DD43" s="369"/>
      <c r="DE43" s="369"/>
      <c r="DG43" s="366" t="str">
        <f>IF('各会計、関係団体の財政状況及び健全化判断比率'!BR16="","",'各会計、関係団体の財政状況及び健全化判断比率'!BR16)</f>
        <v/>
      </c>
      <c r="DH43" s="366"/>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365" t="s">
        <v>194</v>
      </c>
      <c r="F46" s="365"/>
      <c r="G46" s="365"/>
      <c r="H46" s="365"/>
      <c r="I46" s="365"/>
      <c r="J46" s="365"/>
      <c r="K46" s="365"/>
      <c r="L46" s="365"/>
      <c r="M46" s="365"/>
      <c r="N46" s="365"/>
      <c r="O46" s="365"/>
      <c r="P46" s="365"/>
      <c r="Q46" s="365"/>
      <c r="R46" s="365"/>
      <c r="S46" s="365"/>
      <c r="T46" s="365"/>
      <c r="U46" s="365"/>
      <c r="V46" s="365"/>
      <c r="W46" s="365"/>
      <c r="X46" s="365"/>
      <c r="Y46" s="365"/>
      <c r="Z46" s="365"/>
      <c r="AA46" s="365"/>
      <c r="AB46" s="365"/>
      <c r="AC46" s="365"/>
      <c r="AD46" s="365"/>
      <c r="AE46" s="365"/>
      <c r="AF46" s="365"/>
      <c r="AG46" s="365"/>
      <c r="AH46" s="365"/>
      <c r="AI46" s="365"/>
      <c r="AJ46" s="365"/>
      <c r="AK46" s="365"/>
      <c r="AL46" s="365"/>
      <c r="AM46" s="365"/>
      <c r="AN46" s="365"/>
      <c r="AO46" s="365"/>
      <c r="AP46" s="365"/>
      <c r="AQ46" s="365"/>
      <c r="AR46" s="365"/>
      <c r="AS46" s="365"/>
      <c r="AT46" s="365"/>
      <c r="AU46" s="365"/>
      <c r="AV46" s="365"/>
      <c r="AW46" s="365"/>
      <c r="AX46" s="365"/>
      <c r="AY46" s="365"/>
      <c r="AZ46" s="365"/>
      <c r="BA46" s="365"/>
      <c r="BB46" s="365"/>
      <c r="BC46" s="365"/>
      <c r="BD46" s="365"/>
      <c r="BE46" s="365"/>
      <c r="BF46" s="365"/>
      <c r="BG46" s="365"/>
      <c r="BH46" s="365"/>
      <c r="BI46" s="365"/>
      <c r="BJ46" s="365"/>
      <c r="BK46" s="365"/>
      <c r="BL46" s="365"/>
      <c r="BM46" s="365"/>
      <c r="BN46" s="365"/>
      <c r="BO46" s="365"/>
      <c r="BP46" s="365"/>
      <c r="BQ46" s="365"/>
      <c r="BR46" s="365"/>
      <c r="BS46" s="365"/>
      <c r="BT46" s="365"/>
      <c r="BU46" s="365"/>
      <c r="BV46" s="365"/>
      <c r="BW46" s="365"/>
      <c r="BX46" s="365"/>
      <c r="BY46" s="365"/>
      <c r="BZ46" s="365"/>
      <c r="CA46" s="365"/>
      <c r="CB46" s="365"/>
      <c r="CC46" s="365"/>
      <c r="CD46" s="365"/>
      <c r="CE46" s="365"/>
      <c r="CF46" s="365"/>
      <c r="CG46" s="365"/>
      <c r="CH46" s="365"/>
      <c r="CI46" s="365"/>
      <c r="CJ46" s="365"/>
      <c r="CK46" s="365"/>
      <c r="CL46" s="365"/>
      <c r="CM46" s="365"/>
      <c r="CN46" s="365"/>
      <c r="CO46" s="365"/>
      <c r="CP46" s="365"/>
      <c r="CQ46" s="365"/>
      <c r="CR46" s="365"/>
      <c r="CS46" s="365"/>
      <c r="CT46" s="365"/>
      <c r="CU46" s="365"/>
      <c r="CV46" s="365"/>
      <c r="CW46" s="365"/>
      <c r="CX46" s="365"/>
      <c r="CY46" s="365"/>
      <c r="CZ46" s="365"/>
      <c r="DA46" s="365"/>
      <c r="DB46" s="365"/>
      <c r="DC46" s="365"/>
      <c r="DD46" s="365"/>
      <c r="DE46" s="365"/>
      <c r="DF46" s="365"/>
      <c r="DG46" s="365"/>
      <c r="DH46" s="365"/>
      <c r="DI46" s="365"/>
    </row>
    <row r="47" spans="1:113" x14ac:dyDescent="0.15">
      <c r="E47" s="365" t="s">
        <v>195</v>
      </c>
      <c r="F47" s="365"/>
      <c r="G47" s="365"/>
      <c r="H47" s="365"/>
      <c r="I47" s="365"/>
      <c r="J47" s="365"/>
      <c r="K47" s="365"/>
      <c r="L47" s="365"/>
      <c r="M47" s="365"/>
      <c r="N47" s="365"/>
      <c r="O47" s="365"/>
      <c r="P47" s="365"/>
      <c r="Q47" s="365"/>
      <c r="R47" s="365"/>
      <c r="S47" s="365"/>
      <c r="T47" s="365"/>
      <c r="U47" s="365"/>
      <c r="V47" s="365"/>
      <c r="W47" s="365"/>
      <c r="X47" s="365"/>
      <c r="Y47" s="365"/>
      <c r="Z47" s="365"/>
      <c r="AA47" s="365"/>
      <c r="AB47" s="365"/>
      <c r="AC47" s="365"/>
      <c r="AD47" s="365"/>
      <c r="AE47" s="365"/>
      <c r="AF47" s="365"/>
      <c r="AG47" s="365"/>
      <c r="AH47" s="365"/>
      <c r="AI47" s="365"/>
      <c r="AJ47" s="365"/>
      <c r="AK47" s="365"/>
      <c r="AL47" s="365"/>
      <c r="AM47" s="365"/>
      <c r="AN47" s="365"/>
      <c r="AO47" s="365"/>
      <c r="AP47" s="365"/>
      <c r="AQ47" s="365"/>
      <c r="AR47" s="365"/>
      <c r="AS47" s="365"/>
      <c r="AT47" s="365"/>
      <c r="AU47" s="365"/>
      <c r="AV47" s="365"/>
      <c r="AW47" s="365"/>
      <c r="AX47" s="365"/>
      <c r="AY47" s="365"/>
      <c r="AZ47" s="365"/>
      <c r="BA47" s="365"/>
      <c r="BB47" s="365"/>
      <c r="BC47" s="365"/>
      <c r="BD47" s="365"/>
      <c r="BE47" s="365"/>
      <c r="BF47" s="365"/>
      <c r="BG47" s="365"/>
      <c r="BH47" s="365"/>
      <c r="BI47" s="365"/>
      <c r="BJ47" s="365"/>
      <c r="BK47" s="365"/>
      <c r="BL47" s="365"/>
      <c r="BM47" s="365"/>
      <c r="BN47" s="365"/>
      <c r="BO47" s="365"/>
      <c r="BP47" s="365"/>
      <c r="BQ47" s="365"/>
      <c r="BR47" s="365"/>
      <c r="BS47" s="365"/>
      <c r="BT47" s="365"/>
      <c r="BU47" s="365"/>
      <c r="BV47" s="365"/>
      <c r="BW47" s="365"/>
      <c r="BX47" s="365"/>
      <c r="BY47" s="365"/>
      <c r="BZ47" s="365"/>
      <c r="CA47" s="365"/>
      <c r="CB47" s="365"/>
      <c r="CC47" s="365"/>
      <c r="CD47" s="365"/>
      <c r="CE47" s="365"/>
      <c r="CF47" s="365"/>
      <c r="CG47" s="365"/>
      <c r="CH47" s="365"/>
      <c r="CI47" s="365"/>
      <c r="CJ47" s="365"/>
      <c r="CK47" s="365"/>
      <c r="CL47" s="365"/>
      <c r="CM47" s="365"/>
      <c r="CN47" s="365"/>
      <c r="CO47" s="365"/>
      <c r="CP47" s="365"/>
      <c r="CQ47" s="365"/>
      <c r="CR47" s="365"/>
      <c r="CS47" s="365"/>
      <c r="CT47" s="365"/>
      <c r="CU47" s="365"/>
      <c r="CV47" s="365"/>
      <c r="CW47" s="365"/>
      <c r="CX47" s="365"/>
      <c r="CY47" s="365"/>
      <c r="CZ47" s="365"/>
      <c r="DA47" s="365"/>
      <c r="DB47" s="365"/>
      <c r="DC47" s="365"/>
      <c r="DD47" s="365"/>
      <c r="DE47" s="365"/>
      <c r="DF47" s="365"/>
      <c r="DG47" s="365"/>
      <c r="DH47" s="365"/>
      <c r="DI47" s="365"/>
    </row>
    <row r="48" spans="1:113" x14ac:dyDescent="0.15">
      <c r="E48" s="365" t="s">
        <v>196</v>
      </c>
      <c r="F48" s="365"/>
      <c r="G48" s="365"/>
      <c r="H48" s="365"/>
      <c r="I48" s="365"/>
      <c r="J48" s="365"/>
      <c r="K48" s="365"/>
      <c r="L48" s="365"/>
      <c r="M48" s="365"/>
      <c r="N48" s="365"/>
      <c r="O48" s="365"/>
      <c r="P48" s="365"/>
      <c r="Q48" s="365"/>
      <c r="R48" s="365"/>
      <c r="S48" s="365"/>
      <c r="T48" s="365"/>
      <c r="U48" s="365"/>
      <c r="V48" s="365"/>
      <c r="W48" s="365"/>
      <c r="X48" s="365"/>
      <c r="Y48" s="365"/>
      <c r="Z48" s="365"/>
      <c r="AA48" s="365"/>
      <c r="AB48" s="365"/>
      <c r="AC48" s="365"/>
      <c r="AD48" s="365"/>
      <c r="AE48" s="365"/>
      <c r="AF48" s="365"/>
      <c r="AG48" s="365"/>
      <c r="AH48" s="365"/>
      <c r="AI48" s="365"/>
      <c r="AJ48" s="365"/>
      <c r="AK48" s="365"/>
      <c r="AL48" s="365"/>
      <c r="AM48" s="365"/>
      <c r="AN48" s="365"/>
      <c r="AO48" s="365"/>
      <c r="AP48" s="365"/>
      <c r="AQ48" s="365"/>
      <c r="AR48" s="365"/>
      <c r="AS48" s="365"/>
      <c r="AT48" s="365"/>
      <c r="AU48" s="365"/>
      <c r="AV48" s="365"/>
      <c r="AW48" s="365"/>
      <c r="AX48" s="365"/>
      <c r="AY48" s="365"/>
      <c r="AZ48" s="365"/>
      <c r="BA48" s="365"/>
      <c r="BB48" s="365"/>
      <c r="BC48" s="365"/>
      <c r="BD48" s="365"/>
      <c r="BE48" s="365"/>
      <c r="BF48" s="365"/>
      <c r="BG48" s="365"/>
      <c r="BH48" s="365"/>
      <c r="BI48" s="365"/>
      <c r="BJ48" s="365"/>
      <c r="BK48" s="365"/>
      <c r="BL48" s="365"/>
      <c r="BM48" s="365"/>
      <c r="BN48" s="365"/>
      <c r="BO48" s="365"/>
      <c r="BP48" s="365"/>
      <c r="BQ48" s="365"/>
      <c r="BR48" s="365"/>
      <c r="BS48" s="365"/>
      <c r="BT48" s="365"/>
      <c r="BU48" s="365"/>
      <c r="BV48" s="365"/>
      <c r="BW48" s="365"/>
      <c r="BX48" s="365"/>
      <c r="BY48" s="365"/>
      <c r="BZ48" s="365"/>
      <c r="CA48" s="365"/>
      <c r="CB48" s="365"/>
      <c r="CC48" s="365"/>
      <c r="CD48" s="365"/>
      <c r="CE48" s="365"/>
      <c r="CF48" s="365"/>
      <c r="CG48" s="365"/>
      <c r="CH48" s="365"/>
      <c r="CI48" s="365"/>
      <c r="CJ48" s="365"/>
      <c r="CK48" s="365"/>
      <c r="CL48" s="365"/>
      <c r="CM48" s="365"/>
      <c r="CN48" s="365"/>
      <c r="CO48" s="365"/>
      <c r="CP48" s="365"/>
      <c r="CQ48" s="365"/>
      <c r="CR48" s="365"/>
      <c r="CS48" s="365"/>
      <c r="CT48" s="365"/>
      <c r="CU48" s="365"/>
      <c r="CV48" s="365"/>
      <c r="CW48" s="365"/>
      <c r="CX48" s="365"/>
      <c r="CY48" s="365"/>
      <c r="CZ48" s="365"/>
      <c r="DA48" s="365"/>
      <c r="DB48" s="365"/>
      <c r="DC48" s="365"/>
      <c r="DD48" s="365"/>
      <c r="DE48" s="365"/>
      <c r="DF48" s="365"/>
      <c r="DG48" s="365"/>
      <c r="DH48" s="365"/>
      <c r="DI48" s="365"/>
    </row>
    <row r="49" spans="5:113" x14ac:dyDescent="0.15">
      <c r="E49" s="367" t="s">
        <v>197</v>
      </c>
      <c r="F49" s="367"/>
      <c r="G49" s="367"/>
      <c r="H49" s="367"/>
      <c r="I49" s="367"/>
      <c r="J49" s="367"/>
      <c r="K49" s="367"/>
      <c r="L49" s="367"/>
      <c r="M49" s="367"/>
      <c r="N49" s="367"/>
      <c r="O49" s="367"/>
      <c r="P49" s="367"/>
      <c r="Q49" s="367"/>
      <c r="R49" s="367"/>
      <c r="S49" s="367"/>
      <c r="T49" s="367"/>
      <c r="U49" s="367"/>
      <c r="V49" s="367"/>
      <c r="W49" s="367"/>
      <c r="X49" s="367"/>
      <c r="Y49" s="367"/>
      <c r="Z49" s="367"/>
      <c r="AA49" s="367"/>
      <c r="AB49" s="367"/>
      <c r="AC49" s="367"/>
      <c r="AD49" s="367"/>
      <c r="AE49" s="367"/>
      <c r="AF49" s="367"/>
      <c r="AG49" s="367"/>
      <c r="AH49" s="367"/>
      <c r="AI49" s="367"/>
      <c r="AJ49" s="367"/>
      <c r="AK49" s="367"/>
      <c r="AL49" s="367"/>
      <c r="AM49" s="367"/>
      <c r="AN49" s="367"/>
      <c r="AO49" s="367"/>
      <c r="AP49" s="367"/>
      <c r="AQ49" s="367"/>
      <c r="AR49" s="367"/>
      <c r="AS49" s="367"/>
      <c r="AT49" s="367"/>
      <c r="AU49" s="367"/>
      <c r="AV49" s="367"/>
      <c r="AW49" s="367"/>
      <c r="AX49" s="367"/>
      <c r="AY49" s="367"/>
      <c r="AZ49" s="367"/>
      <c r="BA49" s="367"/>
      <c r="BB49" s="367"/>
      <c r="BC49" s="367"/>
      <c r="BD49" s="367"/>
      <c r="BE49" s="367"/>
      <c r="BF49" s="367"/>
      <c r="BG49" s="367"/>
      <c r="BH49" s="367"/>
      <c r="BI49" s="367"/>
      <c r="BJ49" s="367"/>
      <c r="BK49" s="367"/>
      <c r="BL49" s="367"/>
      <c r="BM49" s="367"/>
      <c r="BN49" s="367"/>
      <c r="BO49" s="367"/>
      <c r="BP49" s="367"/>
      <c r="BQ49" s="367"/>
      <c r="BR49" s="367"/>
      <c r="BS49" s="367"/>
      <c r="BT49" s="367"/>
      <c r="BU49" s="367"/>
      <c r="BV49" s="367"/>
      <c r="BW49" s="367"/>
      <c r="BX49" s="367"/>
      <c r="BY49" s="367"/>
      <c r="BZ49" s="367"/>
      <c r="CA49" s="367"/>
      <c r="CB49" s="367"/>
      <c r="CC49" s="367"/>
      <c r="CD49" s="367"/>
      <c r="CE49" s="367"/>
      <c r="CF49" s="367"/>
      <c r="CG49" s="367"/>
      <c r="CH49" s="367"/>
      <c r="CI49" s="367"/>
      <c r="CJ49" s="367"/>
      <c r="CK49" s="367"/>
      <c r="CL49" s="367"/>
      <c r="CM49" s="367"/>
      <c r="CN49" s="367"/>
      <c r="CO49" s="367"/>
      <c r="CP49" s="367"/>
      <c r="CQ49" s="367"/>
      <c r="CR49" s="367"/>
      <c r="CS49" s="367"/>
      <c r="CT49" s="367"/>
      <c r="CU49" s="367"/>
      <c r="CV49" s="367"/>
      <c r="CW49" s="367"/>
      <c r="CX49" s="367"/>
      <c r="CY49" s="367"/>
      <c r="CZ49" s="367"/>
      <c r="DA49" s="367"/>
      <c r="DB49" s="367"/>
      <c r="DC49" s="367"/>
      <c r="DD49" s="367"/>
      <c r="DE49" s="367"/>
      <c r="DF49" s="367"/>
      <c r="DG49" s="367"/>
      <c r="DH49" s="367"/>
      <c r="DI49" s="367"/>
    </row>
    <row r="50" spans="5:113" x14ac:dyDescent="0.15">
      <c r="E50" s="365" t="s">
        <v>198</v>
      </c>
      <c r="F50" s="365"/>
      <c r="G50" s="365"/>
      <c r="H50" s="365"/>
      <c r="I50" s="365"/>
      <c r="J50" s="365"/>
      <c r="K50" s="365"/>
      <c r="L50" s="365"/>
      <c r="M50" s="365"/>
      <c r="N50" s="365"/>
      <c r="O50" s="365"/>
      <c r="P50" s="365"/>
      <c r="Q50" s="365"/>
      <c r="R50" s="365"/>
      <c r="S50" s="365"/>
      <c r="T50" s="365"/>
      <c r="U50" s="365"/>
      <c r="V50" s="365"/>
      <c r="W50" s="365"/>
      <c r="X50" s="365"/>
      <c r="Y50" s="365"/>
      <c r="Z50" s="365"/>
      <c r="AA50" s="365"/>
      <c r="AB50" s="365"/>
      <c r="AC50" s="365"/>
      <c r="AD50" s="365"/>
      <c r="AE50" s="365"/>
      <c r="AF50" s="365"/>
      <c r="AG50" s="365"/>
      <c r="AH50" s="365"/>
      <c r="AI50" s="365"/>
      <c r="AJ50" s="365"/>
      <c r="AK50" s="365"/>
      <c r="AL50" s="365"/>
      <c r="AM50" s="365"/>
      <c r="AN50" s="365"/>
      <c r="AO50" s="365"/>
      <c r="AP50" s="365"/>
      <c r="AQ50" s="365"/>
      <c r="AR50" s="365"/>
      <c r="AS50" s="365"/>
      <c r="AT50" s="365"/>
      <c r="AU50" s="365"/>
      <c r="AV50" s="365"/>
      <c r="AW50" s="365"/>
      <c r="AX50" s="365"/>
      <c r="AY50" s="365"/>
      <c r="AZ50" s="365"/>
      <c r="BA50" s="365"/>
      <c r="BB50" s="365"/>
      <c r="BC50" s="365"/>
      <c r="BD50" s="365"/>
      <c r="BE50" s="365"/>
      <c r="BF50" s="365"/>
      <c r="BG50" s="365"/>
      <c r="BH50" s="365"/>
      <c r="BI50" s="365"/>
      <c r="BJ50" s="365"/>
      <c r="BK50" s="365"/>
      <c r="BL50" s="365"/>
      <c r="BM50" s="365"/>
      <c r="BN50" s="365"/>
      <c r="BO50" s="365"/>
      <c r="BP50" s="365"/>
      <c r="BQ50" s="365"/>
      <c r="BR50" s="365"/>
      <c r="BS50" s="365"/>
      <c r="BT50" s="365"/>
      <c r="BU50" s="365"/>
      <c r="BV50" s="365"/>
      <c r="BW50" s="365"/>
      <c r="BX50" s="365"/>
      <c r="BY50" s="365"/>
      <c r="BZ50" s="365"/>
      <c r="CA50" s="365"/>
      <c r="CB50" s="365"/>
      <c r="CC50" s="365"/>
      <c r="CD50" s="365"/>
      <c r="CE50" s="365"/>
      <c r="CF50" s="365"/>
      <c r="CG50" s="365"/>
      <c r="CH50" s="365"/>
      <c r="CI50" s="365"/>
      <c r="CJ50" s="365"/>
      <c r="CK50" s="365"/>
      <c r="CL50" s="365"/>
      <c r="CM50" s="365"/>
      <c r="CN50" s="365"/>
      <c r="CO50" s="365"/>
      <c r="CP50" s="365"/>
      <c r="CQ50" s="365"/>
      <c r="CR50" s="365"/>
      <c r="CS50" s="365"/>
      <c r="CT50" s="365"/>
      <c r="CU50" s="365"/>
      <c r="CV50" s="365"/>
      <c r="CW50" s="365"/>
      <c r="CX50" s="365"/>
      <c r="CY50" s="365"/>
      <c r="CZ50" s="365"/>
      <c r="DA50" s="365"/>
      <c r="DB50" s="365"/>
      <c r="DC50" s="365"/>
      <c r="DD50" s="365"/>
      <c r="DE50" s="365"/>
      <c r="DF50" s="365"/>
      <c r="DG50" s="365"/>
      <c r="DH50" s="365"/>
      <c r="DI50" s="365"/>
    </row>
    <row r="51" spans="5:113" x14ac:dyDescent="0.15">
      <c r="E51" s="365" t="s">
        <v>199</v>
      </c>
      <c r="F51" s="365"/>
      <c r="G51" s="365"/>
      <c r="H51" s="365"/>
      <c r="I51" s="365"/>
      <c r="J51" s="365"/>
      <c r="K51" s="365"/>
      <c r="L51" s="365"/>
      <c r="M51" s="365"/>
      <c r="N51" s="365"/>
      <c r="O51" s="365"/>
      <c r="P51" s="365"/>
      <c r="Q51" s="365"/>
      <c r="R51" s="365"/>
      <c r="S51" s="365"/>
      <c r="T51" s="365"/>
      <c r="U51" s="365"/>
      <c r="V51" s="365"/>
      <c r="W51" s="365"/>
      <c r="X51" s="365"/>
      <c r="Y51" s="365"/>
      <c r="Z51" s="365"/>
      <c r="AA51" s="365"/>
      <c r="AB51" s="365"/>
      <c r="AC51" s="365"/>
      <c r="AD51" s="365"/>
      <c r="AE51" s="365"/>
      <c r="AF51" s="365"/>
      <c r="AG51" s="365"/>
      <c r="AH51" s="365"/>
      <c r="AI51" s="365"/>
      <c r="AJ51" s="365"/>
      <c r="AK51" s="365"/>
      <c r="AL51" s="365"/>
      <c r="AM51" s="365"/>
      <c r="AN51" s="365"/>
      <c r="AO51" s="365"/>
      <c r="AP51" s="365"/>
      <c r="AQ51" s="365"/>
      <c r="AR51" s="365"/>
      <c r="AS51" s="365"/>
      <c r="AT51" s="365"/>
      <c r="AU51" s="365"/>
      <c r="AV51" s="365"/>
      <c r="AW51" s="365"/>
      <c r="AX51" s="365"/>
      <c r="AY51" s="365"/>
      <c r="AZ51" s="365"/>
      <c r="BA51" s="365"/>
      <c r="BB51" s="365"/>
      <c r="BC51" s="365"/>
      <c r="BD51" s="365"/>
      <c r="BE51" s="365"/>
      <c r="BF51" s="365"/>
      <c r="BG51" s="365"/>
      <c r="BH51" s="365"/>
      <c r="BI51" s="365"/>
      <c r="BJ51" s="365"/>
      <c r="BK51" s="365"/>
      <c r="BL51" s="365"/>
      <c r="BM51" s="365"/>
      <c r="BN51" s="365"/>
      <c r="BO51" s="365"/>
      <c r="BP51" s="365"/>
      <c r="BQ51" s="365"/>
      <c r="BR51" s="365"/>
      <c r="BS51" s="365"/>
      <c r="BT51" s="365"/>
      <c r="BU51" s="365"/>
      <c r="BV51" s="365"/>
      <c r="BW51" s="365"/>
      <c r="BX51" s="365"/>
      <c r="BY51" s="365"/>
      <c r="BZ51" s="365"/>
      <c r="CA51" s="365"/>
      <c r="CB51" s="365"/>
      <c r="CC51" s="365"/>
      <c r="CD51" s="365"/>
      <c r="CE51" s="365"/>
      <c r="CF51" s="365"/>
      <c r="CG51" s="365"/>
      <c r="CH51" s="365"/>
      <c r="CI51" s="365"/>
      <c r="CJ51" s="365"/>
      <c r="CK51" s="365"/>
      <c r="CL51" s="365"/>
      <c r="CM51" s="365"/>
      <c r="CN51" s="365"/>
      <c r="CO51" s="365"/>
      <c r="CP51" s="365"/>
      <c r="CQ51" s="365"/>
      <c r="CR51" s="365"/>
      <c r="CS51" s="365"/>
      <c r="CT51" s="365"/>
      <c r="CU51" s="365"/>
      <c r="CV51" s="365"/>
      <c r="CW51" s="365"/>
      <c r="CX51" s="365"/>
      <c r="CY51" s="365"/>
      <c r="CZ51" s="365"/>
      <c r="DA51" s="365"/>
      <c r="DB51" s="365"/>
      <c r="DC51" s="365"/>
      <c r="DD51" s="365"/>
      <c r="DE51" s="365"/>
      <c r="DF51" s="365"/>
      <c r="DG51" s="365"/>
      <c r="DH51" s="365"/>
      <c r="DI51" s="365"/>
    </row>
    <row r="52" spans="5:113" x14ac:dyDescent="0.15">
      <c r="E52" s="365" t="s">
        <v>200</v>
      </c>
      <c r="F52" s="365"/>
      <c r="G52" s="365"/>
      <c r="H52" s="365"/>
      <c r="I52" s="365"/>
      <c r="J52" s="365"/>
      <c r="K52" s="365"/>
      <c r="L52" s="365"/>
      <c r="M52" s="365"/>
      <c r="N52" s="365"/>
      <c r="O52" s="365"/>
      <c r="P52" s="365"/>
      <c r="Q52" s="365"/>
      <c r="R52" s="365"/>
      <c r="S52" s="365"/>
      <c r="T52" s="365"/>
      <c r="U52" s="365"/>
      <c r="V52" s="365"/>
      <c r="W52" s="365"/>
      <c r="X52" s="365"/>
      <c r="Y52" s="365"/>
      <c r="Z52" s="365"/>
      <c r="AA52" s="365"/>
      <c r="AB52" s="365"/>
      <c r="AC52" s="365"/>
      <c r="AD52" s="365"/>
      <c r="AE52" s="365"/>
      <c r="AF52" s="365"/>
      <c r="AG52" s="365"/>
      <c r="AH52" s="365"/>
      <c r="AI52" s="365"/>
      <c r="AJ52" s="365"/>
      <c r="AK52" s="365"/>
      <c r="AL52" s="365"/>
      <c r="AM52" s="365"/>
      <c r="AN52" s="365"/>
      <c r="AO52" s="365"/>
      <c r="AP52" s="365"/>
      <c r="AQ52" s="365"/>
      <c r="AR52" s="365"/>
      <c r="AS52" s="365"/>
      <c r="AT52" s="365"/>
      <c r="AU52" s="365"/>
      <c r="AV52" s="365"/>
      <c r="AW52" s="365"/>
      <c r="AX52" s="365"/>
      <c r="AY52" s="365"/>
      <c r="AZ52" s="365"/>
      <c r="BA52" s="365"/>
      <c r="BB52" s="365"/>
      <c r="BC52" s="365"/>
      <c r="BD52" s="365"/>
      <c r="BE52" s="365"/>
      <c r="BF52" s="365"/>
      <c r="BG52" s="365"/>
      <c r="BH52" s="365"/>
      <c r="BI52" s="365"/>
      <c r="BJ52" s="365"/>
      <c r="BK52" s="365"/>
      <c r="BL52" s="365"/>
      <c r="BM52" s="365"/>
      <c r="BN52" s="365"/>
      <c r="BO52" s="365"/>
      <c r="BP52" s="365"/>
      <c r="BQ52" s="365"/>
      <c r="BR52" s="365"/>
      <c r="BS52" s="365"/>
      <c r="BT52" s="365"/>
      <c r="BU52" s="365"/>
      <c r="BV52" s="365"/>
      <c r="BW52" s="365"/>
      <c r="BX52" s="365"/>
      <c r="BY52" s="365"/>
      <c r="BZ52" s="365"/>
      <c r="CA52" s="365"/>
      <c r="CB52" s="365"/>
      <c r="CC52" s="365"/>
      <c r="CD52" s="365"/>
      <c r="CE52" s="365"/>
      <c r="CF52" s="365"/>
      <c r="CG52" s="365"/>
      <c r="CH52" s="365"/>
      <c r="CI52" s="365"/>
      <c r="CJ52" s="365"/>
      <c r="CK52" s="365"/>
      <c r="CL52" s="365"/>
      <c r="CM52" s="365"/>
      <c r="CN52" s="365"/>
      <c r="CO52" s="365"/>
      <c r="CP52" s="365"/>
      <c r="CQ52" s="365"/>
      <c r="CR52" s="365"/>
      <c r="CS52" s="365"/>
      <c r="CT52" s="365"/>
      <c r="CU52" s="365"/>
      <c r="CV52" s="365"/>
      <c r="CW52" s="365"/>
      <c r="CX52" s="365"/>
      <c r="CY52" s="365"/>
      <c r="CZ52" s="365"/>
      <c r="DA52" s="365"/>
      <c r="DB52" s="365"/>
      <c r="DC52" s="365"/>
      <c r="DD52" s="365"/>
      <c r="DE52" s="365"/>
      <c r="DF52" s="365"/>
      <c r="DG52" s="365"/>
      <c r="DH52" s="365"/>
      <c r="DI52" s="365"/>
    </row>
    <row r="53" spans="5:113" x14ac:dyDescent="0.15">
      <c r="E53" s="365" t="s">
        <v>201</v>
      </c>
      <c r="F53" s="365"/>
      <c r="G53" s="365"/>
      <c r="H53" s="365"/>
      <c r="I53" s="365"/>
      <c r="J53" s="365"/>
      <c r="K53" s="365"/>
      <c r="L53" s="365"/>
      <c r="M53" s="365"/>
      <c r="N53" s="365"/>
      <c r="O53" s="365"/>
      <c r="P53" s="365"/>
      <c r="Q53" s="365"/>
      <c r="R53" s="365"/>
      <c r="S53" s="365"/>
      <c r="T53" s="365"/>
      <c r="U53" s="365"/>
      <c r="V53" s="365"/>
      <c r="W53" s="365"/>
      <c r="X53" s="365"/>
      <c r="Y53" s="365"/>
      <c r="Z53" s="365"/>
      <c r="AA53" s="365"/>
      <c r="AB53" s="365"/>
      <c r="AC53" s="365"/>
      <c r="AD53" s="365"/>
      <c r="AE53" s="365"/>
      <c r="AF53" s="365"/>
      <c r="AG53" s="365"/>
      <c r="AH53" s="365"/>
      <c r="AI53" s="365"/>
      <c r="AJ53" s="365"/>
      <c r="AK53" s="365"/>
      <c r="AL53" s="365"/>
      <c r="AM53" s="365"/>
      <c r="AN53" s="365"/>
      <c r="AO53" s="365"/>
      <c r="AP53" s="365"/>
      <c r="AQ53" s="365"/>
      <c r="AR53" s="365"/>
      <c r="AS53" s="365"/>
      <c r="AT53" s="365"/>
      <c r="AU53" s="365"/>
      <c r="AV53" s="365"/>
      <c r="AW53" s="365"/>
      <c r="AX53" s="365"/>
      <c r="AY53" s="365"/>
      <c r="AZ53" s="365"/>
      <c r="BA53" s="365"/>
      <c r="BB53" s="365"/>
      <c r="BC53" s="365"/>
      <c r="BD53" s="365"/>
      <c r="BE53" s="365"/>
      <c r="BF53" s="365"/>
      <c r="BG53" s="365"/>
      <c r="BH53" s="365"/>
      <c r="BI53" s="365"/>
      <c r="BJ53" s="365"/>
      <c r="BK53" s="365"/>
      <c r="BL53" s="365"/>
      <c r="BM53" s="365"/>
      <c r="BN53" s="365"/>
      <c r="BO53" s="365"/>
      <c r="BP53" s="365"/>
      <c r="BQ53" s="365"/>
      <c r="BR53" s="365"/>
      <c r="BS53" s="365"/>
      <c r="BT53" s="365"/>
      <c r="BU53" s="365"/>
      <c r="BV53" s="365"/>
      <c r="BW53" s="365"/>
      <c r="BX53" s="365"/>
      <c r="BY53" s="365"/>
      <c r="BZ53" s="365"/>
      <c r="CA53" s="365"/>
      <c r="CB53" s="365"/>
      <c r="CC53" s="365"/>
      <c r="CD53" s="365"/>
      <c r="CE53" s="365"/>
      <c r="CF53" s="365"/>
      <c r="CG53" s="365"/>
      <c r="CH53" s="365"/>
      <c r="CI53" s="365"/>
      <c r="CJ53" s="365"/>
      <c r="CK53" s="365"/>
      <c r="CL53" s="365"/>
      <c r="CM53" s="365"/>
      <c r="CN53" s="365"/>
      <c r="CO53" s="365"/>
      <c r="CP53" s="365"/>
      <c r="CQ53" s="365"/>
      <c r="CR53" s="365"/>
      <c r="CS53" s="365"/>
      <c r="CT53" s="365"/>
      <c r="CU53" s="365"/>
      <c r="CV53" s="365"/>
      <c r="CW53" s="365"/>
      <c r="CX53" s="365"/>
      <c r="CY53" s="365"/>
      <c r="CZ53" s="365"/>
      <c r="DA53" s="365"/>
      <c r="DB53" s="365"/>
      <c r="DC53" s="365"/>
      <c r="DD53" s="365"/>
      <c r="DE53" s="365"/>
      <c r="DF53" s="365"/>
      <c r="DG53" s="365"/>
      <c r="DH53" s="365"/>
      <c r="DI53" s="365"/>
    </row>
    <row r="54" spans="5:113" x14ac:dyDescent="0.15"/>
    <row r="55" spans="5:113" x14ac:dyDescent="0.15"/>
    <row r="56" spans="5:113" x14ac:dyDescent="0.15"/>
  </sheetData>
  <sheetProtection algorithmName="SHA-512" hashValue="1I9q2448oA4htuVdiV9a92Ygg+/ls9s5zHvNVGfa4q4ZdViYMtnZ+FNvv3X+Y4wt4Sjq09s6uQL+oddJ/3hB4Q==" saltValue="SgmEbkTamXb+efThL4EVY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7"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8" t="s">
        <v>202</v>
      </c>
      <c r="DI1" s="719"/>
      <c r="DJ1" s="719"/>
      <c r="DK1" s="719"/>
      <c r="DL1" s="719"/>
      <c r="DM1" s="719"/>
      <c r="DN1" s="720"/>
      <c r="DO1" s="202"/>
      <c r="DP1" s="718" t="s">
        <v>203</v>
      </c>
      <c r="DQ1" s="719"/>
      <c r="DR1" s="719"/>
      <c r="DS1" s="719"/>
      <c r="DT1" s="719"/>
      <c r="DU1" s="719"/>
      <c r="DV1" s="719"/>
      <c r="DW1" s="719"/>
      <c r="DX1" s="719"/>
      <c r="DY1" s="719"/>
      <c r="DZ1" s="719"/>
      <c r="EA1" s="719"/>
      <c r="EB1" s="719"/>
      <c r="EC1" s="720"/>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74" t="s">
        <v>205</v>
      </c>
      <c r="C3" s="675"/>
      <c r="D3" s="675"/>
      <c r="E3" s="675"/>
      <c r="F3" s="675"/>
      <c r="G3" s="675"/>
      <c r="H3" s="675"/>
      <c r="I3" s="675"/>
      <c r="J3" s="675"/>
      <c r="K3" s="675"/>
      <c r="L3" s="675"/>
      <c r="M3" s="675"/>
      <c r="N3" s="675"/>
      <c r="O3" s="675"/>
      <c r="P3" s="675"/>
      <c r="Q3" s="675"/>
      <c r="R3" s="675"/>
      <c r="S3" s="675"/>
      <c r="T3" s="675"/>
      <c r="U3" s="675"/>
      <c r="V3" s="675"/>
      <c r="W3" s="675"/>
      <c r="X3" s="675"/>
      <c r="Y3" s="675"/>
      <c r="Z3" s="675"/>
      <c r="AA3" s="675"/>
      <c r="AB3" s="675"/>
      <c r="AC3" s="675"/>
      <c r="AD3" s="675"/>
      <c r="AE3" s="675"/>
      <c r="AF3" s="675"/>
      <c r="AG3" s="675"/>
      <c r="AH3" s="675"/>
      <c r="AI3" s="675"/>
      <c r="AJ3" s="675"/>
      <c r="AK3" s="675"/>
      <c r="AL3" s="675"/>
      <c r="AM3" s="675"/>
      <c r="AN3" s="675"/>
      <c r="AO3" s="675"/>
      <c r="AP3" s="674" t="s">
        <v>206</v>
      </c>
      <c r="AQ3" s="675"/>
      <c r="AR3" s="675"/>
      <c r="AS3" s="675"/>
      <c r="AT3" s="675"/>
      <c r="AU3" s="675"/>
      <c r="AV3" s="675"/>
      <c r="AW3" s="675"/>
      <c r="AX3" s="675"/>
      <c r="AY3" s="675"/>
      <c r="AZ3" s="675"/>
      <c r="BA3" s="675"/>
      <c r="BB3" s="675"/>
      <c r="BC3" s="675"/>
      <c r="BD3" s="675"/>
      <c r="BE3" s="675"/>
      <c r="BF3" s="675"/>
      <c r="BG3" s="675"/>
      <c r="BH3" s="675"/>
      <c r="BI3" s="675"/>
      <c r="BJ3" s="675"/>
      <c r="BK3" s="675"/>
      <c r="BL3" s="675"/>
      <c r="BM3" s="675"/>
      <c r="BN3" s="675"/>
      <c r="BO3" s="675"/>
      <c r="BP3" s="675"/>
      <c r="BQ3" s="675"/>
      <c r="BR3" s="675"/>
      <c r="BS3" s="675"/>
      <c r="BT3" s="675"/>
      <c r="BU3" s="675"/>
      <c r="BV3" s="675"/>
      <c r="BW3" s="675"/>
      <c r="BX3" s="675"/>
      <c r="BY3" s="675"/>
      <c r="BZ3" s="675"/>
      <c r="CA3" s="675"/>
      <c r="CB3" s="676"/>
      <c r="CD3" s="674" t="s">
        <v>207</v>
      </c>
      <c r="CE3" s="675"/>
      <c r="CF3" s="675"/>
      <c r="CG3" s="675"/>
      <c r="CH3" s="675"/>
      <c r="CI3" s="675"/>
      <c r="CJ3" s="675"/>
      <c r="CK3" s="675"/>
      <c r="CL3" s="675"/>
      <c r="CM3" s="675"/>
      <c r="CN3" s="675"/>
      <c r="CO3" s="675"/>
      <c r="CP3" s="675"/>
      <c r="CQ3" s="675"/>
      <c r="CR3" s="675"/>
      <c r="CS3" s="675"/>
      <c r="CT3" s="675"/>
      <c r="CU3" s="675"/>
      <c r="CV3" s="675"/>
      <c r="CW3" s="675"/>
      <c r="CX3" s="675"/>
      <c r="CY3" s="675"/>
      <c r="CZ3" s="675"/>
      <c r="DA3" s="675"/>
      <c r="DB3" s="675"/>
      <c r="DC3" s="675"/>
      <c r="DD3" s="675"/>
      <c r="DE3" s="675"/>
      <c r="DF3" s="675"/>
      <c r="DG3" s="675"/>
      <c r="DH3" s="675"/>
      <c r="DI3" s="675"/>
      <c r="DJ3" s="675"/>
      <c r="DK3" s="675"/>
      <c r="DL3" s="675"/>
      <c r="DM3" s="675"/>
      <c r="DN3" s="675"/>
      <c r="DO3" s="675"/>
      <c r="DP3" s="675"/>
      <c r="DQ3" s="675"/>
      <c r="DR3" s="675"/>
      <c r="DS3" s="675"/>
      <c r="DT3" s="675"/>
      <c r="DU3" s="675"/>
      <c r="DV3" s="675"/>
      <c r="DW3" s="675"/>
      <c r="DX3" s="675"/>
      <c r="DY3" s="675"/>
      <c r="DZ3" s="675"/>
      <c r="EA3" s="675"/>
      <c r="EB3" s="675"/>
      <c r="EC3" s="676"/>
    </row>
    <row r="4" spans="2:143" ht="11.25" customHeight="1" x14ac:dyDescent="0.15">
      <c r="B4" s="674" t="s">
        <v>1</v>
      </c>
      <c r="C4" s="675"/>
      <c r="D4" s="675"/>
      <c r="E4" s="675"/>
      <c r="F4" s="675"/>
      <c r="G4" s="675"/>
      <c r="H4" s="675"/>
      <c r="I4" s="675"/>
      <c r="J4" s="675"/>
      <c r="K4" s="675"/>
      <c r="L4" s="675"/>
      <c r="M4" s="675"/>
      <c r="N4" s="675"/>
      <c r="O4" s="675"/>
      <c r="P4" s="675"/>
      <c r="Q4" s="676"/>
      <c r="R4" s="674" t="s">
        <v>208</v>
      </c>
      <c r="S4" s="675"/>
      <c r="T4" s="675"/>
      <c r="U4" s="675"/>
      <c r="V4" s="675"/>
      <c r="W4" s="675"/>
      <c r="X4" s="675"/>
      <c r="Y4" s="676"/>
      <c r="Z4" s="674" t="s">
        <v>209</v>
      </c>
      <c r="AA4" s="675"/>
      <c r="AB4" s="675"/>
      <c r="AC4" s="676"/>
      <c r="AD4" s="674" t="s">
        <v>210</v>
      </c>
      <c r="AE4" s="675"/>
      <c r="AF4" s="675"/>
      <c r="AG4" s="675"/>
      <c r="AH4" s="675"/>
      <c r="AI4" s="675"/>
      <c r="AJ4" s="675"/>
      <c r="AK4" s="676"/>
      <c r="AL4" s="674" t="s">
        <v>209</v>
      </c>
      <c r="AM4" s="675"/>
      <c r="AN4" s="675"/>
      <c r="AO4" s="676"/>
      <c r="AP4" s="721" t="s">
        <v>211</v>
      </c>
      <c r="AQ4" s="721"/>
      <c r="AR4" s="721"/>
      <c r="AS4" s="721"/>
      <c r="AT4" s="721"/>
      <c r="AU4" s="721"/>
      <c r="AV4" s="721"/>
      <c r="AW4" s="721"/>
      <c r="AX4" s="721"/>
      <c r="AY4" s="721"/>
      <c r="AZ4" s="721"/>
      <c r="BA4" s="721"/>
      <c r="BB4" s="721"/>
      <c r="BC4" s="721"/>
      <c r="BD4" s="721"/>
      <c r="BE4" s="721"/>
      <c r="BF4" s="721"/>
      <c r="BG4" s="721" t="s">
        <v>212</v>
      </c>
      <c r="BH4" s="721"/>
      <c r="BI4" s="721"/>
      <c r="BJ4" s="721"/>
      <c r="BK4" s="721"/>
      <c r="BL4" s="721"/>
      <c r="BM4" s="721"/>
      <c r="BN4" s="721"/>
      <c r="BO4" s="721" t="s">
        <v>209</v>
      </c>
      <c r="BP4" s="721"/>
      <c r="BQ4" s="721"/>
      <c r="BR4" s="721"/>
      <c r="BS4" s="721" t="s">
        <v>213</v>
      </c>
      <c r="BT4" s="721"/>
      <c r="BU4" s="721"/>
      <c r="BV4" s="721"/>
      <c r="BW4" s="721"/>
      <c r="BX4" s="721"/>
      <c r="BY4" s="721"/>
      <c r="BZ4" s="721"/>
      <c r="CA4" s="721"/>
      <c r="CB4" s="721"/>
      <c r="CD4" s="674" t="s">
        <v>214</v>
      </c>
      <c r="CE4" s="675"/>
      <c r="CF4" s="675"/>
      <c r="CG4" s="675"/>
      <c r="CH4" s="675"/>
      <c r="CI4" s="675"/>
      <c r="CJ4" s="675"/>
      <c r="CK4" s="675"/>
      <c r="CL4" s="675"/>
      <c r="CM4" s="675"/>
      <c r="CN4" s="675"/>
      <c r="CO4" s="675"/>
      <c r="CP4" s="675"/>
      <c r="CQ4" s="675"/>
      <c r="CR4" s="675"/>
      <c r="CS4" s="675"/>
      <c r="CT4" s="675"/>
      <c r="CU4" s="675"/>
      <c r="CV4" s="675"/>
      <c r="CW4" s="675"/>
      <c r="CX4" s="675"/>
      <c r="CY4" s="675"/>
      <c r="CZ4" s="675"/>
      <c r="DA4" s="675"/>
      <c r="DB4" s="675"/>
      <c r="DC4" s="675"/>
      <c r="DD4" s="675"/>
      <c r="DE4" s="675"/>
      <c r="DF4" s="675"/>
      <c r="DG4" s="675"/>
      <c r="DH4" s="675"/>
      <c r="DI4" s="675"/>
      <c r="DJ4" s="675"/>
      <c r="DK4" s="675"/>
      <c r="DL4" s="675"/>
      <c r="DM4" s="675"/>
      <c r="DN4" s="675"/>
      <c r="DO4" s="675"/>
      <c r="DP4" s="675"/>
      <c r="DQ4" s="675"/>
      <c r="DR4" s="675"/>
      <c r="DS4" s="675"/>
      <c r="DT4" s="675"/>
      <c r="DU4" s="675"/>
      <c r="DV4" s="675"/>
      <c r="DW4" s="675"/>
      <c r="DX4" s="675"/>
      <c r="DY4" s="675"/>
      <c r="DZ4" s="675"/>
      <c r="EA4" s="675"/>
      <c r="EB4" s="675"/>
      <c r="EC4" s="676"/>
    </row>
    <row r="5" spans="2:143" ht="11.25" customHeight="1" x14ac:dyDescent="0.15">
      <c r="B5" s="680" t="s">
        <v>215</v>
      </c>
      <c r="C5" s="681"/>
      <c r="D5" s="681"/>
      <c r="E5" s="681"/>
      <c r="F5" s="681"/>
      <c r="G5" s="681"/>
      <c r="H5" s="681"/>
      <c r="I5" s="681"/>
      <c r="J5" s="681"/>
      <c r="K5" s="681"/>
      <c r="L5" s="681"/>
      <c r="M5" s="681"/>
      <c r="N5" s="681"/>
      <c r="O5" s="681"/>
      <c r="P5" s="681"/>
      <c r="Q5" s="682"/>
      <c r="R5" s="677">
        <v>1976774</v>
      </c>
      <c r="S5" s="678"/>
      <c r="T5" s="678"/>
      <c r="U5" s="678"/>
      <c r="V5" s="678"/>
      <c r="W5" s="678"/>
      <c r="X5" s="678"/>
      <c r="Y5" s="703"/>
      <c r="Z5" s="716">
        <v>9.5</v>
      </c>
      <c r="AA5" s="716"/>
      <c r="AB5" s="716"/>
      <c r="AC5" s="716"/>
      <c r="AD5" s="717">
        <v>1976774</v>
      </c>
      <c r="AE5" s="717"/>
      <c r="AF5" s="717"/>
      <c r="AG5" s="717"/>
      <c r="AH5" s="717"/>
      <c r="AI5" s="717"/>
      <c r="AJ5" s="717"/>
      <c r="AK5" s="717"/>
      <c r="AL5" s="704">
        <v>19.8</v>
      </c>
      <c r="AM5" s="686"/>
      <c r="AN5" s="686"/>
      <c r="AO5" s="705"/>
      <c r="AP5" s="680" t="s">
        <v>216</v>
      </c>
      <c r="AQ5" s="681"/>
      <c r="AR5" s="681"/>
      <c r="AS5" s="681"/>
      <c r="AT5" s="681"/>
      <c r="AU5" s="681"/>
      <c r="AV5" s="681"/>
      <c r="AW5" s="681"/>
      <c r="AX5" s="681"/>
      <c r="AY5" s="681"/>
      <c r="AZ5" s="681"/>
      <c r="BA5" s="681"/>
      <c r="BB5" s="681"/>
      <c r="BC5" s="681"/>
      <c r="BD5" s="681"/>
      <c r="BE5" s="681"/>
      <c r="BF5" s="682"/>
      <c r="BG5" s="622">
        <v>1975219</v>
      </c>
      <c r="BH5" s="623"/>
      <c r="BI5" s="623"/>
      <c r="BJ5" s="623"/>
      <c r="BK5" s="623"/>
      <c r="BL5" s="623"/>
      <c r="BM5" s="623"/>
      <c r="BN5" s="624"/>
      <c r="BO5" s="660">
        <v>99.9</v>
      </c>
      <c r="BP5" s="660"/>
      <c r="BQ5" s="660"/>
      <c r="BR5" s="660"/>
      <c r="BS5" s="661" t="s">
        <v>122</v>
      </c>
      <c r="BT5" s="661"/>
      <c r="BU5" s="661"/>
      <c r="BV5" s="661"/>
      <c r="BW5" s="661"/>
      <c r="BX5" s="661"/>
      <c r="BY5" s="661"/>
      <c r="BZ5" s="661"/>
      <c r="CA5" s="661"/>
      <c r="CB5" s="696"/>
      <c r="CD5" s="674" t="s">
        <v>211</v>
      </c>
      <c r="CE5" s="675"/>
      <c r="CF5" s="675"/>
      <c r="CG5" s="675"/>
      <c r="CH5" s="675"/>
      <c r="CI5" s="675"/>
      <c r="CJ5" s="675"/>
      <c r="CK5" s="675"/>
      <c r="CL5" s="675"/>
      <c r="CM5" s="675"/>
      <c r="CN5" s="675"/>
      <c r="CO5" s="675"/>
      <c r="CP5" s="675"/>
      <c r="CQ5" s="676"/>
      <c r="CR5" s="674" t="s">
        <v>217</v>
      </c>
      <c r="CS5" s="675"/>
      <c r="CT5" s="675"/>
      <c r="CU5" s="675"/>
      <c r="CV5" s="675"/>
      <c r="CW5" s="675"/>
      <c r="CX5" s="675"/>
      <c r="CY5" s="676"/>
      <c r="CZ5" s="674" t="s">
        <v>209</v>
      </c>
      <c r="DA5" s="675"/>
      <c r="DB5" s="675"/>
      <c r="DC5" s="676"/>
      <c r="DD5" s="674" t="s">
        <v>218</v>
      </c>
      <c r="DE5" s="675"/>
      <c r="DF5" s="675"/>
      <c r="DG5" s="675"/>
      <c r="DH5" s="675"/>
      <c r="DI5" s="675"/>
      <c r="DJ5" s="675"/>
      <c r="DK5" s="675"/>
      <c r="DL5" s="675"/>
      <c r="DM5" s="675"/>
      <c r="DN5" s="675"/>
      <c r="DO5" s="675"/>
      <c r="DP5" s="676"/>
      <c r="DQ5" s="674" t="s">
        <v>219</v>
      </c>
      <c r="DR5" s="675"/>
      <c r="DS5" s="675"/>
      <c r="DT5" s="675"/>
      <c r="DU5" s="675"/>
      <c r="DV5" s="675"/>
      <c r="DW5" s="675"/>
      <c r="DX5" s="675"/>
      <c r="DY5" s="675"/>
      <c r="DZ5" s="675"/>
      <c r="EA5" s="675"/>
      <c r="EB5" s="675"/>
      <c r="EC5" s="676"/>
    </row>
    <row r="6" spans="2:143" ht="11.25" customHeight="1" x14ac:dyDescent="0.15">
      <c r="B6" s="619" t="s">
        <v>220</v>
      </c>
      <c r="C6" s="620"/>
      <c r="D6" s="620"/>
      <c r="E6" s="620"/>
      <c r="F6" s="620"/>
      <c r="G6" s="620"/>
      <c r="H6" s="620"/>
      <c r="I6" s="620"/>
      <c r="J6" s="620"/>
      <c r="K6" s="620"/>
      <c r="L6" s="620"/>
      <c r="M6" s="620"/>
      <c r="N6" s="620"/>
      <c r="O6" s="620"/>
      <c r="P6" s="620"/>
      <c r="Q6" s="621"/>
      <c r="R6" s="622">
        <v>119316</v>
      </c>
      <c r="S6" s="623"/>
      <c r="T6" s="623"/>
      <c r="U6" s="623"/>
      <c r="V6" s="623"/>
      <c r="W6" s="623"/>
      <c r="X6" s="623"/>
      <c r="Y6" s="624"/>
      <c r="Z6" s="660">
        <v>0.6</v>
      </c>
      <c r="AA6" s="660"/>
      <c r="AB6" s="660"/>
      <c r="AC6" s="660"/>
      <c r="AD6" s="661">
        <v>119316</v>
      </c>
      <c r="AE6" s="661"/>
      <c r="AF6" s="661"/>
      <c r="AG6" s="661"/>
      <c r="AH6" s="661"/>
      <c r="AI6" s="661"/>
      <c r="AJ6" s="661"/>
      <c r="AK6" s="661"/>
      <c r="AL6" s="625">
        <v>1.2</v>
      </c>
      <c r="AM6" s="626"/>
      <c r="AN6" s="626"/>
      <c r="AO6" s="662"/>
      <c r="AP6" s="619" t="s">
        <v>221</v>
      </c>
      <c r="AQ6" s="620"/>
      <c r="AR6" s="620"/>
      <c r="AS6" s="620"/>
      <c r="AT6" s="620"/>
      <c r="AU6" s="620"/>
      <c r="AV6" s="620"/>
      <c r="AW6" s="620"/>
      <c r="AX6" s="620"/>
      <c r="AY6" s="620"/>
      <c r="AZ6" s="620"/>
      <c r="BA6" s="620"/>
      <c r="BB6" s="620"/>
      <c r="BC6" s="620"/>
      <c r="BD6" s="620"/>
      <c r="BE6" s="620"/>
      <c r="BF6" s="621"/>
      <c r="BG6" s="622">
        <v>1975219</v>
      </c>
      <c r="BH6" s="623"/>
      <c r="BI6" s="623"/>
      <c r="BJ6" s="623"/>
      <c r="BK6" s="623"/>
      <c r="BL6" s="623"/>
      <c r="BM6" s="623"/>
      <c r="BN6" s="624"/>
      <c r="BO6" s="660">
        <v>99.9</v>
      </c>
      <c r="BP6" s="660"/>
      <c r="BQ6" s="660"/>
      <c r="BR6" s="660"/>
      <c r="BS6" s="661" t="s">
        <v>122</v>
      </c>
      <c r="BT6" s="661"/>
      <c r="BU6" s="661"/>
      <c r="BV6" s="661"/>
      <c r="BW6" s="661"/>
      <c r="BX6" s="661"/>
      <c r="BY6" s="661"/>
      <c r="BZ6" s="661"/>
      <c r="CA6" s="661"/>
      <c r="CB6" s="696"/>
      <c r="CD6" s="680" t="s">
        <v>222</v>
      </c>
      <c r="CE6" s="681"/>
      <c r="CF6" s="681"/>
      <c r="CG6" s="681"/>
      <c r="CH6" s="681"/>
      <c r="CI6" s="681"/>
      <c r="CJ6" s="681"/>
      <c r="CK6" s="681"/>
      <c r="CL6" s="681"/>
      <c r="CM6" s="681"/>
      <c r="CN6" s="681"/>
      <c r="CO6" s="681"/>
      <c r="CP6" s="681"/>
      <c r="CQ6" s="682"/>
      <c r="CR6" s="622">
        <v>115128</v>
      </c>
      <c r="CS6" s="623"/>
      <c r="CT6" s="623"/>
      <c r="CU6" s="623"/>
      <c r="CV6" s="623"/>
      <c r="CW6" s="623"/>
      <c r="CX6" s="623"/>
      <c r="CY6" s="624"/>
      <c r="CZ6" s="704">
        <v>0.6</v>
      </c>
      <c r="DA6" s="686"/>
      <c r="DB6" s="686"/>
      <c r="DC6" s="706"/>
      <c r="DD6" s="628" t="s">
        <v>122</v>
      </c>
      <c r="DE6" s="623"/>
      <c r="DF6" s="623"/>
      <c r="DG6" s="623"/>
      <c r="DH6" s="623"/>
      <c r="DI6" s="623"/>
      <c r="DJ6" s="623"/>
      <c r="DK6" s="623"/>
      <c r="DL6" s="623"/>
      <c r="DM6" s="623"/>
      <c r="DN6" s="623"/>
      <c r="DO6" s="623"/>
      <c r="DP6" s="624"/>
      <c r="DQ6" s="628">
        <v>115128</v>
      </c>
      <c r="DR6" s="623"/>
      <c r="DS6" s="623"/>
      <c r="DT6" s="623"/>
      <c r="DU6" s="623"/>
      <c r="DV6" s="623"/>
      <c r="DW6" s="623"/>
      <c r="DX6" s="623"/>
      <c r="DY6" s="623"/>
      <c r="DZ6" s="623"/>
      <c r="EA6" s="623"/>
      <c r="EB6" s="623"/>
      <c r="EC6" s="659"/>
    </row>
    <row r="7" spans="2:143" ht="11.25" customHeight="1" x14ac:dyDescent="0.15">
      <c r="B7" s="619" t="s">
        <v>223</v>
      </c>
      <c r="C7" s="620"/>
      <c r="D7" s="620"/>
      <c r="E7" s="620"/>
      <c r="F7" s="620"/>
      <c r="G7" s="620"/>
      <c r="H7" s="620"/>
      <c r="I7" s="620"/>
      <c r="J7" s="620"/>
      <c r="K7" s="620"/>
      <c r="L7" s="620"/>
      <c r="M7" s="620"/>
      <c r="N7" s="620"/>
      <c r="O7" s="620"/>
      <c r="P7" s="620"/>
      <c r="Q7" s="621"/>
      <c r="R7" s="622">
        <v>887</v>
      </c>
      <c r="S7" s="623"/>
      <c r="T7" s="623"/>
      <c r="U7" s="623"/>
      <c r="V7" s="623"/>
      <c r="W7" s="623"/>
      <c r="X7" s="623"/>
      <c r="Y7" s="624"/>
      <c r="Z7" s="660">
        <v>0</v>
      </c>
      <c r="AA7" s="660"/>
      <c r="AB7" s="660"/>
      <c r="AC7" s="660"/>
      <c r="AD7" s="661">
        <v>887</v>
      </c>
      <c r="AE7" s="661"/>
      <c r="AF7" s="661"/>
      <c r="AG7" s="661"/>
      <c r="AH7" s="661"/>
      <c r="AI7" s="661"/>
      <c r="AJ7" s="661"/>
      <c r="AK7" s="661"/>
      <c r="AL7" s="625">
        <v>0</v>
      </c>
      <c r="AM7" s="626"/>
      <c r="AN7" s="626"/>
      <c r="AO7" s="662"/>
      <c r="AP7" s="619" t="s">
        <v>224</v>
      </c>
      <c r="AQ7" s="620"/>
      <c r="AR7" s="620"/>
      <c r="AS7" s="620"/>
      <c r="AT7" s="620"/>
      <c r="AU7" s="620"/>
      <c r="AV7" s="620"/>
      <c r="AW7" s="620"/>
      <c r="AX7" s="620"/>
      <c r="AY7" s="620"/>
      <c r="AZ7" s="620"/>
      <c r="BA7" s="620"/>
      <c r="BB7" s="620"/>
      <c r="BC7" s="620"/>
      <c r="BD7" s="620"/>
      <c r="BE7" s="620"/>
      <c r="BF7" s="621"/>
      <c r="BG7" s="622">
        <v>735375</v>
      </c>
      <c r="BH7" s="623"/>
      <c r="BI7" s="623"/>
      <c r="BJ7" s="623"/>
      <c r="BK7" s="623"/>
      <c r="BL7" s="623"/>
      <c r="BM7" s="623"/>
      <c r="BN7" s="624"/>
      <c r="BO7" s="660">
        <v>37.200000000000003</v>
      </c>
      <c r="BP7" s="660"/>
      <c r="BQ7" s="660"/>
      <c r="BR7" s="660"/>
      <c r="BS7" s="661" t="s">
        <v>122</v>
      </c>
      <c r="BT7" s="661"/>
      <c r="BU7" s="661"/>
      <c r="BV7" s="661"/>
      <c r="BW7" s="661"/>
      <c r="BX7" s="661"/>
      <c r="BY7" s="661"/>
      <c r="BZ7" s="661"/>
      <c r="CA7" s="661"/>
      <c r="CB7" s="696"/>
      <c r="CD7" s="619" t="s">
        <v>225</v>
      </c>
      <c r="CE7" s="620"/>
      <c r="CF7" s="620"/>
      <c r="CG7" s="620"/>
      <c r="CH7" s="620"/>
      <c r="CI7" s="620"/>
      <c r="CJ7" s="620"/>
      <c r="CK7" s="620"/>
      <c r="CL7" s="620"/>
      <c r="CM7" s="620"/>
      <c r="CN7" s="620"/>
      <c r="CO7" s="620"/>
      <c r="CP7" s="620"/>
      <c r="CQ7" s="621"/>
      <c r="CR7" s="622">
        <v>2984914</v>
      </c>
      <c r="CS7" s="623"/>
      <c r="CT7" s="623"/>
      <c r="CU7" s="623"/>
      <c r="CV7" s="623"/>
      <c r="CW7" s="623"/>
      <c r="CX7" s="623"/>
      <c r="CY7" s="624"/>
      <c r="CZ7" s="660">
        <v>15.1</v>
      </c>
      <c r="DA7" s="660"/>
      <c r="DB7" s="660"/>
      <c r="DC7" s="660"/>
      <c r="DD7" s="628">
        <v>322819</v>
      </c>
      <c r="DE7" s="623"/>
      <c r="DF7" s="623"/>
      <c r="DG7" s="623"/>
      <c r="DH7" s="623"/>
      <c r="DI7" s="623"/>
      <c r="DJ7" s="623"/>
      <c r="DK7" s="623"/>
      <c r="DL7" s="623"/>
      <c r="DM7" s="623"/>
      <c r="DN7" s="623"/>
      <c r="DO7" s="623"/>
      <c r="DP7" s="624"/>
      <c r="DQ7" s="628">
        <v>2195257</v>
      </c>
      <c r="DR7" s="623"/>
      <c r="DS7" s="623"/>
      <c r="DT7" s="623"/>
      <c r="DU7" s="623"/>
      <c r="DV7" s="623"/>
      <c r="DW7" s="623"/>
      <c r="DX7" s="623"/>
      <c r="DY7" s="623"/>
      <c r="DZ7" s="623"/>
      <c r="EA7" s="623"/>
      <c r="EB7" s="623"/>
      <c r="EC7" s="659"/>
    </row>
    <row r="8" spans="2:143" ht="11.25" customHeight="1" x14ac:dyDescent="0.15">
      <c r="B8" s="619" t="s">
        <v>226</v>
      </c>
      <c r="C8" s="620"/>
      <c r="D8" s="620"/>
      <c r="E8" s="620"/>
      <c r="F8" s="620"/>
      <c r="G8" s="620"/>
      <c r="H8" s="620"/>
      <c r="I8" s="620"/>
      <c r="J8" s="620"/>
      <c r="K8" s="620"/>
      <c r="L8" s="620"/>
      <c r="M8" s="620"/>
      <c r="N8" s="620"/>
      <c r="O8" s="620"/>
      <c r="P8" s="620"/>
      <c r="Q8" s="621"/>
      <c r="R8" s="622">
        <v>10036</v>
      </c>
      <c r="S8" s="623"/>
      <c r="T8" s="623"/>
      <c r="U8" s="623"/>
      <c r="V8" s="623"/>
      <c r="W8" s="623"/>
      <c r="X8" s="623"/>
      <c r="Y8" s="624"/>
      <c r="Z8" s="660">
        <v>0</v>
      </c>
      <c r="AA8" s="660"/>
      <c r="AB8" s="660"/>
      <c r="AC8" s="660"/>
      <c r="AD8" s="661">
        <v>10036</v>
      </c>
      <c r="AE8" s="661"/>
      <c r="AF8" s="661"/>
      <c r="AG8" s="661"/>
      <c r="AH8" s="661"/>
      <c r="AI8" s="661"/>
      <c r="AJ8" s="661"/>
      <c r="AK8" s="661"/>
      <c r="AL8" s="625">
        <v>0.1</v>
      </c>
      <c r="AM8" s="626"/>
      <c r="AN8" s="626"/>
      <c r="AO8" s="662"/>
      <c r="AP8" s="619" t="s">
        <v>227</v>
      </c>
      <c r="AQ8" s="620"/>
      <c r="AR8" s="620"/>
      <c r="AS8" s="620"/>
      <c r="AT8" s="620"/>
      <c r="AU8" s="620"/>
      <c r="AV8" s="620"/>
      <c r="AW8" s="620"/>
      <c r="AX8" s="620"/>
      <c r="AY8" s="620"/>
      <c r="AZ8" s="620"/>
      <c r="BA8" s="620"/>
      <c r="BB8" s="620"/>
      <c r="BC8" s="620"/>
      <c r="BD8" s="620"/>
      <c r="BE8" s="620"/>
      <c r="BF8" s="621"/>
      <c r="BG8" s="622">
        <v>23605</v>
      </c>
      <c r="BH8" s="623"/>
      <c r="BI8" s="623"/>
      <c r="BJ8" s="623"/>
      <c r="BK8" s="623"/>
      <c r="BL8" s="623"/>
      <c r="BM8" s="623"/>
      <c r="BN8" s="624"/>
      <c r="BO8" s="660">
        <v>1.2</v>
      </c>
      <c r="BP8" s="660"/>
      <c r="BQ8" s="660"/>
      <c r="BR8" s="660"/>
      <c r="BS8" s="661" t="s">
        <v>122</v>
      </c>
      <c r="BT8" s="661"/>
      <c r="BU8" s="661"/>
      <c r="BV8" s="661"/>
      <c r="BW8" s="661"/>
      <c r="BX8" s="661"/>
      <c r="BY8" s="661"/>
      <c r="BZ8" s="661"/>
      <c r="CA8" s="661"/>
      <c r="CB8" s="696"/>
      <c r="CD8" s="619" t="s">
        <v>228</v>
      </c>
      <c r="CE8" s="620"/>
      <c r="CF8" s="620"/>
      <c r="CG8" s="620"/>
      <c r="CH8" s="620"/>
      <c r="CI8" s="620"/>
      <c r="CJ8" s="620"/>
      <c r="CK8" s="620"/>
      <c r="CL8" s="620"/>
      <c r="CM8" s="620"/>
      <c r="CN8" s="620"/>
      <c r="CO8" s="620"/>
      <c r="CP8" s="620"/>
      <c r="CQ8" s="621"/>
      <c r="CR8" s="622">
        <v>4187059</v>
      </c>
      <c r="CS8" s="623"/>
      <c r="CT8" s="623"/>
      <c r="CU8" s="623"/>
      <c r="CV8" s="623"/>
      <c r="CW8" s="623"/>
      <c r="CX8" s="623"/>
      <c r="CY8" s="624"/>
      <c r="CZ8" s="660">
        <v>21.1</v>
      </c>
      <c r="DA8" s="660"/>
      <c r="DB8" s="660"/>
      <c r="DC8" s="660"/>
      <c r="DD8" s="628">
        <v>548913</v>
      </c>
      <c r="DE8" s="623"/>
      <c r="DF8" s="623"/>
      <c r="DG8" s="623"/>
      <c r="DH8" s="623"/>
      <c r="DI8" s="623"/>
      <c r="DJ8" s="623"/>
      <c r="DK8" s="623"/>
      <c r="DL8" s="623"/>
      <c r="DM8" s="623"/>
      <c r="DN8" s="623"/>
      <c r="DO8" s="623"/>
      <c r="DP8" s="624"/>
      <c r="DQ8" s="628">
        <v>2209818</v>
      </c>
      <c r="DR8" s="623"/>
      <c r="DS8" s="623"/>
      <c r="DT8" s="623"/>
      <c r="DU8" s="623"/>
      <c r="DV8" s="623"/>
      <c r="DW8" s="623"/>
      <c r="DX8" s="623"/>
      <c r="DY8" s="623"/>
      <c r="DZ8" s="623"/>
      <c r="EA8" s="623"/>
      <c r="EB8" s="623"/>
      <c r="EC8" s="659"/>
    </row>
    <row r="9" spans="2:143" ht="11.25" customHeight="1" x14ac:dyDescent="0.15">
      <c r="B9" s="619" t="s">
        <v>229</v>
      </c>
      <c r="C9" s="620"/>
      <c r="D9" s="620"/>
      <c r="E9" s="620"/>
      <c r="F9" s="620"/>
      <c r="G9" s="620"/>
      <c r="H9" s="620"/>
      <c r="I9" s="620"/>
      <c r="J9" s="620"/>
      <c r="K9" s="620"/>
      <c r="L9" s="620"/>
      <c r="M9" s="620"/>
      <c r="N9" s="620"/>
      <c r="O9" s="620"/>
      <c r="P9" s="620"/>
      <c r="Q9" s="621"/>
      <c r="R9" s="622">
        <v>15092</v>
      </c>
      <c r="S9" s="623"/>
      <c r="T9" s="623"/>
      <c r="U9" s="623"/>
      <c r="V9" s="623"/>
      <c r="W9" s="623"/>
      <c r="X9" s="623"/>
      <c r="Y9" s="624"/>
      <c r="Z9" s="660">
        <v>0.1</v>
      </c>
      <c r="AA9" s="660"/>
      <c r="AB9" s="660"/>
      <c r="AC9" s="660"/>
      <c r="AD9" s="661">
        <v>15092</v>
      </c>
      <c r="AE9" s="661"/>
      <c r="AF9" s="661"/>
      <c r="AG9" s="661"/>
      <c r="AH9" s="661"/>
      <c r="AI9" s="661"/>
      <c r="AJ9" s="661"/>
      <c r="AK9" s="661"/>
      <c r="AL9" s="625">
        <v>0.2</v>
      </c>
      <c r="AM9" s="626"/>
      <c r="AN9" s="626"/>
      <c r="AO9" s="662"/>
      <c r="AP9" s="619" t="s">
        <v>230</v>
      </c>
      <c r="AQ9" s="620"/>
      <c r="AR9" s="620"/>
      <c r="AS9" s="620"/>
      <c r="AT9" s="620"/>
      <c r="AU9" s="620"/>
      <c r="AV9" s="620"/>
      <c r="AW9" s="620"/>
      <c r="AX9" s="620"/>
      <c r="AY9" s="620"/>
      <c r="AZ9" s="620"/>
      <c r="BA9" s="620"/>
      <c r="BB9" s="620"/>
      <c r="BC9" s="620"/>
      <c r="BD9" s="620"/>
      <c r="BE9" s="620"/>
      <c r="BF9" s="621"/>
      <c r="BG9" s="622">
        <v>633083</v>
      </c>
      <c r="BH9" s="623"/>
      <c r="BI9" s="623"/>
      <c r="BJ9" s="623"/>
      <c r="BK9" s="623"/>
      <c r="BL9" s="623"/>
      <c r="BM9" s="623"/>
      <c r="BN9" s="624"/>
      <c r="BO9" s="660">
        <v>32</v>
      </c>
      <c r="BP9" s="660"/>
      <c r="BQ9" s="660"/>
      <c r="BR9" s="660"/>
      <c r="BS9" s="661" t="s">
        <v>122</v>
      </c>
      <c r="BT9" s="661"/>
      <c r="BU9" s="661"/>
      <c r="BV9" s="661"/>
      <c r="BW9" s="661"/>
      <c r="BX9" s="661"/>
      <c r="BY9" s="661"/>
      <c r="BZ9" s="661"/>
      <c r="CA9" s="661"/>
      <c r="CB9" s="696"/>
      <c r="CD9" s="619" t="s">
        <v>231</v>
      </c>
      <c r="CE9" s="620"/>
      <c r="CF9" s="620"/>
      <c r="CG9" s="620"/>
      <c r="CH9" s="620"/>
      <c r="CI9" s="620"/>
      <c r="CJ9" s="620"/>
      <c r="CK9" s="620"/>
      <c r="CL9" s="620"/>
      <c r="CM9" s="620"/>
      <c r="CN9" s="620"/>
      <c r="CO9" s="620"/>
      <c r="CP9" s="620"/>
      <c r="CQ9" s="621"/>
      <c r="CR9" s="622">
        <v>3685020</v>
      </c>
      <c r="CS9" s="623"/>
      <c r="CT9" s="623"/>
      <c r="CU9" s="623"/>
      <c r="CV9" s="623"/>
      <c r="CW9" s="623"/>
      <c r="CX9" s="623"/>
      <c r="CY9" s="624"/>
      <c r="CZ9" s="660">
        <v>18.600000000000001</v>
      </c>
      <c r="DA9" s="660"/>
      <c r="DB9" s="660"/>
      <c r="DC9" s="660"/>
      <c r="DD9" s="628">
        <v>1521408</v>
      </c>
      <c r="DE9" s="623"/>
      <c r="DF9" s="623"/>
      <c r="DG9" s="623"/>
      <c r="DH9" s="623"/>
      <c r="DI9" s="623"/>
      <c r="DJ9" s="623"/>
      <c r="DK9" s="623"/>
      <c r="DL9" s="623"/>
      <c r="DM9" s="623"/>
      <c r="DN9" s="623"/>
      <c r="DO9" s="623"/>
      <c r="DP9" s="624"/>
      <c r="DQ9" s="628">
        <v>1900494</v>
      </c>
      <c r="DR9" s="623"/>
      <c r="DS9" s="623"/>
      <c r="DT9" s="623"/>
      <c r="DU9" s="623"/>
      <c r="DV9" s="623"/>
      <c r="DW9" s="623"/>
      <c r="DX9" s="623"/>
      <c r="DY9" s="623"/>
      <c r="DZ9" s="623"/>
      <c r="EA9" s="623"/>
      <c r="EB9" s="623"/>
      <c r="EC9" s="659"/>
    </row>
    <row r="10" spans="2:143" ht="11.25" customHeight="1" x14ac:dyDescent="0.15">
      <c r="B10" s="619" t="s">
        <v>232</v>
      </c>
      <c r="C10" s="620"/>
      <c r="D10" s="620"/>
      <c r="E10" s="620"/>
      <c r="F10" s="620"/>
      <c r="G10" s="620"/>
      <c r="H10" s="620"/>
      <c r="I10" s="620"/>
      <c r="J10" s="620"/>
      <c r="K10" s="620"/>
      <c r="L10" s="620"/>
      <c r="M10" s="620"/>
      <c r="N10" s="620"/>
      <c r="O10" s="620"/>
      <c r="P10" s="620"/>
      <c r="Q10" s="621"/>
      <c r="R10" s="622" t="s">
        <v>122</v>
      </c>
      <c r="S10" s="623"/>
      <c r="T10" s="623"/>
      <c r="U10" s="623"/>
      <c r="V10" s="623"/>
      <c r="W10" s="623"/>
      <c r="X10" s="623"/>
      <c r="Y10" s="624"/>
      <c r="Z10" s="660" t="s">
        <v>122</v>
      </c>
      <c r="AA10" s="660"/>
      <c r="AB10" s="660"/>
      <c r="AC10" s="660"/>
      <c r="AD10" s="661" t="s">
        <v>122</v>
      </c>
      <c r="AE10" s="661"/>
      <c r="AF10" s="661"/>
      <c r="AG10" s="661"/>
      <c r="AH10" s="661"/>
      <c r="AI10" s="661"/>
      <c r="AJ10" s="661"/>
      <c r="AK10" s="661"/>
      <c r="AL10" s="625" t="s">
        <v>122</v>
      </c>
      <c r="AM10" s="626"/>
      <c r="AN10" s="626"/>
      <c r="AO10" s="662"/>
      <c r="AP10" s="619" t="s">
        <v>233</v>
      </c>
      <c r="AQ10" s="620"/>
      <c r="AR10" s="620"/>
      <c r="AS10" s="620"/>
      <c r="AT10" s="620"/>
      <c r="AU10" s="620"/>
      <c r="AV10" s="620"/>
      <c r="AW10" s="620"/>
      <c r="AX10" s="620"/>
      <c r="AY10" s="620"/>
      <c r="AZ10" s="620"/>
      <c r="BA10" s="620"/>
      <c r="BB10" s="620"/>
      <c r="BC10" s="620"/>
      <c r="BD10" s="620"/>
      <c r="BE10" s="620"/>
      <c r="BF10" s="621"/>
      <c r="BG10" s="622">
        <v>36628</v>
      </c>
      <c r="BH10" s="623"/>
      <c r="BI10" s="623"/>
      <c r="BJ10" s="623"/>
      <c r="BK10" s="623"/>
      <c r="BL10" s="623"/>
      <c r="BM10" s="623"/>
      <c r="BN10" s="624"/>
      <c r="BO10" s="660">
        <v>1.9</v>
      </c>
      <c r="BP10" s="660"/>
      <c r="BQ10" s="660"/>
      <c r="BR10" s="660"/>
      <c r="BS10" s="661" t="s">
        <v>122</v>
      </c>
      <c r="BT10" s="661"/>
      <c r="BU10" s="661"/>
      <c r="BV10" s="661"/>
      <c r="BW10" s="661"/>
      <c r="BX10" s="661"/>
      <c r="BY10" s="661"/>
      <c r="BZ10" s="661"/>
      <c r="CA10" s="661"/>
      <c r="CB10" s="696"/>
      <c r="CD10" s="619" t="s">
        <v>234</v>
      </c>
      <c r="CE10" s="620"/>
      <c r="CF10" s="620"/>
      <c r="CG10" s="620"/>
      <c r="CH10" s="620"/>
      <c r="CI10" s="620"/>
      <c r="CJ10" s="620"/>
      <c r="CK10" s="620"/>
      <c r="CL10" s="620"/>
      <c r="CM10" s="620"/>
      <c r="CN10" s="620"/>
      <c r="CO10" s="620"/>
      <c r="CP10" s="620"/>
      <c r="CQ10" s="621"/>
      <c r="CR10" s="622">
        <v>10</v>
      </c>
      <c r="CS10" s="623"/>
      <c r="CT10" s="623"/>
      <c r="CU10" s="623"/>
      <c r="CV10" s="623"/>
      <c r="CW10" s="623"/>
      <c r="CX10" s="623"/>
      <c r="CY10" s="624"/>
      <c r="CZ10" s="660">
        <v>0</v>
      </c>
      <c r="DA10" s="660"/>
      <c r="DB10" s="660"/>
      <c r="DC10" s="660"/>
      <c r="DD10" s="628" t="s">
        <v>122</v>
      </c>
      <c r="DE10" s="623"/>
      <c r="DF10" s="623"/>
      <c r="DG10" s="623"/>
      <c r="DH10" s="623"/>
      <c r="DI10" s="623"/>
      <c r="DJ10" s="623"/>
      <c r="DK10" s="623"/>
      <c r="DL10" s="623"/>
      <c r="DM10" s="623"/>
      <c r="DN10" s="623"/>
      <c r="DO10" s="623"/>
      <c r="DP10" s="624"/>
      <c r="DQ10" s="628">
        <v>10</v>
      </c>
      <c r="DR10" s="623"/>
      <c r="DS10" s="623"/>
      <c r="DT10" s="623"/>
      <c r="DU10" s="623"/>
      <c r="DV10" s="623"/>
      <c r="DW10" s="623"/>
      <c r="DX10" s="623"/>
      <c r="DY10" s="623"/>
      <c r="DZ10" s="623"/>
      <c r="EA10" s="623"/>
      <c r="EB10" s="623"/>
      <c r="EC10" s="659"/>
    </row>
    <row r="11" spans="2:143" ht="11.25" customHeight="1" x14ac:dyDescent="0.15">
      <c r="B11" s="619" t="s">
        <v>235</v>
      </c>
      <c r="C11" s="620"/>
      <c r="D11" s="620"/>
      <c r="E11" s="620"/>
      <c r="F11" s="620"/>
      <c r="G11" s="620"/>
      <c r="H11" s="620"/>
      <c r="I11" s="620"/>
      <c r="J11" s="620"/>
      <c r="K11" s="620"/>
      <c r="L11" s="620"/>
      <c r="M11" s="620"/>
      <c r="N11" s="620"/>
      <c r="O11" s="620"/>
      <c r="P11" s="620"/>
      <c r="Q11" s="621"/>
      <c r="R11" s="622">
        <v>427785</v>
      </c>
      <c r="S11" s="623"/>
      <c r="T11" s="623"/>
      <c r="U11" s="623"/>
      <c r="V11" s="623"/>
      <c r="W11" s="623"/>
      <c r="X11" s="623"/>
      <c r="Y11" s="624"/>
      <c r="Z11" s="625">
        <v>2.1</v>
      </c>
      <c r="AA11" s="626"/>
      <c r="AB11" s="626"/>
      <c r="AC11" s="627"/>
      <c r="AD11" s="628">
        <v>427785</v>
      </c>
      <c r="AE11" s="623"/>
      <c r="AF11" s="623"/>
      <c r="AG11" s="623"/>
      <c r="AH11" s="623"/>
      <c r="AI11" s="623"/>
      <c r="AJ11" s="623"/>
      <c r="AK11" s="624"/>
      <c r="AL11" s="625">
        <v>4.3</v>
      </c>
      <c r="AM11" s="626"/>
      <c r="AN11" s="626"/>
      <c r="AO11" s="662"/>
      <c r="AP11" s="619" t="s">
        <v>236</v>
      </c>
      <c r="AQ11" s="620"/>
      <c r="AR11" s="620"/>
      <c r="AS11" s="620"/>
      <c r="AT11" s="620"/>
      <c r="AU11" s="620"/>
      <c r="AV11" s="620"/>
      <c r="AW11" s="620"/>
      <c r="AX11" s="620"/>
      <c r="AY11" s="620"/>
      <c r="AZ11" s="620"/>
      <c r="BA11" s="620"/>
      <c r="BB11" s="620"/>
      <c r="BC11" s="620"/>
      <c r="BD11" s="620"/>
      <c r="BE11" s="620"/>
      <c r="BF11" s="621"/>
      <c r="BG11" s="622">
        <v>42059</v>
      </c>
      <c r="BH11" s="623"/>
      <c r="BI11" s="623"/>
      <c r="BJ11" s="623"/>
      <c r="BK11" s="623"/>
      <c r="BL11" s="623"/>
      <c r="BM11" s="623"/>
      <c r="BN11" s="624"/>
      <c r="BO11" s="660">
        <v>2.1</v>
      </c>
      <c r="BP11" s="660"/>
      <c r="BQ11" s="660"/>
      <c r="BR11" s="660"/>
      <c r="BS11" s="661" t="s">
        <v>122</v>
      </c>
      <c r="BT11" s="661"/>
      <c r="BU11" s="661"/>
      <c r="BV11" s="661"/>
      <c r="BW11" s="661"/>
      <c r="BX11" s="661"/>
      <c r="BY11" s="661"/>
      <c r="BZ11" s="661"/>
      <c r="CA11" s="661"/>
      <c r="CB11" s="696"/>
      <c r="CD11" s="619" t="s">
        <v>237</v>
      </c>
      <c r="CE11" s="620"/>
      <c r="CF11" s="620"/>
      <c r="CG11" s="620"/>
      <c r="CH11" s="620"/>
      <c r="CI11" s="620"/>
      <c r="CJ11" s="620"/>
      <c r="CK11" s="620"/>
      <c r="CL11" s="620"/>
      <c r="CM11" s="620"/>
      <c r="CN11" s="620"/>
      <c r="CO11" s="620"/>
      <c r="CP11" s="620"/>
      <c r="CQ11" s="621"/>
      <c r="CR11" s="622">
        <v>1389701</v>
      </c>
      <c r="CS11" s="623"/>
      <c r="CT11" s="623"/>
      <c r="CU11" s="623"/>
      <c r="CV11" s="623"/>
      <c r="CW11" s="623"/>
      <c r="CX11" s="623"/>
      <c r="CY11" s="624"/>
      <c r="CZ11" s="660">
        <v>7</v>
      </c>
      <c r="DA11" s="660"/>
      <c r="DB11" s="660"/>
      <c r="DC11" s="660"/>
      <c r="DD11" s="628">
        <v>592986</v>
      </c>
      <c r="DE11" s="623"/>
      <c r="DF11" s="623"/>
      <c r="DG11" s="623"/>
      <c r="DH11" s="623"/>
      <c r="DI11" s="623"/>
      <c r="DJ11" s="623"/>
      <c r="DK11" s="623"/>
      <c r="DL11" s="623"/>
      <c r="DM11" s="623"/>
      <c r="DN11" s="623"/>
      <c r="DO11" s="623"/>
      <c r="DP11" s="624"/>
      <c r="DQ11" s="628">
        <v>471813</v>
      </c>
      <c r="DR11" s="623"/>
      <c r="DS11" s="623"/>
      <c r="DT11" s="623"/>
      <c r="DU11" s="623"/>
      <c r="DV11" s="623"/>
      <c r="DW11" s="623"/>
      <c r="DX11" s="623"/>
      <c r="DY11" s="623"/>
      <c r="DZ11" s="623"/>
      <c r="EA11" s="623"/>
      <c r="EB11" s="623"/>
      <c r="EC11" s="659"/>
    </row>
    <row r="12" spans="2:143" ht="11.25" customHeight="1" x14ac:dyDescent="0.15">
      <c r="B12" s="619" t="s">
        <v>238</v>
      </c>
      <c r="C12" s="620"/>
      <c r="D12" s="620"/>
      <c r="E12" s="620"/>
      <c r="F12" s="620"/>
      <c r="G12" s="620"/>
      <c r="H12" s="620"/>
      <c r="I12" s="620"/>
      <c r="J12" s="620"/>
      <c r="K12" s="620"/>
      <c r="L12" s="620"/>
      <c r="M12" s="620"/>
      <c r="N12" s="620"/>
      <c r="O12" s="620"/>
      <c r="P12" s="620"/>
      <c r="Q12" s="621"/>
      <c r="R12" s="622" t="s">
        <v>122</v>
      </c>
      <c r="S12" s="623"/>
      <c r="T12" s="623"/>
      <c r="U12" s="623"/>
      <c r="V12" s="623"/>
      <c r="W12" s="623"/>
      <c r="X12" s="623"/>
      <c r="Y12" s="624"/>
      <c r="Z12" s="660" t="s">
        <v>122</v>
      </c>
      <c r="AA12" s="660"/>
      <c r="AB12" s="660"/>
      <c r="AC12" s="660"/>
      <c r="AD12" s="661" t="s">
        <v>122</v>
      </c>
      <c r="AE12" s="661"/>
      <c r="AF12" s="661"/>
      <c r="AG12" s="661"/>
      <c r="AH12" s="661"/>
      <c r="AI12" s="661"/>
      <c r="AJ12" s="661"/>
      <c r="AK12" s="661"/>
      <c r="AL12" s="625" t="s">
        <v>122</v>
      </c>
      <c r="AM12" s="626"/>
      <c r="AN12" s="626"/>
      <c r="AO12" s="662"/>
      <c r="AP12" s="619" t="s">
        <v>239</v>
      </c>
      <c r="AQ12" s="620"/>
      <c r="AR12" s="620"/>
      <c r="AS12" s="620"/>
      <c r="AT12" s="620"/>
      <c r="AU12" s="620"/>
      <c r="AV12" s="620"/>
      <c r="AW12" s="620"/>
      <c r="AX12" s="620"/>
      <c r="AY12" s="620"/>
      <c r="AZ12" s="620"/>
      <c r="BA12" s="620"/>
      <c r="BB12" s="620"/>
      <c r="BC12" s="620"/>
      <c r="BD12" s="620"/>
      <c r="BE12" s="620"/>
      <c r="BF12" s="621"/>
      <c r="BG12" s="622">
        <v>1010864</v>
      </c>
      <c r="BH12" s="623"/>
      <c r="BI12" s="623"/>
      <c r="BJ12" s="623"/>
      <c r="BK12" s="623"/>
      <c r="BL12" s="623"/>
      <c r="BM12" s="623"/>
      <c r="BN12" s="624"/>
      <c r="BO12" s="660">
        <v>51.1</v>
      </c>
      <c r="BP12" s="660"/>
      <c r="BQ12" s="660"/>
      <c r="BR12" s="660"/>
      <c r="BS12" s="661" t="s">
        <v>122</v>
      </c>
      <c r="BT12" s="661"/>
      <c r="BU12" s="661"/>
      <c r="BV12" s="661"/>
      <c r="BW12" s="661"/>
      <c r="BX12" s="661"/>
      <c r="BY12" s="661"/>
      <c r="BZ12" s="661"/>
      <c r="CA12" s="661"/>
      <c r="CB12" s="696"/>
      <c r="CD12" s="619" t="s">
        <v>240</v>
      </c>
      <c r="CE12" s="620"/>
      <c r="CF12" s="620"/>
      <c r="CG12" s="620"/>
      <c r="CH12" s="620"/>
      <c r="CI12" s="620"/>
      <c r="CJ12" s="620"/>
      <c r="CK12" s="620"/>
      <c r="CL12" s="620"/>
      <c r="CM12" s="620"/>
      <c r="CN12" s="620"/>
      <c r="CO12" s="620"/>
      <c r="CP12" s="620"/>
      <c r="CQ12" s="621"/>
      <c r="CR12" s="622">
        <v>617234</v>
      </c>
      <c r="CS12" s="623"/>
      <c r="CT12" s="623"/>
      <c r="CU12" s="623"/>
      <c r="CV12" s="623"/>
      <c r="CW12" s="623"/>
      <c r="CX12" s="623"/>
      <c r="CY12" s="624"/>
      <c r="CZ12" s="660">
        <v>3.1</v>
      </c>
      <c r="DA12" s="660"/>
      <c r="DB12" s="660"/>
      <c r="DC12" s="660"/>
      <c r="DD12" s="628">
        <v>67605</v>
      </c>
      <c r="DE12" s="623"/>
      <c r="DF12" s="623"/>
      <c r="DG12" s="623"/>
      <c r="DH12" s="623"/>
      <c r="DI12" s="623"/>
      <c r="DJ12" s="623"/>
      <c r="DK12" s="623"/>
      <c r="DL12" s="623"/>
      <c r="DM12" s="623"/>
      <c r="DN12" s="623"/>
      <c r="DO12" s="623"/>
      <c r="DP12" s="624"/>
      <c r="DQ12" s="628">
        <v>252682</v>
      </c>
      <c r="DR12" s="623"/>
      <c r="DS12" s="623"/>
      <c r="DT12" s="623"/>
      <c r="DU12" s="623"/>
      <c r="DV12" s="623"/>
      <c r="DW12" s="623"/>
      <c r="DX12" s="623"/>
      <c r="DY12" s="623"/>
      <c r="DZ12" s="623"/>
      <c r="EA12" s="623"/>
      <c r="EB12" s="623"/>
      <c r="EC12" s="659"/>
    </row>
    <row r="13" spans="2:143" ht="11.25" customHeight="1" x14ac:dyDescent="0.15">
      <c r="B13" s="619" t="s">
        <v>241</v>
      </c>
      <c r="C13" s="620"/>
      <c r="D13" s="620"/>
      <c r="E13" s="620"/>
      <c r="F13" s="620"/>
      <c r="G13" s="620"/>
      <c r="H13" s="620"/>
      <c r="I13" s="620"/>
      <c r="J13" s="620"/>
      <c r="K13" s="620"/>
      <c r="L13" s="620"/>
      <c r="M13" s="620"/>
      <c r="N13" s="620"/>
      <c r="O13" s="620"/>
      <c r="P13" s="620"/>
      <c r="Q13" s="621"/>
      <c r="R13" s="622" t="s">
        <v>122</v>
      </c>
      <c r="S13" s="623"/>
      <c r="T13" s="623"/>
      <c r="U13" s="623"/>
      <c r="V13" s="623"/>
      <c r="W13" s="623"/>
      <c r="X13" s="623"/>
      <c r="Y13" s="624"/>
      <c r="Z13" s="660" t="s">
        <v>122</v>
      </c>
      <c r="AA13" s="660"/>
      <c r="AB13" s="660"/>
      <c r="AC13" s="660"/>
      <c r="AD13" s="661" t="s">
        <v>122</v>
      </c>
      <c r="AE13" s="661"/>
      <c r="AF13" s="661"/>
      <c r="AG13" s="661"/>
      <c r="AH13" s="661"/>
      <c r="AI13" s="661"/>
      <c r="AJ13" s="661"/>
      <c r="AK13" s="661"/>
      <c r="AL13" s="625" t="s">
        <v>122</v>
      </c>
      <c r="AM13" s="626"/>
      <c r="AN13" s="626"/>
      <c r="AO13" s="662"/>
      <c r="AP13" s="619" t="s">
        <v>242</v>
      </c>
      <c r="AQ13" s="620"/>
      <c r="AR13" s="620"/>
      <c r="AS13" s="620"/>
      <c r="AT13" s="620"/>
      <c r="AU13" s="620"/>
      <c r="AV13" s="620"/>
      <c r="AW13" s="620"/>
      <c r="AX13" s="620"/>
      <c r="AY13" s="620"/>
      <c r="AZ13" s="620"/>
      <c r="BA13" s="620"/>
      <c r="BB13" s="620"/>
      <c r="BC13" s="620"/>
      <c r="BD13" s="620"/>
      <c r="BE13" s="620"/>
      <c r="BF13" s="621"/>
      <c r="BG13" s="622">
        <v>654905</v>
      </c>
      <c r="BH13" s="623"/>
      <c r="BI13" s="623"/>
      <c r="BJ13" s="623"/>
      <c r="BK13" s="623"/>
      <c r="BL13" s="623"/>
      <c r="BM13" s="623"/>
      <c r="BN13" s="624"/>
      <c r="BO13" s="660">
        <v>33.1</v>
      </c>
      <c r="BP13" s="660"/>
      <c r="BQ13" s="660"/>
      <c r="BR13" s="660"/>
      <c r="BS13" s="661" t="s">
        <v>122</v>
      </c>
      <c r="BT13" s="661"/>
      <c r="BU13" s="661"/>
      <c r="BV13" s="661"/>
      <c r="BW13" s="661"/>
      <c r="BX13" s="661"/>
      <c r="BY13" s="661"/>
      <c r="BZ13" s="661"/>
      <c r="CA13" s="661"/>
      <c r="CB13" s="696"/>
      <c r="CD13" s="619" t="s">
        <v>243</v>
      </c>
      <c r="CE13" s="620"/>
      <c r="CF13" s="620"/>
      <c r="CG13" s="620"/>
      <c r="CH13" s="620"/>
      <c r="CI13" s="620"/>
      <c r="CJ13" s="620"/>
      <c r="CK13" s="620"/>
      <c r="CL13" s="620"/>
      <c r="CM13" s="620"/>
      <c r="CN13" s="620"/>
      <c r="CO13" s="620"/>
      <c r="CP13" s="620"/>
      <c r="CQ13" s="621"/>
      <c r="CR13" s="622">
        <v>1170246</v>
      </c>
      <c r="CS13" s="623"/>
      <c r="CT13" s="623"/>
      <c r="CU13" s="623"/>
      <c r="CV13" s="623"/>
      <c r="CW13" s="623"/>
      <c r="CX13" s="623"/>
      <c r="CY13" s="624"/>
      <c r="CZ13" s="660">
        <v>5.9</v>
      </c>
      <c r="DA13" s="660"/>
      <c r="DB13" s="660"/>
      <c r="DC13" s="660"/>
      <c r="DD13" s="628">
        <v>953126</v>
      </c>
      <c r="DE13" s="623"/>
      <c r="DF13" s="623"/>
      <c r="DG13" s="623"/>
      <c r="DH13" s="623"/>
      <c r="DI13" s="623"/>
      <c r="DJ13" s="623"/>
      <c r="DK13" s="623"/>
      <c r="DL13" s="623"/>
      <c r="DM13" s="623"/>
      <c r="DN13" s="623"/>
      <c r="DO13" s="623"/>
      <c r="DP13" s="624"/>
      <c r="DQ13" s="628">
        <v>360024</v>
      </c>
      <c r="DR13" s="623"/>
      <c r="DS13" s="623"/>
      <c r="DT13" s="623"/>
      <c r="DU13" s="623"/>
      <c r="DV13" s="623"/>
      <c r="DW13" s="623"/>
      <c r="DX13" s="623"/>
      <c r="DY13" s="623"/>
      <c r="DZ13" s="623"/>
      <c r="EA13" s="623"/>
      <c r="EB13" s="623"/>
      <c r="EC13" s="659"/>
    </row>
    <row r="14" spans="2:143" ht="11.25" customHeight="1" x14ac:dyDescent="0.15">
      <c r="B14" s="619" t="s">
        <v>244</v>
      </c>
      <c r="C14" s="620"/>
      <c r="D14" s="620"/>
      <c r="E14" s="620"/>
      <c r="F14" s="620"/>
      <c r="G14" s="620"/>
      <c r="H14" s="620"/>
      <c r="I14" s="620"/>
      <c r="J14" s="620"/>
      <c r="K14" s="620"/>
      <c r="L14" s="620"/>
      <c r="M14" s="620"/>
      <c r="N14" s="620"/>
      <c r="O14" s="620"/>
      <c r="P14" s="620"/>
      <c r="Q14" s="621"/>
      <c r="R14" s="622" t="s">
        <v>122</v>
      </c>
      <c r="S14" s="623"/>
      <c r="T14" s="623"/>
      <c r="U14" s="623"/>
      <c r="V14" s="623"/>
      <c r="W14" s="623"/>
      <c r="X14" s="623"/>
      <c r="Y14" s="624"/>
      <c r="Z14" s="660" t="s">
        <v>122</v>
      </c>
      <c r="AA14" s="660"/>
      <c r="AB14" s="660"/>
      <c r="AC14" s="660"/>
      <c r="AD14" s="661" t="s">
        <v>122</v>
      </c>
      <c r="AE14" s="661"/>
      <c r="AF14" s="661"/>
      <c r="AG14" s="661"/>
      <c r="AH14" s="661"/>
      <c r="AI14" s="661"/>
      <c r="AJ14" s="661"/>
      <c r="AK14" s="661"/>
      <c r="AL14" s="625" t="s">
        <v>122</v>
      </c>
      <c r="AM14" s="626"/>
      <c r="AN14" s="626"/>
      <c r="AO14" s="662"/>
      <c r="AP14" s="619" t="s">
        <v>245</v>
      </c>
      <c r="AQ14" s="620"/>
      <c r="AR14" s="620"/>
      <c r="AS14" s="620"/>
      <c r="AT14" s="620"/>
      <c r="AU14" s="620"/>
      <c r="AV14" s="620"/>
      <c r="AW14" s="620"/>
      <c r="AX14" s="620"/>
      <c r="AY14" s="620"/>
      <c r="AZ14" s="620"/>
      <c r="BA14" s="620"/>
      <c r="BB14" s="620"/>
      <c r="BC14" s="620"/>
      <c r="BD14" s="620"/>
      <c r="BE14" s="620"/>
      <c r="BF14" s="621"/>
      <c r="BG14" s="622">
        <v>80543</v>
      </c>
      <c r="BH14" s="623"/>
      <c r="BI14" s="623"/>
      <c r="BJ14" s="623"/>
      <c r="BK14" s="623"/>
      <c r="BL14" s="623"/>
      <c r="BM14" s="623"/>
      <c r="BN14" s="624"/>
      <c r="BO14" s="660">
        <v>4.0999999999999996</v>
      </c>
      <c r="BP14" s="660"/>
      <c r="BQ14" s="660"/>
      <c r="BR14" s="660"/>
      <c r="BS14" s="661" t="s">
        <v>122</v>
      </c>
      <c r="BT14" s="661"/>
      <c r="BU14" s="661"/>
      <c r="BV14" s="661"/>
      <c r="BW14" s="661"/>
      <c r="BX14" s="661"/>
      <c r="BY14" s="661"/>
      <c r="BZ14" s="661"/>
      <c r="CA14" s="661"/>
      <c r="CB14" s="696"/>
      <c r="CD14" s="619" t="s">
        <v>246</v>
      </c>
      <c r="CE14" s="620"/>
      <c r="CF14" s="620"/>
      <c r="CG14" s="620"/>
      <c r="CH14" s="620"/>
      <c r="CI14" s="620"/>
      <c r="CJ14" s="620"/>
      <c r="CK14" s="620"/>
      <c r="CL14" s="620"/>
      <c r="CM14" s="620"/>
      <c r="CN14" s="620"/>
      <c r="CO14" s="620"/>
      <c r="CP14" s="620"/>
      <c r="CQ14" s="621"/>
      <c r="CR14" s="622">
        <v>900428</v>
      </c>
      <c r="CS14" s="623"/>
      <c r="CT14" s="623"/>
      <c r="CU14" s="623"/>
      <c r="CV14" s="623"/>
      <c r="CW14" s="623"/>
      <c r="CX14" s="623"/>
      <c r="CY14" s="624"/>
      <c r="CZ14" s="660">
        <v>4.5</v>
      </c>
      <c r="DA14" s="660"/>
      <c r="DB14" s="660"/>
      <c r="DC14" s="660"/>
      <c r="DD14" s="628">
        <v>268802</v>
      </c>
      <c r="DE14" s="623"/>
      <c r="DF14" s="623"/>
      <c r="DG14" s="623"/>
      <c r="DH14" s="623"/>
      <c r="DI14" s="623"/>
      <c r="DJ14" s="623"/>
      <c r="DK14" s="623"/>
      <c r="DL14" s="623"/>
      <c r="DM14" s="623"/>
      <c r="DN14" s="623"/>
      <c r="DO14" s="623"/>
      <c r="DP14" s="624"/>
      <c r="DQ14" s="628">
        <v>677256</v>
      </c>
      <c r="DR14" s="623"/>
      <c r="DS14" s="623"/>
      <c r="DT14" s="623"/>
      <c r="DU14" s="623"/>
      <c r="DV14" s="623"/>
      <c r="DW14" s="623"/>
      <c r="DX14" s="623"/>
      <c r="DY14" s="623"/>
      <c r="DZ14" s="623"/>
      <c r="EA14" s="623"/>
      <c r="EB14" s="623"/>
      <c r="EC14" s="659"/>
    </row>
    <row r="15" spans="2:143" ht="11.25" customHeight="1" x14ac:dyDescent="0.15">
      <c r="B15" s="619" t="s">
        <v>247</v>
      </c>
      <c r="C15" s="620"/>
      <c r="D15" s="620"/>
      <c r="E15" s="620"/>
      <c r="F15" s="620"/>
      <c r="G15" s="620"/>
      <c r="H15" s="620"/>
      <c r="I15" s="620"/>
      <c r="J15" s="620"/>
      <c r="K15" s="620"/>
      <c r="L15" s="620"/>
      <c r="M15" s="620"/>
      <c r="N15" s="620"/>
      <c r="O15" s="620"/>
      <c r="P15" s="620"/>
      <c r="Q15" s="621"/>
      <c r="R15" s="622">
        <v>8288</v>
      </c>
      <c r="S15" s="623"/>
      <c r="T15" s="623"/>
      <c r="U15" s="623"/>
      <c r="V15" s="623"/>
      <c r="W15" s="623"/>
      <c r="X15" s="623"/>
      <c r="Y15" s="624"/>
      <c r="Z15" s="660">
        <v>0</v>
      </c>
      <c r="AA15" s="660"/>
      <c r="AB15" s="660"/>
      <c r="AC15" s="660"/>
      <c r="AD15" s="661">
        <v>8288</v>
      </c>
      <c r="AE15" s="661"/>
      <c r="AF15" s="661"/>
      <c r="AG15" s="661"/>
      <c r="AH15" s="661"/>
      <c r="AI15" s="661"/>
      <c r="AJ15" s="661"/>
      <c r="AK15" s="661"/>
      <c r="AL15" s="625">
        <v>0.1</v>
      </c>
      <c r="AM15" s="626"/>
      <c r="AN15" s="626"/>
      <c r="AO15" s="662"/>
      <c r="AP15" s="619" t="s">
        <v>248</v>
      </c>
      <c r="AQ15" s="620"/>
      <c r="AR15" s="620"/>
      <c r="AS15" s="620"/>
      <c r="AT15" s="620"/>
      <c r="AU15" s="620"/>
      <c r="AV15" s="620"/>
      <c r="AW15" s="620"/>
      <c r="AX15" s="620"/>
      <c r="AY15" s="620"/>
      <c r="AZ15" s="620"/>
      <c r="BA15" s="620"/>
      <c r="BB15" s="620"/>
      <c r="BC15" s="620"/>
      <c r="BD15" s="620"/>
      <c r="BE15" s="620"/>
      <c r="BF15" s="621"/>
      <c r="BG15" s="622">
        <v>148437</v>
      </c>
      <c r="BH15" s="623"/>
      <c r="BI15" s="623"/>
      <c r="BJ15" s="623"/>
      <c r="BK15" s="623"/>
      <c r="BL15" s="623"/>
      <c r="BM15" s="623"/>
      <c r="BN15" s="624"/>
      <c r="BO15" s="660">
        <v>7.5</v>
      </c>
      <c r="BP15" s="660"/>
      <c r="BQ15" s="660"/>
      <c r="BR15" s="660"/>
      <c r="BS15" s="661" t="s">
        <v>122</v>
      </c>
      <c r="BT15" s="661"/>
      <c r="BU15" s="661"/>
      <c r="BV15" s="661"/>
      <c r="BW15" s="661"/>
      <c r="BX15" s="661"/>
      <c r="BY15" s="661"/>
      <c r="BZ15" s="661"/>
      <c r="CA15" s="661"/>
      <c r="CB15" s="696"/>
      <c r="CD15" s="619" t="s">
        <v>249</v>
      </c>
      <c r="CE15" s="620"/>
      <c r="CF15" s="620"/>
      <c r="CG15" s="620"/>
      <c r="CH15" s="620"/>
      <c r="CI15" s="620"/>
      <c r="CJ15" s="620"/>
      <c r="CK15" s="620"/>
      <c r="CL15" s="620"/>
      <c r="CM15" s="620"/>
      <c r="CN15" s="620"/>
      <c r="CO15" s="620"/>
      <c r="CP15" s="620"/>
      <c r="CQ15" s="621"/>
      <c r="CR15" s="622">
        <v>1949174</v>
      </c>
      <c r="CS15" s="623"/>
      <c r="CT15" s="623"/>
      <c r="CU15" s="623"/>
      <c r="CV15" s="623"/>
      <c r="CW15" s="623"/>
      <c r="CX15" s="623"/>
      <c r="CY15" s="624"/>
      <c r="CZ15" s="660">
        <v>9.8000000000000007</v>
      </c>
      <c r="DA15" s="660"/>
      <c r="DB15" s="660"/>
      <c r="DC15" s="660"/>
      <c r="DD15" s="628">
        <v>746152</v>
      </c>
      <c r="DE15" s="623"/>
      <c r="DF15" s="623"/>
      <c r="DG15" s="623"/>
      <c r="DH15" s="623"/>
      <c r="DI15" s="623"/>
      <c r="DJ15" s="623"/>
      <c r="DK15" s="623"/>
      <c r="DL15" s="623"/>
      <c r="DM15" s="623"/>
      <c r="DN15" s="623"/>
      <c r="DO15" s="623"/>
      <c r="DP15" s="624"/>
      <c r="DQ15" s="628">
        <v>1143976</v>
      </c>
      <c r="DR15" s="623"/>
      <c r="DS15" s="623"/>
      <c r="DT15" s="623"/>
      <c r="DU15" s="623"/>
      <c r="DV15" s="623"/>
      <c r="DW15" s="623"/>
      <c r="DX15" s="623"/>
      <c r="DY15" s="623"/>
      <c r="DZ15" s="623"/>
      <c r="EA15" s="623"/>
      <c r="EB15" s="623"/>
      <c r="EC15" s="659"/>
    </row>
    <row r="16" spans="2:143" ht="11.25" customHeight="1" x14ac:dyDescent="0.15">
      <c r="B16" s="619" t="s">
        <v>250</v>
      </c>
      <c r="C16" s="620"/>
      <c r="D16" s="620"/>
      <c r="E16" s="620"/>
      <c r="F16" s="620"/>
      <c r="G16" s="620"/>
      <c r="H16" s="620"/>
      <c r="I16" s="620"/>
      <c r="J16" s="620"/>
      <c r="K16" s="620"/>
      <c r="L16" s="620"/>
      <c r="M16" s="620"/>
      <c r="N16" s="620"/>
      <c r="O16" s="620"/>
      <c r="P16" s="620"/>
      <c r="Q16" s="621"/>
      <c r="R16" s="622">
        <v>25521</v>
      </c>
      <c r="S16" s="623"/>
      <c r="T16" s="623"/>
      <c r="U16" s="623"/>
      <c r="V16" s="623"/>
      <c r="W16" s="623"/>
      <c r="X16" s="623"/>
      <c r="Y16" s="624"/>
      <c r="Z16" s="660">
        <v>0.1</v>
      </c>
      <c r="AA16" s="660"/>
      <c r="AB16" s="660"/>
      <c r="AC16" s="660"/>
      <c r="AD16" s="661">
        <v>25521</v>
      </c>
      <c r="AE16" s="661"/>
      <c r="AF16" s="661"/>
      <c r="AG16" s="661"/>
      <c r="AH16" s="661"/>
      <c r="AI16" s="661"/>
      <c r="AJ16" s="661"/>
      <c r="AK16" s="661"/>
      <c r="AL16" s="625">
        <v>0.3</v>
      </c>
      <c r="AM16" s="626"/>
      <c r="AN16" s="626"/>
      <c r="AO16" s="662"/>
      <c r="AP16" s="619" t="s">
        <v>251</v>
      </c>
      <c r="AQ16" s="620"/>
      <c r="AR16" s="620"/>
      <c r="AS16" s="620"/>
      <c r="AT16" s="620"/>
      <c r="AU16" s="620"/>
      <c r="AV16" s="620"/>
      <c r="AW16" s="620"/>
      <c r="AX16" s="620"/>
      <c r="AY16" s="620"/>
      <c r="AZ16" s="620"/>
      <c r="BA16" s="620"/>
      <c r="BB16" s="620"/>
      <c r="BC16" s="620"/>
      <c r="BD16" s="620"/>
      <c r="BE16" s="620"/>
      <c r="BF16" s="621"/>
      <c r="BG16" s="622" t="s">
        <v>122</v>
      </c>
      <c r="BH16" s="623"/>
      <c r="BI16" s="623"/>
      <c r="BJ16" s="623"/>
      <c r="BK16" s="623"/>
      <c r="BL16" s="623"/>
      <c r="BM16" s="623"/>
      <c r="BN16" s="624"/>
      <c r="BO16" s="660" t="s">
        <v>122</v>
      </c>
      <c r="BP16" s="660"/>
      <c r="BQ16" s="660"/>
      <c r="BR16" s="660"/>
      <c r="BS16" s="661" t="s">
        <v>122</v>
      </c>
      <c r="BT16" s="661"/>
      <c r="BU16" s="661"/>
      <c r="BV16" s="661"/>
      <c r="BW16" s="661"/>
      <c r="BX16" s="661"/>
      <c r="BY16" s="661"/>
      <c r="BZ16" s="661"/>
      <c r="CA16" s="661"/>
      <c r="CB16" s="696"/>
      <c r="CD16" s="619" t="s">
        <v>252</v>
      </c>
      <c r="CE16" s="620"/>
      <c r="CF16" s="620"/>
      <c r="CG16" s="620"/>
      <c r="CH16" s="620"/>
      <c r="CI16" s="620"/>
      <c r="CJ16" s="620"/>
      <c r="CK16" s="620"/>
      <c r="CL16" s="620"/>
      <c r="CM16" s="620"/>
      <c r="CN16" s="620"/>
      <c r="CO16" s="620"/>
      <c r="CP16" s="620"/>
      <c r="CQ16" s="621"/>
      <c r="CR16" s="622">
        <v>48710</v>
      </c>
      <c r="CS16" s="623"/>
      <c r="CT16" s="623"/>
      <c r="CU16" s="623"/>
      <c r="CV16" s="623"/>
      <c r="CW16" s="623"/>
      <c r="CX16" s="623"/>
      <c r="CY16" s="624"/>
      <c r="CZ16" s="660">
        <v>0.2</v>
      </c>
      <c r="DA16" s="660"/>
      <c r="DB16" s="660"/>
      <c r="DC16" s="660"/>
      <c r="DD16" s="628" t="s">
        <v>122</v>
      </c>
      <c r="DE16" s="623"/>
      <c r="DF16" s="623"/>
      <c r="DG16" s="623"/>
      <c r="DH16" s="623"/>
      <c r="DI16" s="623"/>
      <c r="DJ16" s="623"/>
      <c r="DK16" s="623"/>
      <c r="DL16" s="623"/>
      <c r="DM16" s="623"/>
      <c r="DN16" s="623"/>
      <c r="DO16" s="623"/>
      <c r="DP16" s="624"/>
      <c r="DQ16" s="628">
        <v>39692</v>
      </c>
      <c r="DR16" s="623"/>
      <c r="DS16" s="623"/>
      <c r="DT16" s="623"/>
      <c r="DU16" s="623"/>
      <c r="DV16" s="623"/>
      <c r="DW16" s="623"/>
      <c r="DX16" s="623"/>
      <c r="DY16" s="623"/>
      <c r="DZ16" s="623"/>
      <c r="EA16" s="623"/>
      <c r="EB16" s="623"/>
      <c r="EC16" s="659"/>
    </row>
    <row r="17" spans="2:133" ht="11.25" customHeight="1" x14ac:dyDescent="0.15">
      <c r="B17" s="619" t="s">
        <v>253</v>
      </c>
      <c r="C17" s="620"/>
      <c r="D17" s="620"/>
      <c r="E17" s="620"/>
      <c r="F17" s="620"/>
      <c r="G17" s="620"/>
      <c r="H17" s="620"/>
      <c r="I17" s="620"/>
      <c r="J17" s="620"/>
      <c r="K17" s="620"/>
      <c r="L17" s="620"/>
      <c r="M17" s="620"/>
      <c r="N17" s="620"/>
      <c r="O17" s="620"/>
      <c r="P17" s="620"/>
      <c r="Q17" s="621"/>
      <c r="R17" s="622">
        <v>67274</v>
      </c>
      <c r="S17" s="623"/>
      <c r="T17" s="623"/>
      <c r="U17" s="623"/>
      <c r="V17" s="623"/>
      <c r="W17" s="623"/>
      <c r="X17" s="623"/>
      <c r="Y17" s="624"/>
      <c r="Z17" s="660">
        <v>0.3</v>
      </c>
      <c r="AA17" s="660"/>
      <c r="AB17" s="660"/>
      <c r="AC17" s="660"/>
      <c r="AD17" s="661">
        <v>67274</v>
      </c>
      <c r="AE17" s="661"/>
      <c r="AF17" s="661"/>
      <c r="AG17" s="661"/>
      <c r="AH17" s="661"/>
      <c r="AI17" s="661"/>
      <c r="AJ17" s="661"/>
      <c r="AK17" s="661"/>
      <c r="AL17" s="625">
        <v>0.7</v>
      </c>
      <c r="AM17" s="626"/>
      <c r="AN17" s="626"/>
      <c r="AO17" s="662"/>
      <c r="AP17" s="619" t="s">
        <v>254</v>
      </c>
      <c r="AQ17" s="620"/>
      <c r="AR17" s="620"/>
      <c r="AS17" s="620"/>
      <c r="AT17" s="620"/>
      <c r="AU17" s="620"/>
      <c r="AV17" s="620"/>
      <c r="AW17" s="620"/>
      <c r="AX17" s="620"/>
      <c r="AY17" s="620"/>
      <c r="AZ17" s="620"/>
      <c r="BA17" s="620"/>
      <c r="BB17" s="620"/>
      <c r="BC17" s="620"/>
      <c r="BD17" s="620"/>
      <c r="BE17" s="620"/>
      <c r="BF17" s="621"/>
      <c r="BG17" s="622" t="s">
        <v>122</v>
      </c>
      <c r="BH17" s="623"/>
      <c r="BI17" s="623"/>
      <c r="BJ17" s="623"/>
      <c r="BK17" s="623"/>
      <c r="BL17" s="623"/>
      <c r="BM17" s="623"/>
      <c r="BN17" s="624"/>
      <c r="BO17" s="660" t="s">
        <v>122</v>
      </c>
      <c r="BP17" s="660"/>
      <c r="BQ17" s="660"/>
      <c r="BR17" s="660"/>
      <c r="BS17" s="661" t="s">
        <v>122</v>
      </c>
      <c r="BT17" s="661"/>
      <c r="BU17" s="661"/>
      <c r="BV17" s="661"/>
      <c r="BW17" s="661"/>
      <c r="BX17" s="661"/>
      <c r="BY17" s="661"/>
      <c r="BZ17" s="661"/>
      <c r="CA17" s="661"/>
      <c r="CB17" s="696"/>
      <c r="CD17" s="619" t="s">
        <v>255</v>
      </c>
      <c r="CE17" s="620"/>
      <c r="CF17" s="620"/>
      <c r="CG17" s="620"/>
      <c r="CH17" s="620"/>
      <c r="CI17" s="620"/>
      <c r="CJ17" s="620"/>
      <c r="CK17" s="620"/>
      <c r="CL17" s="620"/>
      <c r="CM17" s="620"/>
      <c r="CN17" s="620"/>
      <c r="CO17" s="620"/>
      <c r="CP17" s="620"/>
      <c r="CQ17" s="621"/>
      <c r="CR17" s="622">
        <v>2751418</v>
      </c>
      <c r="CS17" s="623"/>
      <c r="CT17" s="623"/>
      <c r="CU17" s="623"/>
      <c r="CV17" s="623"/>
      <c r="CW17" s="623"/>
      <c r="CX17" s="623"/>
      <c r="CY17" s="624"/>
      <c r="CZ17" s="660">
        <v>13.9</v>
      </c>
      <c r="DA17" s="660"/>
      <c r="DB17" s="660"/>
      <c r="DC17" s="660"/>
      <c r="DD17" s="628" t="s">
        <v>122</v>
      </c>
      <c r="DE17" s="623"/>
      <c r="DF17" s="623"/>
      <c r="DG17" s="623"/>
      <c r="DH17" s="623"/>
      <c r="DI17" s="623"/>
      <c r="DJ17" s="623"/>
      <c r="DK17" s="623"/>
      <c r="DL17" s="623"/>
      <c r="DM17" s="623"/>
      <c r="DN17" s="623"/>
      <c r="DO17" s="623"/>
      <c r="DP17" s="624"/>
      <c r="DQ17" s="628">
        <v>2715395</v>
      </c>
      <c r="DR17" s="623"/>
      <c r="DS17" s="623"/>
      <c r="DT17" s="623"/>
      <c r="DU17" s="623"/>
      <c r="DV17" s="623"/>
      <c r="DW17" s="623"/>
      <c r="DX17" s="623"/>
      <c r="DY17" s="623"/>
      <c r="DZ17" s="623"/>
      <c r="EA17" s="623"/>
      <c r="EB17" s="623"/>
      <c r="EC17" s="659"/>
    </row>
    <row r="18" spans="2:133" ht="11.25" customHeight="1" x14ac:dyDescent="0.15">
      <c r="B18" s="619" t="s">
        <v>256</v>
      </c>
      <c r="C18" s="620"/>
      <c r="D18" s="620"/>
      <c r="E18" s="620"/>
      <c r="F18" s="620"/>
      <c r="G18" s="620"/>
      <c r="H18" s="620"/>
      <c r="I18" s="620"/>
      <c r="J18" s="620"/>
      <c r="K18" s="620"/>
      <c r="L18" s="620"/>
      <c r="M18" s="620"/>
      <c r="N18" s="620"/>
      <c r="O18" s="620"/>
      <c r="P18" s="620"/>
      <c r="Q18" s="621"/>
      <c r="R18" s="622">
        <v>2901</v>
      </c>
      <c r="S18" s="623"/>
      <c r="T18" s="623"/>
      <c r="U18" s="623"/>
      <c r="V18" s="623"/>
      <c r="W18" s="623"/>
      <c r="X18" s="623"/>
      <c r="Y18" s="624"/>
      <c r="Z18" s="660">
        <v>0</v>
      </c>
      <c r="AA18" s="660"/>
      <c r="AB18" s="660"/>
      <c r="AC18" s="660"/>
      <c r="AD18" s="661">
        <v>2901</v>
      </c>
      <c r="AE18" s="661"/>
      <c r="AF18" s="661"/>
      <c r="AG18" s="661"/>
      <c r="AH18" s="661"/>
      <c r="AI18" s="661"/>
      <c r="AJ18" s="661"/>
      <c r="AK18" s="661"/>
      <c r="AL18" s="625">
        <v>0</v>
      </c>
      <c r="AM18" s="626"/>
      <c r="AN18" s="626"/>
      <c r="AO18" s="662"/>
      <c r="AP18" s="619" t="s">
        <v>257</v>
      </c>
      <c r="AQ18" s="620"/>
      <c r="AR18" s="620"/>
      <c r="AS18" s="620"/>
      <c r="AT18" s="620"/>
      <c r="AU18" s="620"/>
      <c r="AV18" s="620"/>
      <c r="AW18" s="620"/>
      <c r="AX18" s="620"/>
      <c r="AY18" s="620"/>
      <c r="AZ18" s="620"/>
      <c r="BA18" s="620"/>
      <c r="BB18" s="620"/>
      <c r="BC18" s="620"/>
      <c r="BD18" s="620"/>
      <c r="BE18" s="620"/>
      <c r="BF18" s="621"/>
      <c r="BG18" s="622" t="s">
        <v>122</v>
      </c>
      <c r="BH18" s="623"/>
      <c r="BI18" s="623"/>
      <c r="BJ18" s="623"/>
      <c r="BK18" s="623"/>
      <c r="BL18" s="623"/>
      <c r="BM18" s="623"/>
      <c r="BN18" s="624"/>
      <c r="BO18" s="660" t="s">
        <v>122</v>
      </c>
      <c r="BP18" s="660"/>
      <c r="BQ18" s="660"/>
      <c r="BR18" s="660"/>
      <c r="BS18" s="661" t="s">
        <v>122</v>
      </c>
      <c r="BT18" s="661"/>
      <c r="BU18" s="661"/>
      <c r="BV18" s="661"/>
      <c r="BW18" s="661"/>
      <c r="BX18" s="661"/>
      <c r="BY18" s="661"/>
      <c r="BZ18" s="661"/>
      <c r="CA18" s="661"/>
      <c r="CB18" s="696"/>
      <c r="CD18" s="619" t="s">
        <v>258</v>
      </c>
      <c r="CE18" s="620"/>
      <c r="CF18" s="620"/>
      <c r="CG18" s="620"/>
      <c r="CH18" s="620"/>
      <c r="CI18" s="620"/>
      <c r="CJ18" s="620"/>
      <c r="CK18" s="620"/>
      <c r="CL18" s="620"/>
      <c r="CM18" s="620"/>
      <c r="CN18" s="620"/>
      <c r="CO18" s="620"/>
      <c r="CP18" s="620"/>
      <c r="CQ18" s="621"/>
      <c r="CR18" s="622" t="s">
        <v>122</v>
      </c>
      <c r="CS18" s="623"/>
      <c r="CT18" s="623"/>
      <c r="CU18" s="623"/>
      <c r="CV18" s="623"/>
      <c r="CW18" s="623"/>
      <c r="CX18" s="623"/>
      <c r="CY18" s="624"/>
      <c r="CZ18" s="660" t="s">
        <v>122</v>
      </c>
      <c r="DA18" s="660"/>
      <c r="DB18" s="660"/>
      <c r="DC18" s="660"/>
      <c r="DD18" s="628" t="s">
        <v>122</v>
      </c>
      <c r="DE18" s="623"/>
      <c r="DF18" s="623"/>
      <c r="DG18" s="623"/>
      <c r="DH18" s="623"/>
      <c r="DI18" s="623"/>
      <c r="DJ18" s="623"/>
      <c r="DK18" s="623"/>
      <c r="DL18" s="623"/>
      <c r="DM18" s="623"/>
      <c r="DN18" s="623"/>
      <c r="DO18" s="623"/>
      <c r="DP18" s="624"/>
      <c r="DQ18" s="628" t="s">
        <v>122</v>
      </c>
      <c r="DR18" s="623"/>
      <c r="DS18" s="623"/>
      <c r="DT18" s="623"/>
      <c r="DU18" s="623"/>
      <c r="DV18" s="623"/>
      <c r="DW18" s="623"/>
      <c r="DX18" s="623"/>
      <c r="DY18" s="623"/>
      <c r="DZ18" s="623"/>
      <c r="EA18" s="623"/>
      <c r="EB18" s="623"/>
      <c r="EC18" s="659"/>
    </row>
    <row r="19" spans="2:133" ht="11.25" customHeight="1" x14ac:dyDescent="0.15">
      <c r="B19" s="619" t="s">
        <v>259</v>
      </c>
      <c r="C19" s="620"/>
      <c r="D19" s="620"/>
      <c r="E19" s="620"/>
      <c r="F19" s="620"/>
      <c r="G19" s="620"/>
      <c r="H19" s="620"/>
      <c r="I19" s="620"/>
      <c r="J19" s="620"/>
      <c r="K19" s="620"/>
      <c r="L19" s="620"/>
      <c r="M19" s="620"/>
      <c r="N19" s="620"/>
      <c r="O19" s="620"/>
      <c r="P19" s="620"/>
      <c r="Q19" s="621"/>
      <c r="R19" s="622">
        <v>64373</v>
      </c>
      <c r="S19" s="623"/>
      <c r="T19" s="623"/>
      <c r="U19" s="623"/>
      <c r="V19" s="623"/>
      <c r="W19" s="623"/>
      <c r="X19" s="623"/>
      <c r="Y19" s="624"/>
      <c r="Z19" s="660">
        <v>0.3</v>
      </c>
      <c r="AA19" s="660"/>
      <c r="AB19" s="660"/>
      <c r="AC19" s="660"/>
      <c r="AD19" s="661">
        <v>64373</v>
      </c>
      <c r="AE19" s="661"/>
      <c r="AF19" s="661"/>
      <c r="AG19" s="661"/>
      <c r="AH19" s="661"/>
      <c r="AI19" s="661"/>
      <c r="AJ19" s="661"/>
      <c r="AK19" s="661"/>
      <c r="AL19" s="625">
        <v>0.6</v>
      </c>
      <c r="AM19" s="626"/>
      <c r="AN19" s="626"/>
      <c r="AO19" s="662"/>
      <c r="AP19" s="619" t="s">
        <v>260</v>
      </c>
      <c r="AQ19" s="620"/>
      <c r="AR19" s="620"/>
      <c r="AS19" s="620"/>
      <c r="AT19" s="620"/>
      <c r="AU19" s="620"/>
      <c r="AV19" s="620"/>
      <c r="AW19" s="620"/>
      <c r="AX19" s="620"/>
      <c r="AY19" s="620"/>
      <c r="AZ19" s="620"/>
      <c r="BA19" s="620"/>
      <c r="BB19" s="620"/>
      <c r="BC19" s="620"/>
      <c r="BD19" s="620"/>
      <c r="BE19" s="620"/>
      <c r="BF19" s="621"/>
      <c r="BG19" s="622">
        <v>1555</v>
      </c>
      <c r="BH19" s="623"/>
      <c r="BI19" s="623"/>
      <c r="BJ19" s="623"/>
      <c r="BK19" s="623"/>
      <c r="BL19" s="623"/>
      <c r="BM19" s="623"/>
      <c r="BN19" s="624"/>
      <c r="BO19" s="660">
        <v>0.1</v>
      </c>
      <c r="BP19" s="660"/>
      <c r="BQ19" s="660"/>
      <c r="BR19" s="660"/>
      <c r="BS19" s="661" t="s">
        <v>122</v>
      </c>
      <c r="BT19" s="661"/>
      <c r="BU19" s="661"/>
      <c r="BV19" s="661"/>
      <c r="BW19" s="661"/>
      <c r="BX19" s="661"/>
      <c r="BY19" s="661"/>
      <c r="BZ19" s="661"/>
      <c r="CA19" s="661"/>
      <c r="CB19" s="696"/>
      <c r="CD19" s="619" t="s">
        <v>261</v>
      </c>
      <c r="CE19" s="620"/>
      <c r="CF19" s="620"/>
      <c r="CG19" s="620"/>
      <c r="CH19" s="620"/>
      <c r="CI19" s="620"/>
      <c r="CJ19" s="620"/>
      <c r="CK19" s="620"/>
      <c r="CL19" s="620"/>
      <c r="CM19" s="620"/>
      <c r="CN19" s="620"/>
      <c r="CO19" s="620"/>
      <c r="CP19" s="620"/>
      <c r="CQ19" s="621"/>
      <c r="CR19" s="622" t="s">
        <v>122</v>
      </c>
      <c r="CS19" s="623"/>
      <c r="CT19" s="623"/>
      <c r="CU19" s="623"/>
      <c r="CV19" s="623"/>
      <c r="CW19" s="623"/>
      <c r="CX19" s="623"/>
      <c r="CY19" s="624"/>
      <c r="CZ19" s="660" t="s">
        <v>122</v>
      </c>
      <c r="DA19" s="660"/>
      <c r="DB19" s="660"/>
      <c r="DC19" s="660"/>
      <c r="DD19" s="628" t="s">
        <v>122</v>
      </c>
      <c r="DE19" s="623"/>
      <c r="DF19" s="623"/>
      <c r="DG19" s="623"/>
      <c r="DH19" s="623"/>
      <c r="DI19" s="623"/>
      <c r="DJ19" s="623"/>
      <c r="DK19" s="623"/>
      <c r="DL19" s="623"/>
      <c r="DM19" s="623"/>
      <c r="DN19" s="623"/>
      <c r="DO19" s="623"/>
      <c r="DP19" s="624"/>
      <c r="DQ19" s="628" t="s">
        <v>122</v>
      </c>
      <c r="DR19" s="623"/>
      <c r="DS19" s="623"/>
      <c r="DT19" s="623"/>
      <c r="DU19" s="623"/>
      <c r="DV19" s="623"/>
      <c r="DW19" s="623"/>
      <c r="DX19" s="623"/>
      <c r="DY19" s="623"/>
      <c r="DZ19" s="623"/>
      <c r="EA19" s="623"/>
      <c r="EB19" s="623"/>
      <c r="EC19" s="659"/>
    </row>
    <row r="20" spans="2:133" ht="11.25" customHeight="1" x14ac:dyDescent="0.15">
      <c r="B20" s="697" t="s">
        <v>262</v>
      </c>
      <c r="C20" s="698"/>
      <c r="D20" s="698"/>
      <c r="E20" s="698"/>
      <c r="F20" s="698"/>
      <c r="G20" s="698"/>
      <c r="H20" s="698"/>
      <c r="I20" s="698"/>
      <c r="J20" s="698"/>
      <c r="K20" s="698"/>
      <c r="L20" s="698"/>
      <c r="M20" s="698"/>
      <c r="N20" s="698"/>
      <c r="O20" s="698"/>
      <c r="P20" s="698"/>
      <c r="Q20" s="699"/>
      <c r="R20" s="622" t="s">
        <v>122</v>
      </c>
      <c r="S20" s="623"/>
      <c r="T20" s="623"/>
      <c r="U20" s="623"/>
      <c r="V20" s="623"/>
      <c r="W20" s="623"/>
      <c r="X20" s="623"/>
      <c r="Y20" s="624"/>
      <c r="Z20" s="660" t="s">
        <v>122</v>
      </c>
      <c r="AA20" s="660"/>
      <c r="AB20" s="660"/>
      <c r="AC20" s="660"/>
      <c r="AD20" s="661" t="s">
        <v>122</v>
      </c>
      <c r="AE20" s="661"/>
      <c r="AF20" s="661"/>
      <c r="AG20" s="661"/>
      <c r="AH20" s="661"/>
      <c r="AI20" s="661"/>
      <c r="AJ20" s="661"/>
      <c r="AK20" s="661"/>
      <c r="AL20" s="625" t="s">
        <v>122</v>
      </c>
      <c r="AM20" s="626"/>
      <c r="AN20" s="626"/>
      <c r="AO20" s="662"/>
      <c r="AP20" s="619" t="s">
        <v>263</v>
      </c>
      <c r="AQ20" s="620"/>
      <c r="AR20" s="620"/>
      <c r="AS20" s="620"/>
      <c r="AT20" s="620"/>
      <c r="AU20" s="620"/>
      <c r="AV20" s="620"/>
      <c r="AW20" s="620"/>
      <c r="AX20" s="620"/>
      <c r="AY20" s="620"/>
      <c r="AZ20" s="620"/>
      <c r="BA20" s="620"/>
      <c r="BB20" s="620"/>
      <c r="BC20" s="620"/>
      <c r="BD20" s="620"/>
      <c r="BE20" s="620"/>
      <c r="BF20" s="621"/>
      <c r="BG20" s="622">
        <v>1555</v>
      </c>
      <c r="BH20" s="623"/>
      <c r="BI20" s="623"/>
      <c r="BJ20" s="623"/>
      <c r="BK20" s="623"/>
      <c r="BL20" s="623"/>
      <c r="BM20" s="623"/>
      <c r="BN20" s="624"/>
      <c r="BO20" s="660">
        <v>0.1</v>
      </c>
      <c r="BP20" s="660"/>
      <c r="BQ20" s="660"/>
      <c r="BR20" s="660"/>
      <c r="BS20" s="661" t="s">
        <v>122</v>
      </c>
      <c r="BT20" s="661"/>
      <c r="BU20" s="661"/>
      <c r="BV20" s="661"/>
      <c r="BW20" s="661"/>
      <c r="BX20" s="661"/>
      <c r="BY20" s="661"/>
      <c r="BZ20" s="661"/>
      <c r="CA20" s="661"/>
      <c r="CB20" s="696"/>
      <c r="CD20" s="619" t="s">
        <v>264</v>
      </c>
      <c r="CE20" s="620"/>
      <c r="CF20" s="620"/>
      <c r="CG20" s="620"/>
      <c r="CH20" s="620"/>
      <c r="CI20" s="620"/>
      <c r="CJ20" s="620"/>
      <c r="CK20" s="620"/>
      <c r="CL20" s="620"/>
      <c r="CM20" s="620"/>
      <c r="CN20" s="620"/>
      <c r="CO20" s="620"/>
      <c r="CP20" s="620"/>
      <c r="CQ20" s="621"/>
      <c r="CR20" s="622">
        <v>19799042</v>
      </c>
      <c r="CS20" s="623"/>
      <c r="CT20" s="623"/>
      <c r="CU20" s="623"/>
      <c r="CV20" s="623"/>
      <c r="CW20" s="623"/>
      <c r="CX20" s="623"/>
      <c r="CY20" s="624"/>
      <c r="CZ20" s="660">
        <v>100</v>
      </c>
      <c r="DA20" s="660"/>
      <c r="DB20" s="660"/>
      <c r="DC20" s="660"/>
      <c r="DD20" s="628">
        <v>5021811</v>
      </c>
      <c r="DE20" s="623"/>
      <c r="DF20" s="623"/>
      <c r="DG20" s="623"/>
      <c r="DH20" s="623"/>
      <c r="DI20" s="623"/>
      <c r="DJ20" s="623"/>
      <c r="DK20" s="623"/>
      <c r="DL20" s="623"/>
      <c r="DM20" s="623"/>
      <c r="DN20" s="623"/>
      <c r="DO20" s="623"/>
      <c r="DP20" s="624"/>
      <c r="DQ20" s="628">
        <v>12081545</v>
      </c>
      <c r="DR20" s="623"/>
      <c r="DS20" s="623"/>
      <c r="DT20" s="623"/>
      <c r="DU20" s="623"/>
      <c r="DV20" s="623"/>
      <c r="DW20" s="623"/>
      <c r="DX20" s="623"/>
      <c r="DY20" s="623"/>
      <c r="DZ20" s="623"/>
      <c r="EA20" s="623"/>
      <c r="EB20" s="623"/>
      <c r="EC20" s="659"/>
    </row>
    <row r="21" spans="2:133" ht="11.25" customHeight="1" x14ac:dyDescent="0.15">
      <c r="B21" s="619" t="s">
        <v>265</v>
      </c>
      <c r="C21" s="620"/>
      <c r="D21" s="620"/>
      <c r="E21" s="620"/>
      <c r="F21" s="620"/>
      <c r="G21" s="620"/>
      <c r="H21" s="620"/>
      <c r="I21" s="620"/>
      <c r="J21" s="620"/>
      <c r="K21" s="620"/>
      <c r="L21" s="620"/>
      <c r="M21" s="620"/>
      <c r="N21" s="620"/>
      <c r="O21" s="620"/>
      <c r="P21" s="620"/>
      <c r="Q21" s="621"/>
      <c r="R21" s="622">
        <v>8840908</v>
      </c>
      <c r="S21" s="623"/>
      <c r="T21" s="623"/>
      <c r="U21" s="623"/>
      <c r="V21" s="623"/>
      <c r="W21" s="623"/>
      <c r="X21" s="623"/>
      <c r="Y21" s="624"/>
      <c r="Z21" s="660">
        <v>42.6</v>
      </c>
      <c r="AA21" s="660"/>
      <c r="AB21" s="660"/>
      <c r="AC21" s="660"/>
      <c r="AD21" s="661">
        <v>7346630</v>
      </c>
      <c r="AE21" s="661"/>
      <c r="AF21" s="661"/>
      <c r="AG21" s="661"/>
      <c r="AH21" s="661"/>
      <c r="AI21" s="661"/>
      <c r="AJ21" s="661"/>
      <c r="AK21" s="661"/>
      <c r="AL21" s="625">
        <v>73.400000000000006</v>
      </c>
      <c r="AM21" s="626"/>
      <c r="AN21" s="626"/>
      <c r="AO21" s="662"/>
      <c r="AP21" s="619" t="s">
        <v>266</v>
      </c>
      <c r="AQ21" s="700"/>
      <c r="AR21" s="700"/>
      <c r="AS21" s="700"/>
      <c r="AT21" s="700"/>
      <c r="AU21" s="700"/>
      <c r="AV21" s="700"/>
      <c r="AW21" s="700"/>
      <c r="AX21" s="700"/>
      <c r="AY21" s="700"/>
      <c r="AZ21" s="700"/>
      <c r="BA21" s="700"/>
      <c r="BB21" s="700"/>
      <c r="BC21" s="700"/>
      <c r="BD21" s="700"/>
      <c r="BE21" s="700"/>
      <c r="BF21" s="701"/>
      <c r="BG21" s="622">
        <v>1555</v>
      </c>
      <c r="BH21" s="623"/>
      <c r="BI21" s="623"/>
      <c r="BJ21" s="623"/>
      <c r="BK21" s="623"/>
      <c r="BL21" s="623"/>
      <c r="BM21" s="623"/>
      <c r="BN21" s="624"/>
      <c r="BO21" s="660">
        <v>0.1</v>
      </c>
      <c r="BP21" s="660"/>
      <c r="BQ21" s="660"/>
      <c r="BR21" s="660"/>
      <c r="BS21" s="661" t="s">
        <v>122</v>
      </c>
      <c r="BT21" s="661"/>
      <c r="BU21" s="661"/>
      <c r="BV21" s="661"/>
      <c r="BW21" s="661"/>
      <c r="BX21" s="661"/>
      <c r="BY21" s="661"/>
      <c r="BZ21" s="661"/>
      <c r="CA21" s="661"/>
      <c r="CB21" s="696"/>
      <c r="CD21" s="603"/>
      <c r="CE21" s="604"/>
      <c r="CF21" s="604"/>
      <c r="CG21" s="604"/>
      <c r="CH21" s="604"/>
      <c r="CI21" s="604"/>
      <c r="CJ21" s="604"/>
      <c r="CK21" s="604"/>
      <c r="CL21" s="604"/>
      <c r="CM21" s="604"/>
      <c r="CN21" s="604"/>
      <c r="CO21" s="604"/>
      <c r="CP21" s="604"/>
      <c r="CQ21" s="605"/>
      <c r="CR21" s="707"/>
      <c r="CS21" s="708"/>
      <c r="CT21" s="708"/>
      <c r="CU21" s="708"/>
      <c r="CV21" s="708"/>
      <c r="CW21" s="708"/>
      <c r="CX21" s="708"/>
      <c r="CY21" s="709"/>
      <c r="CZ21" s="710"/>
      <c r="DA21" s="710"/>
      <c r="DB21" s="710"/>
      <c r="DC21" s="710"/>
      <c r="DD21" s="711"/>
      <c r="DE21" s="708"/>
      <c r="DF21" s="708"/>
      <c r="DG21" s="708"/>
      <c r="DH21" s="708"/>
      <c r="DI21" s="708"/>
      <c r="DJ21" s="708"/>
      <c r="DK21" s="708"/>
      <c r="DL21" s="708"/>
      <c r="DM21" s="708"/>
      <c r="DN21" s="708"/>
      <c r="DO21" s="708"/>
      <c r="DP21" s="709"/>
      <c r="DQ21" s="711"/>
      <c r="DR21" s="708"/>
      <c r="DS21" s="708"/>
      <c r="DT21" s="708"/>
      <c r="DU21" s="708"/>
      <c r="DV21" s="708"/>
      <c r="DW21" s="708"/>
      <c r="DX21" s="708"/>
      <c r="DY21" s="708"/>
      <c r="DZ21" s="708"/>
      <c r="EA21" s="708"/>
      <c r="EB21" s="708"/>
      <c r="EC21" s="715"/>
    </row>
    <row r="22" spans="2:133" ht="11.25" customHeight="1" x14ac:dyDescent="0.15">
      <c r="B22" s="619" t="s">
        <v>267</v>
      </c>
      <c r="C22" s="620"/>
      <c r="D22" s="620"/>
      <c r="E22" s="620"/>
      <c r="F22" s="620"/>
      <c r="G22" s="620"/>
      <c r="H22" s="620"/>
      <c r="I22" s="620"/>
      <c r="J22" s="620"/>
      <c r="K22" s="620"/>
      <c r="L22" s="620"/>
      <c r="M22" s="620"/>
      <c r="N22" s="620"/>
      <c r="O22" s="620"/>
      <c r="P22" s="620"/>
      <c r="Q22" s="621"/>
      <c r="R22" s="622">
        <v>7346630</v>
      </c>
      <c r="S22" s="623"/>
      <c r="T22" s="623"/>
      <c r="U22" s="623"/>
      <c r="V22" s="623"/>
      <c r="W22" s="623"/>
      <c r="X22" s="623"/>
      <c r="Y22" s="624"/>
      <c r="Z22" s="660">
        <v>35.4</v>
      </c>
      <c r="AA22" s="660"/>
      <c r="AB22" s="660"/>
      <c r="AC22" s="660"/>
      <c r="AD22" s="661">
        <v>7346630</v>
      </c>
      <c r="AE22" s="661"/>
      <c r="AF22" s="661"/>
      <c r="AG22" s="661"/>
      <c r="AH22" s="661"/>
      <c r="AI22" s="661"/>
      <c r="AJ22" s="661"/>
      <c r="AK22" s="661"/>
      <c r="AL22" s="625">
        <v>73.400000000000006</v>
      </c>
      <c r="AM22" s="626"/>
      <c r="AN22" s="626"/>
      <c r="AO22" s="662"/>
      <c r="AP22" s="619" t="s">
        <v>268</v>
      </c>
      <c r="AQ22" s="700"/>
      <c r="AR22" s="700"/>
      <c r="AS22" s="700"/>
      <c r="AT22" s="700"/>
      <c r="AU22" s="700"/>
      <c r="AV22" s="700"/>
      <c r="AW22" s="700"/>
      <c r="AX22" s="700"/>
      <c r="AY22" s="700"/>
      <c r="AZ22" s="700"/>
      <c r="BA22" s="700"/>
      <c r="BB22" s="700"/>
      <c r="BC22" s="700"/>
      <c r="BD22" s="700"/>
      <c r="BE22" s="700"/>
      <c r="BF22" s="701"/>
      <c r="BG22" s="622" t="s">
        <v>122</v>
      </c>
      <c r="BH22" s="623"/>
      <c r="BI22" s="623"/>
      <c r="BJ22" s="623"/>
      <c r="BK22" s="623"/>
      <c r="BL22" s="623"/>
      <c r="BM22" s="623"/>
      <c r="BN22" s="624"/>
      <c r="BO22" s="660" t="s">
        <v>122</v>
      </c>
      <c r="BP22" s="660"/>
      <c r="BQ22" s="660"/>
      <c r="BR22" s="660"/>
      <c r="BS22" s="661" t="s">
        <v>122</v>
      </c>
      <c r="BT22" s="661"/>
      <c r="BU22" s="661"/>
      <c r="BV22" s="661"/>
      <c r="BW22" s="661"/>
      <c r="BX22" s="661"/>
      <c r="BY22" s="661"/>
      <c r="BZ22" s="661"/>
      <c r="CA22" s="661"/>
      <c r="CB22" s="696"/>
      <c r="CD22" s="674" t="s">
        <v>269</v>
      </c>
      <c r="CE22" s="675"/>
      <c r="CF22" s="675"/>
      <c r="CG22" s="675"/>
      <c r="CH22" s="675"/>
      <c r="CI22" s="675"/>
      <c r="CJ22" s="675"/>
      <c r="CK22" s="675"/>
      <c r="CL22" s="675"/>
      <c r="CM22" s="675"/>
      <c r="CN22" s="675"/>
      <c r="CO22" s="675"/>
      <c r="CP22" s="675"/>
      <c r="CQ22" s="675"/>
      <c r="CR22" s="675"/>
      <c r="CS22" s="675"/>
      <c r="CT22" s="675"/>
      <c r="CU22" s="675"/>
      <c r="CV22" s="675"/>
      <c r="CW22" s="675"/>
      <c r="CX22" s="675"/>
      <c r="CY22" s="675"/>
      <c r="CZ22" s="675"/>
      <c r="DA22" s="675"/>
      <c r="DB22" s="675"/>
      <c r="DC22" s="675"/>
      <c r="DD22" s="675"/>
      <c r="DE22" s="675"/>
      <c r="DF22" s="675"/>
      <c r="DG22" s="675"/>
      <c r="DH22" s="675"/>
      <c r="DI22" s="675"/>
      <c r="DJ22" s="675"/>
      <c r="DK22" s="675"/>
      <c r="DL22" s="675"/>
      <c r="DM22" s="675"/>
      <c r="DN22" s="675"/>
      <c r="DO22" s="675"/>
      <c r="DP22" s="675"/>
      <c r="DQ22" s="675"/>
      <c r="DR22" s="675"/>
      <c r="DS22" s="675"/>
      <c r="DT22" s="675"/>
      <c r="DU22" s="675"/>
      <c r="DV22" s="675"/>
      <c r="DW22" s="675"/>
      <c r="DX22" s="675"/>
      <c r="DY22" s="675"/>
      <c r="DZ22" s="675"/>
      <c r="EA22" s="675"/>
      <c r="EB22" s="675"/>
      <c r="EC22" s="676"/>
    </row>
    <row r="23" spans="2:133" ht="11.25" customHeight="1" x14ac:dyDescent="0.15">
      <c r="B23" s="619" t="s">
        <v>270</v>
      </c>
      <c r="C23" s="620"/>
      <c r="D23" s="620"/>
      <c r="E23" s="620"/>
      <c r="F23" s="620"/>
      <c r="G23" s="620"/>
      <c r="H23" s="620"/>
      <c r="I23" s="620"/>
      <c r="J23" s="620"/>
      <c r="K23" s="620"/>
      <c r="L23" s="620"/>
      <c r="M23" s="620"/>
      <c r="N23" s="620"/>
      <c r="O23" s="620"/>
      <c r="P23" s="620"/>
      <c r="Q23" s="621"/>
      <c r="R23" s="622">
        <v>1494278</v>
      </c>
      <c r="S23" s="623"/>
      <c r="T23" s="623"/>
      <c r="U23" s="623"/>
      <c r="V23" s="623"/>
      <c r="W23" s="623"/>
      <c r="X23" s="623"/>
      <c r="Y23" s="624"/>
      <c r="Z23" s="660">
        <v>7.2</v>
      </c>
      <c r="AA23" s="660"/>
      <c r="AB23" s="660"/>
      <c r="AC23" s="660"/>
      <c r="AD23" s="661" t="s">
        <v>122</v>
      </c>
      <c r="AE23" s="661"/>
      <c r="AF23" s="661"/>
      <c r="AG23" s="661"/>
      <c r="AH23" s="661"/>
      <c r="AI23" s="661"/>
      <c r="AJ23" s="661"/>
      <c r="AK23" s="661"/>
      <c r="AL23" s="625" t="s">
        <v>122</v>
      </c>
      <c r="AM23" s="626"/>
      <c r="AN23" s="626"/>
      <c r="AO23" s="662"/>
      <c r="AP23" s="619" t="s">
        <v>271</v>
      </c>
      <c r="AQ23" s="700"/>
      <c r="AR23" s="700"/>
      <c r="AS23" s="700"/>
      <c r="AT23" s="700"/>
      <c r="AU23" s="700"/>
      <c r="AV23" s="700"/>
      <c r="AW23" s="700"/>
      <c r="AX23" s="700"/>
      <c r="AY23" s="700"/>
      <c r="AZ23" s="700"/>
      <c r="BA23" s="700"/>
      <c r="BB23" s="700"/>
      <c r="BC23" s="700"/>
      <c r="BD23" s="700"/>
      <c r="BE23" s="700"/>
      <c r="BF23" s="701"/>
      <c r="BG23" s="622" t="s">
        <v>122</v>
      </c>
      <c r="BH23" s="623"/>
      <c r="BI23" s="623"/>
      <c r="BJ23" s="623"/>
      <c r="BK23" s="623"/>
      <c r="BL23" s="623"/>
      <c r="BM23" s="623"/>
      <c r="BN23" s="624"/>
      <c r="BO23" s="660" t="s">
        <v>122</v>
      </c>
      <c r="BP23" s="660"/>
      <c r="BQ23" s="660"/>
      <c r="BR23" s="660"/>
      <c r="BS23" s="661" t="s">
        <v>122</v>
      </c>
      <c r="BT23" s="661"/>
      <c r="BU23" s="661"/>
      <c r="BV23" s="661"/>
      <c r="BW23" s="661"/>
      <c r="BX23" s="661"/>
      <c r="BY23" s="661"/>
      <c r="BZ23" s="661"/>
      <c r="CA23" s="661"/>
      <c r="CB23" s="696"/>
      <c r="CD23" s="674" t="s">
        <v>211</v>
      </c>
      <c r="CE23" s="675"/>
      <c r="CF23" s="675"/>
      <c r="CG23" s="675"/>
      <c r="CH23" s="675"/>
      <c r="CI23" s="675"/>
      <c r="CJ23" s="675"/>
      <c r="CK23" s="675"/>
      <c r="CL23" s="675"/>
      <c r="CM23" s="675"/>
      <c r="CN23" s="675"/>
      <c r="CO23" s="675"/>
      <c r="CP23" s="675"/>
      <c r="CQ23" s="676"/>
      <c r="CR23" s="674" t="s">
        <v>272</v>
      </c>
      <c r="CS23" s="675"/>
      <c r="CT23" s="675"/>
      <c r="CU23" s="675"/>
      <c r="CV23" s="675"/>
      <c r="CW23" s="675"/>
      <c r="CX23" s="675"/>
      <c r="CY23" s="676"/>
      <c r="CZ23" s="674" t="s">
        <v>273</v>
      </c>
      <c r="DA23" s="675"/>
      <c r="DB23" s="675"/>
      <c r="DC23" s="676"/>
      <c r="DD23" s="674" t="s">
        <v>274</v>
      </c>
      <c r="DE23" s="675"/>
      <c r="DF23" s="675"/>
      <c r="DG23" s="675"/>
      <c r="DH23" s="675"/>
      <c r="DI23" s="675"/>
      <c r="DJ23" s="675"/>
      <c r="DK23" s="676"/>
      <c r="DL23" s="712" t="s">
        <v>275</v>
      </c>
      <c r="DM23" s="713"/>
      <c r="DN23" s="713"/>
      <c r="DO23" s="713"/>
      <c r="DP23" s="713"/>
      <c r="DQ23" s="713"/>
      <c r="DR23" s="713"/>
      <c r="DS23" s="713"/>
      <c r="DT23" s="713"/>
      <c r="DU23" s="713"/>
      <c r="DV23" s="714"/>
      <c r="DW23" s="674" t="s">
        <v>276</v>
      </c>
      <c r="DX23" s="675"/>
      <c r="DY23" s="675"/>
      <c r="DZ23" s="675"/>
      <c r="EA23" s="675"/>
      <c r="EB23" s="675"/>
      <c r="EC23" s="676"/>
    </row>
    <row r="24" spans="2:133" ht="11.25" customHeight="1" x14ac:dyDescent="0.15">
      <c r="B24" s="619" t="s">
        <v>277</v>
      </c>
      <c r="C24" s="620"/>
      <c r="D24" s="620"/>
      <c r="E24" s="620"/>
      <c r="F24" s="620"/>
      <c r="G24" s="620"/>
      <c r="H24" s="620"/>
      <c r="I24" s="620"/>
      <c r="J24" s="620"/>
      <c r="K24" s="620"/>
      <c r="L24" s="620"/>
      <c r="M24" s="620"/>
      <c r="N24" s="620"/>
      <c r="O24" s="620"/>
      <c r="P24" s="620"/>
      <c r="Q24" s="621"/>
      <c r="R24" s="622" t="s">
        <v>122</v>
      </c>
      <c r="S24" s="623"/>
      <c r="T24" s="623"/>
      <c r="U24" s="623"/>
      <c r="V24" s="623"/>
      <c r="W24" s="623"/>
      <c r="X24" s="623"/>
      <c r="Y24" s="624"/>
      <c r="Z24" s="660" t="s">
        <v>122</v>
      </c>
      <c r="AA24" s="660"/>
      <c r="AB24" s="660"/>
      <c r="AC24" s="660"/>
      <c r="AD24" s="661" t="s">
        <v>122</v>
      </c>
      <c r="AE24" s="661"/>
      <c r="AF24" s="661"/>
      <c r="AG24" s="661"/>
      <c r="AH24" s="661"/>
      <c r="AI24" s="661"/>
      <c r="AJ24" s="661"/>
      <c r="AK24" s="661"/>
      <c r="AL24" s="625" t="s">
        <v>122</v>
      </c>
      <c r="AM24" s="626"/>
      <c r="AN24" s="626"/>
      <c r="AO24" s="662"/>
      <c r="AP24" s="619" t="s">
        <v>278</v>
      </c>
      <c r="AQ24" s="700"/>
      <c r="AR24" s="700"/>
      <c r="AS24" s="700"/>
      <c r="AT24" s="700"/>
      <c r="AU24" s="700"/>
      <c r="AV24" s="700"/>
      <c r="AW24" s="700"/>
      <c r="AX24" s="700"/>
      <c r="AY24" s="700"/>
      <c r="AZ24" s="700"/>
      <c r="BA24" s="700"/>
      <c r="BB24" s="700"/>
      <c r="BC24" s="700"/>
      <c r="BD24" s="700"/>
      <c r="BE24" s="700"/>
      <c r="BF24" s="701"/>
      <c r="BG24" s="622" t="s">
        <v>122</v>
      </c>
      <c r="BH24" s="623"/>
      <c r="BI24" s="623"/>
      <c r="BJ24" s="623"/>
      <c r="BK24" s="623"/>
      <c r="BL24" s="623"/>
      <c r="BM24" s="623"/>
      <c r="BN24" s="624"/>
      <c r="BO24" s="660" t="s">
        <v>122</v>
      </c>
      <c r="BP24" s="660"/>
      <c r="BQ24" s="660"/>
      <c r="BR24" s="660"/>
      <c r="BS24" s="661" t="s">
        <v>122</v>
      </c>
      <c r="BT24" s="661"/>
      <c r="BU24" s="661"/>
      <c r="BV24" s="661"/>
      <c r="BW24" s="661"/>
      <c r="BX24" s="661"/>
      <c r="BY24" s="661"/>
      <c r="BZ24" s="661"/>
      <c r="CA24" s="661"/>
      <c r="CB24" s="696"/>
      <c r="CD24" s="680" t="s">
        <v>279</v>
      </c>
      <c r="CE24" s="681"/>
      <c r="CF24" s="681"/>
      <c r="CG24" s="681"/>
      <c r="CH24" s="681"/>
      <c r="CI24" s="681"/>
      <c r="CJ24" s="681"/>
      <c r="CK24" s="681"/>
      <c r="CL24" s="681"/>
      <c r="CM24" s="681"/>
      <c r="CN24" s="681"/>
      <c r="CO24" s="681"/>
      <c r="CP24" s="681"/>
      <c r="CQ24" s="682"/>
      <c r="CR24" s="677">
        <v>7247400</v>
      </c>
      <c r="CS24" s="678"/>
      <c r="CT24" s="678"/>
      <c r="CU24" s="678"/>
      <c r="CV24" s="678"/>
      <c r="CW24" s="678"/>
      <c r="CX24" s="678"/>
      <c r="CY24" s="703"/>
      <c r="CZ24" s="704">
        <v>36.6</v>
      </c>
      <c r="DA24" s="686"/>
      <c r="DB24" s="686"/>
      <c r="DC24" s="706"/>
      <c r="DD24" s="702">
        <v>5937679</v>
      </c>
      <c r="DE24" s="678"/>
      <c r="DF24" s="678"/>
      <c r="DG24" s="678"/>
      <c r="DH24" s="678"/>
      <c r="DI24" s="678"/>
      <c r="DJ24" s="678"/>
      <c r="DK24" s="703"/>
      <c r="DL24" s="702">
        <v>4641338</v>
      </c>
      <c r="DM24" s="678"/>
      <c r="DN24" s="678"/>
      <c r="DO24" s="678"/>
      <c r="DP24" s="678"/>
      <c r="DQ24" s="678"/>
      <c r="DR24" s="678"/>
      <c r="DS24" s="678"/>
      <c r="DT24" s="678"/>
      <c r="DU24" s="678"/>
      <c r="DV24" s="703"/>
      <c r="DW24" s="704">
        <v>46.3</v>
      </c>
      <c r="DX24" s="686"/>
      <c r="DY24" s="686"/>
      <c r="DZ24" s="686"/>
      <c r="EA24" s="686"/>
      <c r="EB24" s="686"/>
      <c r="EC24" s="705"/>
    </row>
    <row r="25" spans="2:133" ht="11.25" customHeight="1" x14ac:dyDescent="0.15">
      <c r="B25" s="619" t="s">
        <v>280</v>
      </c>
      <c r="C25" s="620"/>
      <c r="D25" s="620"/>
      <c r="E25" s="620"/>
      <c r="F25" s="620"/>
      <c r="G25" s="620"/>
      <c r="H25" s="620"/>
      <c r="I25" s="620"/>
      <c r="J25" s="620"/>
      <c r="K25" s="620"/>
      <c r="L25" s="620"/>
      <c r="M25" s="620"/>
      <c r="N25" s="620"/>
      <c r="O25" s="620"/>
      <c r="P25" s="620"/>
      <c r="Q25" s="621"/>
      <c r="R25" s="622">
        <v>11491881</v>
      </c>
      <c r="S25" s="623"/>
      <c r="T25" s="623"/>
      <c r="U25" s="623"/>
      <c r="V25" s="623"/>
      <c r="W25" s="623"/>
      <c r="X25" s="623"/>
      <c r="Y25" s="624"/>
      <c r="Z25" s="660">
        <v>55.3</v>
      </c>
      <c r="AA25" s="660"/>
      <c r="AB25" s="660"/>
      <c r="AC25" s="660"/>
      <c r="AD25" s="661">
        <v>9997603</v>
      </c>
      <c r="AE25" s="661"/>
      <c r="AF25" s="661"/>
      <c r="AG25" s="661"/>
      <c r="AH25" s="661"/>
      <c r="AI25" s="661"/>
      <c r="AJ25" s="661"/>
      <c r="AK25" s="661"/>
      <c r="AL25" s="625">
        <v>99.9</v>
      </c>
      <c r="AM25" s="626"/>
      <c r="AN25" s="626"/>
      <c r="AO25" s="662"/>
      <c r="AP25" s="619" t="s">
        <v>281</v>
      </c>
      <c r="AQ25" s="700"/>
      <c r="AR25" s="700"/>
      <c r="AS25" s="700"/>
      <c r="AT25" s="700"/>
      <c r="AU25" s="700"/>
      <c r="AV25" s="700"/>
      <c r="AW25" s="700"/>
      <c r="AX25" s="700"/>
      <c r="AY25" s="700"/>
      <c r="AZ25" s="700"/>
      <c r="BA25" s="700"/>
      <c r="BB25" s="700"/>
      <c r="BC25" s="700"/>
      <c r="BD25" s="700"/>
      <c r="BE25" s="700"/>
      <c r="BF25" s="701"/>
      <c r="BG25" s="622" t="s">
        <v>122</v>
      </c>
      <c r="BH25" s="623"/>
      <c r="BI25" s="623"/>
      <c r="BJ25" s="623"/>
      <c r="BK25" s="623"/>
      <c r="BL25" s="623"/>
      <c r="BM25" s="623"/>
      <c r="BN25" s="624"/>
      <c r="BO25" s="660" t="s">
        <v>122</v>
      </c>
      <c r="BP25" s="660"/>
      <c r="BQ25" s="660"/>
      <c r="BR25" s="660"/>
      <c r="BS25" s="661" t="s">
        <v>122</v>
      </c>
      <c r="BT25" s="661"/>
      <c r="BU25" s="661"/>
      <c r="BV25" s="661"/>
      <c r="BW25" s="661"/>
      <c r="BX25" s="661"/>
      <c r="BY25" s="661"/>
      <c r="BZ25" s="661"/>
      <c r="CA25" s="661"/>
      <c r="CB25" s="696"/>
      <c r="CD25" s="619" t="s">
        <v>282</v>
      </c>
      <c r="CE25" s="620"/>
      <c r="CF25" s="620"/>
      <c r="CG25" s="620"/>
      <c r="CH25" s="620"/>
      <c r="CI25" s="620"/>
      <c r="CJ25" s="620"/>
      <c r="CK25" s="620"/>
      <c r="CL25" s="620"/>
      <c r="CM25" s="620"/>
      <c r="CN25" s="620"/>
      <c r="CO25" s="620"/>
      <c r="CP25" s="620"/>
      <c r="CQ25" s="621"/>
      <c r="CR25" s="622">
        <v>2732883</v>
      </c>
      <c r="CS25" s="635"/>
      <c r="CT25" s="635"/>
      <c r="CU25" s="635"/>
      <c r="CV25" s="635"/>
      <c r="CW25" s="635"/>
      <c r="CX25" s="635"/>
      <c r="CY25" s="636"/>
      <c r="CZ25" s="625">
        <v>13.8</v>
      </c>
      <c r="DA25" s="637"/>
      <c r="DB25" s="637"/>
      <c r="DC25" s="638"/>
      <c r="DD25" s="628">
        <v>2562015</v>
      </c>
      <c r="DE25" s="635"/>
      <c r="DF25" s="635"/>
      <c r="DG25" s="635"/>
      <c r="DH25" s="635"/>
      <c r="DI25" s="635"/>
      <c r="DJ25" s="635"/>
      <c r="DK25" s="636"/>
      <c r="DL25" s="628">
        <v>2497504</v>
      </c>
      <c r="DM25" s="635"/>
      <c r="DN25" s="635"/>
      <c r="DO25" s="635"/>
      <c r="DP25" s="635"/>
      <c r="DQ25" s="635"/>
      <c r="DR25" s="635"/>
      <c r="DS25" s="635"/>
      <c r="DT25" s="635"/>
      <c r="DU25" s="635"/>
      <c r="DV25" s="636"/>
      <c r="DW25" s="625">
        <v>24.9</v>
      </c>
      <c r="DX25" s="637"/>
      <c r="DY25" s="637"/>
      <c r="DZ25" s="637"/>
      <c r="EA25" s="637"/>
      <c r="EB25" s="637"/>
      <c r="EC25" s="649"/>
    </row>
    <row r="26" spans="2:133" ht="11.25" customHeight="1" x14ac:dyDescent="0.15">
      <c r="B26" s="619" t="s">
        <v>283</v>
      </c>
      <c r="C26" s="620"/>
      <c r="D26" s="620"/>
      <c r="E26" s="620"/>
      <c r="F26" s="620"/>
      <c r="G26" s="620"/>
      <c r="H26" s="620"/>
      <c r="I26" s="620"/>
      <c r="J26" s="620"/>
      <c r="K26" s="620"/>
      <c r="L26" s="620"/>
      <c r="M26" s="620"/>
      <c r="N26" s="620"/>
      <c r="O26" s="620"/>
      <c r="P26" s="620"/>
      <c r="Q26" s="621"/>
      <c r="R26" s="622">
        <v>1035</v>
      </c>
      <c r="S26" s="623"/>
      <c r="T26" s="623"/>
      <c r="U26" s="623"/>
      <c r="V26" s="623"/>
      <c r="W26" s="623"/>
      <c r="X26" s="623"/>
      <c r="Y26" s="624"/>
      <c r="Z26" s="660">
        <v>0</v>
      </c>
      <c r="AA26" s="660"/>
      <c r="AB26" s="660"/>
      <c r="AC26" s="660"/>
      <c r="AD26" s="661">
        <v>1035</v>
      </c>
      <c r="AE26" s="661"/>
      <c r="AF26" s="661"/>
      <c r="AG26" s="661"/>
      <c r="AH26" s="661"/>
      <c r="AI26" s="661"/>
      <c r="AJ26" s="661"/>
      <c r="AK26" s="661"/>
      <c r="AL26" s="625">
        <v>0</v>
      </c>
      <c r="AM26" s="626"/>
      <c r="AN26" s="626"/>
      <c r="AO26" s="662"/>
      <c r="AP26" s="619" t="s">
        <v>284</v>
      </c>
      <c r="AQ26" s="700"/>
      <c r="AR26" s="700"/>
      <c r="AS26" s="700"/>
      <c r="AT26" s="700"/>
      <c r="AU26" s="700"/>
      <c r="AV26" s="700"/>
      <c r="AW26" s="700"/>
      <c r="AX26" s="700"/>
      <c r="AY26" s="700"/>
      <c r="AZ26" s="700"/>
      <c r="BA26" s="700"/>
      <c r="BB26" s="700"/>
      <c r="BC26" s="700"/>
      <c r="BD26" s="700"/>
      <c r="BE26" s="700"/>
      <c r="BF26" s="701"/>
      <c r="BG26" s="622" t="s">
        <v>122</v>
      </c>
      <c r="BH26" s="623"/>
      <c r="BI26" s="623"/>
      <c r="BJ26" s="623"/>
      <c r="BK26" s="623"/>
      <c r="BL26" s="623"/>
      <c r="BM26" s="623"/>
      <c r="BN26" s="624"/>
      <c r="BO26" s="660" t="s">
        <v>122</v>
      </c>
      <c r="BP26" s="660"/>
      <c r="BQ26" s="660"/>
      <c r="BR26" s="660"/>
      <c r="BS26" s="661" t="s">
        <v>122</v>
      </c>
      <c r="BT26" s="661"/>
      <c r="BU26" s="661"/>
      <c r="BV26" s="661"/>
      <c r="BW26" s="661"/>
      <c r="BX26" s="661"/>
      <c r="BY26" s="661"/>
      <c r="BZ26" s="661"/>
      <c r="CA26" s="661"/>
      <c r="CB26" s="696"/>
      <c r="CD26" s="619" t="s">
        <v>285</v>
      </c>
      <c r="CE26" s="620"/>
      <c r="CF26" s="620"/>
      <c r="CG26" s="620"/>
      <c r="CH26" s="620"/>
      <c r="CI26" s="620"/>
      <c r="CJ26" s="620"/>
      <c r="CK26" s="620"/>
      <c r="CL26" s="620"/>
      <c r="CM26" s="620"/>
      <c r="CN26" s="620"/>
      <c r="CO26" s="620"/>
      <c r="CP26" s="620"/>
      <c r="CQ26" s="621"/>
      <c r="CR26" s="622">
        <v>1659181</v>
      </c>
      <c r="CS26" s="623"/>
      <c r="CT26" s="623"/>
      <c r="CU26" s="623"/>
      <c r="CV26" s="623"/>
      <c r="CW26" s="623"/>
      <c r="CX26" s="623"/>
      <c r="CY26" s="624"/>
      <c r="CZ26" s="625">
        <v>8.4</v>
      </c>
      <c r="DA26" s="637"/>
      <c r="DB26" s="637"/>
      <c r="DC26" s="638"/>
      <c r="DD26" s="628">
        <v>1578681</v>
      </c>
      <c r="DE26" s="623"/>
      <c r="DF26" s="623"/>
      <c r="DG26" s="623"/>
      <c r="DH26" s="623"/>
      <c r="DI26" s="623"/>
      <c r="DJ26" s="623"/>
      <c r="DK26" s="624"/>
      <c r="DL26" s="628" t="s">
        <v>122</v>
      </c>
      <c r="DM26" s="623"/>
      <c r="DN26" s="623"/>
      <c r="DO26" s="623"/>
      <c r="DP26" s="623"/>
      <c r="DQ26" s="623"/>
      <c r="DR26" s="623"/>
      <c r="DS26" s="623"/>
      <c r="DT26" s="623"/>
      <c r="DU26" s="623"/>
      <c r="DV26" s="624"/>
      <c r="DW26" s="625" t="s">
        <v>122</v>
      </c>
      <c r="DX26" s="637"/>
      <c r="DY26" s="637"/>
      <c r="DZ26" s="637"/>
      <c r="EA26" s="637"/>
      <c r="EB26" s="637"/>
      <c r="EC26" s="649"/>
    </row>
    <row r="27" spans="2:133" ht="11.25" customHeight="1" x14ac:dyDescent="0.15">
      <c r="B27" s="619" t="s">
        <v>286</v>
      </c>
      <c r="C27" s="620"/>
      <c r="D27" s="620"/>
      <c r="E27" s="620"/>
      <c r="F27" s="620"/>
      <c r="G27" s="620"/>
      <c r="H27" s="620"/>
      <c r="I27" s="620"/>
      <c r="J27" s="620"/>
      <c r="K27" s="620"/>
      <c r="L27" s="620"/>
      <c r="M27" s="620"/>
      <c r="N27" s="620"/>
      <c r="O27" s="620"/>
      <c r="P27" s="620"/>
      <c r="Q27" s="621"/>
      <c r="R27" s="622">
        <v>67084</v>
      </c>
      <c r="S27" s="623"/>
      <c r="T27" s="623"/>
      <c r="U27" s="623"/>
      <c r="V27" s="623"/>
      <c r="W27" s="623"/>
      <c r="X27" s="623"/>
      <c r="Y27" s="624"/>
      <c r="Z27" s="660">
        <v>0.3</v>
      </c>
      <c r="AA27" s="660"/>
      <c r="AB27" s="660"/>
      <c r="AC27" s="660"/>
      <c r="AD27" s="661" t="s">
        <v>122</v>
      </c>
      <c r="AE27" s="661"/>
      <c r="AF27" s="661"/>
      <c r="AG27" s="661"/>
      <c r="AH27" s="661"/>
      <c r="AI27" s="661"/>
      <c r="AJ27" s="661"/>
      <c r="AK27" s="661"/>
      <c r="AL27" s="625" t="s">
        <v>122</v>
      </c>
      <c r="AM27" s="626"/>
      <c r="AN27" s="626"/>
      <c r="AO27" s="662"/>
      <c r="AP27" s="619" t="s">
        <v>287</v>
      </c>
      <c r="AQ27" s="620"/>
      <c r="AR27" s="620"/>
      <c r="AS27" s="620"/>
      <c r="AT27" s="620"/>
      <c r="AU27" s="620"/>
      <c r="AV27" s="620"/>
      <c r="AW27" s="620"/>
      <c r="AX27" s="620"/>
      <c r="AY27" s="620"/>
      <c r="AZ27" s="620"/>
      <c r="BA27" s="620"/>
      <c r="BB27" s="620"/>
      <c r="BC27" s="620"/>
      <c r="BD27" s="620"/>
      <c r="BE27" s="620"/>
      <c r="BF27" s="621"/>
      <c r="BG27" s="622">
        <v>1976774</v>
      </c>
      <c r="BH27" s="623"/>
      <c r="BI27" s="623"/>
      <c r="BJ27" s="623"/>
      <c r="BK27" s="623"/>
      <c r="BL27" s="623"/>
      <c r="BM27" s="623"/>
      <c r="BN27" s="624"/>
      <c r="BO27" s="660">
        <v>100</v>
      </c>
      <c r="BP27" s="660"/>
      <c r="BQ27" s="660"/>
      <c r="BR27" s="660"/>
      <c r="BS27" s="661" t="s">
        <v>122</v>
      </c>
      <c r="BT27" s="661"/>
      <c r="BU27" s="661"/>
      <c r="BV27" s="661"/>
      <c r="BW27" s="661"/>
      <c r="BX27" s="661"/>
      <c r="BY27" s="661"/>
      <c r="BZ27" s="661"/>
      <c r="CA27" s="661"/>
      <c r="CB27" s="696"/>
      <c r="CD27" s="619" t="s">
        <v>288</v>
      </c>
      <c r="CE27" s="620"/>
      <c r="CF27" s="620"/>
      <c r="CG27" s="620"/>
      <c r="CH27" s="620"/>
      <c r="CI27" s="620"/>
      <c r="CJ27" s="620"/>
      <c r="CK27" s="620"/>
      <c r="CL27" s="620"/>
      <c r="CM27" s="620"/>
      <c r="CN27" s="620"/>
      <c r="CO27" s="620"/>
      <c r="CP27" s="620"/>
      <c r="CQ27" s="621"/>
      <c r="CR27" s="622">
        <v>1763099</v>
      </c>
      <c r="CS27" s="635"/>
      <c r="CT27" s="635"/>
      <c r="CU27" s="635"/>
      <c r="CV27" s="635"/>
      <c r="CW27" s="635"/>
      <c r="CX27" s="635"/>
      <c r="CY27" s="636"/>
      <c r="CZ27" s="625">
        <v>8.9</v>
      </c>
      <c r="DA27" s="637"/>
      <c r="DB27" s="637"/>
      <c r="DC27" s="638"/>
      <c r="DD27" s="628">
        <v>660269</v>
      </c>
      <c r="DE27" s="635"/>
      <c r="DF27" s="635"/>
      <c r="DG27" s="635"/>
      <c r="DH27" s="635"/>
      <c r="DI27" s="635"/>
      <c r="DJ27" s="635"/>
      <c r="DK27" s="636"/>
      <c r="DL27" s="628">
        <v>521736</v>
      </c>
      <c r="DM27" s="635"/>
      <c r="DN27" s="635"/>
      <c r="DO27" s="635"/>
      <c r="DP27" s="635"/>
      <c r="DQ27" s="635"/>
      <c r="DR27" s="635"/>
      <c r="DS27" s="635"/>
      <c r="DT27" s="635"/>
      <c r="DU27" s="635"/>
      <c r="DV27" s="636"/>
      <c r="DW27" s="625">
        <v>5.2</v>
      </c>
      <c r="DX27" s="637"/>
      <c r="DY27" s="637"/>
      <c r="DZ27" s="637"/>
      <c r="EA27" s="637"/>
      <c r="EB27" s="637"/>
      <c r="EC27" s="649"/>
    </row>
    <row r="28" spans="2:133" ht="11.25" customHeight="1" x14ac:dyDescent="0.15">
      <c r="B28" s="619" t="s">
        <v>289</v>
      </c>
      <c r="C28" s="620"/>
      <c r="D28" s="620"/>
      <c r="E28" s="620"/>
      <c r="F28" s="620"/>
      <c r="G28" s="620"/>
      <c r="H28" s="620"/>
      <c r="I28" s="620"/>
      <c r="J28" s="620"/>
      <c r="K28" s="620"/>
      <c r="L28" s="620"/>
      <c r="M28" s="620"/>
      <c r="N28" s="620"/>
      <c r="O28" s="620"/>
      <c r="P28" s="620"/>
      <c r="Q28" s="621"/>
      <c r="R28" s="622">
        <v>167527</v>
      </c>
      <c r="S28" s="623"/>
      <c r="T28" s="623"/>
      <c r="U28" s="623"/>
      <c r="V28" s="623"/>
      <c r="W28" s="623"/>
      <c r="X28" s="623"/>
      <c r="Y28" s="624"/>
      <c r="Z28" s="660">
        <v>0.8</v>
      </c>
      <c r="AA28" s="660"/>
      <c r="AB28" s="660"/>
      <c r="AC28" s="660"/>
      <c r="AD28" s="661">
        <v>6868</v>
      </c>
      <c r="AE28" s="661"/>
      <c r="AF28" s="661"/>
      <c r="AG28" s="661"/>
      <c r="AH28" s="661"/>
      <c r="AI28" s="661"/>
      <c r="AJ28" s="661"/>
      <c r="AK28" s="661"/>
      <c r="AL28" s="625">
        <v>0.1</v>
      </c>
      <c r="AM28" s="626"/>
      <c r="AN28" s="626"/>
      <c r="AO28" s="662"/>
      <c r="AP28" s="619"/>
      <c r="AQ28" s="620"/>
      <c r="AR28" s="620"/>
      <c r="AS28" s="620"/>
      <c r="AT28" s="620"/>
      <c r="AU28" s="620"/>
      <c r="AV28" s="620"/>
      <c r="AW28" s="620"/>
      <c r="AX28" s="620"/>
      <c r="AY28" s="620"/>
      <c r="AZ28" s="620"/>
      <c r="BA28" s="620"/>
      <c r="BB28" s="620"/>
      <c r="BC28" s="620"/>
      <c r="BD28" s="620"/>
      <c r="BE28" s="620"/>
      <c r="BF28" s="621"/>
      <c r="BG28" s="622"/>
      <c r="BH28" s="623"/>
      <c r="BI28" s="623"/>
      <c r="BJ28" s="623"/>
      <c r="BK28" s="623"/>
      <c r="BL28" s="623"/>
      <c r="BM28" s="623"/>
      <c r="BN28" s="624"/>
      <c r="BO28" s="660"/>
      <c r="BP28" s="660"/>
      <c r="BQ28" s="660"/>
      <c r="BR28" s="660"/>
      <c r="BS28" s="628"/>
      <c r="BT28" s="623"/>
      <c r="BU28" s="623"/>
      <c r="BV28" s="623"/>
      <c r="BW28" s="623"/>
      <c r="BX28" s="623"/>
      <c r="BY28" s="623"/>
      <c r="BZ28" s="623"/>
      <c r="CA28" s="623"/>
      <c r="CB28" s="659"/>
      <c r="CD28" s="619" t="s">
        <v>290</v>
      </c>
      <c r="CE28" s="620"/>
      <c r="CF28" s="620"/>
      <c r="CG28" s="620"/>
      <c r="CH28" s="620"/>
      <c r="CI28" s="620"/>
      <c r="CJ28" s="620"/>
      <c r="CK28" s="620"/>
      <c r="CL28" s="620"/>
      <c r="CM28" s="620"/>
      <c r="CN28" s="620"/>
      <c r="CO28" s="620"/>
      <c r="CP28" s="620"/>
      <c r="CQ28" s="621"/>
      <c r="CR28" s="622">
        <v>2751418</v>
      </c>
      <c r="CS28" s="623"/>
      <c r="CT28" s="623"/>
      <c r="CU28" s="623"/>
      <c r="CV28" s="623"/>
      <c r="CW28" s="623"/>
      <c r="CX28" s="623"/>
      <c r="CY28" s="624"/>
      <c r="CZ28" s="625">
        <v>13.9</v>
      </c>
      <c r="DA28" s="637"/>
      <c r="DB28" s="637"/>
      <c r="DC28" s="638"/>
      <c r="DD28" s="628">
        <v>2715395</v>
      </c>
      <c r="DE28" s="623"/>
      <c r="DF28" s="623"/>
      <c r="DG28" s="623"/>
      <c r="DH28" s="623"/>
      <c r="DI28" s="623"/>
      <c r="DJ28" s="623"/>
      <c r="DK28" s="624"/>
      <c r="DL28" s="628">
        <v>1622098</v>
      </c>
      <c r="DM28" s="623"/>
      <c r="DN28" s="623"/>
      <c r="DO28" s="623"/>
      <c r="DP28" s="623"/>
      <c r="DQ28" s="623"/>
      <c r="DR28" s="623"/>
      <c r="DS28" s="623"/>
      <c r="DT28" s="623"/>
      <c r="DU28" s="623"/>
      <c r="DV28" s="624"/>
      <c r="DW28" s="625">
        <v>16.2</v>
      </c>
      <c r="DX28" s="637"/>
      <c r="DY28" s="637"/>
      <c r="DZ28" s="637"/>
      <c r="EA28" s="637"/>
      <c r="EB28" s="637"/>
      <c r="EC28" s="649"/>
    </row>
    <row r="29" spans="2:133" ht="11.25" customHeight="1" x14ac:dyDescent="0.15">
      <c r="B29" s="619" t="s">
        <v>291</v>
      </c>
      <c r="C29" s="620"/>
      <c r="D29" s="620"/>
      <c r="E29" s="620"/>
      <c r="F29" s="620"/>
      <c r="G29" s="620"/>
      <c r="H29" s="620"/>
      <c r="I29" s="620"/>
      <c r="J29" s="620"/>
      <c r="K29" s="620"/>
      <c r="L29" s="620"/>
      <c r="M29" s="620"/>
      <c r="N29" s="620"/>
      <c r="O29" s="620"/>
      <c r="P29" s="620"/>
      <c r="Q29" s="621"/>
      <c r="R29" s="622">
        <v>114509</v>
      </c>
      <c r="S29" s="623"/>
      <c r="T29" s="623"/>
      <c r="U29" s="623"/>
      <c r="V29" s="623"/>
      <c r="W29" s="623"/>
      <c r="X29" s="623"/>
      <c r="Y29" s="624"/>
      <c r="Z29" s="660">
        <v>0.6</v>
      </c>
      <c r="AA29" s="660"/>
      <c r="AB29" s="660"/>
      <c r="AC29" s="660"/>
      <c r="AD29" s="661" t="s">
        <v>122</v>
      </c>
      <c r="AE29" s="661"/>
      <c r="AF29" s="661"/>
      <c r="AG29" s="661"/>
      <c r="AH29" s="661"/>
      <c r="AI29" s="661"/>
      <c r="AJ29" s="661"/>
      <c r="AK29" s="661"/>
      <c r="AL29" s="625" t="s">
        <v>122</v>
      </c>
      <c r="AM29" s="626"/>
      <c r="AN29" s="626"/>
      <c r="AO29" s="662"/>
      <c r="AP29" s="603"/>
      <c r="AQ29" s="604"/>
      <c r="AR29" s="604"/>
      <c r="AS29" s="604"/>
      <c r="AT29" s="604"/>
      <c r="AU29" s="604"/>
      <c r="AV29" s="604"/>
      <c r="AW29" s="604"/>
      <c r="AX29" s="604"/>
      <c r="AY29" s="604"/>
      <c r="AZ29" s="604"/>
      <c r="BA29" s="604"/>
      <c r="BB29" s="604"/>
      <c r="BC29" s="604"/>
      <c r="BD29" s="604"/>
      <c r="BE29" s="604"/>
      <c r="BF29" s="605"/>
      <c r="BG29" s="622"/>
      <c r="BH29" s="623"/>
      <c r="BI29" s="623"/>
      <c r="BJ29" s="623"/>
      <c r="BK29" s="623"/>
      <c r="BL29" s="623"/>
      <c r="BM29" s="623"/>
      <c r="BN29" s="624"/>
      <c r="BO29" s="660"/>
      <c r="BP29" s="660"/>
      <c r="BQ29" s="660"/>
      <c r="BR29" s="660"/>
      <c r="BS29" s="661"/>
      <c r="BT29" s="661"/>
      <c r="BU29" s="661"/>
      <c r="BV29" s="661"/>
      <c r="BW29" s="661"/>
      <c r="BX29" s="661"/>
      <c r="BY29" s="661"/>
      <c r="BZ29" s="661"/>
      <c r="CA29" s="661"/>
      <c r="CB29" s="696"/>
      <c r="CD29" s="641" t="s">
        <v>292</v>
      </c>
      <c r="CE29" s="642"/>
      <c r="CF29" s="619" t="s">
        <v>66</v>
      </c>
      <c r="CG29" s="620"/>
      <c r="CH29" s="620"/>
      <c r="CI29" s="620"/>
      <c r="CJ29" s="620"/>
      <c r="CK29" s="620"/>
      <c r="CL29" s="620"/>
      <c r="CM29" s="620"/>
      <c r="CN29" s="620"/>
      <c r="CO29" s="620"/>
      <c r="CP29" s="620"/>
      <c r="CQ29" s="621"/>
      <c r="CR29" s="622">
        <v>2751418</v>
      </c>
      <c r="CS29" s="635"/>
      <c r="CT29" s="635"/>
      <c r="CU29" s="635"/>
      <c r="CV29" s="635"/>
      <c r="CW29" s="635"/>
      <c r="CX29" s="635"/>
      <c r="CY29" s="636"/>
      <c r="CZ29" s="625">
        <v>13.9</v>
      </c>
      <c r="DA29" s="637"/>
      <c r="DB29" s="637"/>
      <c r="DC29" s="638"/>
      <c r="DD29" s="628">
        <v>2715395</v>
      </c>
      <c r="DE29" s="635"/>
      <c r="DF29" s="635"/>
      <c r="DG29" s="635"/>
      <c r="DH29" s="635"/>
      <c r="DI29" s="635"/>
      <c r="DJ29" s="635"/>
      <c r="DK29" s="636"/>
      <c r="DL29" s="628">
        <v>1622098</v>
      </c>
      <c r="DM29" s="635"/>
      <c r="DN29" s="635"/>
      <c r="DO29" s="635"/>
      <c r="DP29" s="635"/>
      <c r="DQ29" s="635"/>
      <c r="DR29" s="635"/>
      <c r="DS29" s="635"/>
      <c r="DT29" s="635"/>
      <c r="DU29" s="635"/>
      <c r="DV29" s="636"/>
      <c r="DW29" s="625">
        <v>16.2</v>
      </c>
      <c r="DX29" s="637"/>
      <c r="DY29" s="637"/>
      <c r="DZ29" s="637"/>
      <c r="EA29" s="637"/>
      <c r="EB29" s="637"/>
      <c r="EC29" s="649"/>
    </row>
    <row r="30" spans="2:133" ht="11.25" customHeight="1" x14ac:dyDescent="0.15">
      <c r="B30" s="619" t="s">
        <v>293</v>
      </c>
      <c r="C30" s="620"/>
      <c r="D30" s="620"/>
      <c r="E30" s="620"/>
      <c r="F30" s="620"/>
      <c r="G30" s="620"/>
      <c r="H30" s="620"/>
      <c r="I30" s="620"/>
      <c r="J30" s="620"/>
      <c r="K30" s="620"/>
      <c r="L30" s="620"/>
      <c r="M30" s="620"/>
      <c r="N30" s="620"/>
      <c r="O30" s="620"/>
      <c r="P30" s="620"/>
      <c r="Q30" s="621"/>
      <c r="R30" s="622">
        <v>2501838</v>
      </c>
      <c r="S30" s="623"/>
      <c r="T30" s="623"/>
      <c r="U30" s="623"/>
      <c r="V30" s="623"/>
      <c r="W30" s="623"/>
      <c r="X30" s="623"/>
      <c r="Y30" s="624"/>
      <c r="Z30" s="660">
        <v>12</v>
      </c>
      <c r="AA30" s="660"/>
      <c r="AB30" s="660"/>
      <c r="AC30" s="660"/>
      <c r="AD30" s="661" t="s">
        <v>122</v>
      </c>
      <c r="AE30" s="661"/>
      <c r="AF30" s="661"/>
      <c r="AG30" s="661"/>
      <c r="AH30" s="661"/>
      <c r="AI30" s="661"/>
      <c r="AJ30" s="661"/>
      <c r="AK30" s="661"/>
      <c r="AL30" s="625" t="s">
        <v>122</v>
      </c>
      <c r="AM30" s="626"/>
      <c r="AN30" s="626"/>
      <c r="AO30" s="662"/>
      <c r="AP30" s="674" t="s">
        <v>211</v>
      </c>
      <c r="AQ30" s="675"/>
      <c r="AR30" s="675"/>
      <c r="AS30" s="675"/>
      <c r="AT30" s="675"/>
      <c r="AU30" s="675"/>
      <c r="AV30" s="675"/>
      <c r="AW30" s="675"/>
      <c r="AX30" s="675"/>
      <c r="AY30" s="675"/>
      <c r="AZ30" s="675"/>
      <c r="BA30" s="675"/>
      <c r="BB30" s="675"/>
      <c r="BC30" s="675"/>
      <c r="BD30" s="675"/>
      <c r="BE30" s="675"/>
      <c r="BF30" s="676"/>
      <c r="BG30" s="674" t="s">
        <v>294</v>
      </c>
      <c r="BH30" s="694"/>
      <c r="BI30" s="694"/>
      <c r="BJ30" s="694"/>
      <c r="BK30" s="694"/>
      <c r="BL30" s="694"/>
      <c r="BM30" s="694"/>
      <c r="BN30" s="694"/>
      <c r="BO30" s="694"/>
      <c r="BP30" s="694"/>
      <c r="BQ30" s="695"/>
      <c r="BR30" s="674" t="s">
        <v>295</v>
      </c>
      <c r="BS30" s="694"/>
      <c r="BT30" s="694"/>
      <c r="BU30" s="694"/>
      <c r="BV30" s="694"/>
      <c r="BW30" s="694"/>
      <c r="BX30" s="694"/>
      <c r="BY30" s="694"/>
      <c r="BZ30" s="694"/>
      <c r="CA30" s="694"/>
      <c r="CB30" s="695"/>
      <c r="CD30" s="643"/>
      <c r="CE30" s="644"/>
      <c r="CF30" s="619" t="s">
        <v>296</v>
      </c>
      <c r="CG30" s="620"/>
      <c r="CH30" s="620"/>
      <c r="CI30" s="620"/>
      <c r="CJ30" s="620"/>
      <c r="CK30" s="620"/>
      <c r="CL30" s="620"/>
      <c r="CM30" s="620"/>
      <c r="CN30" s="620"/>
      <c r="CO30" s="620"/>
      <c r="CP30" s="620"/>
      <c r="CQ30" s="621"/>
      <c r="CR30" s="622">
        <v>2681414</v>
      </c>
      <c r="CS30" s="623"/>
      <c r="CT30" s="623"/>
      <c r="CU30" s="623"/>
      <c r="CV30" s="623"/>
      <c r="CW30" s="623"/>
      <c r="CX30" s="623"/>
      <c r="CY30" s="624"/>
      <c r="CZ30" s="625">
        <v>13.5</v>
      </c>
      <c r="DA30" s="637"/>
      <c r="DB30" s="637"/>
      <c r="DC30" s="638"/>
      <c r="DD30" s="628">
        <v>2650062</v>
      </c>
      <c r="DE30" s="623"/>
      <c r="DF30" s="623"/>
      <c r="DG30" s="623"/>
      <c r="DH30" s="623"/>
      <c r="DI30" s="623"/>
      <c r="DJ30" s="623"/>
      <c r="DK30" s="624"/>
      <c r="DL30" s="628">
        <v>1556765</v>
      </c>
      <c r="DM30" s="623"/>
      <c r="DN30" s="623"/>
      <c r="DO30" s="623"/>
      <c r="DP30" s="623"/>
      <c r="DQ30" s="623"/>
      <c r="DR30" s="623"/>
      <c r="DS30" s="623"/>
      <c r="DT30" s="623"/>
      <c r="DU30" s="623"/>
      <c r="DV30" s="624"/>
      <c r="DW30" s="625">
        <v>15.5</v>
      </c>
      <c r="DX30" s="637"/>
      <c r="DY30" s="637"/>
      <c r="DZ30" s="637"/>
      <c r="EA30" s="637"/>
      <c r="EB30" s="637"/>
      <c r="EC30" s="649"/>
    </row>
    <row r="31" spans="2:133" ht="11.25" customHeight="1" x14ac:dyDescent="0.15">
      <c r="B31" s="697" t="s">
        <v>297</v>
      </c>
      <c r="C31" s="698"/>
      <c r="D31" s="698"/>
      <c r="E31" s="698"/>
      <c r="F31" s="698"/>
      <c r="G31" s="698"/>
      <c r="H31" s="698"/>
      <c r="I31" s="698"/>
      <c r="J31" s="698"/>
      <c r="K31" s="698"/>
      <c r="L31" s="698"/>
      <c r="M31" s="698"/>
      <c r="N31" s="698"/>
      <c r="O31" s="698"/>
      <c r="P31" s="698"/>
      <c r="Q31" s="699"/>
      <c r="R31" s="622" t="s">
        <v>122</v>
      </c>
      <c r="S31" s="623"/>
      <c r="T31" s="623"/>
      <c r="U31" s="623"/>
      <c r="V31" s="623"/>
      <c r="W31" s="623"/>
      <c r="X31" s="623"/>
      <c r="Y31" s="624"/>
      <c r="Z31" s="660" t="s">
        <v>122</v>
      </c>
      <c r="AA31" s="660"/>
      <c r="AB31" s="660"/>
      <c r="AC31" s="660"/>
      <c r="AD31" s="661" t="s">
        <v>122</v>
      </c>
      <c r="AE31" s="661"/>
      <c r="AF31" s="661"/>
      <c r="AG31" s="661"/>
      <c r="AH31" s="661"/>
      <c r="AI31" s="661"/>
      <c r="AJ31" s="661"/>
      <c r="AK31" s="661"/>
      <c r="AL31" s="625" t="s">
        <v>122</v>
      </c>
      <c r="AM31" s="626"/>
      <c r="AN31" s="626"/>
      <c r="AO31" s="662"/>
      <c r="AP31" s="688" t="s">
        <v>298</v>
      </c>
      <c r="AQ31" s="689"/>
      <c r="AR31" s="689"/>
      <c r="AS31" s="689"/>
      <c r="AT31" s="690" t="s">
        <v>299</v>
      </c>
      <c r="AU31" s="206"/>
      <c r="AV31" s="206"/>
      <c r="AW31" s="206"/>
      <c r="AX31" s="680" t="s">
        <v>177</v>
      </c>
      <c r="AY31" s="681"/>
      <c r="AZ31" s="681"/>
      <c r="BA31" s="681"/>
      <c r="BB31" s="681"/>
      <c r="BC31" s="681"/>
      <c r="BD31" s="681"/>
      <c r="BE31" s="681"/>
      <c r="BF31" s="682"/>
      <c r="BG31" s="684">
        <v>99.2</v>
      </c>
      <c r="BH31" s="685"/>
      <c r="BI31" s="685"/>
      <c r="BJ31" s="685"/>
      <c r="BK31" s="685"/>
      <c r="BL31" s="685"/>
      <c r="BM31" s="686">
        <v>95.8</v>
      </c>
      <c r="BN31" s="685"/>
      <c r="BO31" s="685"/>
      <c r="BP31" s="685"/>
      <c r="BQ31" s="687"/>
      <c r="BR31" s="684">
        <v>99.3</v>
      </c>
      <c r="BS31" s="685"/>
      <c r="BT31" s="685"/>
      <c r="BU31" s="685"/>
      <c r="BV31" s="685"/>
      <c r="BW31" s="685"/>
      <c r="BX31" s="686">
        <v>96</v>
      </c>
      <c r="BY31" s="685"/>
      <c r="BZ31" s="685"/>
      <c r="CA31" s="685"/>
      <c r="CB31" s="687"/>
      <c r="CD31" s="643"/>
      <c r="CE31" s="644"/>
      <c r="CF31" s="619" t="s">
        <v>300</v>
      </c>
      <c r="CG31" s="620"/>
      <c r="CH31" s="620"/>
      <c r="CI31" s="620"/>
      <c r="CJ31" s="620"/>
      <c r="CK31" s="620"/>
      <c r="CL31" s="620"/>
      <c r="CM31" s="620"/>
      <c r="CN31" s="620"/>
      <c r="CO31" s="620"/>
      <c r="CP31" s="620"/>
      <c r="CQ31" s="621"/>
      <c r="CR31" s="622">
        <v>70004</v>
      </c>
      <c r="CS31" s="635"/>
      <c r="CT31" s="635"/>
      <c r="CU31" s="635"/>
      <c r="CV31" s="635"/>
      <c r="CW31" s="635"/>
      <c r="CX31" s="635"/>
      <c r="CY31" s="636"/>
      <c r="CZ31" s="625">
        <v>0.4</v>
      </c>
      <c r="DA31" s="637"/>
      <c r="DB31" s="637"/>
      <c r="DC31" s="638"/>
      <c r="DD31" s="628">
        <v>65333</v>
      </c>
      <c r="DE31" s="635"/>
      <c r="DF31" s="635"/>
      <c r="DG31" s="635"/>
      <c r="DH31" s="635"/>
      <c r="DI31" s="635"/>
      <c r="DJ31" s="635"/>
      <c r="DK31" s="636"/>
      <c r="DL31" s="628">
        <v>65333</v>
      </c>
      <c r="DM31" s="635"/>
      <c r="DN31" s="635"/>
      <c r="DO31" s="635"/>
      <c r="DP31" s="635"/>
      <c r="DQ31" s="635"/>
      <c r="DR31" s="635"/>
      <c r="DS31" s="635"/>
      <c r="DT31" s="635"/>
      <c r="DU31" s="635"/>
      <c r="DV31" s="636"/>
      <c r="DW31" s="625">
        <v>0.7</v>
      </c>
      <c r="DX31" s="637"/>
      <c r="DY31" s="637"/>
      <c r="DZ31" s="637"/>
      <c r="EA31" s="637"/>
      <c r="EB31" s="637"/>
      <c r="EC31" s="649"/>
    </row>
    <row r="32" spans="2:133" ht="11.25" customHeight="1" x14ac:dyDescent="0.15">
      <c r="B32" s="619" t="s">
        <v>301</v>
      </c>
      <c r="C32" s="620"/>
      <c r="D32" s="620"/>
      <c r="E32" s="620"/>
      <c r="F32" s="620"/>
      <c r="G32" s="620"/>
      <c r="H32" s="620"/>
      <c r="I32" s="620"/>
      <c r="J32" s="620"/>
      <c r="K32" s="620"/>
      <c r="L32" s="620"/>
      <c r="M32" s="620"/>
      <c r="N32" s="620"/>
      <c r="O32" s="620"/>
      <c r="P32" s="620"/>
      <c r="Q32" s="621"/>
      <c r="R32" s="622">
        <v>1358453</v>
      </c>
      <c r="S32" s="623"/>
      <c r="T32" s="623"/>
      <c r="U32" s="623"/>
      <c r="V32" s="623"/>
      <c r="W32" s="623"/>
      <c r="X32" s="623"/>
      <c r="Y32" s="624"/>
      <c r="Z32" s="660">
        <v>6.5</v>
      </c>
      <c r="AA32" s="660"/>
      <c r="AB32" s="660"/>
      <c r="AC32" s="660"/>
      <c r="AD32" s="661" t="s">
        <v>122</v>
      </c>
      <c r="AE32" s="661"/>
      <c r="AF32" s="661"/>
      <c r="AG32" s="661"/>
      <c r="AH32" s="661"/>
      <c r="AI32" s="661"/>
      <c r="AJ32" s="661"/>
      <c r="AK32" s="661"/>
      <c r="AL32" s="625" t="s">
        <v>122</v>
      </c>
      <c r="AM32" s="626"/>
      <c r="AN32" s="626"/>
      <c r="AO32" s="662"/>
      <c r="AP32" s="663"/>
      <c r="AQ32" s="664"/>
      <c r="AR32" s="664"/>
      <c r="AS32" s="664"/>
      <c r="AT32" s="691"/>
      <c r="AU32" s="202" t="s">
        <v>302</v>
      </c>
      <c r="AX32" s="619" t="s">
        <v>303</v>
      </c>
      <c r="AY32" s="620"/>
      <c r="AZ32" s="620"/>
      <c r="BA32" s="620"/>
      <c r="BB32" s="620"/>
      <c r="BC32" s="620"/>
      <c r="BD32" s="620"/>
      <c r="BE32" s="620"/>
      <c r="BF32" s="621"/>
      <c r="BG32" s="693">
        <v>99.5</v>
      </c>
      <c r="BH32" s="635"/>
      <c r="BI32" s="635"/>
      <c r="BJ32" s="635"/>
      <c r="BK32" s="635"/>
      <c r="BL32" s="635"/>
      <c r="BM32" s="626">
        <v>97.9</v>
      </c>
      <c r="BN32" s="635"/>
      <c r="BO32" s="635"/>
      <c r="BP32" s="635"/>
      <c r="BQ32" s="658"/>
      <c r="BR32" s="693">
        <v>99.5</v>
      </c>
      <c r="BS32" s="635"/>
      <c r="BT32" s="635"/>
      <c r="BU32" s="635"/>
      <c r="BV32" s="635"/>
      <c r="BW32" s="635"/>
      <c r="BX32" s="626">
        <v>97.9</v>
      </c>
      <c r="BY32" s="635"/>
      <c r="BZ32" s="635"/>
      <c r="CA32" s="635"/>
      <c r="CB32" s="658"/>
      <c r="CD32" s="645"/>
      <c r="CE32" s="646"/>
      <c r="CF32" s="619" t="s">
        <v>304</v>
      </c>
      <c r="CG32" s="620"/>
      <c r="CH32" s="620"/>
      <c r="CI32" s="620"/>
      <c r="CJ32" s="620"/>
      <c r="CK32" s="620"/>
      <c r="CL32" s="620"/>
      <c r="CM32" s="620"/>
      <c r="CN32" s="620"/>
      <c r="CO32" s="620"/>
      <c r="CP32" s="620"/>
      <c r="CQ32" s="621"/>
      <c r="CR32" s="622" t="s">
        <v>122</v>
      </c>
      <c r="CS32" s="623"/>
      <c r="CT32" s="623"/>
      <c r="CU32" s="623"/>
      <c r="CV32" s="623"/>
      <c r="CW32" s="623"/>
      <c r="CX32" s="623"/>
      <c r="CY32" s="624"/>
      <c r="CZ32" s="625" t="s">
        <v>122</v>
      </c>
      <c r="DA32" s="637"/>
      <c r="DB32" s="637"/>
      <c r="DC32" s="638"/>
      <c r="DD32" s="628" t="s">
        <v>122</v>
      </c>
      <c r="DE32" s="623"/>
      <c r="DF32" s="623"/>
      <c r="DG32" s="623"/>
      <c r="DH32" s="623"/>
      <c r="DI32" s="623"/>
      <c r="DJ32" s="623"/>
      <c r="DK32" s="624"/>
      <c r="DL32" s="628" t="s">
        <v>122</v>
      </c>
      <c r="DM32" s="623"/>
      <c r="DN32" s="623"/>
      <c r="DO32" s="623"/>
      <c r="DP32" s="623"/>
      <c r="DQ32" s="623"/>
      <c r="DR32" s="623"/>
      <c r="DS32" s="623"/>
      <c r="DT32" s="623"/>
      <c r="DU32" s="623"/>
      <c r="DV32" s="624"/>
      <c r="DW32" s="625" t="s">
        <v>122</v>
      </c>
      <c r="DX32" s="637"/>
      <c r="DY32" s="637"/>
      <c r="DZ32" s="637"/>
      <c r="EA32" s="637"/>
      <c r="EB32" s="637"/>
      <c r="EC32" s="649"/>
    </row>
    <row r="33" spans="2:133" ht="11.25" customHeight="1" x14ac:dyDescent="0.15">
      <c r="B33" s="619" t="s">
        <v>305</v>
      </c>
      <c r="C33" s="620"/>
      <c r="D33" s="620"/>
      <c r="E33" s="620"/>
      <c r="F33" s="620"/>
      <c r="G33" s="620"/>
      <c r="H33" s="620"/>
      <c r="I33" s="620"/>
      <c r="J33" s="620"/>
      <c r="K33" s="620"/>
      <c r="L33" s="620"/>
      <c r="M33" s="620"/>
      <c r="N33" s="620"/>
      <c r="O33" s="620"/>
      <c r="P33" s="620"/>
      <c r="Q33" s="621"/>
      <c r="R33" s="622">
        <v>58599</v>
      </c>
      <c r="S33" s="623"/>
      <c r="T33" s="623"/>
      <c r="U33" s="623"/>
      <c r="V33" s="623"/>
      <c r="W33" s="623"/>
      <c r="X33" s="623"/>
      <c r="Y33" s="624"/>
      <c r="Z33" s="660">
        <v>0.3</v>
      </c>
      <c r="AA33" s="660"/>
      <c r="AB33" s="660"/>
      <c r="AC33" s="660"/>
      <c r="AD33" s="661" t="s">
        <v>122</v>
      </c>
      <c r="AE33" s="661"/>
      <c r="AF33" s="661"/>
      <c r="AG33" s="661"/>
      <c r="AH33" s="661"/>
      <c r="AI33" s="661"/>
      <c r="AJ33" s="661"/>
      <c r="AK33" s="661"/>
      <c r="AL33" s="625" t="s">
        <v>122</v>
      </c>
      <c r="AM33" s="626"/>
      <c r="AN33" s="626"/>
      <c r="AO33" s="662"/>
      <c r="AP33" s="665"/>
      <c r="AQ33" s="666"/>
      <c r="AR33" s="666"/>
      <c r="AS33" s="666"/>
      <c r="AT33" s="692"/>
      <c r="AU33" s="207"/>
      <c r="AV33" s="207"/>
      <c r="AW33" s="207"/>
      <c r="AX33" s="603" t="s">
        <v>306</v>
      </c>
      <c r="AY33" s="604"/>
      <c r="AZ33" s="604"/>
      <c r="BA33" s="604"/>
      <c r="BB33" s="604"/>
      <c r="BC33" s="604"/>
      <c r="BD33" s="604"/>
      <c r="BE33" s="604"/>
      <c r="BF33" s="605"/>
      <c r="BG33" s="683">
        <v>98.2</v>
      </c>
      <c r="BH33" s="607"/>
      <c r="BI33" s="607"/>
      <c r="BJ33" s="607"/>
      <c r="BK33" s="607"/>
      <c r="BL33" s="607"/>
      <c r="BM33" s="653">
        <v>90.3</v>
      </c>
      <c r="BN33" s="607"/>
      <c r="BO33" s="607"/>
      <c r="BP33" s="607"/>
      <c r="BQ33" s="670"/>
      <c r="BR33" s="683">
        <v>98.4</v>
      </c>
      <c r="BS33" s="607"/>
      <c r="BT33" s="607"/>
      <c r="BU33" s="607"/>
      <c r="BV33" s="607"/>
      <c r="BW33" s="607"/>
      <c r="BX33" s="653">
        <v>90.7</v>
      </c>
      <c r="BY33" s="607"/>
      <c r="BZ33" s="607"/>
      <c r="CA33" s="607"/>
      <c r="CB33" s="670"/>
      <c r="CD33" s="619" t="s">
        <v>307</v>
      </c>
      <c r="CE33" s="620"/>
      <c r="CF33" s="620"/>
      <c r="CG33" s="620"/>
      <c r="CH33" s="620"/>
      <c r="CI33" s="620"/>
      <c r="CJ33" s="620"/>
      <c r="CK33" s="620"/>
      <c r="CL33" s="620"/>
      <c r="CM33" s="620"/>
      <c r="CN33" s="620"/>
      <c r="CO33" s="620"/>
      <c r="CP33" s="620"/>
      <c r="CQ33" s="621"/>
      <c r="CR33" s="622">
        <v>7481121</v>
      </c>
      <c r="CS33" s="635"/>
      <c r="CT33" s="635"/>
      <c r="CU33" s="635"/>
      <c r="CV33" s="635"/>
      <c r="CW33" s="635"/>
      <c r="CX33" s="635"/>
      <c r="CY33" s="636"/>
      <c r="CZ33" s="625">
        <v>37.799999999999997</v>
      </c>
      <c r="DA33" s="637"/>
      <c r="DB33" s="637"/>
      <c r="DC33" s="638"/>
      <c r="DD33" s="628">
        <v>5634855</v>
      </c>
      <c r="DE33" s="635"/>
      <c r="DF33" s="635"/>
      <c r="DG33" s="635"/>
      <c r="DH33" s="635"/>
      <c r="DI33" s="635"/>
      <c r="DJ33" s="635"/>
      <c r="DK33" s="636"/>
      <c r="DL33" s="628">
        <v>3516702</v>
      </c>
      <c r="DM33" s="635"/>
      <c r="DN33" s="635"/>
      <c r="DO33" s="635"/>
      <c r="DP33" s="635"/>
      <c r="DQ33" s="635"/>
      <c r="DR33" s="635"/>
      <c r="DS33" s="635"/>
      <c r="DT33" s="635"/>
      <c r="DU33" s="635"/>
      <c r="DV33" s="636"/>
      <c r="DW33" s="625">
        <v>35.1</v>
      </c>
      <c r="DX33" s="637"/>
      <c r="DY33" s="637"/>
      <c r="DZ33" s="637"/>
      <c r="EA33" s="637"/>
      <c r="EB33" s="637"/>
      <c r="EC33" s="649"/>
    </row>
    <row r="34" spans="2:133" ht="11.25" customHeight="1" x14ac:dyDescent="0.15">
      <c r="B34" s="619" t="s">
        <v>308</v>
      </c>
      <c r="C34" s="620"/>
      <c r="D34" s="620"/>
      <c r="E34" s="620"/>
      <c r="F34" s="620"/>
      <c r="G34" s="620"/>
      <c r="H34" s="620"/>
      <c r="I34" s="620"/>
      <c r="J34" s="620"/>
      <c r="K34" s="620"/>
      <c r="L34" s="620"/>
      <c r="M34" s="620"/>
      <c r="N34" s="620"/>
      <c r="O34" s="620"/>
      <c r="P34" s="620"/>
      <c r="Q34" s="621"/>
      <c r="R34" s="622">
        <v>249227</v>
      </c>
      <c r="S34" s="623"/>
      <c r="T34" s="623"/>
      <c r="U34" s="623"/>
      <c r="V34" s="623"/>
      <c r="W34" s="623"/>
      <c r="X34" s="623"/>
      <c r="Y34" s="624"/>
      <c r="Z34" s="660">
        <v>1.2</v>
      </c>
      <c r="AA34" s="660"/>
      <c r="AB34" s="660"/>
      <c r="AC34" s="660"/>
      <c r="AD34" s="661" t="s">
        <v>122</v>
      </c>
      <c r="AE34" s="661"/>
      <c r="AF34" s="661"/>
      <c r="AG34" s="661"/>
      <c r="AH34" s="661"/>
      <c r="AI34" s="661"/>
      <c r="AJ34" s="661"/>
      <c r="AK34" s="661"/>
      <c r="AL34" s="625" t="s">
        <v>122</v>
      </c>
      <c r="AM34" s="626"/>
      <c r="AN34" s="626"/>
      <c r="AO34" s="662"/>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9" t="s">
        <v>309</v>
      </c>
      <c r="CE34" s="620"/>
      <c r="CF34" s="620"/>
      <c r="CG34" s="620"/>
      <c r="CH34" s="620"/>
      <c r="CI34" s="620"/>
      <c r="CJ34" s="620"/>
      <c r="CK34" s="620"/>
      <c r="CL34" s="620"/>
      <c r="CM34" s="620"/>
      <c r="CN34" s="620"/>
      <c r="CO34" s="620"/>
      <c r="CP34" s="620"/>
      <c r="CQ34" s="621"/>
      <c r="CR34" s="622">
        <v>2640216</v>
      </c>
      <c r="CS34" s="623"/>
      <c r="CT34" s="623"/>
      <c r="CU34" s="623"/>
      <c r="CV34" s="623"/>
      <c r="CW34" s="623"/>
      <c r="CX34" s="623"/>
      <c r="CY34" s="624"/>
      <c r="CZ34" s="625">
        <v>13.3</v>
      </c>
      <c r="DA34" s="637"/>
      <c r="DB34" s="637"/>
      <c r="DC34" s="638"/>
      <c r="DD34" s="628">
        <v>2080133</v>
      </c>
      <c r="DE34" s="623"/>
      <c r="DF34" s="623"/>
      <c r="DG34" s="623"/>
      <c r="DH34" s="623"/>
      <c r="DI34" s="623"/>
      <c r="DJ34" s="623"/>
      <c r="DK34" s="624"/>
      <c r="DL34" s="628">
        <v>1813993</v>
      </c>
      <c r="DM34" s="623"/>
      <c r="DN34" s="623"/>
      <c r="DO34" s="623"/>
      <c r="DP34" s="623"/>
      <c r="DQ34" s="623"/>
      <c r="DR34" s="623"/>
      <c r="DS34" s="623"/>
      <c r="DT34" s="623"/>
      <c r="DU34" s="623"/>
      <c r="DV34" s="624"/>
      <c r="DW34" s="625">
        <v>18.100000000000001</v>
      </c>
      <c r="DX34" s="637"/>
      <c r="DY34" s="637"/>
      <c r="DZ34" s="637"/>
      <c r="EA34" s="637"/>
      <c r="EB34" s="637"/>
      <c r="EC34" s="649"/>
    </row>
    <row r="35" spans="2:133" ht="11.25" customHeight="1" x14ac:dyDescent="0.15">
      <c r="B35" s="619" t="s">
        <v>310</v>
      </c>
      <c r="C35" s="620"/>
      <c r="D35" s="620"/>
      <c r="E35" s="620"/>
      <c r="F35" s="620"/>
      <c r="G35" s="620"/>
      <c r="H35" s="620"/>
      <c r="I35" s="620"/>
      <c r="J35" s="620"/>
      <c r="K35" s="620"/>
      <c r="L35" s="620"/>
      <c r="M35" s="620"/>
      <c r="N35" s="620"/>
      <c r="O35" s="620"/>
      <c r="P35" s="620"/>
      <c r="Q35" s="621"/>
      <c r="R35" s="622">
        <v>589812</v>
      </c>
      <c r="S35" s="623"/>
      <c r="T35" s="623"/>
      <c r="U35" s="623"/>
      <c r="V35" s="623"/>
      <c r="W35" s="623"/>
      <c r="X35" s="623"/>
      <c r="Y35" s="624"/>
      <c r="Z35" s="660">
        <v>2.8</v>
      </c>
      <c r="AA35" s="660"/>
      <c r="AB35" s="660"/>
      <c r="AC35" s="660"/>
      <c r="AD35" s="661" t="s">
        <v>122</v>
      </c>
      <c r="AE35" s="661"/>
      <c r="AF35" s="661"/>
      <c r="AG35" s="661"/>
      <c r="AH35" s="661"/>
      <c r="AI35" s="661"/>
      <c r="AJ35" s="661"/>
      <c r="AK35" s="661"/>
      <c r="AL35" s="625" t="s">
        <v>122</v>
      </c>
      <c r="AM35" s="626"/>
      <c r="AN35" s="626"/>
      <c r="AO35" s="662"/>
      <c r="AP35" s="210"/>
      <c r="AQ35" s="674" t="s">
        <v>311</v>
      </c>
      <c r="AR35" s="675"/>
      <c r="AS35" s="675"/>
      <c r="AT35" s="675"/>
      <c r="AU35" s="675"/>
      <c r="AV35" s="675"/>
      <c r="AW35" s="675"/>
      <c r="AX35" s="675"/>
      <c r="AY35" s="675"/>
      <c r="AZ35" s="675"/>
      <c r="BA35" s="675"/>
      <c r="BB35" s="675"/>
      <c r="BC35" s="675"/>
      <c r="BD35" s="675"/>
      <c r="BE35" s="675"/>
      <c r="BF35" s="676"/>
      <c r="BG35" s="674" t="s">
        <v>312</v>
      </c>
      <c r="BH35" s="675"/>
      <c r="BI35" s="675"/>
      <c r="BJ35" s="675"/>
      <c r="BK35" s="675"/>
      <c r="BL35" s="675"/>
      <c r="BM35" s="675"/>
      <c r="BN35" s="675"/>
      <c r="BO35" s="675"/>
      <c r="BP35" s="675"/>
      <c r="BQ35" s="675"/>
      <c r="BR35" s="675"/>
      <c r="BS35" s="675"/>
      <c r="BT35" s="675"/>
      <c r="BU35" s="675"/>
      <c r="BV35" s="675"/>
      <c r="BW35" s="675"/>
      <c r="BX35" s="675"/>
      <c r="BY35" s="675"/>
      <c r="BZ35" s="675"/>
      <c r="CA35" s="675"/>
      <c r="CB35" s="676"/>
      <c r="CD35" s="619" t="s">
        <v>313</v>
      </c>
      <c r="CE35" s="620"/>
      <c r="CF35" s="620"/>
      <c r="CG35" s="620"/>
      <c r="CH35" s="620"/>
      <c r="CI35" s="620"/>
      <c r="CJ35" s="620"/>
      <c r="CK35" s="620"/>
      <c r="CL35" s="620"/>
      <c r="CM35" s="620"/>
      <c r="CN35" s="620"/>
      <c r="CO35" s="620"/>
      <c r="CP35" s="620"/>
      <c r="CQ35" s="621"/>
      <c r="CR35" s="622">
        <v>228424</v>
      </c>
      <c r="CS35" s="635"/>
      <c r="CT35" s="635"/>
      <c r="CU35" s="635"/>
      <c r="CV35" s="635"/>
      <c r="CW35" s="635"/>
      <c r="CX35" s="635"/>
      <c r="CY35" s="636"/>
      <c r="CZ35" s="625">
        <v>1.2</v>
      </c>
      <c r="DA35" s="637"/>
      <c r="DB35" s="637"/>
      <c r="DC35" s="638"/>
      <c r="DD35" s="628">
        <v>173331</v>
      </c>
      <c r="DE35" s="635"/>
      <c r="DF35" s="635"/>
      <c r="DG35" s="635"/>
      <c r="DH35" s="635"/>
      <c r="DI35" s="635"/>
      <c r="DJ35" s="635"/>
      <c r="DK35" s="636"/>
      <c r="DL35" s="628">
        <v>172173</v>
      </c>
      <c r="DM35" s="635"/>
      <c r="DN35" s="635"/>
      <c r="DO35" s="635"/>
      <c r="DP35" s="635"/>
      <c r="DQ35" s="635"/>
      <c r="DR35" s="635"/>
      <c r="DS35" s="635"/>
      <c r="DT35" s="635"/>
      <c r="DU35" s="635"/>
      <c r="DV35" s="636"/>
      <c r="DW35" s="625">
        <v>1.7</v>
      </c>
      <c r="DX35" s="637"/>
      <c r="DY35" s="637"/>
      <c r="DZ35" s="637"/>
      <c r="EA35" s="637"/>
      <c r="EB35" s="637"/>
      <c r="EC35" s="649"/>
    </row>
    <row r="36" spans="2:133" ht="11.25" customHeight="1" x14ac:dyDescent="0.15">
      <c r="B36" s="619" t="s">
        <v>314</v>
      </c>
      <c r="C36" s="620"/>
      <c r="D36" s="620"/>
      <c r="E36" s="620"/>
      <c r="F36" s="620"/>
      <c r="G36" s="620"/>
      <c r="H36" s="620"/>
      <c r="I36" s="620"/>
      <c r="J36" s="620"/>
      <c r="K36" s="620"/>
      <c r="L36" s="620"/>
      <c r="M36" s="620"/>
      <c r="N36" s="620"/>
      <c r="O36" s="620"/>
      <c r="P36" s="620"/>
      <c r="Q36" s="621"/>
      <c r="R36" s="622">
        <v>859196</v>
      </c>
      <c r="S36" s="623"/>
      <c r="T36" s="623"/>
      <c r="U36" s="623"/>
      <c r="V36" s="623"/>
      <c r="W36" s="623"/>
      <c r="X36" s="623"/>
      <c r="Y36" s="624"/>
      <c r="Z36" s="660">
        <v>4.0999999999999996</v>
      </c>
      <c r="AA36" s="660"/>
      <c r="AB36" s="660"/>
      <c r="AC36" s="660"/>
      <c r="AD36" s="661" t="s">
        <v>122</v>
      </c>
      <c r="AE36" s="661"/>
      <c r="AF36" s="661"/>
      <c r="AG36" s="661"/>
      <c r="AH36" s="661"/>
      <c r="AI36" s="661"/>
      <c r="AJ36" s="661"/>
      <c r="AK36" s="661"/>
      <c r="AL36" s="625" t="s">
        <v>122</v>
      </c>
      <c r="AM36" s="626"/>
      <c r="AN36" s="626"/>
      <c r="AO36" s="662"/>
      <c r="AP36" s="210"/>
      <c r="AQ36" s="671" t="s">
        <v>315</v>
      </c>
      <c r="AR36" s="672"/>
      <c r="AS36" s="672"/>
      <c r="AT36" s="672"/>
      <c r="AU36" s="672"/>
      <c r="AV36" s="672"/>
      <c r="AW36" s="672"/>
      <c r="AX36" s="672"/>
      <c r="AY36" s="673"/>
      <c r="AZ36" s="677">
        <v>1654064</v>
      </c>
      <c r="BA36" s="678"/>
      <c r="BB36" s="678"/>
      <c r="BC36" s="678"/>
      <c r="BD36" s="678"/>
      <c r="BE36" s="678"/>
      <c r="BF36" s="679"/>
      <c r="BG36" s="680" t="s">
        <v>316</v>
      </c>
      <c r="BH36" s="681"/>
      <c r="BI36" s="681"/>
      <c r="BJ36" s="681"/>
      <c r="BK36" s="681"/>
      <c r="BL36" s="681"/>
      <c r="BM36" s="681"/>
      <c r="BN36" s="681"/>
      <c r="BO36" s="681"/>
      <c r="BP36" s="681"/>
      <c r="BQ36" s="681"/>
      <c r="BR36" s="681"/>
      <c r="BS36" s="681"/>
      <c r="BT36" s="681"/>
      <c r="BU36" s="682"/>
      <c r="BV36" s="677">
        <v>3902</v>
      </c>
      <c r="BW36" s="678"/>
      <c r="BX36" s="678"/>
      <c r="BY36" s="678"/>
      <c r="BZ36" s="678"/>
      <c r="CA36" s="678"/>
      <c r="CB36" s="679"/>
      <c r="CD36" s="619" t="s">
        <v>317</v>
      </c>
      <c r="CE36" s="620"/>
      <c r="CF36" s="620"/>
      <c r="CG36" s="620"/>
      <c r="CH36" s="620"/>
      <c r="CI36" s="620"/>
      <c r="CJ36" s="620"/>
      <c r="CK36" s="620"/>
      <c r="CL36" s="620"/>
      <c r="CM36" s="620"/>
      <c r="CN36" s="620"/>
      <c r="CO36" s="620"/>
      <c r="CP36" s="620"/>
      <c r="CQ36" s="621"/>
      <c r="CR36" s="622">
        <v>2637195</v>
      </c>
      <c r="CS36" s="623"/>
      <c r="CT36" s="623"/>
      <c r="CU36" s="623"/>
      <c r="CV36" s="623"/>
      <c r="CW36" s="623"/>
      <c r="CX36" s="623"/>
      <c r="CY36" s="624"/>
      <c r="CZ36" s="625">
        <v>13.3</v>
      </c>
      <c r="DA36" s="637"/>
      <c r="DB36" s="637"/>
      <c r="DC36" s="638"/>
      <c r="DD36" s="628">
        <v>1854724</v>
      </c>
      <c r="DE36" s="623"/>
      <c r="DF36" s="623"/>
      <c r="DG36" s="623"/>
      <c r="DH36" s="623"/>
      <c r="DI36" s="623"/>
      <c r="DJ36" s="623"/>
      <c r="DK36" s="624"/>
      <c r="DL36" s="628">
        <v>839243</v>
      </c>
      <c r="DM36" s="623"/>
      <c r="DN36" s="623"/>
      <c r="DO36" s="623"/>
      <c r="DP36" s="623"/>
      <c r="DQ36" s="623"/>
      <c r="DR36" s="623"/>
      <c r="DS36" s="623"/>
      <c r="DT36" s="623"/>
      <c r="DU36" s="623"/>
      <c r="DV36" s="624"/>
      <c r="DW36" s="625">
        <v>8.4</v>
      </c>
      <c r="DX36" s="637"/>
      <c r="DY36" s="637"/>
      <c r="DZ36" s="637"/>
      <c r="EA36" s="637"/>
      <c r="EB36" s="637"/>
      <c r="EC36" s="649"/>
    </row>
    <row r="37" spans="2:133" ht="11.25" customHeight="1" x14ac:dyDescent="0.15">
      <c r="B37" s="619" t="s">
        <v>318</v>
      </c>
      <c r="C37" s="620"/>
      <c r="D37" s="620"/>
      <c r="E37" s="620"/>
      <c r="F37" s="620"/>
      <c r="G37" s="620"/>
      <c r="H37" s="620"/>
      <c r="I37" s="620"/>
      <c r="J37" s="620"/>
      <c r="K37" s="620"/>
      <c r="L37" s="620"/>
      <c r="M37" s="620"/>
      <c r="N37" s="620"/>
      <c r="O37" s="620"/>
      <c r="P37" s="620"/>
      <c r="Q37" s="621"/>
      <c r="R37" s="622">
        <v>141907</v>
      </c>
      <c r="S37" s="623"/>
      <c r="T37" s="623"/>
      <c r="U37" s="623"/>
      <c r="V37" s="623"/>
      <c r="W37" s="623"/>
      <c r="X37" s="623"/>
      <c r="Y37" s="624"/>
      <c r="Z37" s="660">
        <v>0.7</v>
      </c>
      <c r="AA37" s="660"/>
      <c r="AB37" s="660"/>
      <c r="AC37" s="660"/>
      <c r="AD37" s="661">
        <v>991</v>
      </c>
      <c r="AE37" s="661"/>
      <c r="AF37" s="661"/>
      <c r="AG37" s="661"/>
      <c r="AH37" s="661"/>
      <c r="AI37" s="661"/>
      <c r="AJ37" s="661"/>
      <c r="AK37" s="661"/>
      <c r="AL37" s="625">
        <v>0</v>
      </c>
      <c r="AM37" s="626"/>
      <c r="AN37" s="626"/>
      <c r="AO37" s="662"/>
      <c r="AQ37" s="655" t="s">
        <v>319</v>
      </c>
      <c r="AR37" s="656"/>
      <c r="AS37" s="656"/>
      <c r="AT37" s="656"/>
      <c r="AU37" s="656"/>
      <c r="AV37" s="656"/>
      <c r="AW37" s="656"/>
      <c r="AX37" s="656"/>
      <c r="AY37" s="657"/>
      <c r="AZ37" s="622">
        <v>288880</v>
      </c>
      <c r="BA37" s="623"/>
      <c r="BB37" s="623"/>
      <c r="BC37" s="623"/>
      <c r="BD37" s="635"/>
      <c r="BE37" s="635"/>
      <c r="BF37" s="658"/>
      <c r="BG37" s="619" t="s">
        <v>320</v>
      </c>
      <c r="BH37" s="620"/>
      <c r="BI37" s="620"/>
      <c r="BJ37" s="620"/>
      <c r="BK37" s="620"/>
      <c r="BL37" s="620"/>
      <c r="BM37" s="620"/>
      <c r="BN37" s="620"/>
      <c r="BO37" s="620"/>
      <c r="BP37" s="620"/>
      <c r="BQ37" s="620"/>
      <c r="BR37" s="620"/>
      <c r="BS37" s="620"/>
      <c r="BT37" s="620"/>
      <c r="BU37" s="621"/>
      <c r="BV37" s="622">
        <v>-43208</v>
      </c>
      <c r="BW37" s="623"/>
      <c r="BX37" s="623"/>
      <c r="BY37" s="623"/>
      <c r="BZ37" s="623"/>
      <c r="CA37" s="623"/>
      <c r="CB37" s="659"/>
      <c r="CD37" s="619" t="s">
        <v>321</v>
      </c>
      <c r="CE37" s="620"/>
      <c r="CF37" s="620"/>
      <c r="CG37" s="620"/>
      <c r="CH37" s="620"/>
      <c r="CI37" s="620"/>
      <c r="CJ37" s="620"/>
      <c r="CK37" s="620"/>
      <c r="CL37" s="620"/>
      <c r="CM37" s="620"/>
      <c r="CN37" s="620"/>
      <c r="CO37" s="620"/>
      <c r="CP37" s="620"/>
      <c r="CQ37" s="621"/>
      <c r="CR37" s="622">
        <v>21011</v>
      </c>
      <c r="CS37" s="635"/>
      <c r="CT37" s="635"/>
      <c r="CU37" s="635"/>
      <c r="CV37" s="635"/>
      <c r="CW37" s="635"/>
      <c r="CX37" s="635"/>
      <c r="CY37" s="636"/>
      <c r="CZ37" s="625">
        <v>0.1</v>
      </c>
      <c r="DA37" s="637"/>
      <c r="DB37" s="637"/>
      <c r="DC37" s="638"/>
      <c r="DD37" s="628">
        <v>21011</v>
      </c>
      <c r="DE37" s="635"/>
      <c r="DF37" s="635"/>
      <c r="DG37" s="635"/>
      <c r="DH37" s="635"/>
      <c r="DI37" s="635"/>
      <c r="DJ37" s="635"/>
      <c r="DK37" s="636"/>
      <c r="DL37" s="628">
        <v>20103</v>
      </c>
      <c r="DM37" s="635"/>
      <c r="DN37" s="635"/>
      <c r="DO37" s="635"/>
      <c r="DP37" s="635"/>
      <c r="DQ37" s="635"/>
      <c r="DR37" s="635"/>
      <c r="DS37" s="635"/>
      <c r="DT37" s="635"/>
      <c r="DU37" s="635"/>
      <c r="DV37" s="636"/>
      <c r="DW37" s="625">
        <v>0.2</v>
      </c>
      <c r="DX37" s="637"/>
      <c r="DY37" s="637"/>
      <c r="DZ37" s="637"/>
      <c r="EA37" s="637"/>
      <c r="EB37" s="637"/>
      <c r="EC37" s="649"/>
    </row>
    <row r="38" spans="2:133" ht="11.25" customHeight="1" x14ac:dyDescent="0.15">
      <c r="B38" s="619" t="s">
        <v>322</v>
      </c>
      <c r="C38" s="620"/>
      <c r="D38" s="620"/>
      <c r="E38" s="620"/>
      <c r="F38" s="620"/>
      <c r="G38" s="620"/>
      <c r="H38" s="620"/>
      <c r="I38" s="620"/>
      <c r="J38" s="620"/>
      <c r="K38" s="620"/>
      <c r="L38" s="620"/>
      <c r="M38" s="620"/>
      <c r="N38" s="620"/>
      <c r="O38" s="620"/>
      <c r="P38" s="620"/>
      <c r="Q38" s="621"/>
      <c r="R38" s="622">
        <v>3167967</v>
      </c>
      <c r="S38" s="623"/>
      <c r="T38" s="623"/>
      <c r="U38" s="623"/>
      <c r="V38" s="623"/>
      <c r="W38" s="623"/>
      <c r="X38" s="623"/>
      <c r="Y38" s="624"/>
      <c r="Z38" s="660">
        <v>15.3</v>
      </c>
      <c r="AA38" s="660"/>
      <c r="AB38" s="660"/>
      <c r="AC38" s="660"/>
      <c r="AD38" s="661" t="s">
        <v>122</v>
      </c>
      <c r="AE38" s="661"/>
      <c r="AF38" s="661"/>
      <c r="AG38" s="661"/>
      <c r="AH38" s="661"/>
      <c r="AI38" s="661"/>
      <c r="AJ38" s="661"/>
      <c r="AK38" s="661"/>
      <c r="AL38" s="625" t="s">
        <v>122</v>
      </c>
      <c r="AM38" s="626"/>
      <c r="AN38" s="626"/>
      <c r="AO38" s="662"/>
      <c r="AQ38" s="655" t="s">
        <v>323</v>
      </c>
      <c r="AR38" s="656"/>
      <c r="AS38" s="656"/>
      <c r="AT38" s="656"/>
      <c r="AU38" s="656"/>
      <c r="AV38" s="656"/>
      <c r="AW38" s="656"/>
      <c r="AX38" s="656"/>
      <c r="AY38" s="657"/>
      <c r="AZ38" s="622" t="s">
        <v>122</v>
      </c>
      <c r="BA38" s="623"/>
      <c r="BB38" s="623"/>
      <c r="BC38" s="623"/>
      <c r="BD38" s="635"/>
      <c r="BE38" s="635"/>
      <c r="BF38" s="658"/>
      <c r="BG38" s="619" t="s">
        <v>324</v>
      </c>
      <c r="BH38" s="620"/>
      <c r="BI38" s="620"/>
      <c r="BJ38" s="620"/>
      <c r="BK38" s="620"/>
      <c r="BL38" s="620"/>
      <c r="BM38" s="620"/>
      <c r="BN38" s="620"/>
      <c r="BO38" s="620"/>
      <c r="BP38" s="620"/>
      <c r="BQ38" s="620"/>
      <c r="BR38" s="620"/>
      <c r="BS38" s="620"/>
      <c r="BT38" s="620"/>
      <c r="BU38" s="621"/>
      <c r="BV38" s="622">
        <v>3128</v>
      </c>
      <c r="BW38" s="623"/>
      <c r="BX38" s="623"/>
      <c r="BY38" s="623"/>
      <c r="BZ38" s="623"/>
      <c r="CA38" s="623"/>
      <c r="CB38" s="659"/>
      <c r="CD38" s="619" t="s">
        <v>325</v>
      </c>
      <c r="CE38" s="620"/>
      <c r="CF38" s="620"/>
      <c r="CG38" s="620"/>
      <c r="CH38" s="620"/>
      <c r="CI38" s="620"/>
      <c r="CJ38" s="620"/>
      <c r="CK38" s="620"/>
      <c r="CL38" s="620"/>
      <c r="CM38" s="620"/>
      <c r="CN38" s="620"/>
      <c r="CO38" s="620"/>
      <c r="CP38" s="620"/>
      <c r="CQ38" s="621"/>
      <c r="CR38" s="622">
        <v>1365184</v>
      </c>
      <c r="CS38" s="623"/>
      <c r="CT38" s="623"/>
      <c r="CU38" s="623"/>
      <c r="CV38" s="623"/>
      <c r="CW38" s="623"/>
      <c r="CX38" s="623"/>
      <c r="CY38" s="624"/>
      <c r="CZ38" s="625">
        <v>6.9</v>
      </c>
      <c r="DA38" s="637"/>
      <c r="DB38" s="637"/>
      <c r="DC38" s="638"/>
      <c r="DD38" s="628">
        <v>1132221</v>
      </c>
      <c r="DE38" s="623"/>
      <c r="DF38" s="623"/>
      <c r="DG38" s="623"/>
      <c r="DH38" s="623"/>
      <c r="DI38" s="623"/>
      <c r="DJ38" s="623"/>
      <c r="DK38" s="624"/>
      <c r="DL38" s="628">
        <v>691293</v>
      </c>
      <c r="DM38" s="623"/>
      <c r="DN38" s="623"/>
      <c r="DO38" s="623"/>
      <c r="DP38" s="623"/>
      <c r="DQ38" s="623"/>
      <c r="DR38" s="623"/>
      <c r="DS38" s="623"/>
      <c r="DT38" s="623"/>
      <c r="DU38" s="623"/>
      <c r="DV38" s="624"/>
      <c r="DW38" s="625">
        <v>6.9</v>
      </c>
      <c r="DX38" s="637"/>
      <c r="DY38" s="637"/>
      <c r="DZ38" s="637"/>
      <c r="EA38" s="637"/>
      <c r="EB38" s="637"/>
      <c r="EC38" s="649"/>
    </row>
    <row r="39" spans="2:133" ht="11.25" customHeight="1" x14ac:dyDescent="0.15">
      <c r="B39" s="619" t="s">
        <v>326</v>
      </c>
      <c r="C39" s="620"/>
      <c r="D39" s="620"/>
      <c r="E39" s="620"/>
      <c r="F39" s="620"/>
      <c r="G39" s="620"/>
      <c r="H39" s="620"/>
      <c r="I39" s="620"/>
      <c r="J39" s="620"/>
      <c r="K39" s="620"/>
      <c r="L39" s="620"/>
      <c r="M39" s="620"/>
      <c r="N39" s="620"/>
      <c r="O39" s="620"/>
      <c r="P39" s="620"/>
      <c r="Q39" s="621"/>
      <c r="R39" s="622" t="s">
        <v>122</v>
      </c>
      <c r="S39" s="623"/>
      <c r="T39" s="623"/>
      <c r="U39" s="623"/>
      <c r="V39" s="623"/>
      <c r="W39" s="623"/>
      <c r="X39" s="623"/>
      <c r="Y39" s="624"/>
      <c r="Z39" s="660" t="s">
        <v>122</v>
      </c>
      <c r="AA39" s="660"/>
      <c r="AB39" s="660"/>
      <c r="AC39" s="660"/>
      <c r="AD39" s="661" t="s">
        <v>122</v>
      </c>
      <c r="AE39" s="661"/>
      <c r="AF39" s="661"/>
      <c r="AG39" s="661"/>
      <c r="AH39" s="661"/>
      <c r="AI39" s="661"/>
      <c r="AJ39" s="661"/>
      <c r="AK39" s="661"/>
      <c r="AL39" s="625" t="s">
        <v>122</v>
      </c>
      <c r="AM39" s="626"/>
      <c r="AN39" s="626"/>
      <c r="AO39" s="662"/>
      <c r="AQ39" s="655" t="s">
        <v>327</v>
      </c>
      <c r="AR39" s="656"/>
      <c r="AS39" s="656"/>
      <c r="AT39" s="656"/>
      <c r="AU39" s="656"/>
      <c r="AV39" s="656"/>
      <c r="AW39" s="656"/>
      <c r="AX39" s="656"/>
      <c r="AY39" s="657"/>
      <c r="AZ39" s="622" t="s">
        <v>122</v>
      </c>
      <c r="BA39" s="623"/>
      <c r="BB39" s="623"/>
      <c r="BC39" s="623"/>
      <c r="BD39" s="635"/>
      <c r="BE39" s="635"/>
      <c r="BF39" s="658"/>
      <c r="BG39" s="619" t="s">
        <v>328</v>
      </c>
      <c r="BH39" s="620"/>
      <c r="BI39" s="620"/>
      <c r="BJ39" s="620"/>
      <c r="BK39" s="620"/>
      <c r="BL39" s="620"/>
      <c r="BM39" s="620"/>
      <c r="BN39" s="620"/>
      <c r="BO39" s="620"/>
      <c r="BP39" s="620"/>
      <c r="BQ39" s="620"/>
      <c r="BR39" s="620"/>
      <c r="BS39" s="620"/>
      <c r="BT39" s="620"/>
      <c r="BU39" s="621"/>
      <c r="BV39" s="622">
        <v>4413</v>
      </c>
      <c r="BW39" s="623"/>
      <c r="BX39" s="623"/>
      <c r="BY39" s="623"/>
      <c r="BZ39" s="623"/>
      <c r="CA39" s="623"/>
      <c r="CB39" s="659"/>
      <c r="CD39" s="619" t="s">
        <v>329</v>
      </c>
      <c r="CE39" s="620"/>
      <c r="CF39" s="620"/>
      <c r="CG39" s="620"/>
      <c r="CH39" s="620"/>
      <c r="CI39" s="620"/>
      <c r="CJ39" s="620"/>
      <c r="CK39" s="620"/>
      <c r="CL39" s="620"/>
      <c r="CM39" s="620"/>
      <c r="CN39" s="620"/>
      <c r="CO39" s="620"/>
      <c r="CP39" s="620"/>
      <c r="CQ39" s="621"/>
      <c r="CR39" s="622">
        <v>608885</v>
      </c>
      <c r="CS39" s="635"/>
      <c r="CT39" s="635"/>
      <c r="CU39" s="635"/>
      <c r="CV39" s="635"/>
      <c r="CW39" s="635"/>
      <c r="CX39" s="635"/>
      <c r="CY39" s="636"/>
      <c r="CZ39" s="625">
        <v>3.1</v>
      </c>
      <c r="DA39" s="637"/>
      <c r="DB39" s="637"/>
      <c r="DC39" s="638"/>
      <c r="DD39" s="628">
        <v>393229</v>
      </c>
      <c r="DE39" s="635"/>
      <c r="DF39" s="635"/>
      <c r="DG39" s="635"/>
      <c r="DH39" s="635"/>
      <c r="DI39" s="635"/>
      <c r="DJ39" s="635"/>
      <c r="DK39" s="636"/>
      <c r="DL39" s="628" t="s">
        <v>122</v>
      </c>
      <c r="DM39" s="635"/>
      <c r="DN39" s="635"/>
      <c r="DO39" s="635"/>
      <c r="DP39" s="635"/>
      <c r="DQ39" s="635"/>
      <c r="DR39" s="635"/>
      <c r="DS39" s="635"/>
      <c r="DT39" s="635"/>
      <c r="DU39" s="635"/>
      <c r="DV39" s="636"/>
      <c r="DW39" s="625" t="s">
        <v>122</v>
      </c>
      <c r="DX39" s="637"/>
      <c r="DY39" s="637"/>
      <c r="DZ39" s="637"/>
      <c r="EA39" s="637"/>
      <c r="EB39" s="637"/>
      <c r="EC39" s="649"/>
    </row>
    <row r="40" spans="2:133" ht="11.25" customHeight="1" x14ac:dyDescent="0.15">
      <c r="B40" s="619" t="s">
        <v>330</v>
      </c>
      <c r="C40" s="620"/>
      <c r="D40" s="620"/>
      <c r="E40" s="620"/>
      <c r="F40" s="620"/>
      <c r="G40" s="620"/>
      <c r="H40" s="620"/>
      <c r="I40" s="620"/>
      <c r="J40" s="620"/>
      <c r="K40" s="620"/>
      <c r="L40" s="620"/>
      <c r="M40" s="620"/>
      <c r="N40" s="620"/>
      <c r="O40" s="620"/>
      <c r="P40" s="620"/>
      <c r="Q40" s="621"/>
      <c r="R40" s="622">
        <v>19167</v>
      </c>
      <c r="S40" s="623"/>
      <c r="T40" s="623"/>
      <c r="U40" s="623"/>
      <c r="V40" s="623"/>
      <c r="W40" s="623"/>
      <c r="X40" s="623"/>
      <c r="Y40" s="624"/>
      <c r="Z40" s="660">
        <v>0.1</v>
      </c>
      <c r="AA40" s="660"/>
      <c r="AB40" s="660"/>
      <c r="AC40" s="660"/>
      <c r="AD40" s="661" t="s">
        <v>122</v>
      </c>
      <c r="AE40" s="661"/>
      <c r="AF40" s="661"/>
      <c r="AG40" s="661"/>
      <c r="AH40" s="661"/>
      <c r="AI40" s="661"/>
      <c r="AJ40" s="661"/>
      <c r="AK40" s="661"/>
      <c r="AL40" s="625" t="s">
        <v>122</v>
      </c>
      <c r="AM40" s="626"/>
      <c r="AN40" s="626"/>
      <c r="AO40" s="662"/>
      <c r="AQ40" s="655" t="s">
        <v>331</v>
      </c>
      <c r="AR40" s="656"/>
      <c r="AS40" s="656"/>
      <c r="AT40" s="656"/>
      <c r="AU40" s="656"/>
      <c r="AV40" s="656"/>
      <c r="AW40" s="656"/>
      <c r="AX40" s="656"/>
      <c r="AY40" s="657"/>
      <c r="AZ40" s="622" t="s">
        <v>122</v>
      </c>
      <c r="BA40" s="623"/>
      <c r="BB40" s="623"/>
      <c r="BC40" s="623"/>
      <c r="BD40" s="635"/>
      <c r="BE40" s="635"/>
      <c r="BF40" s="658"/>
      <c r="BG40" s="663" t="s">
        <v>332</v>
      </c>
      <c r="BH40" s="664"/>
      <c r="BI40" s="664"/>
      <c r="BJ40" s="664"/>
      <c r="BK40" s="664"/>
      <c r="BL40" s="211"/>
      <c r="BM40" s="620" t="s">
        <v>333</v>
      </c>
      <c r="BN40" s="620"/>
      <c r="BO40" s="620"/>
      <c r="BP40" s="620"/>
      <c r="BQ40" s="620"/>
      <c r="BR40" s="620"/>
      <c r="BS40" s="620"/>
      <c r="BT40" s="620"/>
      <c r="BU40" s="621"/>
      <c r="BV40" s="622">
        <v>96</v>
      </c>
      <c r="BW40" s="623"/>
      <c r="BX40" s="623"/>
      <c r="BY40" s="623"/>
      <c r="BZ40" s="623"/>
      <c r="CA40" s="623"/>
      <c r="CB40" s="659"/>
      <c r="CD40" s="619" t="s">
        <v>334</v>
      </c>
      <c r="CE40" s="620"/>
      <c r="CF40" s="620"/>
      <c r="CG40" s="620"/>
      <c r="CH40" s="620"/>
      <c r="CI40" s="620"/>
      <c r="CJ40" s="620"/>
      <c r="CK40" s="620"/>
      <c r="CL40" s="620"/>
      <c r="CM40" s="620"/>
      <c r="CN40" s="620"/>
      <c r="CO40" s="620"/>
      <c r="CP40" s="620"/>
      <c r="CQ40" s="621"/>
      <c r="CR40" s="622">
        <v>1217</v>
      </c>
      <c r="CS40" s="623"/>
      <c r="CT40" s="623"/>
      <c r="CU40" s="623"/>
      <c r="CV40" s="623"/>
      <c r="CW40" s="623"/>
      <c r="CX40" s="623"/>
      <c r="CY40" s="624"/>
      <c r="CZ40" s="625">
        <v>0</v>
      </c>
      <c r="DA40" s="637"/>
      <c r="DB40" s="637"/>
      <c r="DC40" s="638"/>
      <c r="DD40" s="628">
        <v>1217</v>
      </c>
      <c r="DE40" s="623"/>
      <c r="DF40" s="623"/>
      <c r="DG40" s="623"/>
      <c r="DH40" s="623"/>
      <c r="DI40" s="623"/>
      <c r="DJ40" s="623"/>
      <c r="DK40" s="624"/>
      <c r="DL40" s="628" t="s">
        <v>122</v>
      </c>
      <c r="DM40" s="623"/>
      <c r="DN40" s="623"/>
      <c r="DO40" s="623"/>
      <c r="DP40" s="623"/>
      <c r="DQ40" s="623"/>
      <c r="DR40" s="623"/>
      <c r="DS40" s="623"/>
      <c r="DT40" s="623"/>
      <c r="DU40" s="623"/>
      <c r="DV40" s="624"/>
      <c r="DW40" s="625" t="s">
        <v>122</v>
      </c>
      <c r="DX40" s="637"/>
      <c r="DY40" s="637"/>
      <c r="DZ40" s="637"/>
      <c r="EA40" s="637"/>
      <c r="EB40" s="637"/>
      <c r="EC40" s="649"/>
    </row>
    <row r="41" spans="2:133" ht="11.25" customHeight="1" x14ac:dyDescent="0.15">
      <c r="B41" s="603" t="s">
        <v>335</v>
      </c>
      <c r="C41" s="604"/>
      <c r="D41" s="604"/>
      <c r="E41" s="604"/>
      <c r="F41" s="604"/>
      <c r="G41" s="604"/>
      <c r="H41" s="604"/>
      <c r="I41" s="604"/>
      <c r="J41" s="604"/>
      <c r="K41" s="604"/>
      <c r="L41" s="604"/>
      <c r="M41" s="604"/>
      <c r="N41" s="604"/>
      <c r="O41" s="604"/>
      <c r="P41" s="604"/>
      <c r="Q41" s="605"/>
      <c r="R41" s="606">
        <v>20769035</v>
      </c>
      <c r="S41" s="647"/>
      <c r="T41" s="647"/>
      <c r="U41" s="647"/>
      <c r="V41" s="647"/>
      <c r="W41" s="647"/>
      <c r="X41" s="647"/>
      <c r="Y41" s="650"/>
      <c r="Z41" s="651">
        <v>100</v>
      </c>
      <c r="AA41" s="651"/>
      <c r="AB41" s="651"/>
      <c r="AC41" s="651"/>
      <c r="AD41" s="652">
        <v>10006497</v>
      </c>
      <c r="AE41" s="652"/>
      <c r="AF41" s="652"/>
      <c r="AG41" s="652"/>
      <c r="AH41" s="652"/>
      <c r="AI41" s="652"/>
      <c r="AJ41" s="652"/>
      <c r="AK41" s="652"/>
      <c r="AL41" s="609">
        <v>100</v>
      </c>
      <c r="AM41" s="653"/>
      <c r="AN41" s="653"/>
      <c r="AO41" s="654"/>
      <c r="AQ41" s="655" t="s">
        <v>336</v>
      </c>
      <c r="AR41" s="656"/>
      <c r="AS41" s="656"/>
      <c r="AT41" s="656"/>
      <c r="AU41" s="656"/>
      <c r="AV41" s="656"/>
      <c r="AW41" s="656"/>
      <c r="AX41" s="656"/>
      <c r="AY41" s="657"/>
      <c r="AZ41" s="622">
        <v>422875</v>
      </c>
      <c r="BA41" s="623"/>
      <c r="BB41" s="623"/>
      <c r="BC41" s="623"/>
      <c r="BD41" s="635"/>
      <c r="BE41" s="635"/>
      <c r="BF41" s="658"/>
      <c r="BG41" s="663"/>
      <c r="BH41" s="664"/>
      <c r="BI41" s="664"/>
      <c r="BJ41" s="664"/>
      <c r="BK41" s="664"/>
      <c r="BL41" s="211"/>
      <c r="BM41" s="620" t="s">
        <v>337</v>
      </c>
      <c r="BN41" s="620"/>
      <c r="BO41" s="620"/>
      <c r="BP41" s="620"/>
      <c r="BQ41" s="620"/>
      <c r="BR41" s="620"/>
      <c r="BS41" s="620"/>
      <c r="BT41" s="620"/>
      <c r="BU41" s="621"/>
      <c r="BV41" s="622">
        <v>1</v>
      </c>
      <c r="BW41" s="623"/>
      <c r="BX41" s="623"/>
      <c r="BY41" s="623"/>
      <c r="BZ41" s="623"/>
      <c r="CA41" s="623"/>
      <c r="CB41" s="659"/>
      <c r="CD41" s="619" t="s">
        <v>338</v>
      </c>
      <c r="CE41" s="620"/>
      <c r="CF41" s="620"/>
      <c r="CG41" s="620"/>
      <c r="CH41" s="620"/>
      <c r="CI41" s="620"/>
      <c r="CJ41" s="620"/>
      <c r="CK41" s="620"/>
      <c r="CL41" s="620"/>
      <c r="CM41" s="620"/>
      <c r="CN41" s="620"/>
      <c r="CO41" s="620"/>
      <c r="CP41" s="620"/>
      <c r="CQ41" s="621"/>
      <c r="CR41" s="622" t="s">
        <v>122</v>
      </c>
      <c r="CS41" s="635"/>
      <c r="CT41" s="635"/>
      <c r="CU41" s="635"/>
      <c r="CV41" s="635"/>
      <c r="CW41" s="635"/>
      <c r="CX41" s="635"/>
      <c r="CY41" s="636"/>
      <c r="CZ41" s="625" t="s">
        <v>122</v>
      </c>
      <c r="DA41" s="637"/>
      <c r="DB41" s="637"/>
      <c r="DC41" s="638"/>
      <c r="DD41" s="628" t="s">
        <v>122</v>
      </c>
      <c r="DE41" s="635"/>
      <c r="DF41" s="635"/>
      <c r="DG41" s="635"/>
      <c r="DH41" s="635"/>
      <c r="DI41" s="635"/>
      <c r="DJ41" s="635"/>
      <c r="DK41" s="636"/>
      <c r="DL41" s="629"/>
      <c r="DM41" s="630"/>
      <c r="DN41" s="630"/>
      <c r="DO41" s="630"/>
      <c r="DP41" s="630"/>
      <c r="DQ41" s="630"/>
      <c r="DR41" s="630"/>
      <c r="DS41" s="630"/>
      <c r="DT41" s="630"/>
      <c r="DU41" s="630"/>
      <c r="DV41" s="631"/>
      <c r="DW41" s="632"/>
      <c r="DX41" s="633"/>
      <c r="DY41" s="633"/>
      <c r="DZ41" s="633"/>
      <c r="EA41" s="633"/>
      <c r="EB41" s="633"/>
      <c r="EC41" s="634"/>
    </row>
    <row r="42" spans="2:133" ht="11.25" customHeight="1" x14ac:dyDescent="0.15">
      <c r="AQ42" s="667" t="s">
        <v>339</v>
      </c>
      <c r="AR42" s="668"/>
      <c r="AS42" s="668"/>
      <c r="AT42" s="668"/>
      <c r="AU42" s="668"/>
      <c r="AV42" s="668"/>
      <c r="AW42" s="668"/>
      <c r="AX42" s="668"/>
      <c r="AY42" s="669"/>
      <c r="AZ42" s="606">
        <v>942309</v>
      </c>
      <c r="BA42" s="647"/>
      <c r="BB42" s="647"/>
      <c r="BC42" s="647"/>
      <c r="BD42" s="607"/>
      <c r="BE42" s="607"/>
      <c r="BF42" s="670"/>
      <c r="BG42" s="665"/>
      <c r="BH42" s="666"/>
      <c r="BI42" s="666"/>
      <c r="BJ42" s="666"/>
      <c r="BK42" s="666"/>
      <c r="BL42" s="212"/>
      <c r="BM42" s="604" t="s">
        <v>340</v>
      </c>
      <c r="BN42" s="604"/>
      <c r="BO42" s="604"/>
      <c r="BP42" s="604"/>
      <c r="BQ42" s="604"/>
      <c r="BR42" s="604"/>
      <c r="BS42" s="604"/>
      <c r="BT42" s="604"/>
      <c r="BU42" s="605"/>
      <c r="BV42" s="606">
        <v>441</v>
      </c>
      <c r="BW42" s="647"/>
      <c r="BX42" s="647"/>
      <c r="BY42" s="647"/>
      <c r="BZ42" s="647"/>
      <c r="CA42" s="647"/>
      <c r="CB42" s="648"/>
      <c r="CD42" s="619" t="s">
        <v>341</v>
      </c>
      <c r="CE42" s="620"/>
      <c r="CF42" s="620"/>
      <c r="CG42" s="620"/>
      <c r="CH42" s="620"/>
      <c r="CI42" s="620"/>
      <c r="CJ42" s="620"/>
      <c r="CK42" s="620"/>
      <c r="CL42" s="620"/>
      <c r="CM42" s="620"/>
      <c r="CN42" s="620"/>
      <c r="CO42" s="620"/>
      <c r="CP42" s="620"/>
      <c r="CQ42" s="621"/>
      <c r="CR42" s="622">
        <v>5070521</v>
      </c>
      <c r="CS42" s="635"/>
      <c r="CT42" s="635"/>
      <c r="CU42" s="635"/>
      <c r="CV42" s="635"/>
      <c r="CW42" s="635"/>
      <c r="CX42" s="635"/>
      <c r="CY42" s="636"/>
      <c r="CZ42" s="625">
        <v>25.6</v>
      </c>
      <c r="DA42" s="637"/>
      <c r="DB42" s="637"/>
      <c r="DC42" s="638"/>
      <c r="DD42" s="628">
        <v>509011</v>
      </c>
      <c r="DE42" s="635"/>
      <c r="DF42" s="635"/>
      <c r="DG42" s="635"/>
      <c r="DH42" s="635"/>
      <c r="DI42" s="635"/>
      <c r="DJ42" s="635"/>
      <c r="DK42" s="636"/>
      <c r="DL42" s="629"/>
      <c r="DM42" s="630"/>
      <c r="DN42" s="630"/>
      <c r="DO42" s="630"/>
      <c r="DP42" s="630"/>
      <c r="DQ42" s="630"/>
      <c r="DR42" s="630"/>
      <c r="DS42" s="630"/>
      <c r="DT42" s="630"/>
      <c r="DU42" s="630"/>
      <c r="DV42" s="631"/>
      <c r="DW42" s="632"/>
      <c r="DX42" s="633"/>
      <c r="DY42" s="633"/>
      <c r="DZ42" s="633"/>
      <c r="EA42" s="633"/>
      <c r="EB42" s="633"/>
      <c r="EC42" s="634"/>
    </row>
    <row r="43" spans="2:133" ht="11.25" customHeight="1" x14ac:dyDescent="0.15">
      <c r="B43" s="202" t="s">
        <v>342</v>
      </c>
      <c r="CD43" s="619" t="s">
        <v>343</v>
      </c>
      <c r="CE43" s="620"/>
      <c r="CF43" s="620"/>
      <c r="CG43" s="620"/>
      <c r="CH43" s="620"/>
      <c r="CI43" s="620"/>
      <c r="CJ43" s="620"/>
      <c r="CK43" s="620"/>
      <c r="CL43" s="620"/>
      <c r="CM43" s="620"/>
      <c r="CN43" s="620"/>
      <c r="CO43" s="620"/>
      <c r="CP43" s="620"/>
      <c r="CQ43" s="621"/>
      <c r="CR43" s="622">
        <v>114835</v>
      </c>
      <c r="CS43" s="635"/>
      <c r="CT43" s="635"/>
      <c r="CU43" s="635"/>
      <c r="CV43" s="635"/>
      <c r="CW43" s="635"/>
      <c r="CX43" s="635"/>
      <c r="CY43" s="636"/>
      <c r="CZ43" s="625">
        <v>0.6</v>
      </c>
      <c r="DA43" s="637"/>
      <c r="DB43" s="637"/>
      <c r="DC43" s="638"/>
      <c r="DD43" s="628">
        <v>114835</v>
      </c>
      <c r="DE43" s="635"/>
      <c r="DF43" s="635"/>
      <c r="DG43" s="635"/>
      <c r="DH43" s="635"/>
      <c r="DI43" s="635"/>
      <c r="DJ43" s="635"/>
      <c r="DK43" s="636"/>
      <c r="DL43" s="629"/>
      <c r="DM43" s="630"/>
      <c r="DN43" s="630"/>
      <c r="DO43" s="630"/>
      <c r="DP43" s="630"/>
      <c r="DQ43" s="630"/>
      <c r="DR43" s="630"/>
      <c r="DS43" s="630"/>
      <c r="DT43" s="630"/>
      <c r="DU43" s="630"/>
      <c r="DV43" s="631"/>
      <c r="DW43" s="632"/>
      <c r="DX43" s="633"/>
      <c r="DY43" s="633"/>
      <c r="DZ43" s="633"/>
      <c r="EA43" s="633"/>
      <c r="EB43" s="633"/>
      <c r="EC43" s="634"/>
    </row>
    <row r="44" spans="2:133" ht="11.25" customHeight="1" x14ac:dyDescent="0.15">
      <c r="B44" s="639" t="s">
        <v>344</v>
      </c>
      <c r="C44" s="639"/>
      <c r="D44" s="639"/>
      <c r="E44" s="639"/>
      <c r="F44" s="639"/>
      <c r="G44" s="639"/>
      <c r="H44" s="639"/>
      <c r="I44" s="639"/>
      <c r="J44" s="639"/>
      <c r="K44" s="639"/>
      <c r="L44" s="639"/>
      <c r="M44" s="639"/>
      <c r="N44" s="639"/>
      <c r="O44" s="639"/>
      <c r="P44" s="639"/>
      <c r="Q44" s="639"/>
      <c r="R44" s="639"/>
      <c r="S44" s="639"/>
      <c r="T44" s="639"/>
      <c r="U44" s="639"/>
      <c r="V44" s="639"/>
      <c r="W44" s="639"/>
      <c r="X44" s="639"/>
      <c r="Y44" s="639"/>
      <c r="Z44" s="639"/>
      <c r="AA44" s="639"/>
      <c r="AB44" s="639"/>
      <c r="AC44" s="639"/>
      <c r="AD44" s="639"/>
      <c r="AE44" s="639"/>
      <c r="AF44" s="639"/>
      <c r="AG44" s="639"/>
      <c r="AH44" s="639"/>
      <c r="AI44" s="639"/>
      <c r="AJ44" s="639"/>
      <c r="AK44" s="639"/>
      <c r="AL44" s="639"/>
      <c r="AM44" s="639"/>
      <c r="AN44" s="639"/>
      <c r="AO44" s="639"/>
      <c r="AP44" s="639"/>
      <c r="AQ44" s="639"/>
      <c r="AR44" s="639"/>
      <c r="AS44" s="639"/>
      <c r="AT44" s="639"/>
      <c r="AU44" s="639"/>
      <c r="AV44" s="639"/>
      <c r="AW44" s="639"/>
      <c r="AX44" s="639"/>
      <c r="AY44" s="639"/>
      <c r="AZ44" s="639"/>
      <c r="BA44" s="639"/>
      <c r="BB44" s="639"/>
      <c r="BC44" s="639"/>
      <c r="BD44" s="639"/>
      <c r="BE44" s="639"/>
      <c r="BF44" s="639"/>
      <c r="BG44" s="639"/>
      <c r="BH44" s="639"/>
      <c r="BI44" s="639"/>
      <c r="BJ44" s="639"/>
      <c r="BK44" s="639"/>
      <c r="BL44" s="639"/>
      <c r="BM44" s="639"/>
      <c r="BN44" s="639"/>
      <c r="BO44" s="639"/>
      <c r="BP44" s="639"/>
      <c r="BQ44" s="639"/>
      <c r="BR44" s="639"/>
      <c r="BS44" s="639"/>
      <c r="BT44" s="639"/>
      <c r="BU44" s="639"/>
      <c r="BV44" s="639"/>
      <c r="BW44" s="639"/>
      <c r="BX44" s="639"/>
      <c r="BY44" s="639"/>
      <c r="BZ44" s="639"/>
      <c r="CA44" s="639"/>
      <c r="CB44" s="639"/>
      <c r="CC44" s="640"/>
      <c r="CD44" s="641" t="s">
        <v>292</v>
      </c>
      <c r="CE44" s="642"/>
      <c r="CF44" s="619" t="s">
        <v>345</v>
      </c>
      <c r="CG44" s="620"/>
      <c r="CH44" s="620"/>
      <c r="CI44" s="620"/>
      <c r="CJ44" s="620"/>
      <c r="CK44" s="620"/>
      <c r="CL44" s="620"/>
      <c r="CM44" s="620"/>
      <c r="CN44" s="620"/>
      <c r="CO44" s="620"/>
      <c r="CP44" s="620"/>
      <c r="CQ44" s="621"/>
      <c r="CR44" s="622">
        <v>5021811</v>
      </c>
      <c r="CS44" s="623"/>
      <c r="CT44" s="623"/>
      <c r="CU44" s="623"/>
      <c r="CV44" s="623"/>
      <c r="CW44" s="623"/>
      <c r="CX44" s="623"/>
      <c r="CY44" s="624"/>
      <c r="CZ44" s="625">
        <v>25.4</v>
      </c>
      <c r="DA44" s="626"/>
      <c r="DB44" s="626"/>
      <c r="DC44" s="627"/>
      <c r="DD44" s="628">
        <v>469319</v>
      </c>
      <c r="DE44" s="623"/>
      <c r="DF44" s="623"/>
      <c r="DG44" s="623"/>
      <c r="DH44" s="623"/>
      <c r="DI44" s="623"/>
      <c r="DJ44" s="623"/>
      <c r="DK44" s="624"/>
      <c r="DL44" s="629"/>
      <c r="DM44" s="630"/>
      <c r="DN44" s="630"/>
      <c r="DO44" s="630"/>
      <c r="DP44" s="630"/>
      <c r="DQ44" s="630"/>
      <c r="DR44" s="630"/>
      <c r="DS44" s="630"/>
      <c r="DT44" s="630"/>
      <c r="DU44" s="630"/>
      <c r="DV44" s="631"/>
      <c r="DW44" s="632"/>
      <c r="DX44" s="633"/>
      <c r="DY44" s="633"/>
      <c r="DZ44" s="633"/>
      <c r="EA44" s="633"/>
      <c r="EB44" s="633"/>
      <c r="EC44" s="634"/>
    </row>
    <row r="45" spans="2:133" ht="11.25" customHeight="1" x14ac:dyDescent="0.15">
      <c r="B45" s="639" t="s">
        <v>346</v>
      </c>
      <c r="C45" s="639"/>
      <c r="D45" s="639"/>
      <c r="E45" s="639"/>
      <c r="F45" s="639"/>
      <c r="G45" s="639"/>
      <c r="H45" s="639"/>
      <c r="I45" s="639"/>
      <c r="J45" s="639"/>
      <c r="K45" s="639"/>
      <c r="L45" s="639"/>
      <c r="M45" s="639"/>
      <c r="N45" s="639"/>
      <c r="O45" s="639"/>
      <c r="P45" s="639"/>
      <c r="Q45" s="639"/>
      <c r="R45" s="639"/>
      <c r="S45" s="639"/>
      <c r="T45" s="639"/>
      <c r="U45" s="639"/>
      <c r="V45" s="639"/>
      <c r="W45" s="639"/>
      <c r="X45" s="639"/>
      <c r="Y45" s="639"/>
      <c r="Z45" s="639"/>
      <c r="AA45" s="639"/>
      <c r="AB45" s="639"/>
      <c r="AC45" s="639"/>
      <c r="AD45" s="639"/>
      <c r="AE45" s="639"/>
      <c r="AF45" s="639"/>
      <c r="AG45" s="639"/>
      <c r="AH45" s="639"/>
      <c r="AI45" s="639"/>
      <c r="AJ45" s="639"/>
      <c r="AK45" s="639"/>
      <c r="AL45" s="639"/>
      <c r="AM45" s="639"/>
      <c r="AN45" s="639"/>
      <c r="AO45" s="639"/>
      <c r="AP45" s="639"/>
      <c r="AQ45" s="639"/>
      <c r="AR45" s="639"/>
      <c r="AS45" s="639"/>
      <c r="AT45" s="639"/>
      <c r="AU45" s="639"/>
      <c r="AV45" s="639"/>
      <c r="AW45" s="639"/>
      <c r="AX45" s="639"/>
      <c r="AY45" s="639"/>
      <c r="AZ45" s="639"/>
      <c r="BA45" s="639"/>
      <c r="BB45" s="639"/>
      <c r="BC45" s="639"/>
      <c r="BD45" s="639"/>
      <c r="BE45" s="639"/>
      <c r="BF45" s="639"/>
      <c r="BG45" s="639"/>
      <c r="BH45" s="639"/>
      <c r="BI45" s="639"/>
      <c r="BJ45" s="639"/>
      <c r="BK45" s="639"/>
      <c r="BL45" s="639"/>
      <c r="BM45" s="639"/>
      <c r="BN45" s="639"/>
      <c r="BO45" s="639"/>
      <c r="BP45" s="639"/>
      <c r="BQ45" s="639"/>
      <c r="BR45" s="639"/>
      <c r="BS45" s="639"/>
      <c r="BT45" s="639"/>
      <c r="BU45" s="639"/>
      <c r="BV45" s="639"/>
      <c r="BW45" s="639"/>
      <c r="BX45" s="639"/>
      <c r="BY45" s="639"/>
      <c r="BZ45" s="639"/>
      <c r="CA45" s="639"/>
      <c r="CB45" s="639"/>
      <c r="CC45" s="640"/>
      <c r="CD45" s="643"/>
      <c r="CE45" s="644"/>
      <c r="CF45" s="619" t="s">
        <v>347</v>
      </c>
      <c r="CG45" s="620"/>
      <c r="CH45" s="620"/>
      <c r="CI45" s="620"/>
      <c r="CJ45" s="620"/>
      <c r="CK45" s="620"/>
      <c r="CL45" s="620"/>
      <c r="CM45" s="620"/>
      <c r="CN45" s="620"/>
      <c r="CO45" s="620"/>
      <c r="CP45" s="620"/>
      <c r="CQ45" s="621"/>
      <c r="CR45" s="622">
        <v>2625612</v>
      </c>
      <c r="CS45" s="635"/>
      <c r="CT45" s="635"/>
      <c r="CU45" s="635"/>
      <c r="CV45" s="635"/>
      <c r="CW45" s="635"/>
      <c r="CX45" s="635"/>
      <c r="CY45" s="636"/>
      <c r="CZ45" s="625">
        <v>13.3</v>
      </c>
      <c r="DA45" s="637"/>
      <c r="DB45" s="637"/>
      <c r="DC45" s="638"/>
      <c r="DD45" s="628">
        <v>20420</v>
      </c>
      <c r="DE45" s="635"/>
      <c r="DF45" s="635"/>
      <c r="DG45" s="635"/>
      <c r="DH45" s="635"/>
      <c r="DI45" s="635"/>
      <c r="DJ45" s="635"/>
      <c r="DK45" s="636"/>
      <c r="DL45" s="629"/>
      <c r="DM45" s="630"/>
      <c r="DN45" s="630"/>
      <c r="DO45" s="630"/>
      <c r="DP45" s="630"/>
      <c r="DQ45" s="630"/>
      <c r="DR45" s="630"/>
      <c r="DS45" s="630"/>
      <c r="DT45" s="630"/>
      <c r="DU45" s="630"/>
      <c r="DV45" s="631"/>
      <c r="DW45" s="632"/>
      <c r="DX45" s="633"/>
      <c r="DY45" s="633"/>
      <c r="DZ45" s="633"/>
      <c r="EA45" s="633"/>
      <c r="EB45" s="633"/>
      <c r="EC45" s="634"/>
    </row>
    <row r="46" spans="2:133" ht="11.25" customHeight="1" x14ac:dyDescent="0.15">
      <c r="B46" s="213"/>
      <c r="CD46" s="643"/>
      <c r="CE46" s="644"/>
      <c r="CF46" s="619" t="s">
        <v>348</v>
      </c>
      <c r="CG46" s="620"/>
      <c r="CH46" s="620"/>
      <c r="CI46" s="620"/>
      <c r="CJ46" s="620"/>
      <c r="CK46" s="620"/>
      <c r="CL46" s="620"/>
      <c r="CM46" s="620"/>
      <c r="CN46" s="620"/>
      <c r="CO46" s="620"/>
      <c r="CP46" s="620"/>
      <c r="CQ46" s="621"/>
      <c r="CR46" s="622">
        <v>2320192</v>
      </c>
      <c r="CS46" s="623"/>
      <c r="CT46" s="623"/>
      <c r="CU46" s="623"/>
      <c r="CV46" s="623"/>
      <c r="CW46" s="623"/>
      <c r="CX46" s="623"/>
      <c r="CY46" s="624"/>
      <c r="CZ46" s="625">
        <v>11.7</v>
      </c>
      <c r="DA46" s="626"/>
      <c r="DB46" s="626"/>
      <c r="DC46" s="627"/>
      <c r="DD46" s="628">
        <v>446697</v>
      </c>
      <c r="DE46" s="623"/>
      <c r="DF46" s="623"/>
      <c r="DG46" s="623"/>
      <c r="DH46" s="623"/>
      <c r="DI46" s="623"/>
      <c r="DJ46" s="623"/>
      <c r="DK46" s="624"/>
      <c r="DL46" s="629"/>
      <c r="DM46" s="630"/>
      <c r="DN46" s="630"/>
      <c r="DO46" s="630"/>
      <c r="DP46" s="630"/>
      <c r="DQ46" s="630"/>
      <c r="DR46" s="630"/>
      <c r="DS46" s="630"/>
      <c r="DT46" s="630"/>
      <c r="DU46" s="630"/>
      <c r="DV46" s="631"/>
      <c r="DW46" s="632"/>
      <c r="DX46" s="633"/>
      <c r="DY46" s="633"/>
      <c r="DZ46" s="633"/>
      <c r="EA46" s="633"/>
      <c r="EB46" s="633"/>
      <c r="EC46" s="634"/>
    </row>
    <row r="47" spans="2:133" ht="11.25" customHeight="1" x14ac:dyDescent="0.15">
      <c r="B47" s="213"/>
      <c r="CD47" s="643"/>
      <c r="CE47" s="644"/>
      <c r="CF47" s="619" t="s">
        <v>349</v>
      </c>
      <c r="CG47" s="620"/>
      <c r="CH47" s="620"/>
      <c r="CI47" s="620"/>
      <c r="CJ47" s="620"/>
      <c r="CK47" s="620"/>
      <c r="CL47" s="620"/>
      <c r="CM47" s="620"/>
      <c r="CN47" s="620"/>
      <c r="CO47" s="620"/>
      <c r="CP47" s="620"/>
      <c r="CQ47" s="621"/>
      <c r="CR47" s="622">
        <v>48710</v>
      </c>
      <c r="CS47" s="635"/>
      <c r="CT47" s="635"/>
      <c r="CU47" s="635"/>
      <c r="CV47" s="635"/>
      <c r="CW47" s="635"/>
      <c r="CX47" s="635"/>
      <c r="CY47" s="636"/>
      <c r="CZ47" s="625">
        <v>0.2</v>
      </c>
      <c r="DA47" s="637"/>
      <c r="DB47" s="637"/>
      <c r="DC47" s="638"/>
      <c r="DD47" s="628">
        <v>39692</v>
      </c>
      <c r="DE47" s="635"/>
      <c r="DF47" s="635"/>
      <c r="DG47" s="635"/>
      <c r="DH47" s="635"/>
      <c r="DI47" s="635"/>
      <c r="DJ47" s="635"/>
      <c r="DK47" s="636"/>
      <c r="DL47" s="629"/>
      <c r="DM47" s="630"/>
      <c r="DN47" s="630"/>
      <c r="DO47" s="630"/>
      <c r="DP47" s="630"/>
      <c r="DQ47" s="630"/>
      <c r="DR47" s="630"/>
      <c r="DS47" s="630"/>
      <c r="DT47" s="630"/>
      <c r="DU47" s="630"/>
      <c r="DV47" s="631"/>
      <c r="DW47" s="632"/>
      <c r="DX47" s="633"/>
      <c r="DY47" s="633"/>
      <c r="DZ47" s="633"/>
      <c r="EA47" s="633"/>
      <c r="EB47" s="633"/>
      <c r="EC47" s="634"/>
    </row>
    <row r="48" spans="2:133" x14ac:dyDescent="0.15">
      <c r="B48" s="213"/>
      <c r="CD48" s="645"/>
      <c r="CE48" s="646"/>
      <c r="CF48" s="619" t="s">
        <v>350</v>
      </c>
      <c r="CG48" s="620"/>
      <c r="CH48" s="620"/>
      <c r="CI48" s="620"/>
      <c r="CJ48" s="620"/>
      <c r="CK48" s="620"/>
      <c r="CL48" s="620"/>
      <c r="CM48" s="620"/>
      <c r="CN48" s="620"/>
      <c r="CO48" s="620"/>
      <c r="CP48" s="620"/>
      <c r="CQ48" s="621"/>
      <c r="CR48" s="622" t="s">
        <v>122</v>
      </c>
      <c r="CS48" s="623"/>
      <c r="CT48" s="623"/>
      <c r="CU48" s="623"/>
      <c r="CV48" s="623"/>
      <c r="CW48" s="623"/>
      <c r="CX48" s="623"/>
      <c r="CY48" s="624"/>
      <c r="CZ48" s="625" t="s">
        <v>122</v>
      </c>
      <c r="DA48" s="626"/>
      <c r="DB48" s="626"/>
      <c r="DC48" s="627"/>
      <c r="DD48" s="628" t="s">
        <v>122</v>
      </c>
      <c r="DE48" s="623"/>
      <c r="DF48" s="623"/>
      <c r="DG48" s="623"/>
      <c r="DH48" s="623"/>
      <c r="DI48" s="623"/>
      <c r="DJ48" s="623"/>
      <c r="DK48" s="624"/>
      <c r="DL48" s="629"/>
      <c r="DM48" s="630"/>
      <c r="DN48" s="630"/>
      <c r="DO48" s="630"/>
      <c r="DP48" s="630"/>
      <c r="DQ48" s="630"/>
      <c r="DR48" s="630"/>
      <c r="DS48" s="630"/>
      <c r="DT48" s="630"/>
      <c r="DU48" s="630"/>
      <c r="DV48" s="631"/>
      <c r="DW48" s="632"/>
      <c r="DX48" s="633"/>
      <c r="DY48" s="633"/>
      <c r="DZ48" s="633"/>
      <c r="EA48" s="633"/>
      <c r="EB48" s="633"/>
      <c r="EC48" s="634"/>
    </row>
    <row r="49" spans="2:133" ht="11.25" customHeight="1" x14ac:dyDescent="0.15">
      <c r="B49" s="213"/>
      <c r="CD49" s="603" t="s">
        <v>351</v>
      </c>
      <c r="CE49" s="604"/>
      <c r="CF49" s="604"/>
      <c r="CG49" s="604"/>
      <c r="CH49" s="604"/>
      <c r="CI49" s="604"/>
      <c r="CJ49" s="604"/>
      <c r="CK49" s="604"/>
      <c r="CL49" s="604"/>
      <c r="CM49" s="604"/>
      <c r="CN49" s="604"/>
      <c r="CO49" s="604"/>
      <c r="CP49" s="604"/>
      <c r="CQ49" s="605"/>
      <c r="CR49" s="606">
        <v>19799042</v>
      </c>
      <c r="CS49" s="607"/>
      <c r="CT49" s="607"/>
      <c r="CU49" s="607"/>
      <c r="CV49" s="607"/>
      <c r="CW49" s="607"/>
      <c r="CX49" s="607"/>
      <c r="CY49" s="608"/>
      <c r="CZ49" s="609">
        <v>100</v>
      </c>
      <c r="DA49" s="610"/>
      <c r="DB49" s="610"/>
      <c r="DC49" s="611"/>
      <c r="DD49" s="612">
        <v>12081545</v>
      </c>
      <c r="DE49" s="607"/>
      <c r="DF49" s="607"/>
      <c r="DG49" s="607"/>
      <c r="DH49" s="607"/>
      <c r="DI49" s="607"/>
      <c r="DJ49" s="607"/>
      <c r="DK49" s="608"/>
      <c r="DL49" s="613"/>
      <c r="DM49" s="614"/>
      <c r="DN49" s="614"/>
      <c r="DO49" s="614"/>
      <c r="DP49" s="614"/>
      <c r="DQ49" s="614"/>
      <c r="DR49" s="614"/>
      <c r="DS49" s="614"/>
      <c r="DT49" s="614"/>
      <c r="DU49" s="614"/>
      <c r="DV49" s="615"/>
      <c r="DW49" s="616"/>
      <c r="DX49" s="617"/>
      <c r="DY49" s="617"/>
      <c r="DZ49" s="617"/>
      <c r="EA49" s="617"/>
      <c r="EB49" s="617"/>
      <c r="EC49" s="618"/>
    </row>
  </sheetData>
  <sheetProtection algorithmName="SHA-512" hashValue="YPCgdUDnlVw3bsttkxJGPAE7iPHiPskpP7urduvl7knnmJ6qTcbOSV9o9iMsaSBXsf07IimhH6ofT+OvH6NUTg==" saltValue="iVs6N2SbXuLnNsv3U9aSU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8" scale="90" orientation="landscape" cellComments="asDisplayed" horizontalDpi="300" verticalDpi="300"/>
  <headerFooter>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V15" sqref="V15:Z15"/>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091" t="s">
        <v>352</v>
      </c>
      <c r="B2" s="1091"/>
      <c r="C2" s="1091"/>
      <c r="D2" s="1091"/>
      <c r="E2" s="1091"/>
      <c r="F2" s="1091"/>
      <c r="G2" s="1091"/>
      <c r="H2" s="1091"/>
      <c r="I2" s="1091"/>
      <c r="J2" s="1091"/>
      <c r="K2" s="1091"/>
      <c r="L2" s="1091"/>
      <c r="M2" s="1091"/>
      <c r="N2" s="1091"/>
      <c r="O2" s="1091"/>
      <c r="P2" s="1091"/>
      <c r="Q2" s="1091"/>
      <c r="R2" s="1091"/>
      <c r="S2" s="1091"/>
      <c r="T2" s="1091"/>
      <c r="U2" s="1091"/>
      <c r="V2" s="1091"/>
      <c r="W2" s="1091"/>
      <c r="X2" s="1091"/>
      <c r="Y2" s="1091"/>
      <c r="Z2" s="1091"/>
      <c r="AA2" s="1091"/>
      <c r="AB2" s="1091"/>
      <c r="AC2" s="1091"/>
      <c r="AD2" s="1091"/>
      <c r="AE2" s="1091"/>
      <c r="AF2" s="1091"/>
      <c r="AG2" s="1091"/>
      <c r="AH2" s="1091"/>
      <c r="AI2" s="1091"/>
      <c r="AJ2" s="1091"/>
      <c r="AK2" s="1091"/>
      <c r="AL2" s="1091"/>
      <c r="AM2" s="1091"/>
      <c r="AN2" s="1091"/>
      <c r="AO2" s="1091"/>
      <c r="AP2" s="1091"/>
      <c r="AQ2" s="1091"/>
      <c r="AR2" s="1091"/>
      <c r="AS2" s="1091"/>
      <c r="AT2" s="1091"/>
      <c r="AU2" s="1091"/>
      <c r="AV2" s="1091"/>
      <c r="AW2" s="1091"/>
      <c r="AX2" s="1091"/>
      <c r="AY2" s="1091"/>
      <c r="AZ2" s="1091"/>
      <c r="BA2" s="1091"/>
      <c r="BB2" s="1091"/>
      <c r="BC2" s="1091"/>
      <c r="BD2" s="1091"/>
      <c r="BE2" s="1091"/>
      <c r="BF2" s="1091"/>
      <c r="BG2" s="1091"/>
      <c r="BH2" s="1091"/>
      <c r="BI2" s="109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2" t="s">
        <v>353</v>
      </c>
      <c r="DK2" s="1093"/>
      <c r="DL2" s="1093"/>
      <c r="DM2" s="1093"/>
      <c r="DN2" s="1093"/>
      <c r="DO2" s="1094"/>
      <c r="DP2" s="216"/>
      <c r="DQ2" s="1092" t="s">
        <v>354</v>
      </c>
      <c r="DR2" s="1093"/>
      <c r="DS2" s="1093"/>
      <c r="DT2" s="1093"/>
      <c r="DU2" s="1093"/>
      <c r="DV2" s="1093"/>
      <c r="DW2" s="1093"/>
      <c r="DX2" s="1093"/>
      <c r="DY2" s="1093"/>
      <c r="DZ2" s="1094"/>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60" t="s">
        <v>355</v>
      </c>
      <c r="B4" s="1060"/>
      <c r="C4" s="1060"/>
      <c r="D4" s="1060"/>
      <c r="E4" s="1060"/>
      <c r="F4" s="1060"/>
      <c r="G4" s="1060"/>
      <c r="H4" s="1060"/>
      <c r="I4" s="1060"/>
      <c r="J4" s="1060"/>
      <c r="K4" s="1060"/>
      <c r="L4" s="1060"/>
      <c r="M4" s="1060"/>
      <c r="N4" s="1060"/>
      <c r="O4" s="1060"/>
      <c r="P4" s="1060"/>
      <c r="Q4" s="1060"/>
      <c r="R4" s="1060"/>
      <c r="S4" s="1060"/>
      <c r="T4" s="1060"/>
      <c r="U4" s="1060"/>
      <c r="V4" s="1060"/>
      <c r="W4" s="1060"/>
      <c r="X4" s="1060"/>
      <c r="Y4" s="1060"/>
      <c r="Z4" s="1060"/>
      <c r="AA4" s="1060"/>
      <c r="AB4" s="1060"/>
      <c r="AC4" s="1060"/>
      <c r="AD4" s="1060"/>
      <c r="AE4" s="1060"/>
      <c r="AF4" s="1060"/>
      <c r="AG4" s="1060"/>
      <c r="AH4" s="1060"/>
      <c r="AI4" s="1060"/>
      <c r="AJ4" s="1060"/>
      <c r="AK4" s="1060"/>
      <c r="AL4" s="1060"/>
      <c r="AM4" s="1060"/>
      <c r="AN4" s="1060"/>
      <c r="AO4" s="1060"/>
      <c r="AP4" s="1060"/>
      <c r="AQ4" s="1060"/>
      <c r="AR4" s="1060"/>
      <c r="AS4" s="1060"/>
      <c r="AT4" s="1060"/>
      <c r="AU4" s="1060"/>
      <c r="AV4" s="1060"/>
      <c r="AW4" s="1060"/>
      <c r="AX4" s="1060"/>
      <c r="AY4" s="1060"/>
      <c r="AZ4" s="220"/>
      <c r="BA4" s="220"/>
      <c r="BB4" s="220"/>
      <c r="BC4" s="220"/>
      <c r="BD4" s="220"/>
      <c r="BE4" s="221"/>
      <c r="BF4" s="221"/>
      <c r="BG4" s="221"/>
      <c r="BH4" s="221"/>
      <c r="BI4" s="221"/>
      <c r="BJ4" s="221"/>
      <c r="BK4" s="221"/>
      <c r="BL4" s="221"/>
      <c r="BM4" s="221"/>
      <c r="BN4" s="221"/>
      <c r="BO4" s="221"/>
      <c r="BP4" s="221"/>
      <c r="BQ4" s="731" t="s">
        <v>356</v>
      </c>
      <c r="BR4" s="731"/>
      <c r="BS4" s="731"/>
      <c r="BT4" s="731"/>
      <c r="BU4" s="731"/>
      <c r="BV4" s="731"/>
      <c r="BW4" s="731"/>
      <c r="BX4" s="731"/>
      <c r="BY4" s="731"/>
      <c r="BZ4" s="731"/>
      <c r="CA4" s="731"/>
      <c r="CB4" s="731"/>
      <c r="CC4" s="731"/>
      <c r="CD4" s="731"/>
      <c r="CE4" s="731"/>
      <c r="CF4" s="731"/>
      <c r="CG4" s="731"/>
      <c r="CH4" s="731"/>
      <c r="CI4" s="731"/>
      <c r="CJ4" s="731"/>
      <c r="CK4" s="731"/>
      <c r="CL4" s="731"/>
      <c r="CM4" s="731"/>
      <c r="CN4" s="731"/>
      <c r="CO4" s="731"/>
      <c r="CP4" s="731"/>
      <c r="CQ4" s="731"/>
      <c r="CR4" s="731"/>
      <c r="CS4" s="731"/>
      <c r="CT4" s="731"/>
      <c r="CU4" s="731"/>
      <c r="CV4" s="731"/>
      <c r="CW4" s="731"/>
      <c r="CX4" s="731"/>
      <c r="CY4" s="731"/>
      <c r="CZ4" s="731"/>
      <c r="DA4" s="731"/>
      <c r="DB4" s="731"/>
      <c r="DC4" s="731"/>
      <c r="DD4" s="731"/>
      <c r="DE4" s="731"/>
      <c r="DF4" s="731"/>
      <c r="DG4" s="731"/>
      <c r="DH4" s="731"/>
      <c r="DI4" s="731"/>
      <c r="DJ4" s="731"/>
      <c r="DK4" s="731"/>
      <c r="DL4" s="731"/>
      <c r="DM4" s="731"/>
      <c r="DN4" s="731"/>
      <c r="DO4" s="731"/>
      <c r="DP4" s="731"/>
      <c r="DQ4" s="731"/>
      <c r="DR4" s="731"/>
      <c r="DS4" s="731"/>
      <c r="DT4" s="731"/>
      <c r="DU4" s="731"/>
      <c r="DV4" s="731"/>
      <c r="DW4" s="731"/>
      <c r="DX4" s="731"/>
      <c r="DY4" s="731"/>
      <c r="DZ4" s="731"/>
      <c r="EA4" s="222"/>
    </row>
    <row r="5" spans="1:131" s="223" customFormat="1" ht="26.25" customHeight="1" x14ac:dyDescent="0.15">
      <c r="A5" s="996" t="s">
        <v>357</v>
      </c>
      <c r="B5" s="997"/>
      <c r="C5" s="997"/>
      <c r="D5" s="997"/>
      <c r="E5" s="997"/>
      <c r="F5" s="997"/>
      <c r="G5" s="997"/>
      <c r="H5" s="997"/>
      <c r="I5" s="997"/>
      <c r="J5" s="997"/>
      <c r="K5" s="997"/>
      <c r="L5" s="997"/>
      <c r="M5" s="997"/>
      <c r="N5" s="997"/>
      <c r="O5" s="997"/>
      <c r="P5" s="998"/>
      <c r="Q5" s="1002" t="s">
        <v>358</v>
      </c>
      <c r="R5" s="1003"/>
      <c r="S5" s="1003"/>
      <c r="T5" s="1003"/>
      <c r="U5" s="1004"/>
      <c r="V5" s="1002" t="s">
        <v>359</v>
      </c>
      <c r="W5" s="1003"/>
      <c r="X5" s="1003"/>
      <c r="Y5" s="1003"/>
      <c r="Z5" s="1004"/>
      <c r="AA5" s="1002" t="s">
        <v>360</v>
      </c>
      <c r="AB5" s="1003"/>
      <c r="AC5" s="1003"/>
      <c r="AD5" s="1003"/>
      <c r="AE5" s="1003"/>
      <c r="AF5" s="1095" t="s">
        <v>361</v>
      </c>
      <c r="AG5" s="1003"/>
      <c r="AH5" s="1003"/>
      <c r="AI5" s="1003"/>
      <c r="AJ5" s="1016"/>
      <c r="AK5" s="1003" t="s">
        <v>362</v>
      </c>
      <c r="AL5" s="1003"/>
      <c r="AM5" s="1003"/>
      <c r="AN5" s="1003"/>
      <c r="AO5" s="1004"/>
      <c r="AP5" s="1002" t="s">
        <v>363</v>
      </c>
      <c r="AQ5" s="1003"/>
      <c r="AR5" s="1003"/>
      <c r="AS5" s="1003"/>
      <c r="AT5" s="1004"/>
      <c r="AU5" s="1002" t="s">
        <v>364</v>
      </c>
      <c r="AV5" s="1003"/>
      <c r="AW5" s="1003"/>
      <c r="AX5" s="1003"/>
      <c r="AY5" s="1016"/>
      <c r="AZ5" s="220"/>
      <c r="BA5" s="220"/>
      <c r="BB5" s="220"/>
      <c r="BC5" s="220"/>
      <c r="BD5" s="220"/>
      <c r="BE5" s="221"/>
      <c r="BF5" s="221"/>
      <c r="BG5" s="221"/>
      <c r="BH5" s="221"/>
      <c r="BI5" s="221"/>
      <c r="BJ5" s="221"/>
      <c r="BK5" s="221"/>
      <c r="BL5" s="221"/>
      <c r="BM5" s="221"/>
      <c r="BN5" s="221"/>
      <c r="BO5" s="221"/>
      <c r="BP5" s="221"/>
      <c r="BQ5" s="996" t="s">
        <v>365</v>
      </c>
      <c r="BR5" s="997"/>
      <c r="BS5" s="997"/>
      <c r="BT5" s="997"/>
      <c r="BU5" s="997"/>
      <c r="BV5" s="997"/>
      <c r="BW5" s="997"/>
      <c r="BX5" s="997"/>
      <c r="BY5" s="997"/>
      <c r="BZ5" s="997"/>
      <c r="CA5" s="997"/>
      <c r="CB5" s="997"/>
      <c r="CC5" s="997"/>
      <c r="CD5" s="997"/>
      <c r="CE5" s="997"/>
      <c r="CF5" s="997"/>
      <c r="CG5" s="998"/>
      <c r="CH5" s="1002" t="s">
        <v>366</v>
      </c>
      <c r="CI5" s="1003"/>
      <c r="CJ5" s="1003"/>
      <c r="CK5" s="1003"/>
      <c r="CL5" s="1004"/>
      <c r="CM5" s="1002" t="s">
        <v>367</v>
      </c>
      <c r="CN5" s="1003"/>
      <c r="CO5" s="1003"/>
      <c r="CP5" s="1003"/>
      <c r="CQ5" s="1004"/>
      <c r="CR5" s="1002" t="s">
        <v>368</v>
      </c>
      <c r="CS5" s="1003"/>
      <c r="CT5" s="1003"/>
      <c r="CU5" s="1003"/>
      <c r="CV5" s="1004"/>
      <c r="CW5" s="1002" t="s">
        <v>369</v>
      </c>
      <c r="CX5" s="1003"/>
      <c r="CY5" s="1003"/>
      <c r="CZ5" s="1003"/>
      <c r="DA5" s="1004"/>
      <c r="DB5" s="1002" t="s">
        <v>370</v>
      </c>
      <c r="DC5" s="1003"/>
      <c r="DD5" s="1003"/>
      <c r="DE5" s="1003"/>
      <c r="DF5" s="1004"/>
      <c r="DG5" s="1085" t="s">
        <v>371</v>
      </c>
      <c r="DH5" s="1086"/>
      <c r="DI5" s="1086"/>
      <c r="DJ5" s="1086"/>
      <c r="DK5" s="1087"/>
      <c r="DL5" s="1085" t="s">
        <v>372</v>
      </c>
      <c r="DM5" s="1086"/>
      <c r="DN5" s="1086"/>
      <c r="DO5" s="1086"/>
      <c r="DP5" s="1087"/>
      <c r="DQ5" s="1002" t="s">
        <v>373</v>
      </c>
      <c r="DR5" s="1003"/>
      <c r="DS5" s="1003"/>
      <c r="DT5" s="1003"/>
      <c r="DU5" s="1004"/>
      <c r="DV5" s="1002" t="s">
        <v>364</v>
      </c>
      <c r="DW5" s="1003"/>
      <c r="DX5" s="1003"/>
      <c r="DY5" s="1003"/>
      <c r="DZ5" s="1016"/>
      <c r="EA5" s="222"/>
    </row>
    <row r="6" spans="1:131" s="223" customFormat="1" ht="26.25" customHeight="1" thickBot="1" x14ac:dyDescent="0.2">
      <c r="A6" s="999"/>
      <c r="B6" s="1000"/>
      <c r="C6" s="1000"/>
      <c r="D6" s="1000"/>
      <c r="E6" s="1000"/>
      <c r="F6" s="1000"/>
      <c r="G6" s="1000"/>
      <c r="H6" s="1000"/>
      <c r="I6" s="1000"/>
      <c r="J6" s="1000"/>
      <c r="K6" s="1000"/>
      <c r="L6" s="1000"/>
      <c r="M6" s="1000"/>
      <c r="N6" s="1000"/>
      <c r="O6" s="1000"/>
      <c r="P6" s="1001"/>
      <c r="Q6" s="1005"/>
      <c r="R6" s="1006"/>
      <c r="S6" s="1006"/>
      <c r="T6" s="1006"/>
      <c r="U6" s="1007"/>
      <c r="V6" s="1005"/>
      <c r="W6" s="1006"/>
      <c r="X6" s="1006"/>
      <c r="Y6" s="1006"/>
      <c r="Z6" s="1007"/>
      <c r="AA6" s="1005"/>
      <c r="AB6" s="1006"/>
      <c r="AC6" s="1006"/>
      <c r="AD6" s="1006"/>
      <c r="AE6" s="1006"/>
      <c r="AF6" s="1096"/>
      <c r="AG6" s="1006"/>
      <c r="AH6" s="1006"/>
      <c r="AI6" s="1006"/>
      <c r="AJ6" s="1017"/>
      <c r="AK6" s="1006"/>
      <c r="AL6" s="1006"/>
      <c r="AM6" s="1006"/>
      <c r="AN6" s="1006"/>
      <c r="AO6" s="1007"/>
      <c r="AP6" s="1005"/>
      <c r="AQ6" s="1006"/>
      <c r="AR6" s="1006"/>
      <c r="AS6" s="1006"/>
      <c r="AT6" s="1007"/>
      <c r="AU6" s="1005"/>
      <c r="AV6" s="1006"/>
      <c r="AW6" s="1006"/>
      <c r="AX6" s="1006"/>
      <c r="AY6" s="1017"/>
      <c r="AZ6" s="220"/>
      <c r="BA6" s="220"/>
      <c r="BB6" s="220"/>
      <c r="BC6" s="220"/>
      <c r="BD6" s="220"/>
      <c r="BE6" s="221"/>
      <c r="BF6" s="221"/>
      <c r="BG6" s="221"/>
      <c r="BH6" s="221"/>
      <c r="BI6" s="221"/>
      <c r="BJ6" s="221"/>
      <c r="BK6" s="221"/>
      <c r="BL6" s="221"/>
      <c r="BM6" s="221"/>
      <c r="BN6" s="221"/>
      <c r="BO6" s="221"/>
      <c r="BP6" s="221"/>
      <c r="BQ6" s="999"/>
      <c r="BR6" s="1000"/>
      <c r="BS6" s="1000"/>
      <c r="BT6" s="1000"/>
      <c r="BU6" s="1000"/>
      <c r="BV6" s="1000"/>
      <c r="BW6" s="1000"/>
      <c r="BX6" s="1000"/>
      <c r="BY6" s="1000"/>
      <c r="BZ6" s="1000"/>
      <c r="CA6" s="1000"/>
      <c r="CB6" s="1000"/>
      <c r="CC6" s="1000"/>
      <c r="CD6" s="1000"/>
      <c r="CE6" s="1000"/>
      <c r="CF6" s="1000"/>
      <c r="CG6" s="1001"/>
      <c r="CH6" s="1005"/>
      <c r="CI6" s="1006"/>
      <c r="CJ6" s="1006"/>
      <c r="CK6" s="1006"/>
      <c r="CL6" s="1007"/>
      <c r="CM6" s="1005"/>
      <c r="CN6" s="1006"/>
      <c r="CO6" s="1006"/>
      <c r="CP6" s="1006"/>
      <c r="CQ6" s="1007"/>
      <c r="CR6" s="1005"/>
      <c r="CS6" s="1006"/>
      <c r="CT6" s="1006"/>
      <c r="CU6" s="1006"/>
      <c r="CV6" s="1007"/>
      <c r="CW6" s="1005"/>
      <c r="CX6" s="1006"/>
      <c r="CY6" s="1006"/>
      <c r="CZ6" s="1006"/>
      <c r="DA6" s="1007"/>
      <c r="DB6" s="1005"/>
      <c r="DC6" s="1006"/>
      <c r="DD6" s="1006"/>
      <c r="DE6" s="1006"/>
      <c r="DF6" s="1007"/>
      <c r="DG6" s="1088"/>
      <c r="DH6" s="1089"/>
      <c r="DI6" s="1089"/>
      <c r="DJ6" s="1089"/>
      <c r="DK6" s="1090"/>
      <c r="DL6" s="1088"/>
      <c r="DM6" s="1089"/>
      <c r="DN6" s="1089"/>
      <c r="DO6" s="1089"/>
      <c r="DP6" s="1090"/>
      <c r="DQ6" s="1005"/>
      <c r="DR6" s="1006"/>
      <c r="DS6" s="1006"/>
      <c r="DT6" s="1006"/>
      <c r="DU6" s="1007"/>
      <c r="DV6" s="1005"/>
      <c r="DW6" s="1006"/>
      <c r="DX6" s="1006"/>
      <c r="DY6" s="1006"/>
      <c r="DZ6" s="1017"/>
      <c r="EA6" s="222"/>
    </row>
    <row r="7" spans="1:131" s="223" customFormat="1" ht="26.25" customHeight="1" thickTop="1" x14ac:dyDescent="0.15">
      <c r="A7" s="224">
        <v>1</v>
      </c>
      <c r="B7" s="1048" t="s">
        <v>374</v>
      </c>
      <c r="C7" s="1049"/>
      <c r="D7" s="1049"/>
      <c r="E7" s="1049"/>
      <c r="F7" s="1049"/>
      <c r="G7" s="1049"/>
      <c r="H7" s="1049"/>
      <c r="I7" s="1049"/>
      <c r="J7" s="1049"/>
      <c r="K7" s="1049"/>
      <c r="L7" s="1049"/>
      <c r="M7" s="1049"/>
      <c r="N7" s="1049"/>
      <c r="O7" s="1049"/>
      <c r="P7" s="1050"/>
      <c r="Q7" s="1103">
        <v>20752</v>
      </c>
      <c r="R7" s="1104"/>
      <c r="S7" s="1104"/>
      <c r="T7" s="1104"/>
      <c r="U7" s="1104"/>
      <c r="V7" s="1104">
        <v>19783</v>
      </c>
      <c r="W7" s="1104"/>
      <c r="X7" s="1104"/>
      <c r="Y7" s="1104"/>
      <c r="Z7" s="1104"/>
      <c r="AA7" s="1104">
        <v>969</v>
      </c>
      <c r="AB7" s="1104"/>
      <c r="AC7" s="1104"/>
      <c r="AD7" s="1104"/>
      <c r="AE7" s="1105"/>
      <c r="AF7" s="1106">
        <v>403</v>
      </c>
      <c r="AG7" s="1107"/>
      <c r="AH7" s="1107"/>
      <c r="AI7" s="1107"/>
      <c r="AJ7" s="1108"/>
      <c r="AK7" s="1109">
        <v>590</v>
      </c>
      <c r="AL7" s="1110"/>
      <c r="AM7" s="1110"/>
      <c r="AN7" s="1110"/>
      <c r="AO7" s="1110"/>
      <c r="AP7" s="1110">
        <v>17931</v>
      </c>
      <c r="AQ7" s="1110"/>
      <c r="AR7" s="1110"/>
      <c r="AS7" s="1110"/>
      <c r="AT7" s="1110"/>
      <c r="AU7" s="1111"/>
      <c r="AV7" s="1111"/>
      <c r="AW7" s="1111"/>
      <c r="AX7" s="1111"/>
      <c r="AY7" s="1112"/>
      <c r="AZ7" s="220"/>
      <c r="BA7" s="220"/>
      <c r="BB7" s="220"/>
      <c r="BC7" s="220"/>
      <c r="BD7" s="220"/>
      <c r="BE7" s="221"/>
      <c r="BF7" s="221"/>
      <c r="BG7" s="221"/>
      <c r="BH7" s="221"/>
      <c r="BI7" s="221"/>
      <c r="BJ7" s="221"/>
      <c r="BK7" s="221"/>
      <c r="BL7" s="221"/>
      <c r="BM7" s="221"/>
      <c r="BN7" s="221"/>
      <c r="BO7" s="221"/>
      <c r="BP7" s="221"/>
      <c r="BQ7" s="224">
        <v>1</v>
      </c>
      <c r="BR7" s="363" t="s">
        <v>564</v>
      </c>
      <c r="BS7" s="1100" t="s">
        <v>545</v>
      </c>
      <c r="BT7" s="1101"/>
      <c r="BU7" s="1101"/>
      <c r="BV7" s="1101"/>
      <c r="BW7" s="1101"/>
      <c r="BX7" s="1101"/>
      <c r="BY7" s="1101"/>
      <c r="BZ7" s="1101"/>
      <c r="CA7" s="1101"/>
      <c r="CB7" s="1101"/>
      <c r="CC7" s="1101"/>
      <c r="CD7" s="1101"/>
      <c r="CE7" s="1101"/>
      <c r="CF7" s="1101"/>
      <c r="CG7" s="1113"/>
      <c r="CH7" s="1097">
        <v>200</v>
      </c>
      <c r="CI7" s="1098"/>
      <c r="CJ7" s="1098"/>
      <c r="CK7" s="1098"/>
      <c r="CL7" s="1099"/>
      <c r="CM7" s="1097">
        <v>29117</v>
      </c>
      <c r="CN7" s="1098"/>
      <c r="CO7" s="1098"/>
      <c r="CP7" s="1098"/>
      <c r="CQ7" s="1099"/>
      <c r="CR7" s="1097" t="s">
        <v>544</v>
      </c>
      <c r="CS7" s="1098"/>
      <c r="CT7" s="1098"/>
      <c r="CU7" s="1098"/>
      <c r="CV7" s="1099"/>
      <c r="CW7" s="1097" t="s">
        <v>544</v>
      </c>
      <c r="CX7" s="1098"/>
      <c r="CY7" s="1098"/>
      <c r="CZ7" s="1098"/>
      <c r="DA7" s="1099"/>
      <c r="DB7" s="1097">
        <v>154</v>
      </c>
      <c r="DC7" s="1098"/>
      <c r="DD7" s="1098"/>
      <c r="DE7" s="1098"/>
      <c r="DF7" s="1099"/>
      <c r="DG7" s="1097" t="s">
        <v>544</v>
      </c>
      <c r="DH7" s="1098"/>
      <c r="DI7" s="1098"/>
      <c r="DJ7" s="1098"/>
      <c r="DK7" s="1099"/>
      <c r="DL7" s="1097">
        <v>54</v>
      </c>
      <c r="DM7" s="1098"/>
      <c r="DN7" s="1098"/>
      <c r="DO7" s="1098"/>
      <c r="DP7" s="1099"/>
      <c r="DQ7" s="1097">
        <v>16</v>
      </c>
      <c r="DR7" s="1098"/>
      <c r="DS7" s="1098"/>
      <c r="DT7" s="1098"/>
      <c r="DU7" s="1099"/>
      <c r="DV7" s="1100"/>
      <c r="DW7" s="1101"/>
      <c r="DX7" s="1101"/>
      <c r="DY7" s="1101"/>
      <c r="DZ7" s="1102"/>
      <c r="EA7" s="222"/>
    </row>
    <row r="8" spans="1:131" s="223" customFormat="1" ht="26.25" customHeight="1" x14ac:dyDescent="0.15">
      <c r="A8" s="225">
        <v>2</v>
      </c>
      <c r="B8" s="1031" t="s">
        <v>375</v>
      </c>
      <c r="C8" s="1032"/>
      <c r="D8" s="1032"/>
      <c r="E8" s="1032"/>
      <c r="F8" s="1032"/>
      <c r="G8" s="1032"/>
      <c r="H8" s="1032"/>
      <c r="I8" s="1032"/>
      <c r="J8" s="1032"/>
      <c r="K8" s="1032"/>
      <c r="L8" s="1032"/>
      <c r="M8" s="1032"/>
      <c r="N8" s="1032"/>
      <c r="O8" s="1032"/>
      <c r="P8" s="1033"/>
      <c r="Q8" s="1039">
        <v>17</v>
      </c>
      <c r="R8" s="1040"/>
      <c r="S8" s="1040"/>
      <c r="T8" s="1040"/>
      <c r="U8" s="1040"/>
      <c r="V8" s="1040">
        <v>16</v>
      </c>
      <c r="W8" s="1040"/>
      <c r="X8" s="1040"/>
      <c r="Y8" s="1040"/>
      <c r="Z8" s="1040"/>
      <c r="AA8" s="1040">
        <v>1</v>
      </c>
      <c r="AB8" s="1040"/>
      <c r="AC8" s="1040"/>
      <c r="AD8" s="1040"/>
      <c r="AE8" s="1041"/>
      <c r="AF8" s="1036">
        <v>1</v>
      </c>
      <c r="AG8" s="1037"/>
      <c r="AH8" s="1037"/>
      <c r="AI8" s="1037"/>
      <c r="AJ8" s="1038"/>
      <c r="AK8" s="1081">
        <v>23</v>
      </c>
      <c r="AL8" s="1082"/>
      <c r="AM8" s="1082"/>
      <c r="AN8" s="1082"/>
      <c r="AO8" s="1082"/>
      <c r="AP8" s="1082" t="s">
        <v>544</v>
      </c>
      <c r="AQ8" s="1082"/>
      <c r="AR8" s="1082"/>
      <c r="AS8" s="1082"/>
      <c r="AT8" s="1082"/>
      <c r="AU8" s="1083"/>
      <c r="AV8" s="1083"/>
      <c r="AW8" s="1083"/>
      <c r="AX8" s="1083"/>
      <c r="AY8" s="1084"/>
      <c r="AZ8" s="220"/>
      <c r="BA8" s="220"/>
      <c r="BB8" s="220"/>
      <c r="BC8" s="220"/>
      <c r="BD8" s="220"/>
      <c r="BE8" s="221"/>
      <c r="BF8" s="221"/>
      <c r="BG8" s="221"/>
      <c r="BH8" s="221"/>
      <c r="BI8" s="221"/>
      <c r="BJ8" s="221"/>
      <c r="BK8" s="221"/>
      <c r="BL8" s="221"/>
      <c r="BM8" s="221"/>
      <c r="BN8" s="221"/>
      <c r="BO8" s="221"/>
      <c r="BP8" s="221"/>
      <c r="BQ8" s="225">
        <v>2</v>
      </c>
      <c r="BR8" s="364" t="s">
        <v>564</v>
      </c>
      <c r="BS8" s="993" t="s">
        <v>546</v>
      </c>
      <c r="BT8" s="994"/>
      <c r="BU8" s="994"/>
      <c r="BV8" s="994"/>
      <c r="BW8" s="994"/>
      <c r="BX8" s="994"/>
      <c r="BY8" s="994"/>
      <c r="BZ8" s="994"/>
      <c r="CA8" s="994"/>
      <c r="CB8" s="994"/>
      <c r="CC8" s="994"/>
      <c r="CD8" s="994"/>
      <c r="CE8" s="994"/>
      <c r="CF8" s="994"/>
      <c r="CG8" s="1015"/>
      <c r="CH8" s="990">
        <v>31266</v>
      </c>
      <c r="CI8" s="991"/>
      <c r="CJ8" s="991"/>
      <c r="CK8" s="991"/>
      <c r="CL8" s="992"/>
      <c r="CM8" s="990">
        <v>-1441</v>
      </c>
      <c r="CN8" s="991"/>
      <c r="CO8" s="991"/>
      <c r="CP8" s="991"/>
      <c r="CQ8" s="992"/>
      <c r="CR8" s="990" t="s">
        <v>544</v>
      </c>
      <c r="CS8" s="991"/>
      <c r="CT8" s="991"/>
      <c r="CU8" s="991"/>
      <c r="CV8" s="992"/>
      <c r="CW8" s="990" t="s">
        <v>544</v>
      </c>
      <c r="CX8" s="991"/>
      <c r="CY8" s="991"/>
      <c r="CZ8" s="991"/>
      <c r="DA8" s="992"/>
      <c r="DB8" s="990" t="s">
        <v>544</v>
      </c>
      <c r="DC8" s="991"/>
      <c r="DD8" s="991"/>
      <c r="DE8" s="991"/>
      <c r="DF8" s="992"/>
      <c r="DG8" s="990" t="s">
        <v>544</v>
      </c>
      <c r="DH8" s="991"/>
      <c r="DI8" s="991"/>
      <c r="DJ8" s="991"/>
      <c r="DK8" s="992"/>
      <c r="DL8" s="990" t="s">
        <v>544</v>
      </c>
      <c r="DM8" s="991"/>
      <c r="DN8" s="991"/>
      <c r="DO8" s="991"/>
      <c r="DP8" s="992"/>
      <c r="DQ8" s="990" t="s">
        <v>544</v>
      </c>
      <c r="DR8" s="991"/>
      <c r="DS8" s="991"/>
      <c r="DT8" s="991"/>
      <c r="DU8" s="992"/>
      <c r="DV8" s="993"/>
      <c r="DW8" s="994"/>
      <c r="DX8" s="994"/>
      <c r="DY8" s="994"/>
      <c r="DZ8" s="995"/>
      <c r="EA8" s="222"/>
    </row>
    <row r="9" spans="1:131" s="223" customFormat="1" ht="26.25" customHeight="1" x14ac:dyDescent="0.15">
      <c r="A9" s="225">
        <v>3</v>
      </c>
      <c r="B9" s="1031"/>
      <c r="C9" s="1032"/>
      <c r="D9" s="1032"/>
      <c r="E9" s="1032"/>
      <c r="F9" s="1032"/>
      <c r="G9" s="1032"/>
      <c r="H9" s="1032"/>
      <c r="I9" s="1032"/>
      <c r="J9" s="1032"/>
      <c r="K9" s="1032"/>
      <c r="L9" s="1032"/>
      <c r="M9" s="1032"/>
      <c r="N9" s="1032"/>
      <c r="O9" s="1032"/>
      <c r="P9" s="1033"/>
      <c r="Q9" s="1039"/>
      <c r="R9" s="1040"/>
      <c r="S9" s="1040"/>
      <c r="T9" s="1040"/>
      <c r="U9" s="1040"/>
      <c r="V9" s="1040"/>
      <c r="W9" s="1040"/>
      <c r="X9" s="1040"/>
      <c r="Y9" s="1040"/>
      <c r="Z9" s="1040"/>
      <c r="AA9" s="1040"/>
      <c r="AB9" s="1040"/>
      <c r="AC9" s="1040"/>
      <c r="AD9" s="1040"/>
      <c r="AE9" s="1041"/>
      <c r="AF9" s="1036"/>
      <c r="AG9" s="1037"/>
      <c r="AH9" s="1037"/>
      <c r="AI9" s="1037"/>
      <c r="AJ9" s="1038"/>
      <c r="AK9" s="1081"/>
      <c r="AL9" s="1082"/>
      <c r="AM9" s="1082"/>
      <c r="AN9" s="1082"/>
      <c r="AO9" s="1082"/>
      <c r="AP9" s="1082"/>
      <c r="AQ9" s="1082"/>
      <c r="AR9" s="1082"/>
      <c r="AS9" s="1082"/>
      <c r="AT9" s="1082"/>
      <c r="AU9" s="1083"/>
      <c r="AV9" s="1083"/>
      <c r="AW9" s="1083"/>
      <c r="AX9" s="1083"/>
      <c r="AY9" s="1084"/>
      <c r="AZ9" s="220"/>
      <c r="BA9" s="220"/>
      <c r="BB9" s="220"/>
      <c r="BC9" s="220"/>
      <c r="BD9" s="220"/>
      <c r="BE9" s="221"/>
      <c r="BF9" s="221"/>
      <c r="BG9" s="221"/>
      <c r="BH9" s="221"/>
      <c r="BI9" s="221"/>
      <c r="BJ9" s="221"/>
      <c r="BK9" s="221"/>
      <c r="BL9" s="221"/>
      <c r="BM9" s="221"/>
      <c r="BN9" s="221"/>
      <c r="BO9" s="221"/>
      <c r="BP9" s="221"/>
      <c r="BQ9" s="225">
        <v>3</v>
      </c>
      <c r="BR9" s="364" t="s">
        <v>564</v>
      </c>
      <c r="BS9" s="993" t="s">
        <v>547</v>
      </c>
      <c r="BT9" s="994"/>
      <c r="BU9" s="994"/>
      <c r="BV9" s="994"/>
      <c r="BW9" s="994"/>
      <c r="BX9" s="994"/>
      <c r="BY9" s="994"/>
      <c r="BZ9" s="994"/>
      <c r="CA9" s="994"/>
      <c r="CB9" s="994"/>
      <c r="CC9" s="994"/>
      <c r="CD9" s="994"/>
      <c r="CE9" s="994"/>
      <c r="CF9" s="994"/>
      <c r="CG9" s="1015"/>
      <c r="CH9" s="990" t="s">
        <v>544</v>
      </c>
      <c r="CI9" s="991"/>
      <c r="CJ9" s="991"/>
      <c r="CK9" s="991"/>
      <c r="CL9" s="992"/>
      <c r="CM9" s="990" t="s">
        <v>544</v>
      </c>
      <c r="CN9" s="991"/>
      <c r="CO9" s="991"/>
      <c r="CP9" s="991"/>
      <c r="CQ9" s="992"/>
      <c r="CR9" s="990" t="s">
        <v>544</v>
      </c>
      <c r="CS9" s="991"/>
      <c r="CT9" s="991"/>
      <c r="CU9" s="991"/>
      <c r="CV9" s="992"/>
      <c r="CW9" s="990" t="s">
        <v>544</v>
      </c>
      <c r="CX9" s="991"/>
      <c r="CY9" s="991"/>
      <c r="CZ9" s="991"/>
      <c r="DA9" s="992"/>
      <c r="DB9" s="990" t="s">
        <v>544</v>
      </c>
      <c r="DC9" s="991"/>
      <c r="DD9" s="991"/>
      <c r="DE9" s="991"/>
      <c r="DF9" s="992"/>
      <c r="DG9" s="990" t="s">
        <v>544</v>
      </c>
      <c r="DH9" s="991"/>
      <c r="DI9" s="991"/>
      <c r="DJ9" s="991"/>
      <c r="DK9" s="992"/>
      <c r="DL9" s="990" t="s">
        <v>544</v>
      </c>
      <c r="DM9" s="991"/>
      <c r="DN9" s="991"/>
      <c r="DO9" s="991"/>
      <c r="DP9" s="992"/>
      <c r="DQ9" s="990">
        <v>271</v>
      </c>
      <c r="DR9" s="991"/>
      <c r="DS9" s="991"/>
      <c r="DT9" s="991"/>
      <c r="DU9" s="992"/>
      <c r="DV9" s="993"/>
      <c r="DW9" s="994"/>
      <c r="DX9" s="994"/>
      <c r="DY9" s="994"/>
      <c r="DZ9" s="995"/>
      <c r="EA9" s="222"/>
    </row>
    <row r="10" spans="1:131" s="223" customFormat="1" ht="26.25" customHeight="1" x14ac:dyDescent="0.15">
      <c r="A10" s="225">
        <v>4</v>
      </c>
      <c r="B10" s="1031"/>
      <c r="C10" s="1032"/>
      <c r="D10" s="1032"/>
      <c r="E10" s="1032"/>
      <c r="F10" s="1032"/>
      <c r="G10" s="1032"/>
      <c r="H10" s="1032"/>
      <c r="I10" s="1032"/>
      <c r="J10" s="1032"/>
      <c r="K10" s="1032"/>
      <c r="L10" s="1032"/>
      <c r="M10" s="1032"/>
      <c r="N10" s="1032"/>
      <c r="O10" s="1032"/>
      <c r="P10" s="1033"/>
      <c r="Q10" s="1039"/>
      <c r="R10" s="1040"/>
      <c r="S10" s="1040"/>
      <c r="T10" s="1040"/>
      <c r="U10" s="1040"/>
      <c r="V10" s="1040"/>
      <c r="W10" s="1040"/>
      <c r="X10" s="1040"/>
      <c r="Y10" s="1040"/>
      <c r="Z10" s="1040"/>
      <c r="AA10" s="1040"/>
      <c r="AB10" s="1040"/>
      <c r="AC10" s="1040"/>
      <c r="AD10" s="1040"/>
      <c r="AE10" s="1041"/>
      <c r="AF10" s="1036"/>
      <c r="AG10" s="1037"/>
      <c r="AH10" s="1037"/>
      <c r="AI10" s="1037"/>
      <c r="AJ10" s="1038"/>
      <c r="AK10" s="1081"/>
      <c r="AL10" s="1082"/>
      <c r="AM10" s="1082"/>
      <c r="AN10" s="1082"/>
      <c r="AO10" s="1082"/>
      <c r="AP10" s="1082"/>
      <c r="AQ10" s="1082"/>
      <c r="AR10" s="1082"/>
      <c r="AS10" s="1082"/>
      <c r="AT10" s="1082"/>
      <c r="AU10" s="1083"/>
      <c r="AV10" s="1083"/>
      <c r="AW10" s="1083"/>
      <c r="AX10" s="1083"/>
      <c r="AY10" s="1084"/>
      <c r="AZ10" s="220"/>
      <c r="BA10" s="220"/>
      <c r="BB10" s="220"/>
      <c r="BC10" s="220"/>
      <c r="BD10" s="220"/>
      <c r="BE10" s="221"/>
      <c r="BF10" s="221"/>
      <c r="BG10" s="221"/>
      <c r="BH10" s="221"/>
      <c r="BI10" s="221"/>
      <c r="BJ10" s="221"/>
      <c r="BK10" s="221"/>
      <c r="BL10" s="221"/>
      <c r="BM10" s="221"/>
      <c r="BN10" s="221"/>
      <c r="BO10" s="221"/>
      <c r="BP10" s="221"/>
      <c r="BQ10" s="225">
        <v>4</v>
      </c>
      <c r="BR10" s="364"/>
      <c r="BS10" s="993" t="s">
        <v>565</v>
      </c>
      <c r="BT10" s="994"/>
      <c r="BU10" s="994"/>
      <c r="BV10" s="994"/>
      <c r="BW10" s="994"/>
      <c r="BX10" s="994"/>
      <c r="BY10" s="994"/>
      <c r="BZ10" s="994"/>
      <c r="CA10" s="994"/>
      <c r="CB10" s="994"/>
      <c r="CC10" s="994"/>
      <c r="CD10" s="994"/>
      <c r="CE10" s="994"/>
      <c r="CF10" s="994"/>
      <c r="CG10" s="1015"/>
      <c r="CH10" s="990">
        <v>2</v>
      </c>
      <c r="CI10" s="991"/>
      <c r="CJ10" s="991"/>
      <c r="CK10" s="991"/>
      <c r="CL10" s="992"/>
      <c r="CM10" s="990">
        <v>41</v>
      </c>
      <c r="CN10" s="991"/>
      <c r="CO10" s="991"/>
      <c r="CP10" s="991"/>
      <c r="CQ10" s="992"/>
      <c r="CR10" s="990">
        <v>0</v>
      </c>
      <c r="CS10" s="991"/>
      <c r="CT10" s="991"/>
      <c r="CU10" s="991"/>
      <c r="CV10" s="992"/>
      <c r="CW10" s="990" t="s">
        <v>566</v>
      </c>
      <c r="CX10" s="991"/>
      <c r="CY10" s="991"/>
      <c r="CZ10" s="991"/>
      <c r="DA10" s="992"/>
      <c r="DB10" s="990" t="s">
        <v>566</v>
      </c>
      <c r="DC10" s="991"/>
      <c r="DD10" s="991"/>
      <c r="DE10" s="991"/>
      <c r="DF10" s="992"/>
      <c r="DG10" s="990" t="s">
        <v>566</v>
      </c>
      <c r="DH10" s="991"/>
      <c r="DI10" s="991"/>
      <c r="DJ10" s="991"/>
      <c r="DK10" s="992"/>
      <c r="DL10" s="990" t="s">
        <v>566</v>
      </c>
      <c r="DM10" s="991"/>
      <c r="DN10" s="991"/>
      <c r="DO10" s="991"/>
      <c r="DP10" s="992"/>
      <c r="DQ10" s="990" t="s">
        <v>566</v>
      </c>
      <c r="DR10" s="991"/>
      <c r="DS10" s="991"/>
      <c r="DT10" s="991"/>
      <c r="DU10" s="992"/>
      <c r="DV10" s="993"/>
      <c r="DW10" s="994"/>
      <c r="DX10" s="994"/>
      <c r="DY10" s="994"/>
      <c r="DZ10" s="995"/>
      <c r="EA10" s="222"/>
    </row>
    <row r="11" spans="1:131" s="223" customFormat="1" ht="26.25" customHeight="1" x14ac:dyDescent="0.15">
      <c r="A11" s="225">
        <v>5</v>
      </c>
      <c r="B11" s="1031"/>
      <c r="C11" s="1032"/>
      <c r="D11" s="1032"/>
      <c r="E11" s="1032"/>
      <c r="F11" s="1032"/>
      <c r="G11" s="1032"/>
      <c r="H11" s="1032"/>
      <c r="I11" s="1032"/>
      <c r="J11" s="1032"/>
      <c r="K11" s="1032"/>
      <c r="L11" s="1032"/>
      <c r="M11" s="1032"/>
      <c r="N11" s="1032"/>
      <c r="O11" s="1032"/>
      <c r="P11" s="1033"/>
      <c r="Q11" s="1039"/>
      <c r="R11" s="1040"/>
      <c r="S11" s="1040"/>
      <c r="T11" s="1040"/>
      <c r="U11" s="1040"/>
      <c r="V11" s="1040"/>
      <c r="W11" s="1040"/>
      <c r="X11" s="1040"/>
      <c r="Y11" s="1040"/>
      <c r="Z11" s="1040"/>
      <c r="AA11" s="1040"/>
      <c r="AB11" s="1040"/>
      <c r="AC11" s="1040"/>
      <c r="AD11" s="1040"/>
      <c r="AE11" s="1041"/>
      <c r="AF11" s="1036"/>
      <c r="AG11" s="1037"/>
      <c r="AH11" s="1037"/>
      <c r="AI11" s="1037"/>
      <c r="AJ11" s="1038"/>
      <c r="AK11" s="1081"/>
      <c r="AL11" s="1082"/>
      <c r="AM11" s="1082"/>
      <c r="AN11" s="1082"/>
      <c r="AO11" s="1082"/>
      <c r="AP11" s="1082"/>
      <c r="AQ11" s="1082"/>
      <c r="AR11" s="1082"/>
      <c r="AS11" s="1082"/>
      <c r="AT11" s="1082"/>
      <c r="AU11" s="1083"/>
      <c r="AV11" s="1083"/>
      <c r="AW11" s="1083"/>
      <c r="AX11" s="1083"/>
      <c r="AY11" s="1084"/>
      <c r="AZ11" s="220"/>
      <c r="BA11" s="220"/>
      <c r="BB11" s="220"/>
      <c r="BC11" s="220"/>
      <c r="BD11" s="220"/>
      <c r="BE11" s="221"/>
      <c r="BF11" s="221"/>
      <c r="BG11" s="221"/>
      <c r="BH11" s="221"/>
      <c r="BI11" s="221"/>
      <c r="BJ11" s="221"/>
      <c r="BK11" s="221"/>
      <c r="BL11" s="221"/>
      <c r="BM11" s="221"/>
      <c r="BN11" s="221"/>
      <c r="BO11" s="221"/>
      <c r="BP11" s="221"/>
      <c r="BQ11" s="225">
        <v>5</v>
      </c>
      <c r="BR11" s="226"/>
      <c r="BS11" s="993"/>
      <c r="BT11" s="994"/>
      <c r="BU11" s="994"/>
      <c r="BV11" s="994"/>
      <c r="BW11" s="994"/>
      <c r="BX11" s="994"/>
      <c r="BY11" s="994"/>
      <c r="BZ11" s="994"/>
      <c r="CA11" s="994"/>
      <c r="CB11" s="994"/>
      <c r="CC11" s="994"/>
      <c r="CD11" s="994"/>
      <c r="CE11" s="994"/>
      <c r="CF11" s="994"/>
      <c r="CG11" s="1015"/>
      <c r="CH11" s="990"/>
      <c r="CI11" s="991"/>
      <c r="CJ11" s="991"/>
      <c r="CK11" s="991"/>
      <c r="CL11" s="992"/>
      <c r="CM11" s="990"/>
      <c r="CN11" s="991"/>
      <c r="CO11" s="991"/>
      <c r="CP11" s="991"/>
      <c r="CQ11" s="992"/>
      <c r="CR11" s="990"/>
      <c r="CS11" s="991"/>
      <c r="CT11" s="991"/>
      <c r="CU11" s="991"/>
      <c r="CV11" s="992"/>
      <c r="CW11" s="990"/>
      <c r="CX11" s="991"/>
      <c r="CY11" s="991"/>
      <c r="CZ11" s="991"/>
      <c r="DA11" s="992"/>
      <c r="DB11" s="990"/>
      <c r="DC11" s="991"/>
      <c r="DD11" s="991"/>
      <c r="DE11" s="991"/>
      <c r="DF11" s="992"/>
      <c r="DG11" s="990"/>
      <c r="DH11" s="991"/>
      <c r="DI11" s="991"/>
      <c r="DJ11" s="991"/>
      <c r="DK11" s="992"/>
      <c r="DL11" s="990"/>
      <c r="DM11" s="991"/>
      <c r="DN11" s="991"/>
      <c r="DO11" s="991"/>
      <c r="DP11" s="992"/>
      <c r="DQ11" s="990"/>
      <c r="DR11" s="991"/>
      <c r="DS11" s="991"/>
      <c r="DT11" s="991"/>
      <c r="DU11" s="992"/>
      <c r="DV11" s="993"/>
      <c r="DW11" s="994"/>
      <c r="DX11" s="994"/>
      <c r="DY11" s="994"/>
      <c r="DZ11" s="995"/>
      <c r="EA11" s="222"/>
    </row>
    <row r="12" spans="1:131" s="223" customFormat="1" ht="26.25" customHeight="1" x14ac:dyDescent="0.15">
      <c r="A12" s="225">
        <v>6</v>
      </c>
      <c r="B12" s="1031"/>
      <c r="C12" s="1032"/>
      <c r="D12" s="1032"/>
      <c r="E12" s="1032"/>
      <c r="F12" s="1032"/>
      <c r="G12" s="1032"/>
      <c r="H12" s="1032"/>
      <c r="I12" s="1032"/>
      <c r="J12" s="1032"/>
      <c r="K12" s="1032"/>
      <c r="L12" s="1032"/>
      <c r="M12" s="1032"/>
      <c r="N12" s="1032"/>
      <c r="O12" s="1032"/>
      <c r="P12" s="1033"/>
      <c r="Q12" s="1039"/>
      <c r="R12" s="1040"/>
      <c r="S12" s="1040"/>
      <c r="T12" s="1040"/>
      <c r="U12" s="1040"/>
      <c r="V12" s="1040"/>
      <c r="W12" s="1040"/>
      <c r="X12" s="1040"/>
      <c r="Y12" s="1040"/>
      <c r="Z12" s="1040"/>
      <c r="AA12" s="1040"/>
      <c r="AB12" s="1040"/>
      <c r="AC12" s="1040"/>
      <c r="AD12" s="1040"/>
      <c r="AE12" s="1041"/>
      <c r="AF12" s="1036"/>
      <c r="AG12" s="1037"/>
      <c r="AH12" s="1037"/>
      <c r="AI12" s="1037"/>
      <c r="AJ12" s="1038"/>
      <c r="AK12" s="1081"/>
      <c r="AL12" s="1082"/>
      <c r="AM12" s="1082"/>
      <c r="AN12" s="1082"/>
      <c r="AO12" s="1082"/>
      <c r="AP12" s="1082"/>
      <c r="AQ12" s="1082"/>
      <c r="AR12" s="1082"/>
      <c r="AS12" s="1082"/>
      <c r="AT12" s="1082"/>
      <c r="AU12" s="1083"/>
      <c r="AV12" s="1083"/>
      <c r="AW12" s="1083"/>
      <c r="AX12" s="1083"/>
      <c r="AY12" s="1084"/>
      <c r="AZ12" s="220"/>
      <c r="BA12" s="220"/>
      <c r="BB12" s="220"/>
      <c r="BC12" s="220"/>
      <c r="BD12" s="220"/>
      <c r="BE12" s="221"/>
      <c r="BF12" s="221"/>
      <c r="BG12" s="221"/>
      <c r="BH12" s="221"/>
      <c r="BI12" s="221"/>
      <c r="BJ12" s="221"/>
      <c r="BK12" s="221"/>
      <c r="BL12" s="221"/>
      <c r="BM12" s="221"/>
      <c r="BN12" s="221"/>
      <c r="BO12" s="221"/>
      <c r="BP12" s="221"/>
      <c r="BQ12" s="225">
        <v>6</v>
      </c>
      <c r="BR12" s="226"/>
      <c r="BS12" s="993"/>
      <c r="BT12" s="994"/>
      <c r="BU12" s="994"/>
      <c r="BV12" s="994"/>
      <c r="BW12" s="994"/>
      <c r="BX12" s="994"/>
      <c r="BY12" s="994"/>
      <c r="BZ12" s="994"/>
      <c r="CA12" s="994"/>
      <c r="CB12" s="994"/>
      <c r="CC12" s="994"/>
      <c r="CD12" s="994"/>
      <c r="CE12" s="994"/>
      <c r="CF12" s="994"/>
      <c r="CG12" s="1015"/>
      <c r="CH12" s="990"/>
      <c r="CI12" s="991"/>
      <c r="CJ12" s="991"/>
      <c r="CK12" s="991"/>
      <c r="CL12" s="992"/>
      <c r="CM12" s="990"/>
      <c r="CN12" s="991"/>
      <c r="CO12" s="991"/>
      <c r="CP12" s="991"/>
      <c r="CQ12" s="992"/>
      <c r="CR12" s="990"/>
      <c r="CS12" s="991"/>
      <c r="CT12" s="991"/>
      <c r="CU12" s="991"/>
      <c r="CV12" s="992"/>
      <c r="CW12" s="990"/>
      <c r="CX12" s="991"/>
      <c r="CY12" s="991"/>
      <c r="CZ12" s="991"/>
      <c r="DA12" s="992"/>
      <c r="DB12" s="990"/>
      <c r="DC12" s="991"/>
      <c r="DD12" s="991"/>
      <c r="DE12" s="991"/>
      <c r="DF12" s="992"/>
      <c r="DG12" s="990"/>
      <c r="DH12" s="991"/>
      <c r="DI12" s="991"/>
      <c r="DJ12" s="991"/>
      <c r="DK12" s="992"/>
      <c r="DL12" s="990"/>
      <c r="DM12" s="991"/>
      <c r="DN12" s="991"/>
      <c r="DO12" s="991"/>
      <c r="DP12" s="992"/>
      <c r="DQ12" s="990"/>
      <c r="DR12" s="991"/>
      <c r="DS12" s="991"/>
      <c r="DT12" s="991"/>
      <c r="DU12" s="992"/>
      <c r="DV12" s="993"/>
      <c r="DW12" s="994"/>
      <c r="DX12" s="994"/>
      <c r="DY12" s="994"/>
      <c r="DZ12" s="995"/>
      <c r="EA12" s="222"/>
    </row>
    <row r="13" spans="1:131" s="223" customFormat="1" ht="26.25" customHeight="1" x14ac:dyDescent="0.15">
      <c r="A13" s="225">
        <v>7</v>
      </c>
      <c r="B13" s="1031"/>
      <c r="C13" s="1032"/>
      <c r="D13" s="1032"/>
      <c r="E13" s="1032"/>
      <c r="F13" s="1032"/>
      <c r="G13" s="1032"/>
      <c r="H13" s="1032"/>
      <c r="I13" s="1032"/>
      <c r="J13" s="1032"/>
      <c r="K13" s="1032"/>
      <c r="L13" s="1032"/>
      <c r="M13" s="1032"/>
      <c r="N13" s="1032"/>
      <c r="O13" s="1032"/>
      <c r="P13" s="1033"/>
      <c r="Q13" s="1039"/>
      <c r="R13" s="1040"/>
      <c r="S13" s="1040"/>
      <c r="T13" s="1040"/>
      <c r="U13" s="1040"/>
      <c r="V13" s="1040"/>
      <c r="W13" s="1040"/>
      <c r="X13" s="1040"/>
      <c r="Y13" s="1040"/>
      <c r="Z13" s="1040"/>
      <c r="AA13" s="1040"/>
      <c r="AB13" s="1040"/>
      <c r="AC13" s="1040"/>
      <c r="AD13" s="1040"/>
      <c r="AE13" s="1041"/>
      <c r="AF13" s="1036"/>
      <c r="AG13" s="1037"/>
      <c r="AH13" s="1037"/>
      <c r="AI13" s="1037"/>
      <c r="AJ13" s="1038"/>
      <c r="AK13" s="1081"/>
      <c r="AL13" s="1082"/>
      <c r="AM13" s="1082"/>
      <c r="AN13" s="1082"/>
      <c r="AO13" s="1082"/>
      <c r="AP13" s="1082"/>
      <c r="AQ13" s="1082"/>
      <c r="AR13" s="1082"/>
      <c r="AS13" s="1082"/>
      <c r="AT13" s="1082"/>
      <c r="AU13" s="1083"/>
      <c r="AV13" s="1083"/>
      <c r="AW13" s="1083"/>
      <c r="AX13" s="1083"/>
      <c r="AY13" s="1084"/>
      <c r="AZ13" s="220"/>
      <c r="BA13" s="220"/>
      <c r="BB13" s="220"/>
      <c r="BC13" s="220"/>
      <c r="BD13" s="220"/>
      <c r="BE13" s="221"/>
      <c r="BF13" s="221"/>
      <c r="BG13" s="221"/>
      <c r="BH13" s="221"/>
      <c r="BI13" s="221"/>
      <c r="BJ13" s="221"/>
      <c r="BK13" s="221"/>
      <c r="BL13" s="221"/>
      <c r="BM13" s="221"/>
      <c r="BN13" s="221"/>
      <c r="BO13" s="221"/>
      <c r="BP13" s="221"/>
      <c r="BQ13" s="225">
        <v>7</v>
      </c>
      <c r="BR13" s="226"/>
      <c r="BS13" s="993"/>
      <c r="BT13" s="994"/>
      <c r="BU13" s="994"/>
      <c r="BV13" s="994"/>
      <c r="BW13" s="994"/>
      <c r="BX13" s="994"/>
      <c r="BY13" s="994"/>
      <c r="BZ13" s="994"/>
      <c r="CA13" s="994"/>
      <c r="CB13" s="994"/>
      <c r="CC13" s="994"/>
      <c r="CD13" s="994"/>
      <c r="CE13" s="994"/>
      <c r="CF13" s="994"/>
      <c r="CG13" s="1015"/>
      <c r="CH13" s="990"/>
      <c r="CI13" s="991"/>
      <c r="CJ13" s="991"/>
      <c r="CK13" s="991"/>
      <c r="CL13" s="992"/>
      <c r="CM13" s="990"/>
      <c r="CN13" s="991"/>
      <c r="CO13" s="991"/>
      <c r="CP13" s="991"/>
      <c r="CQ13" s="992"/>
      <c r="CR13" s="990"/>
      <c r="CS13" s="991"/>
      <c r="CT13" s="991"/>
      <c r="CU13" s="991"/>
      <c r="CV13" s="992"/>
      <c r="CW13" s="990"/>
      <c r="CX13" s="991"/>
      <c r="CY13" s="991"/>
      <c r="CZ13" s="991"/>
      <c r="DA13" s="992"/>
      <c r="DB13" s="990"/>
      <c r="DC13" s="991"/>
      <c r="DD13" s="991"/>
      <c r="DE13" s="991"/>
      <c r="DF13" s="992"/>
      <c r="DG13" s="990"/>
      <c r="DH13" s="991"/>
      <c r="DI13" s="991"/>
      <c r="DJ13" s="991"/>
      <c r="DK13" s="992"/>
      <c r="DL13" s="990"/>
      <c r="DM13" s="991"/>
      <c r="DN13" s="991"/>
      <c r="DO13" s="991"/>
      <c r="DP13" s="992"/>
      <c r="DQ13" s="990"/>
      <c r="DR13" s="991"/>
      <c r="DS13" s="991"/>
      <c r="DT13" s="991"/>
      <c r="DU13" s="992"/>
      <c r="DV13" s="993"/>
      <c r="DW13" s="994"/>
      <c r="DX13" s="994"/>
      <c r="DY13" s="994"/>
      <c r="DZ13" s="995"/>
      <c r="EA13" s="222"/>
    </row>
    <row r="14" spans="1:131" s="223" customFormat="1" ht="26.25" customHeight="1" x14ac:dyDescent="0.15">
      <c r="A14" s="225">
        <v>8</v>
      </c>
      <c r="B14" s="1031"/>
      <c r="C14" s="1032"/>
      <c r="D14" s="1032"/>
      <c r="E14" s="1032"/>
      <c r="F14" s="1032"/>
      <c r="G14" s="1032"/>
      <c r="H14" s="1032"/>
      <c r="I14" s="1032"/>
      <c r="J14" s="1032"/>
      <c r="K14" s="1032"/>
      <c r="L14" s="1032"/>
      <c r="M14" s="1032"/>
      <c r="N14" s="1032"/>
      <c r="O14" s="1032"/>
      <c r="P14" s="1033"/>
      <c r="Q14" s="1039"/>
      <c r="R14" s="1040"/>
      <c r="S14" s="1040"/>
      <c r="T14" s="1040"/>
      <c r="U14" s="1040"/>
      <c r="V14" s="1040"/>
      <c r="W14" s="1040"/>
      <c r="X14" s="1040"/>
      <c r="Y14" s="1040"/>
      <c r="Z14" s="1040"/>
      <c r="AA14" s="1040"/>
      <c r="AB14" s="1040"/>
      <c r="AC14" s="1040"/>
      <c r="AD14" s="1040"/>
      <c r="AE14" s="1041"/>
      <c r="AF14" s="1036"/>
      <c r="AG14" s="1037"/>
      <c r="AH14" s="1037"/>
      <c r="AI14" s="1037"/>
      <c r="AJ14" s="1038"/>
      <c r="AK14" s="1081"/>
      <c r="AL14" s="1082"/>
      <c r="AM14" s="1082"/>
      <c r="AN14" s="1082"/>
      <c r="AO14" s="1082"/>
      <c r="AP14" s="1082"/>
      <c r="AQ14" s="1082"/>
      <c r="AR14" s="1082"/>
      <c r="AS14" s="1082"/>
      <c r="AT14" s="1082"/>
      <c r="AU14" s="1083"/>
      <c r="AV14" s="1083"/>
      <c r="AW14" s="1083"/>
      <c r="AX14" s="1083"/>
      <c r="AY14" s="1084"/>
      <c r="AZ14" s="220"/>
      <c r="BA14" s="220"/>
      <c r="BB14" s="220"/>
      <c r="BC14" s="220"/>
      <c r="BD14" s="220"/>
      <c r="BE14" s="221"/>
      <c r="BF14" s="221"/>
      <c r="BG14" s="221"/>
      <c r="BH14" s="221"/>
      <c r="BI14" s="221"/>
      <c r="BJ14" s="221"/>
      <c r="BK14" s="221"/>
      <c r="BL14" s="221"/>
      <c r="BM14" s="221"/>
      <c r="BN14" s="221"/>
      <c r="BO14" s="221"/>
      <c r="BP14" s="221"/>
      <c r="BQ14" s="225">
        <v>8</v>
      </c>
      <c r="BR14" s="226"/>
      <c r="BS14" s="993"/>
      <c r="BT14" s="994"/>
      <c r="BU14" s="994"/>
      <c r="BV14" s="994"/>
      <c r="BW14" s="994"/>
      <c r="BX14" s="994"/>
      <c r="BY14" s="994"/>
      <c r="BZ14" s="994"/>
      <c r="CA14" s="994"/>
      <c r="CB14" s="994"/>
      <c r="CC14" s="994"/>
      <c r="CD14" s="994"/>
      <c r="CE14" s="994"/>
      <c r="CF14" s="994"/>
      <c r="CG14" s="1015"/>
      <c r="CH14" s="990"/>
      <c r="CI14" s="991"/>
      <c r="CJ14" s="991"/>
      <c r="CK14" s="991"/>
      <c r="CL14" s="992"/>
      <c r="CM14" s="990"/>
      <c r="CN14" s="991"/>
      <c r="CO14" s="991"/>
      <c r="CP14" s="991"/>
      <c r="CQ14" s="992"/>
      <c r="CR14" s="990"/>
      <c r="CS14" s="991"/>
      <c r="CT14" s="991"/>
      <c r="CU14" s="991"/>
      <c r="CV14" s="992"/>
      <c r="CW14" s="990"/>
      <c r="CX14" s="991"/>
      <c r="CY14" s="991"/>
      <c r="CZ14" s="991"/>
      <c r="DA14" s="992"/>
      <c r="DB14" s="990"/>
      <c r="DC14" s="991"/>
      <c r="DD14" s="991"/>
      <c r="DE14" s="991"/>
      <c r="DF14" s="992"/>
      <c r="DG14" s="990"/>
      <c r="DH14" s="991"/>
      <c r="DI14" s="991"/>
      <c r="DJ14" s="991"/>
      <c r="DK14" s="992"/>
      <c r="DL14" s="990"/>
      <c r="DM14" s="991"/>
      <c r="DN14" s="991"/>
      <c r="DO14" s="991"/>
      <c r="DP14" s="992"/>
      <c r="DQ14" s="990"/>
      <c r="DR14" s="991"/>
      <c r="DS14" s="991"/>
      <c r="DT14" s="991"/>
      <c r="DU14" s="992"/>
      <c r="DV14" s="993"/>
      <c r="DW14" s="994"/>
      <c r="DX14" s="994"/>
      <c r="DY14" s="994"/>
      <c r="DZ14" s="995"/>
      <c r="EA14" s="222"/>
    </row>
    <row r="15" spans="1:131" s="223" customFormat="1" ht="26.25" customHeight="1" x14ac:dyDescent="0.15">
      <c r="A15" s="225">
        <v>9</v>
      </c>
      <c r="B15" s="1031"/>
      <c r="C15" s="1032"/>
      <c r="D15" s="1032"/>
      <c r="E15" s="1032"/>
      <c r="F15" s="1032"/>
      <c r="G15" s="1032"/>
      <c r="H15" s="1032"/>
      <c r="I15" s="1032"/>
      <c r="J15" s="1032"/>
      <c r="K15" s="1032"/>
      <c r="L15" s="1032"/>
      <c r="M15" s="1032"/>
      <c r="N15" s="1032"/>
      <c r="O15" s="1032"/>
      <c r="P15" s="1033"/>
      <c r="Q15" s="1039"/>
      <c r="R15" s="1040"/>
      <c r="S15" s="1040"/>
      <c r="T15" s="1040"/>
      <c r="U15" s="1040"/>
      <c r="V15" s="1040"/>
      <c r="W15" s="1040"/>
      <c r="X15" s="1040"/>
      <c r="Y15" s="1040"/>
      <c r="Z15" s="1040"/>
      <c r="AA15" s="1040"/>
      <c r="AB15" s="1040"/>
      <c r="AC15" s="1040"/>
      <c r="AD15" s="1040"/>
      <c r="AE15" s="1041"/>
      <c r="AF15" s="1036"/>
      <c r="AG15" s="1037"/>
      <c r="AH15" s="1037"/>
      <c r="AI15" s="1037"/>
      <c r="AJ15" s="1038"/>
      <c r="AK15" s="1081"/>
      <c r="AL15" s="1082"/>
      <c r="AM15" s="1082"/>
      <c r="AN15" s="1082"/>
      <c r="AO15" s="1082"/>
      <c r="AP15" s="1082"/>
      <c r="AQ15" s="1082"/>
      <c r="AR15" s="1082"/>
      <c r="AS15" s="1082"/>
      <c r="AT15" s="1082"/>
      <c r="AU15" s="1083"/>
      <c r="AV15" s="1083"/>
      <c r="AW15" s="1083"/>
      <c r="AX15" s="1083"/>
      <c r="AY15" s="1084"/>
      <c r="AZ15" s="220"/>
      <c r="BA15" s="220"/>
      <c r="BB15" s="220"/>
      <c r="BC15" s="220"/>
      <c r="BD15" s="220"/>
      <c r="BE15" s="221"/>
      <c r="BF15" s="221"/>
      <c r="BG15" s="221"/>
      <c r="BH15" s="221"/>
      <c r="BI15" s="221"/>
      <c r="BJ15" s="221"/>
      <c r="BK15" s="221"/>
      <c r="BL15" s="221"/>
      <c r="BM15" s="221"/>
      <c r="BN15" s="221"/>
      <c r="BO15" s="221"/>
      <c r="BP15" s="221"/>
      <c r="BQ15" s="225">
        <v>9</v>
      </c>
      <c r="BR15" s="226"/>
      <c r="BS15" s="993"/>
      <c r="BT15" s="994"/>
      <c r="BU15" s="994"/>
      <c r="BV15" s="994"/>
      <c r="BW15" s="994"/>
      <c r="BX15" s="994"/>
      <c r="BY15" s="994"/>
      <c r="BZ15" s="994"/>
      <c r="CA15" s="994"/>
      <c r="CB15" s="994"/>
      <c r="CC15" s="994"/>
      <c r="CD15" s="994"/>
      <c r="CE15" s="994"/>
      <c r="CF15" s="994"/>
      <c r="CG15" s="1015"/>
      <c r="CH15" s="990"/>
      <c r="CI15" s="991"/>
      <c r="CJ15" s="991"/>
      <c r="CK15" s="991"/>
      <c r="CL15" s="992"/>
      <c r="CM15" s="990"/>
      <c r="CN15" s="991"/>
      <c r="CO15" s="991"/>
      <c r="CP15" s="991"/>
      <c r="CQ15" s="992"/>
      <c r="CR15" s="990"/>
      <c r="CS15" s="991"/>
      <c r="CT15" s="991"/>
      <c r="CU15" s="991"/>
      <c r="CV15" s="992"/>
      <c r="CW15" s="990"/>
      <c r="CX15" s="991"/>
      <c r="CY15" s="991"/>
      <c r="CZ15" s="991"/>
      <c r="DA15" s="992"/>
      <c r="DB15" s="990"/>
      <c r="DC15" s="991"/>
      <c r="DD15" s="991"/>
      <c r="DE15" s="991"/>
      <c r="DF15" s="992"/>
      <c r="DG15" s="990"/>
      <c r="DH15" s="991"/>
      <c r="DI15" s="991"/>
      <c r="DJ15" s="991"/>
      <c r="DK15" s="992"/>
      <c r="DL15" s="990"/>
      <c r="DM15" s="991"/>
      <c r="DN15" s="991"/>
      <c r="DO15" s="991"/>
      <c r="DP15" s="992"/>
      <c r="DQ15" s="990"/>
      <c r="DR15" s="991"/>
      <c r="DS15" s="991"/>
      <c r="DT15" s="991"/>
      <c r="DU15" s="992"/>
      <c r="DV15" s="993"/>
      <c r="DW15" s="994"/>
      <c r="DX15" s="994"/>
      <c r="DY15" s="994"/>
      <c r="DZ15" s="995"/>
      <c r="EA15" s="222"/>
    </row>
    <row r="16" spans="1:131" s="223" customFormat="1" ht="26.25" customHeight="1" x14ac:dyDescent="0.15">
      <c r="A16" s="225">
        <v>10</v>
      </c>
      <c r="B16" s="1031"/>
      <c r="C16" s="1032"/>
      <c r="D16" s="1032"/>
      <c r="E16" s="1032"/>
      <c r="F16" s="1032"/>
      <c r="G16" s="1032"/>
      <c r="H16" s="1032"/>
      <c r="I16" s="1032"/>
      <c r="J16" s="1032"/>
      <c r="K16" s="1032"/>
      <c r="L16" s="1032"/>
      <c r="M16" s="1032"/>
      <c r="N16" s="1032"/>
      <c r="O16" s="1032"/>
      <c r="P16" s="1033"/>
      <c r="Q16" s="1039"/>
      <c r="R16" s="1040"/>
      <c r="S16" s="1040"/>
      <c r="T16" s="1040"/>
      <c r="U16" s="1040"/>
      <c r="V16" s="1040"/>
      <c r="W16" s="1040"/>
      <c r="X16" s="1040"/>
      <c r="Y16" s="1040"/>
      <c r="Z16" s="1040"/>
      <c r="AA16" s="1040"/>
      <c r="AB16" s="1040"/>
      <c r="AC16" s="1040"/>
      <c r="AD16" s="1040"/>
      <c r="AE16" s="1041"/>
      <c r="AF16" s="1036"/>
      <c r="AG16" s="1037"/>
      <c r="AH16" s="1037"/>
      <c r="AI16" s="1037"/>
      <c r="AJ16" s="1038"/>
      <c r="AK16" s="1081"/>
      <c r="AL16" s="1082"/>
      <c r="AM16" s="1082"/>
      <c r="AN16" s="1082"/>
      <c r="AO16" s="1082"/>
      <c r="AP16" s="1082"/>
      <c r="AQ16" s="1082"/>
      <c r="AR16" s="1082"/>
      <c r="AS16" s="1082"/>
      <c r="AT16" s="1082"/>
      <c r="AU16" s="1083"/>
      <c r="AV16" s="1083"/>
      <c r="AW16" s="1083"/>
      <c r="AX16" s="1083"/>
      <c r="AY16" s="1084"/>
      <c r="AZ16" s="220"/>
      <c r="BA16" s="220"/>
      <c r="BB16" s="220"/>
      <c r="BC16" s="220"/>
      <c r="BD16" s="220"/>
      <c r="BE16" s="221"/>
      <c r="BF16" s="221"/>
      <c r="BG16" s="221"/>
      <c r="BH16" s="221"/>
      <c r="BI16" s="221"/>
      <c r="BJ16" s="221"/>
      <c r="BK16" s="221"/>
      <c r="BL16" s="221"/>
      <c r="BM16" s="221"/>
      <c r="BN16" s="221"/>
      <c r="BO16" s="221"/>
      <c r="BP16" s="221"/>
      <c r="BQ16" s="225">
        <v>10</v>
      </c>
      <c r="BR16" s="226"/>
      <c r="BS16" s="993"/>
      <c r="BT16" s="994"/>
      <c r="BU16" s="994"/>
      <c r="BV16" s="994"/>
      <c r="BW16" s="994"/>
      <c r="BX16" s="994"/>
      <c r="BY16" s="994"/>
      <c r="BZ16" s="994"/>
      <c r="CA16" s="994"/>
      <c r="CB16" s="994"/>
      <c r="CC16" s="994"/>
      <c r="CD16" s="994"/>
      <c r="CE16" s="994"/>
      <c r="CF16" s="994"/>
      <c r="CG16" s="1015"/>
      <c r="CH16" s="990"/>
      <c r="CI16" s="991"/>
      <c r="CJ16" s="991"/>
      <c r="CK16" s="991"/>
      <c r="CL16" s="992"/>
      <c r="CM16" s="990"/>
      <c r="CN16" s="991"/>
      <c r="CO16" s="991"/>
      <c r="CP16" s="991"/>
      <c r="CQ16" s="992"/>
      <c r="CR16" s="990"/>
      <c r="CS16" s="991"/>
      <c r="CT16" s="991"/>
      <c r="CU16" s="991"/>
      <c r="CV16" s="992"/>
      <c r="CW16" s="990"/>
      <c r="CX16" s="991"/>
      <c r="CY16" s="991"/>
      <c r="CZ16" s="991"/>
      <c r="DA16" s="992"/>
      <c r="DB16" s="990"/>
      <c r="DC16" s="991"/>
      <c r="DD16" s="991"/>
      <c r="DE16" s="991"/>
      <c r="DF16" s="992"/>
      <c r="DG16" s="990"/>
      <c r="DH16" s="991"/>
      <c r="DI16" s="991"/>
      <c r="DJ16" s="991"/>
      <c r="DK16" s="992"/>
      <c r="DL16" s="990"/>
      <c r="DM16" s="991"/>
      <c r="DN16" s="991"/>
      <c r="DO16" s="991"/>
      <c r="DP16" s="992"/>
      <c r="DQ16" s="990"/>
      <c r="DR16" s="991"/>
      <c r="DS16" s="991"/>
      <c r="DT16" s="991"/>
      <c r="DU16" s="992"/>
      <c r="DV16" s="993"/>
      <c r="DW16" s="994"/>
      <c r="DX16" s="994"/>
      <c r="DY16" s="994"/>
      <c r="DZ16" s="995"/>
      <c r="EA16" s="222"/>
    </row>
    <row r="17" spans="1:131" s="223" customFormat="1" ht="26.25" customHeight="1" x14ac:dyDescent="0.15">
      <c r="A17" s="225">
        <v>11</v>
      </c>
      <c r="B17" s="1031"/>
      <c r="C17" s="1032"/>
      <c r="D17" s="1032"/>
      <c r="E17" s="1032"/>
      <c r="F17" s="1032"/>
      <c r="G17" s="1032"/>
      <c r="H17" s="1032"/>
      <c r="I17" s="1032"/>
      <c r="J17" s="1032"/>
      <c r="K17" s="1032"/>
      <c r="L17" s="1032"/>
      <c r="M17" s="1032"/>
      <c r="N17" s="1032"/>
      <c r="O17" s="1032"/>
      <c r="P17" s="1033"/>
      <c r="Q17" s="1039"/>
      <c r="R17" s="1040"/>
      <c r="S17" s="1040"/>
      <c r="T17" s="1040"/>
      <c r="U17" s="1040"/>
      <c r="V17" s="1040"/>
      <c r="W17" s="1040"/>
      <c r="X17" s="1040"/>
      <c r="Y17" s="1040"/>
      <c r="Z17" s="1040"/>
      <c r="AA17" s="1040"/>
      <c r="AB17" s="1040"/>
      <c r="AC17" s="1040"/>
      <c r="AD17" s="1040"/>
      <c r="AE17" s="1041"/>
      <c r="AF17" s="1036"/>
      <c r="AG17" s="1037"/>
      <c r="AH17" s="1037"/>
      <c r="AI17" s="1037"/>
      <c r="AJ17" s="1038"/>
      <c r="AK17" s="1081"/>
      <c r="AL17" s="1082"/>
      <c r="AM17" s="1082"/>
      <c r="AN17" s="1082"/>
      <c r="AO17" s="1082"/>
      <c r="AP17" s="1082"/>
      <c r="AQ17" s="1082"/>
      <c r="AR17" s="1082"/>
      <c r="AS17" s="1082"/>
      <c r="AT17" s="1082"/>
      <c r="AU17" s="1083"/>
      <c r="AV17" s="1083"/>
      <c r="AW17" s="1083"/>
      <c r="AX17" s="1083"/>
      <c r="AY17" s="1084"/>
      <c r="AZ17" s="220"/>
      <c r="BA17" s="220"/>
      <c r="BB17" s="220"/>
      <c r="BC17" s="220"/>
      <c r="BD17" s="220"/>
      <c r="BE17" s="221"/>
      <c r="BF17" s="221"/>
      <c r="BG17" s="221"/>
      <c r="BH17" s="221"/>
      <c r="BI17" s="221"/>
      <c r="BJ17" s="221"/>
      <c r="BK17" s="221"/>
      <c r="BL17" s="221"/>
      <c r="BM17" s="221"/>
      <c r="BN17" s="221"/>
      <c r="BO17" s="221"/>
      <c r="BP17" s="221"/>
      <c r="BQ17" s="225">
        <v>11</v>
      </c>
      <c r="BR17" s="226"/>
      <c r="BS17" s="993"/>
      <c r="BT17" s="994"/>
      <c r="BU17" s="994"/>
      <c r="BV17" s="994"/>
      <c r="BW17" s="994"/>
      <c r="BX17" s="994"/>
      <c r="BY17" s="994"/>
      <c r="BZ17" s="994"/>
      <c r="CA17" s="994"/>
      <c r="CB17" s="994"/>
      <c r="CC17" s="994"/>
      <c r="CD17" s="994"/>
      <c r="CE17" s="994"/>
      <c r="CF17" s="994"/>
      <c r="CG17" s="1015"/>
      <c r="CH17" s="990"/>
      <c r="CI17" s="991"/>
      <c r="CJ17" s="991"/>
      <c r="CK17" s="991"/>
      <c r="CL17" s="992"/>
      <c r="CM17" s="990"/>
      <c r="CN17" s="991"/>
      <c r="CO17" s="991"/>
      <c r="CP17" s="991"/>
      <c r="CQ17" s="992"/>
      <c r="CR17" s="990"/>
      <c r="CS17" s="991"/>
      <c r="CT17" s="991"/>
      <c r="CU17" s="991"/>
      <c r="CV17" s="992"/>
      <c r="CW17" s="990"/>
      <c r="CX17" s="991"/>
      <c r="CY17" s="991"/>
      <c r="CZ17" s="991"/>
      <c r="DA17" s="992"/>
      <c r="DB17" s="990"/>
      <c r="DC17" s="991"/>
      <c r="DD17" s="991"/>
      <c r="DE17" s="991"/>
      <c r="DF17" s="992"/>
      <c r="DG17" s="990"/>
      <c r="DH17" s="991"/>
      <c r="DI17" s="991"/>
      <c r="DJ17" s="991"/>
      <c r="DK17" s="992"/>
      <c r="DL17" s="990"/>
      <c r="DM17" s="991"/>
      <c r="DN17" s="991"/>
      <c r="DO17" s="991"/>
      <c r="DP17" s="992"/>
      <c r="DQ17" s="990"/>
      <c r="DR17" s="991"/>
      <c r="DS17" s="991"/>
      <c r="DT17" s="991"/>
      <c r="DU17" s="992"/>
      <c r="DV17" s="993"/>
      <c r="DW17" s="994"/>
      <c r="DX17" s="994"/>
      <c r="DY17" s="994"/>
      <c r="DZ17" s="995"/>
      <c r="EA17" s="222"/>
    </row>
    <row r="18" spans="1:131" s="223" customFormat="1" ht="26.25" customHeight="1" x14ac:dyDescent="0.15">
      <c r="A18" s="225">
        <v>12</v>
      </c>
      <c r="B18" s="1031"/>
      <c r="C18" s="1032"/>
      <c r="D18" s="1032"/>
      <c r="E18" s="1032"/>
      <c r="F18" s="1032"/>
      <c r="G18" s="1032"/>
      <c r="H18" s="1032"/>
      <c r="I18" s="1032"/>
      <c r="J18" s="1032"/>
      <c r="K18" s="1032"/>
      <c r="L18" s="1032"/>
      <c r="M18" s="1032"/>
      <c r="N18" s="1032"/>
      <c r="O18" s="1032"/>
      <c r="P18" s="1033"/>
      <c r="Q18" s="1039"/>
      <c r="R18" s="1040"/>
      <c r="S18" s="1040"/>
      <c r="T18" s="1040"/>
      <c r="U18" s="1040"/>
      <c r="V18" s="1040"/>
      <c r="W18" s="1040"/>
      <c r="X18" s="1040"/>
      <c r="Y18" s="1040"/>
      <c r="Z18" s="1040"/>
      <c r="AA18" s="1040"/>
      <c r="AB18" s="1040"/>
      <c r="AC18" s="1040"/>
      <c r="AD18" s="1040"/>
      <c r="AE18" s="1041"/>
      <c r="AF18" s="1036"/>
      <c r="AG18" s="1037"/>
      <c r="AH18" s="1037"/>
      <c r="AI18" s="1037"/>
      <c r="AJ18" s="1038"/>
      <c r="AK18" s="1081"/>
      <c r="AL18" s="1082"/>
      <c r="AM18" s="1082"/>
      <c r="AN18" s="1082"/>
      <c r="AO18" s="1082"/>
      <c r="AP18" s="1082"/>
      <c r="AQ18" s="1082"/>
      <c r="AR18" s="1082"/>
      <c r="AS18" s="1082"/>
      <c r="AT18" s="1082"/>
      <c r="AU18" s="1083"/>
      <c r="AV18" s="1083"/>
      <c r="AW18" s="1083"/>
      <c r="AX18" s="1083"/>
      <c r="AY18" s="1084"/>
      <c r="AZ18" s="220"/>
      <c r="BA18" s="220"/>
      <c r="BB18" s="220"/>
      <c r="BC18" s="220"/>
      <c r="BD18" s="220"/>
      <c r="BE18" s="221"/>
      <c r="BF18" s="221"/>
      <c r="BG18" s="221"/>
      <c r="BH18" s="221"/>
      <c r="BI18" s="221"/>
      <c r="BJ18" s="221"/>
      <c r="BK18" s="221"/>
      <c r="BL18" s="221"/>
      <c r="BM18" s="221"/>
      <c r="BN18" s="221"/>
      <c r="BO18" s="221"/>
      <c r="BP18" s="221"/>
      <c r="BQ18" s="225">
        <v>12</v>
      </c>
      <c r="BR18" s="226"/>
      <c r="BS18" s="993"/>
      <c r="BT18" s="994"/>
      <c r="BU18" s="994"/>
      <c r="BV18" s="994"/>
      <c r="BW18" s="994"/>
      <c r="BX18" s="994"/>
      <c r="BY18" s="994"/>
      <c r="BZ18" s="994"/>
      <c r="CA18" s="994"/>
      <c r="CB18" s="994"/>
      <c r="CC18" s="994"/>
      <c r="CD18" s="994"/>
      <c r="CE18" s="994"/>
      <c r="CF18" s="994"/>
      <c r="CG18" s="1015"/>
      <c r="CH18" s="990"/>
      <c r="CI18" s="991"/>
      <c r="CJ18" s="991"/>
      <c r="CK18" s="991"/>
      <c r="CL18" s="992"/>
      <c r="CM18" s="990"/>
      <c r="CN18" s="991"/>
      <c r="CO18" s="991"/>
      <c r="CP18" s="991"/>
      <c r="CQ18" s="992"/>
      <c r="CR18" s="990"/>
      <c r="CS18" s="991"/>
      <c r="CT18" s="991"/>
      <c r="CU18" s="991"/>
      <c r="CV18" s="992"/>
      <c r="CW18" s="990"/>
      <c r="CX18" s="991"/>
      <c r="CY18" s="991"/>
      <c r="CZ18" s="991"/>
      <c r="DA18" s="992"/>
      <c r="DB18" s="990"/>
      <c r="DC18" s="991"/>
      <c r="DD18" s="991"/>
      <c r="DE18" s="991"/>
      <c r="DF18" s="992"/>
      <c r="DG18" s="990"/>
      <c r="DH18" s="991"/>
      <c r="DI18" s="991"/>
      <c r="DJ18" s="991"/>
      <c r="DK18" s="992"/>
      <c r="DL18" s="990"/>
      <c r="DM18" s="991"/>
      <c r="DN18" s="991"/>
      <c r="DO18" s="991"/>
      <c r="DP18" s="992"/>
      <c r="DQ18" s="990"/>
      <c r="DR18" s="991"/>
      <c r="DS18" s="991"/>
      <c r="DT18" s="991"/>
      <c r="DU18" s="992"/>
      <c r="DV18" s="993"/>
      <c r="DW18" s="994"/>
      <c r="DX18" s="994"/>
      <c r="DY18" s="994"/>
      <c r="DZ18" s="995"/>
      <c r="EA18" s="222"/>
    </row>
    <row r="19" spans="1:131" s="223" customFormat="1" ht="26.25" customHeight="1" x14ac:dyDescent="0.15">
      <c r="A19" s="225">
        <v>13</v>
      </c>
      <c r="B19" s="1031"/>
      <c r="C19" s="1032"/>
      <c r="D19" s="1032"/>
      <c r="E19" s="1032"/>
      <c r="F19" s="1032"/>
      <c r="G19" s="1032"/>
      <c r="H19" s="1032"/>
      <c r="I19" s="1032"/>
      <c r="J19" s="1032"/>
      <c r="K19" s="1032"/>
      <c r="L19" s="1032"/>
      <c r="M19" s="1032"/>
      <c r="N19" s="1032"/>
      <c r="O19" s="1032"/>
      <c r="P19" s="1033"/>
      <c r="Q19" s="1039"/>
      <c r="R19" s="1040"/>
      <c r="S19" s="1040"/>
      <c r="T19" s="1040"/>
      <c r="U19" s="1040"/>
      <c r="V19" s="1040"/>
      <c r="W19" s="1040"/>
      <c r="X19" s="1040"/>
      <c r="Y19" s="1040"/>
      <c r="Z19" s="1040"/>
      <c r="AA19" s="1040"/>
      <c r="AB19" s="1040"/>
      <c r="AC19" s="1040"/>
      <c r="AD19" s="1040"/>
      <c r="AE19" s="1041"/>
      <c r="AF19" s="1036"/>
      <c r="AG19" s="1037"/>
      <c r="AH19" s="1037"/>
      <c r="AI19" s="1037"/>
      <c r="AJ19" s="1038"/>
      <c r="AK19" s="1081"/>
      <c r="AL19" s="1082"/>
      <c r="AM19" s="1082"/>
      <c r="AN19" s="1082"/>
      <c r="AO19" s="1082"/>
      <c r="AP19" s="1082"/>
      <c r="AQ19" s="1082"/>
      <c r="AR19" s="1082"/>
      <c r="AS19" s="1082"/>
      <c r="AT19" s="1082"/>
      <c r="AU19" s="1083"/>
      <c r="AV19" s="1083"/>
      <c r="AW19" s="1083"/>
      <c r="AX19" s="1083"/>
      <c r="AY19" s="1084"/>
      <c r="AZ19" s="220"/>
      <c r="BA19" s="220"/>
      <c r="BB19" s="220"/>
      <c r="BC19" s="220"/>
      <c r="BD19" s="220"/>
      <c r="BE19" s="221"/>
      <c r="BF19" s="221"/>
      <c r="BG19" s="221"/>
      <c r="BH19" s="221"/>
      <c r="BI19" s="221"/>
      <c r="BJ19" s="221"/>
      <c r="BK19" s="221"/>
      <c r="BL19" s="221"/>
      <c r="BM19" s="221"/>
      <c r="BN19" s="221"/>
      <c r="BO19" s="221"/>
      <c r="BP19" s="221"/>
      <c r="BQ19" s="225">
        <v>13</v>
      </c>
      <c r="BR19" s="226"/>
      <c r="BS19" s="993"/>
      <c r="BT19" s="994"/>
      <c r="BU19" s="994"/>
      <c r="BV19" s="994"/>
      <c r="BW19" s="994"/>
      <c r="BX19" s="994"/>
      <c r="BY19" s="994"/>
      <c r="BZ19" s="994"/>
      <c r="CA19" s="994"/>
      <c r="CB19" s="994"/>
      <c r="CC19" s="994"/>
      <c r="CD19" s="994"/>
      <c r="CE19" s="994"/>
      <c r="CF19" s="994"/>
      <c r="CG19" s="1015"/>
      <c r="CH19" s="990"/>
      <c r="CI19" s="991"/>
      <c r="CJ19" s="991"/>
      <c r="CK19" s="991"/>
      <c r="CL19" s="992"/>
      <c r="CM19" s="990"/>
      <c r="CN19" s="991"/>
      <c r="CO19" s="991"/>
      <c r="CP19" s="991"/>
      <c r="CQ19" s="992"/>
      <c r="CR19" s="990"/>
      <c r="CS19" s="991"/>
      <c r="CT19" s="991"/>
      <c r="CU19" s="991"/>
      <c r="CV19" s="992"/>
      <c r="CW19" s="990"/>
      <c r="CX19" s="991"/>
      <c r="CY19" s="991"/>
      <c r="CZ19" s="991"/>
      <c r="DA19" s="992"/>
      <c r="DB19" s="990"/>
      <c r="DC19" s="991"/>
      <c r="DD19" s="991"/>
      <c r="DE19" s="991"/>
      <c r="DF19" s="992"/>
      <c r="DG19" s="990"/>
      <c r="DH19" s="991"/>
      <c r="DI19" s="991"/>
      <c r="DJ19" s="991"/>
      <c r="DK19" s="992"/>
      <c r="DL19" s="990"/>
      <c r="DM19" s="991"/>
      <c r="DN19" s="991"/>
      <c r="DO19" s="991"/>
      <c r="DP19" s="992"/>
      <c r="DQ19" s="990"/>
      <c r="DR19" s="991"/>
      <c r="DS19" s="991"/>
      <c r="DT19" s="991"/>
      <c r="DU19" s="992"/>
      <c r="DV19" s="993"/>
      <c r="DW19" s="994"/>
      <c r="DX19" s="994"/>
      <c r="DY19" s="994"/>
      <c r="DZ19" s="995"/>
      <c r="EA19" s="222"/>
    </row>
    <row r="20" spans="1:131" s="223" customFormat="1" ht="26.25" customHeight="1" x14ac:dyDescent="0.15">
      <c r="A20" s="225">
        <v>14</v>
      </c>
      <c r="B20" s="1031"/>
      <c r="C20" s="1032"/>
      <c r="D20" s="1032"/>
      <c r="E20" s="1032"/>
      <c r="F20" s="1032"/>
      <c r="G20" s="1032"/>
      <c r="H20" s="1032"/>
      <c r="I20" s="1032"/>
      <c r="J20" s="1032"/>
      <c r="K20" s="1032"/>
      <c r="L20" s="1032"/>
      <c r="M20" s="1032"/>
      <c r="N20" s="1032"/>
      <c r="O20" s="1032"/>
      <c r="P20" s="1033"/>
      <c r="Q20" s="1039"/>
      <c r="R20" s="1040"/>
      <c r="S20" s="1040"/>
      <c r="T20" s="1040"/>
      <c r="U20" s="1040"/>
      <c r="V20" s="1040"/>
      <c r="W20" s="1040"/>
      <c r="X20" s="1040"/>
      <c r="Y20" s="1040"/>
      <c r="Z20" s="1040"/>
      <c r="AA20" s="1040"/>
      <c r="AB20" s="1040"/>
      <c r="AC20" s="1040"/>
      <c r="AD20" s="1040"/>
      <c r="AE20" s="1041"/>
      <c r="AF20" s="1036"/>
      <c r="AG20" s="1037"/>
      <c r="AH20" s="1037"/>
      <c r="AI20" s="1037"/>
      <c r="AJ20" s="1038"/>
      <c r="AK20" s="1081"/>
      <c r="AL20" s="1082"/>
      <c r="AM20" s="1082"/>
      <c r="AN20" s="1082"/>
      <c r="AO20" s="1082"/>
      <c r="AP20" s="1082"/>
      <c r="AQ20" s="1082"/>
      <c r="AR20" s="1082"/>
      <c r="AS20" s="1082"/>
      <c r="AT20" s="1082"/>
      <c r="AU20" s="1083"/>
      <c r="AV20" s="1083"/>
      <c r="AW20" s="1083"/>
      <c r="AX20" s="1083"/>
      <c r="AY20" s="1084"/>
      <c r="AZ20" s="220"/>
      <c r="BA20" s="220"/>
      <c r="BB20" s="220"/>
      <c r="BC20" s="220"/>
      <c r="BD20" s="220"/>
      <c r="BE20" s="221"/>
      <c r="BF20" s="221"/>
      <c r="BG20" s="221"/>
      <c r="BH20" s="221"/>
      <c r="BI20" s="221"/>
      <c r="BJ20" s="221"/>
      <c r="BK20" s="221"/>
      <c r="BL20" s="221"/>
      <c r="BM20" s="221"/>
      <c r="BN20" s="221"/>
      <c r="BO20" s="221"/>
      <c r="BP20" s="221"/>
      <c r="BQ20" s="225">
        <v>14</v>
      </c>
      <c r="BR20" s="226"/>
      <c r="BS20" s="993"/>
      <c r="BT20" s="994"/>
      <c r="BU20" s="994"/>
      <c r="BV20" s="994"/>
      <c r="BW20" s="994"/>
      <c r="BX20" s="994"/>
      <c r="BY20" s="994"/>
      <c r="BZ20" s="994"/>
      <c r="CA20" s="994"/>
      <c r="CB20" s="994"/>
      <c r="CC20" s="994"/>
      <c r="CD20" s="994"/>
      <c r="CE20" s="994"/>
      <c r="CF20" s="994"/>
      <c r="CG20" s="1015"/>
      <c r="CH20" s="990"/>
      <c r="CI20" s="991"/>
      <c r="CJ20" s="991"/>
      <c r="CK20" s="991"/>
      <c r="CL20" s="992"/>
      <c r="CM20" s="990"/>
      <c r="CN20" s="991"/>
      <c r="CO20" s="991"/>
      <c r="CP20" s="991"/>
      <c r="CQ20" s="992"/>
      <c r="CR20" s="990"/>
      <c r="CS20" s="991"/>
      <c r="CT20" s="991"/>
      <c r="CU20" s="991"/>
      <c r="CV20" s="992"/>
      <c r="CW20" s="990"/>
      <c r="CX20" s="991"/>
      <c r="CY20" s="991"/>
      <c r="CZ20" s="991"/>
      <c r="DA20" s="992"/>
      <c r="DB20" s="990"/>
      <c r="DC20" s="991"/>
      <c r="DD20" s="991"/>
      <c r="DE20" s="991"/>
      <c r="DF20" s="992"/>
      <c r="DG20" s="990"/>
      <c r="DH20" s="991"/>
      <c r="DI20" s="991"/>
      <c r="DJ20" s="991"/>
      <c r="DK20" s="992"/>
      <c r="DL20" s="990"/>
      <c r="DM20" s="991"/>
      <c r="DN20" s="991"/>
      <c r="DO20" s="991"/>
      <c r="DP20" s="992"/>
      <c r="DQ20" s="990"/>
      <c r="DR20" s="991"/>
      <c r="DS20" s="991"/>
      <c r="DT20" s="991"/>
      <c r="DU20" s="992"/>
      <c r="DV20" s="993"/>
      <c r="DW20" s="994"/>
      <c r="DX20" s="994"/>
      <c r="DY20" s="994"/>
      <c r="DZ20" s="995"/>
      <c r="EA20" s="222"/>
    </row>
    <row r="21" spans="1:131" s="223" customFormat="1" ht="26.25" customHeight="1" thickBot="1" x14ac:dyDescent="0.2">
      <c r="A21" s="225">
        <v>15</v>
      </c>
      <c r="B21" s="1031"/>
      <c r="C21" s="1032"/>
      <c r="D21" s="1032"/>
      <c r="E21" s="1032"/>
      <c r="F21" s="1032"/>
      <c r="G21" s="1032"/>
      <c r="H21" s="1032"/>
      <c r="I21" s="1032"/>
      <c r="J21" s="1032"/>
      <c r="K21" s="1032"/>
      <c r="L21" s="1032"/>
      <c r="M21" s="1032"/>
      <c r="N21" s="1032"/>
      <c r="O21" s="1032"/>
      <c r="P21" s="1033"/>
      <c r="Q21" s="1039"/>
      <c r="R21" s="1040"/>
      <c r="S21" s="1040"/>
      <c r="T21" s="1040"/>
      <c r="U21" s="1040"/>
      <c r="V21" s="1040"/>
      <c r="W21" s="1040"/>
      <c r="X21" s="1040"/>
      <c r="Y21" s="1040"/>
      <c r="Z21" s="1040"/>
      <c r="AA21" s="1040"/>
      <c r="AB21" s="1040"/>
      <c r="AC21" s="1040"/>
      <c r="AD21" s="1040"/>
      <c r="AE21" s="1041"/>
      <c r="AF21" s="1036"/>
      <c r="AG21" s="1037"/>
      <c r="AH21" s="1037"/>
      <c r="AI21" s="1037"/>
      <c r="AJ21" s="1038"/>
      <c r="AK21" s="1081"/>
      <c r="AL21" s="1082"/>
      <c r="AM21" s="1082"/>
      <c r="AN21" s="1082"/>
      <c r="AO21" s="1082"/>
      <c r="AP21" s="1082"/>
      <c r="AQ21" s="1082"/>
      <c r="AR21" s="1082"/>
      <c r="AS21" s="1082"/>
      <c r="AT21" s="1082"/>
      <c r="AU21" s="1083"/>
      <c r="AV21" s="1083"/>
      <c r="AW21" s="1083"/>
      <c r="AX21" s="1083"/>
      <c r="AY21" s="1084"/>
      <c r="AZ21" s="220"/>
      <c r="BA21" s="220"/>
      <c r="BB21" s="220"/>
      <c r="BC21" s="220"/>
      <c r="BD21" s="220"/>
      <c r="BE21" s="221"/>
      <c r="BF21" s="221"/>
      <c r="BG21" s="221"/>
      <c r="BH21" s="221"/>
      <c r="BI21" s="221"/>
      <c r="BJ21" s="221"/>
      <c r="BK21" s="221"/>
      <c r="BL21" s="221"/>
      <c r="BM21" s="221"/>
      <c r="BN21" s="221"/>
      <c r="BO21" s="221"/>
      <c r="BP21" s="221"/>
      <c r="BQ21" s="225">
        <v>15</v>
      </c>
      <c r="BR21" s="226"/>
      <c r="BS21" s="993"/>
      <c r="BT21" s="994"/>
      <c r="BU21" s="994"/>
      <c r="BV21" s="994"/>
      <c r="BW21" s="994"/>
      <c r="BX21" s="994"/>
      <c r="BY21" s="994"/>
      <c r="BZ21" s="994"/>
      <c r="CA21" s="994"/>
      <c r="CB21" s="994"/>
      <c r="CC21" s="994"/>
      <c r="CD21" s="994"/>
      <c r="CE21" s="994"/>
      <c r="CF21" s="994"/>
      <c r="CG21" s="1015"/>
      <c r="CH21" s="990"/>
      <c r="CI21" s="991"/>
      <c r="CJ21" s="991"/>
      <c r="CK21" s="991"/>
      <c r="CL21" s="992"/>
      <c r="CM21" s="990"/>
      <c r="CN21" s="991"/>
      <c r="CO21" s="991"/>
      <c r="CP21" s="991"/>
      <c r="CQ21" s="992"/>
      <c r="CR21" s="990"/>
      <c r="CS21" s="991"/>
      <c r="CT21" s="991"/>
      <c r="CU21" s="991"/>
      <c r="CV21" s="992"/>
      <c r="CW21" s="990"/>
      <c r="CX21" s="991"/>
      <c r="CY21" s="991"/>
      <c r="CZ21" s="991"/>
      <c r="DA21" s="992"/>
      <c r="DB21" s="990"/>
      <c r="DC21" s="991"/>
      <c r="DD21" s="991"/>
      <c r="DE21" s="991"/>
      <c r="DF21" s="992"/>
      <c r="DG21" s="990"/>
      <c r="DH21" s="991"/>
      <c r="DI21" s="991"/>
      <c r="DJ21" s="991"/>
      <c r="DK21" s="992"/>
      <c r="DL21" s="990"/>
      <c r="DM21" s="991"/>
      <c r="DN21" s="991"/>
      <c r="DO21" s="991"/>
      <c r="DP21" s="992"/>
      <c r="DQ21" s="990"/>
      <c r="DR21" s="991"/>
      <c r="DS21" s="991"/>
      <c r="DT21" s="991"/>
      <c r="DU21" s="992"/>
      <c r="DV21" s="993"/>
      <c r="DW21" s="994"/>
      <c r="DX21" s="994"/>
      <c r="DY21" s="994"/>
      <c r="DZ21" s="995"/>
      <c r="EA21" s="222"/>
    </row>
    <row r="22" spans="1:131" s="223" customFormat="1" ht="26.25" customHeight="1" x14ac:dyDescent="0.15">
      <c r="A22" s="225">
        <v>16</v>
      </c>
      <c r="B22" s="1031"/>
      <c r="C22" s="1032"/>
      <c r="D22" s="1032"/>
      <c r="E22" s="1032"/>
      <c r="F22" s="1032"/>
      <c r="G22" s="1032"/>
      <c r="H22" s="1032"/>
      <c r="I22" s="1032"/>
      <c r="J22" s="1032"/>
      <c r="K22" s="1032"/>
      <c r="L22" s="1032"/>
      <c r="M22" s="1032"/>
      <c r="N22" s="1032"/>
      <c r="O22" s="1032"/>
      <c r="P22" s="1033"/>
      <c r="Q22" s="1074"/>
      <c r="R22" s="1075"/>
      <c r="S22" s="1075"/>
      <c r="T22" s="1075"/>
      <c r="U22" s="1075"/>
      <c r="V22" s="1075"/>
      <c r="W22" s="1075"/>
      <c r="X22" s="1075"/>
      <c r="Y22" s="1075"/>
      <c r="Z22" s="1075"/>
      <c r="AA22" s="1075"/>
      <c r="AB22" s="1075"/>
      <c r="AC22" s="1075"/>
      <c r="AD22" s="1075"/>
      <c r="AE22" s="1076"/>
      <c r="AF22" s="1036"/>
      <c r="AG22" s="1037"/>
      <c r="AH22" s="1037"/>
      <c r="AI22" s="1037"/>
      <c r="AJ22" s="1038"/>
      <c r="AK22" s="1077"/>
      <c r="AL22" s="1078"/>
      <c r="AM22" s="1078"/>
      <c r="AN22" s="1078"/>
      <c r="AO22" s="1078"/>
      <c r="AP22" s="1078"/>
      <c r="AQ22" s="1078"/>
      <c r="AR22" s="1078"/>
      <c r="AS22" s="1078"/>
      <c r="AT22" s="1078"/>
      <c r="AU22" s="1079"/>
      <c r="AV22" s="1079"/>
      <c r="AW22" s="1079"/>
      <c r="AX22" s="1079"/>
      <c r="AY22" s="1080"/>
      <c r="AZ22" s="1029" t="s">
        <v>376</v>
      </c>
      <c r="BA22" s="1029"/>
      <c r="BB22" s="1029"/>
      <c r="BC22" s="1029"/>
      <c r="BD22" s="1030"/>
      <c r="BE22" s="221"/>
      <c r="BF22" s="221"/>
      <c r="BG22" s="221"/>
      <c r="BH22" s="221"/>
      <c r="BI22" s="221"/>
      <c r="BJ22" s="221"/>
      <c r="BK22" s="221"/>
      <c r="BL22" s="221"/>
      <c r="BM22" s="221"/>
      <c r="BN22" s="221"/>
      <c r="BO22" s="221"/>
      <c r="BP22" s="221"/>
      <c r="BQ22" s="225">
        <v>16</v>
      </c>
      <c r="BR22" s="226"/>
      <c r="BS22" s="993"/>
      <c r="BT22" s="994"/>
      <c r="BU22" s="994"/>
      <c r="BV22" s="994"/>
      <c r="BW22" s="994"/>
      <c r="BX22" s="994"/>
      <c r="BY22" s="994"/>
      <c r="BZ22" s="994"/>
      <c r="CA22" s="994"/>
      <c r="CB22" s="994"/>
      <c r="CC22" s="994"/>
      <c r="CD22" s="994"/>
      <c r="CE22" s="994"/>
      <c r="CF22" s="994"/>
      <c r="CG22" s="1015"/>
      <c r="CH22" s="990"/>
      <c r="CI22" s="991"/>
      <c r="CJ22" s="991"/>
      <c r="CK22" s="991"/>
      <c r="CL22" s="992"/>
      <c r="CM22" s="990"/>
      <c r="CN22" s="991"/>
      <c r="CO22" s="991"/>
      <c r="CP22" s="991"/>
      <c r="CQ22" s="992"/>
      <c r="CR22" s="990"/>
      <c r="CS22" s="991"/>
      <c r="CT22" s="991"/>
      <c r="CU22" s="991"/>
      <c r="CV22" s="992"/>
      <c r="CW22" s="990"/>
      <c r="CX22" s="991"/>
      <c r="CY22" s="991"/>
      <c r="CZ22" s="991"/>
      <c r="DA22" s="992"/>
      <c r="DB22" s="990"/>
      <c r="DC22" s="991"/>
      <c r="DD22" s="991"/>
      <c r="DE22" s="991"/>
      <c r="DF22" s="992"/>
      <c r="DG22" s="990"/>
      <c r="DH22" s="991"/>
      <c r="DI22" s="991"/>
      <c r="DJ22" s="991"/>
      <c r="DK22" s="992"/>
      <c r="DL22" s="990"/>
      <c r="DM22" s="991"/>
      <c r="DN22" s="991"/>
      <c r="DO22" s="991"/>
      <c r="DP22" s="992"/>
      <c r="DQ22" s="990"/>
      <c r="DR22" s="991"/>
      <c r="DS22" s="991"/>
      <c r="DT22" s="991"/>
      <c r="DU22" s="992"/>
      <c r="DV22" s="993"/>
      <c r="DW22" s="994"/>
      <c r="DX22" s="994"/>
      <c r="DY22" s="994"/>
      <c r="DZ22" s="995"/>
      <c r="EA22" s="222"/>
    </row>
    <row r="23" spans="1:131" s="223" customFormat="1" ht="26.25" customHeight="1" thickBot="1" x14ac:dyDescent="0.2">
      <c r="A23" s="227" t="s">
        <v>377</v>
      </c>
      <c r="B23" s="938" t="s">
        <v>378</v>
      </c>
      <c r="C23" s="939"/>
      <c r="D23" s="939"/>
      <c r="E23" s="939"/>
      <c r="F23" s="939"/>
      <c r="G23" s="939"/>
      <c r="H23" s="939"/>
      <c r="I23" s="939"/>
      <c r="J23" s="939"/>
      <c r="K23" s="939"/>
      <c r="L23" s="939"/>
      <c r="M23" s="939"/>
      <c r="N23" s="939"/>
      <c r="O23" s="939"/>
      <c r="P23" s="949"/>
      <c r="Q23" s="1068">
        <v>20769</v>
      </c>
      <c r="R23" s="1062"/>
      <c r="S23" s="1062"/>
      <c r="T23" s="1062"/>
      <c r="U23" s="1062"/>
      <c r="V23" s="1062">
        <v>19799</v>
      </c>
      <c r="W23" s="1062"/>
      <c r="X23" s="1062"/>
      <c r="Y23" s="1062"/>
      <c r="Z23" s="1062"/>
      <c r="AA23" s="1062">
        <v>970</v>
      </c>
      <c r="AB23" s="1062"/>
      <c r="AC23" s="1062"/>
      <c r="AD23" s="1062"/>
      <c r="AE23" s="1069"/>
      <c r="AF23" s="1070">
        <v>405</v>
      </c>
      <c r="AG23" s="1062"/>
      <c r="AH23" s="1062"/>
      <c r="AI23" s="1062"/>
      <c r="AJ23" s="1071"/>
      <c r="AK23" s="1072"/>
      <c r="AL23" s="1073"/>
      <c r="AM23" s="1073"/>
      <c r="AN23" s="1073"/>
      <c r="AO23" s="1073"/>
      <c r="AP23" s="1062">
        <v>17931</v>
      </c>
      <c r="AQ23" s="1062"/>
      <c r="AR23" s="1062"/>
      <c r="AS23" s="1062"/>
      <c r="AT23" s="1062"/>
      <c r="AU23" s="1063"/>
      <c r="AV23" s="1063"/>
      <c r="AW23" s="1063"/>
      <c r="AX23" s="1063"/>
      <c r="AY23" s="1064"/>
      <c r="AZ23" s="1065" t="s">
        <v>122</v>
      </c>
      <c r="BA23" s="1066"/>
      <c r="BB23" s="1066"/>
      <c r="BC23" s="1066"/>
      <c r="BD23" s="1067"/>
      <c r="BE23" s="221"/>
      <c r="BF23" s="221"/>
      <c r="BG23" s="221"/>
      <c r="BH23" s="221"/>
      <c r="BI23" s="221"/>
      <c r="BJ23" s="221"/>
      <c r="BK23" s="221"/>
      <c r="BL23" s="221"/>
      <c r="BM23" s="221"/>
      <c r="BN23" s="221"/>
      <c r="BO23" s="221"/>
      <c r="BP23" s="221"/>
      <c r="BQ23" s="225">
        <v>17</v>
      </c>
      <c r="BR23" s="226"/>
      <c r="BS23" s="993"/>
      <c r="BT23" s="994"/>
      <c r="BU23" s="994"/>
      <c r="BV23" s="994"/>
      <c r="BW23" s="994"/>
      <c r="BX23" s="994"/>
      <c r="BY23" s="994"/>
      <c r="BZ23" s="994"/>
      <c r="CA23" s="994"/>
      <c r="CB23" s="994"/>
      <c r="CC23" s="994"/>
      <c r="CD23" s="994"/>
      <c r="CE23" s="994"/>
      <c r="CF23" s="994"/>
      <c r="CG23" s="1015"/>
      <c r="CH23" s="990"/>
      <c r="CI23" s="991"/>
      <c r="CJ23" s="991"/>
      <c r="CK23" s="991"/>
      <c r="CL23" s="992"/>
      <c r="CM23" s="990"/>
      <c r="CN23" s="991"/>
      <c r="CO23" s="991"/>
      <c r="CP23" s="991"/>
      <c r="CQ23" s="992"/>
      <c r="CR23" s="990"/>
      <c r="CS23" s="991"/>
      <c r="CT23" s="991"/>
      <c r="CU23" s="991"/>
      <c r="CV23" s="992"/>
      <c r="CW23" s="990"/>
      <c r="CX23" s="991"/>
      <c r="CY23" s="991"/>
      <c r="CZ23" s="991"/>
      <c r="DA23" s="992"/>
      <c r="DB23" s="990"/>
      <c r="DC23" s="991"/>
      <c r="DD23" s="991"/>
      <c r="DE23" s="991"/>
      <c r="DF23" s="992"/>
      <c r="DG23" s="990"/>
      <c r="DH23" s="991"/>
      <c r="DI23" s="991"/>
      <c r="DJ23" s="991"/>
      <c r="DK23" s="992"/>
      <c r="DL23" s="990"/>
      <c r="DM23" s="991"/>
      <c r="DN23" s="991"/>
      <c r="DO23" s="991"/>
      <c r="DP23" s="992"/>
      <c r="DQ23" s="990"/>
      <c r="DR23" s="991"/>
      <c r="DS23" s="991"/>
      <c r="DT23" s="991"/>
      <c r="DU23" s="992"/>
      <c r="DV23" s="993"/>
      <c r="DW23" s="994"/>
      <c r="DX23" s="994"/>
      <c r="DY23" s="994"/>
      <c r="DZ23" s="995"/>
      <c r="EA23" s="222"/>
    </row>
    <row r="24" spans="1:131" s="223" customFormat="1" ht="26.25" customHeight="1" x14ac:dyDescent="0.15">
      <c r="A24" s="1061" t="s">
        <v>379</v>
      </c>
      <c r="B24" s="1061"/>
      <c r="C24" s="1061"/>
      <c r="D24" s="1061"/>
      <c r="E24" s="1061"/>
      <c r="F24" s="1061"/>
      <c r="G24" s="1061"/>
      <c r="H24" s="1061"/>
      <c r="I24" s="1061"/>
      <c r="J24" s="1061"/>
      <c r="K24" s="1061"/>
      <c r="L24" s="1061"/>
      <c r="M24" s="1061"/>
      <c r="N24" s="1061"/>
      <c r="O24" s="1061"/>
      <c r="P24" s="1061"/>
      <c r="Q24" s="1061"/>
      <c r="R24" s="1061"/>
      <c r="S24" s="1061"/>
      <c r="T24" s="1061"/>
      <c r="U24" s="1061"/>
      <c r="V24" s="1061"/>
      <c r="W24" s="1061"/>
      <c r="X24" s="1061"/>
      <c r="Y24" s="1061"/>
      <c r="Z24" s="1061"/>
      <c r="AA24" s="1061"/>
      <c r="AB24" s="1061"/>
      <c r="AC24" s="1061"/>
      <c r="AD24" s="1061"/>
      <c r="AE24" s="1061"/>
      <c r="AF24" s="1061"/>
      <c r="AG24" s="1061"/>
      <c r="AH24" s="1061"/>
      <c r="AI24" s="1061"/>
      <c r="AJ24" s="1061"/>
      <c r="AK24" s="1061"/>
      <c r="AL24" s="1061"/>
      <c r="AM24" s="1061"/>
      <c r="AN24" s="1061"/>
      <c r="AO24" s="1061"/>
      <c r="AP24" s="1061"/>
      <c r="AQ24" s="1061"/>
      <c r="AR24" s="1061"/>
      <c r="AS24" s="1061"/>
      <c r="AT24" s="1061"/>
      <c r="AU24" s="1061"/>
      <c r="AV24" s="1061"/>
      <c r="AW24" s="1061"/>
      <c r="AX24" s="1061"/>
      <c r="AY24" s="1061"/>
      <c r="AZ24" s="220"/>
      <c r="BA24" s="220"/>
      <c r="BB24" s="220"/>
      <c r="BC24" s="220"/>
      <c r="BD24" s="220"/>
      <c r="BE24" s="221"/>
      <c r="BF24" s="221"/>
      <c r="BG24" s="221"/>
      <c r="BH24" s="221"/>
      <c r="BI24" s="221"/>
      <c r="BJ24" s="221"/>
      <c r="BK24" s="221"/>
      <c r="BL24" s="221"/>
      <c r="BM24" s="221"/>
      <c r="BN24" s="221"/>
      <c r="BO24" s="221"/>
      <c r="BP24" s="221"/>
      <c r="BQ24" s="225">
        <v>18</v>
      </c>
      <c r="BR24" s="226"/>
      <c r="BS24" s="993"/>
      <c r="BT24" s="994"/>
      <c r="BU24" s="994"/>
      <c r="BV24" s="994"/>
      <c r="BW24" s="994"/>
      <c r="BX24" s="994"/>
      <c r="BY24" s="994"/>
      <c r="BZ24" s="994"/>
      <c r="CA24" s="994"/>
      <c r="CB24" s="994"/>
      <c r="CC24" s="994"/>
      <c r="CD24" s="994"/>
      <c r="CE24" s="994"/>
      <c r="CF24" s="994"/>
      <c r="CG24" s="1015"/>
      <c r="CH24" s="990"/>
      <c r="CI24" s="991"/>
      <c r="CJ24" s="991"/>
      <c r="CK24" s="991"/>
      <c r="CL24" s="992"/>
      <c r="CM24" s="990"/>
      <c r="CN24" s="991"/>
      <c r="CO24" s="991"/>
      <c r="CP24" s="991"/>
      <c r="CQ24" s="992"/>
      <c r="CR24" s="990"/>
      <c r="CS24" s="991"/>
      <c r="CT24" s="991"/>
      <c r="CU24" s="991"/>
      <c r="CV24" s="992"/>
      <c r="CW24" s="990"/>
      <c r="CX24" s="991"/>
      <c r="CY24" s="991"/>
      <c r="CZ24" s="991"/>
      <c r="DA24" s="992"/>
      <c r="DB24" s="990"/>
      <c r="DC24" s="991"/>
      <c r="DD24" s="991"/>
      <c r="DE24" s="991"/>
      <c r="DF24" s="992"/>
      <c r="DG24" s="990"/>
      <c r="DH24" s="991"/>
      <c r="DI24" s="991"/>
      <c r="DJ24" s="991"/>
      <c r="DK24" s="992"/>
      <c r="DL24" s="990"/>
      <c r="DM24" s="991"/>
      <c r="DN24" s="991"/>
      <c r="DO24" s="991"/>
      <c r="DP24" s="992"/>
      <c r="DQ24" s="990"/>
      <c r="DR24" s="991"/>
      <c r="DS24" s="991"/>
      <c r="DT24" s="991"/>
      <c r="DU24" s="992"/>
      <c r="DV24" s="993"/>
      <c r="DW24" s="994"/>
      <c r="DX24" s="994"/>
      <c r="DY24" s="994"/>
      <c r="DZ24" s="995"/>
      <c r="EA24" s="222"/>
    </row>
    <row r="25" spans="1:131" ht="26.25" customHeight="1" thickBot="1" x14ac:dyDescent="0.2">
      <c r="A25" s="1060" t="s">
        <v>380</v>
      </c>
      <c r="B25" s="1060"/>
      <c r="C25" s="1060"/>
      <c r="D25" s="1060"/>
      <c r="E25" s="1060"/>
      <c r="F25" s="1060"/>
      <c r="G25" s="1060"/>
      <c r="H25" s="1060"/>
      <c r="I25" s="1060"/>
      <c r="J25" s="1060"/>
      <c r="K25" s="1060"/>
      <c r="L25" s="1060"/>
      <c r="M25" s="1060"/>
      <c r="N25" s="1060"/>
      <c r="O25" s="1060"/>
      <c r="P25" s="1060"/>
      <c r="Q25" s="1060"/>
      <c r="R25" s="1060"/>
      <c r="S25" s="1060"/>
      <c r="T25" s="1060"/>
      <c r="U25" s="1060"/>
      <c r="V25" s="1060"/>
      <c r="W25" s="1060"/>
      <c r="X25" s="1060"/>
      <c r="Y25" s="1060"/>
      <c r="Z25" s="1060"/>
      <c r="AA25" s="1060"/>
      <c r="AB25" s="1060"/>
      <c r="AC25" s="1060"/>
      <c r="AD25" s="1060"/>
      <c r="AE25" s="1060"/>
      <c r="AF25" s="1060"/>
      <c r="AG25" s="1060"/>
      <c r="AH25" s="1060"/>
      <c r="AI25" s="1060"/>
      <c r="AJ25" s="1060"/>
      <c r="AK25" s="1060"/>
      <c r="AL25" s="1060"/>
      <c r="AM25" s="1060"/>
      <c r="AN25" s="1060"/>
      <c r="AO25" s="1060"/>
      <c r="AP25" s="1060"/>
      <c r="AQ25" s="1060"/>
      <c r="AR25" s="1060"/>
      <c r="AS25" s="1060"/>
      <c r="AT25" s="1060"/>
      <c r="AU25" s="1060"/>
      <c r="AV25" s="1060"/>
      <c r="AW25" s="1060"/>
      <c r="AX25" s="1060"/>
      <c r="AY25" s="1060"/>
      <c r="AZ25" s="1060"/>
      <c r="BA25" s="1060"/>
      <c r="BB25" s="1060"/>
      <c r="BC25" s="1060"/>
      <c r="BD25" s="1060"/>
      <c r="BE25" s="1060"/>
      <c r="BF25" s="1060"/>
      <c r="BG25" s="1060"/>
      <c r="BH25" s="1060"/>
      <c r="BI25" s="1060"/>
      <c r="BJ25" s="220"/>
      <c r="BK25" s="220"/>
      <c r="BL25" s="220"/>
      <c r="BM25" s="220"/>
      <c r="BN25" s="220"/>
      <c r="BO25" s="228"/>
      <c r="BP25" s="228"/>
      <c r="BQ25" s="225">
        <v>19</v>
      </c>
      <c r="BR25" s="226"/>
      <c r="BS25" s="993"/>
      <c r="BT25" s="994"/>
      <c r="BU25" s="994"/>
      <c r="BV25" s="994"/>
      <c r="BW25" s="994"/>
      <c r="BX25" s="994"/>
      <c r="BY25" s="994"/>
      <c r="BZ25" s="994"/>
      <c r="CA25" s="994"/>
      <c r="CB25" s="994"/>
      <c r="CC25" s="994"/>
      <c r="CD25" s="994"/>
      <c r="CE25" s="994"/>
      <c r="CF25" s="994"/>
      <c r="CG25" s="1015"/>
      <c r="CH25" s="990"/>
      <c r="CI25" s="991"/>
      <c r="CJ25" s="991"/>
      <c r="CK25" s="991"/>
      <c r="CL25" s="992"/>
      <c r="CM25" s="990"/>
      <c r="CN25" s="991"/>
      <c r="CO25" s="991"/>
      <c r="CP25" s="991"/>
      <c r="CQ25" s="992"/>
      <c r="CR25" s="990"/>
      <c r="CS25" s="991"/>
      <c r="CT25" s="991"/>
      <c r="CU25" s="991"/>
      <c r="CV25" s="992"/>
      <c r="CW25" s="990"/>
      <c r="CX25" s="991"/>
      <c r="CY25" s="991"/>
      <c r="CZ25" s="991"/>
      <c r="DA25" s="992"/>
      <c r="DB25" s="990"/>
      <c r="DC25" s="991"/>
      <c r="DD25" s="991"/>
      <c r="DE25" s="991"/>
      <c r="DF25" s="992"/>
      <c r="DG25" s="990"/>
      <c r="DH25" s="991"/>
      <c r="DI25" s="991"/>
      <c r="DJ25" s="991"/>
      <c r="DK25" s="992"/>
      <c r="DL25" s="990"/>
      <c r="DM25" s="991"/>
      <c r="DN25" s="991"/>
      <c r="DO25" s="991"/>
      <c r="DP25" s="992"/>
      <c r="DQ25" s="990"/>
      <c r="DR25" s="991"/>
      <c r="DS25" s="991"/>
      <c r="DT25" s="991"/>
      <c r="DU25" s="992"/>
      <c r="DV25" s="993"/>
      <c r="DW25" s="994"/>
      <c r="DX25" s="994"/>
      <c r="DY25" s="994"/>
      <c r="DZ25" s="995"/>
      <c r="EA25" s="218"/>
    </row>
    <row r="26" spans="1:131" ht="26.25" customHeight="1" x14ac:dyDescent="0.15">
      <c r="A26" s="996" t="s">
        <v>357</v>
      </c>
      <c r="B26" s="997"/>
      <c r="C26" s="997"/>
      <c r="D26" s="997"/>
      <c r="E26" s="997"/>
      <c r="F26" s="997"/>
      <c r="G26" s="997"/>
      <c r="H26" s="997"/>
      <c r="I26" s="997"/>
      <c r="J26" s="997"/>
      <c r="K26" s="997"/>
      <c r="L26" s="997"/>
      <c r="M26" s="997"/>
      <c r="N26" s="997"/>
      <c r="O26" s="997"/>
      <c r="P26" s="998"/>
      <c r="Q26" s="1002" t="s">
        <v>381</v>
      </c>
      <c r="R26" s="1003"/>
      <c r="S26" s="1003"/>
      <c r="T26" s="1003"/>
      <c r="U26" s="1004"/>
      <c r="V26" s="1002" t="s">
        <v>382</v>
      </c>
      <c r="W26" s="1003"/>
      <c r="X26" s="1003"/>
      <c r="Y26" s="1003"/>
      <c r="Z26" s="1004"/>
      <c r="AA26" s="1002" t="s">
        <v>383</v>
      </c>
      <c r="AB26" s="1003"/>
      <c r="AC26" s="1003"/>
      <c r="AD26" s="1003"/>
      <c r="AE26" s="1003"/>
      <c r="AF26" s="1056" t="s">
        <v>384</v>
      </c>
      <c r="AG26" s="1009"/>
      <c r="AH26" s="1009"/>
      <c r="AI26" s="1009"/>
      <c r="AJ26" s="1057"/>
      <c r="AK26" s="1003" t="s">
        <v>385</v>
      </c>
      <c r="AL26" s="1003"/>
      <c r="AM26" s="1003"/>
      <c r="AN26" s="1003"/>
      <c r="AO26" s="1004"/>
      <c r="AP26" s="1002" t="s">
        <v>386</v>
      </c>
      <c r="AQ26" s="1003"/>
      <c r="AR26" s="1003"/>
      <c r="AS26" s="1003"/>
      <c r="AT26" s="1004"/>
      <c r="AU26" s="1002" t="s">
        <v>387</v>
      </c>
      <c r="AV26" s="1003"/>
      <c r="AW26" s="1003"/>
      <c r="AX26" s="1003"/>
      <c r="AY26" s="1004"/>
      <c r="AZ26" s="1002" t="s">
        <v>388</v>
      </c>
      <c r="BA26" s="1003"/>
      <c r="BB26" s="1003"/>
      <c r="BC26" s="1003"/>
      <c r="BD26" s="1004"/>
      <c r="BE26" s="1002" t="s">
        <v>364</v>
      </c>
      <c r="BF26" s="1003"/>
      <c r="BG26" s="1003"/>
      <c r="BH26" s="1003"/>
      <c r="BI26" s="1016"/>
      <c r="BJ26" s="220"/>
      <c r="BK26" s="220"/>
      <c r="BL26" s="220"/>
      <c r="BM26" s="220"/>
      <c r="BN26" s="220"/>
      <c r="BO26" s="228"/>
      <c r="BP26" s="228"/>
      <c r="BQ26" s="225">
        <v>20</v>
      </c>
      <c r="BR26" s="226"/>
      <c r="BS26" s="993"/>
      <c r="BT26" s="994"/>
      <c r="BU26" s="994"/>
      <c r="BV26" s="994"/>
      <c r="BW26" s="994"/>
      <c r="BX26" s="994"/>
      <c r="BY26" s="994"/>
      <c r="BZ26" s="994"/>
      <c r="CA26" s="994"/>
      <c r="CB26" s="994"/>
      <c r="CC26" s="994"/>
      <c r="CD26" s="994"/>
      <c r="CE26" s="994"/>
      <c r="CF26" s="994"/>
      <c r="CG26" s="1015"/>
      <c r="CH26" s="990"/>
      <c r="CI26" s="991"/>
      <c r="CJ26" s="991"/>
      <c r="CK26" s="991"/>
      <c r="CL26" s="992"/>
      <c r="CM26" s="990"/>
      <c r="CN26" s="991"/>
      <c r="CO26" s="991"/>
      <c r="CP26" s="991"/>
      <c r="CQ26" s="992"/>
      <c r="CR26" s="990"/>
      <c r="CS26" s="991"/>
      <c r="CT26" s="991"/>
      <c r="CU26" s="991"/>
      <c r="CV26" s="992"/>
      <c r="CW26" s="990"/>
      <c r="CX26" s="991"/>
      <c r="CY26" s="991"/>
      <c r="CZ26" s="991"/>
      <c r="DA26" s="992"/>
      <c r="DB26" s="990"/>
      <c r="DC26" s="991"/>
      <c r="DD26" s="991"/>
      <c r="DE26" s="991"/>
      <c r="DF26" s="992"/>
      <c r="DG26" s="990"/>
      <c r="DH26" s="991"/>
      <c r="DI26" s="991"/>
      <c r="DJ26" s="991"/>
      <c r="DK26" s="992"/>
      <c r="DL26" s="990"/>
      <c r="DM26" s="991"/>
      <c r="DN26" s="991"/>
      <c r="DO26" s="991"/>
      <c r="DP26" s="992"/>
      <c r="DQ26" s="990"/>
      <c r="DR26" s="991"/>
      <c r="DS26" s="991"/>
      <c r="DT26" s="991"/>
      <c r="DU26" s="992"/>
      <c r="DV26" s="993"/>
      <c r="DW26" s="994"/>
      <c r="DX26" s="994"/>
      <c r="DY26" s="994"/>
      <c r="DZ26" s="995"/>
      <c r="EA26" s="218"/>
    </row>
    <row r="27" spans="1:131" ht="26.25" customHeight="1" thickBot="1" x14ac:dyDescent="0.2">
      <c r="A27" s="999"/>
      <c r="B27" s="1000"/>
      <c r="C27" s="1000"/>
      <c r="D27" s="1000"/>
      <c r="E27" s="1000"/>
      <c r="F27" s="1000"/>
      <c r="G27" s="1000"/>
      <c r="H27" s="1000"/>
      <c r="I27" s="1000"/>
      <c r="J27" s="1000"/>
      <c r="K27" s="1000"/>
      <c r="L27" s="1000"/>
      <c r="M27" s="1000"/>
      <c r="N27" s="1000"/>
      <c r="O27" s="1000"/>
      <c r="P27" s="1001"/>
      <c r="Q27" s="1005"/>
      <c r="R27" s="1006"/>
      <c r="S27" s="1006"/>
      <c r="T27" s="1006"/>
      <c r="U27" s="1007"/>
      <c r="V27" s="1005"/>
      <c r="W27" s="1006"/>
      <c r="X27" s="1006"/>
      <c r="Y27" s="1006"/>
      <c r="Z27" s="1007"/>
      <c r="AA27" s="1005"/>
      <c r="AB27" s="1006"/>
      <c r="AC27" s="1006"/>
      <c r="AD27" s="1006"/>
      <c r="AE27" s="1006"/>
      <c r="AF27" s="1058"/>
      <c r="AG27" s="1012"/>
      <c r="AH27" s="1012"/>
      <c r="AI27" s="1012"/>
      <c r="AJ27" s="1059"/>
      <c r="AK27" s="1006"/>
      <c r="AL27" s="1006"/>
      <c r="AM27" s="1006"/>
      <c r="AN27" s="1006"/>
      <c r="AO27" s="1007"/>
      <c r="AP27" s="1005"/>
      <c r="AQ27" s="1006"/>
      <c r="AR27" s="1006"/>
      <c r="AS27" s="1006"/>
      <c r="AT27" s="1007"/>
      <c r="AU27" s="1005"/>
      <c r="AV27" s="1006"/>
      <c r="AW27" s="1006"/>
      <c r="AX27" s="1006"/>
      <c r="AY27" s="1007"/>
      <c r="AZ27" s="1005"/>
      <c r="BA27" s="1006"/>
      <c r="BB27" s="1006"/>
      <c r="BC27" s="1006"/>
      <c r="BD27" s="1007"/>
      <c r="BE27" s="1005"/>
      <c r="BF27" s="1006"/>
      <c r="BG27" s="1006"/>
      <c r="BH27" s="1006"/>
      <c r="BI27" s="1017"/>
      <c r="BJ27" s="220"/>
      <c r="BK27" s="220"/>
      <c r="BL27" s="220"/>
      <c r="BM27" s="220"/>
      <c r="BN27" s="220"/>
      <c r="BO27" s="228"/>
      <c r="BP27" s="228"/>
      <c r="BQ27" s="225">
        <v>21</v>
      </c>
      <c r="BR27" s="226"/>
      <c r="BS27" s="993"/>
      <c r="BT27" s="994"/>
      <c r="BU27" s="994"/>
      <c r="BV27" s="994"/>
      <c r="BW27" s="994"/>
      <c r="BX27" s="994"/>
      <c r="BY27" s="994"/>
      <c r="BZ27" s="994"/>
      <c r="CA27" s="994"/>
      <c r="CB27" s="994"/>
      <c r="CC27" s="994"/>
      <c r="CD27" s="994"/>
      <c r="CE27" s="994"/>
      <c r="CF27" s="994"/>
      <c r="CG27" s="1015"/>
      <c r="CH27" s="990"/>
      <c r="CI27" s="991"/>
      <c r="CJ27" s="991"/>
      <c r="CK27" s="991"/>
      <c r="CL27" s="992"/>
      <c r="CM27" s="990"/>
      <c r="CN27" s="991"/>
      <c r="CO27" s="991"/>
      <c r="CP27" s="991"/>
      <c r="CQ27" s="992"/>
      <c r="CR27" s="990"/>
      <c r="CS27" s="991"/>
      <c r="CT27" s="991"/>
      <c r="CU27" s="991"/>
      <c r="CV27" s="992"/>
      <c r="CW27" s="990"/>
      <c r="CX27" s="991"/>
      <c r="CY27" s="991"/>
      <c r="CZ27" s="991"/>
      <c r="DA27" s="992"/>
      <c r="DB27" s="990"/>
      <c r="DC27" s="991"/>
      <c r="DD27" s="991"/>
      <c r="DE27" s="991"/>
      <c r="DF27" s="992"/>
      <c r="DG27" s="990"/>
      <c r="DH27" s="991"/>
      <c r="DI27" s="991"/>
      <c r="DJ27" s="991"/>
      <c r="DK27" s="992"/>
      <c r="DL27" s="990"/>
      <c r="DM27" s="991"/>
      <c r="DN27" s="991"/>
      <c r="DO27" s="991"/>
      <c r="DP27" s="992"/>
      <c r="DQ27" s="990"/>
      <c r="DR27" s="991"/>
      <c r="DS27" s="991"/>
      <c r="DT27" s="991"/>
      <c r="DU27" s="992"/>
      <c r="DV27" s="993"/>
      <c r="DW27" s="994"/>
      <c r="DX27" s="994"/>
      <c r="DY27" s="994"/>
      <c r="DZ27" s="995"/>
      <c r="EA27" s="218"/>
    </row>
    <row r="28" spans="1:131" ht="26.25" customHeight="1" thickTop="1" x14ac:dyDescent="0.15">
      <c r="A28" s="229">
        <v>1</v>
      </c>
      <c r="B28" s="1048" t="s">
        <v>389</v>
      </c>
      <c r="C28" s="1049"/>
      <c r="D28" s="1049"/>
      <c r="E28" s="1049"/>
      <c r="F28" s="1049"/>
      <c r="G28" s="1049"/>
      <c r="H28" s="1049"/>
      <c r="I28" s="1049"/>
      <c r="J28" s="1049"/>
      <c r="K28" s="1049"/>
      <c r="L28" s="1049"/>
      <c r="M28" s="1049"/>
      <c r="N28" s="1049"/>
      <c r="O28" s="1049"/>
      <c r="P28" s="1050"/>
      <c r="Q28" s="1051">
        <v>2637</v>
      </c>
      <c r="R28" s="1052"/>
      <c r="S28" s="1052"/>
      <c r="T28" s="1052"/>
      <c r="U28" s="1052"/>
      <c r="V28" s="1052">
        <v>2633</v>
      </c>
      <c r="W28" s="1052"/>
      <c r="X28" s="1052"/>
      <c r="Y28" s="1052"/>
      <c r="Z28" s="1052"/>
      <c r="AA28" s="1052">
        <v>4</v>
      </c>
      <c r="AB28" s="1052"/>
      <c r="AC28" s="1052"/>
      <c r="AD28" s="1052"/>
      <c r="AE28" s="1053"/>
      <c r="AF28" s="1054">
        <v>4</v>
      </c>
      <c r="AG28" s="1052"/>
      <c r="AH28" s="1052"/>
      <c r="AI28" s="1052"/>
      <c r="AJ28" s="1055"/>
      <c r="AK28" s="1043">
        <v>236</v>
      </c>
      <c r="AL28" s="1044"/>
      <c r="AM28" s="1044"/>
      <c r="AN28" s="1044"/>
      <c r="AO28" s="1044"/>
      <c r="AP28" s="1044" t="s">
        <v>544</v>
      </c>
      <c r="AQ28" s="1044"/>
      <c r="AR28" s="1044"/>
      <c r="AS28" s="1044"/>
      <c r="AT28" s="1044"/>
      <c r="AU28" s="1044" t="s">
        <v>544</v>
      </c>
      <c r="AV28" s="1044"/>
      <c r="AW28" s="1044"/>
      <c r="AX28" s="1044"/>
      <c r="AY28" s="1044"/>
      <c r="AZ28" s="1045"/>
      <c r="BA28" s="1045"/>
      <c r="BB28" s="1045"/>
      <c r="BC28" s="1045"/>
      <c r="BD28" s="1045"/>
      <c r="BE28" s="1046"/>
      <c r="BF28" s="1046"/>
      <c r="BG28" s="1046"/>
      <c r="BH28" s="1046"/>
      <c r="BI28" s="1047"/>
      <c r="BJ28" s="220"/>
      <c r="BK28" s="220"/>
      <c r="BL28" s="220"/>
      <c r="BM28" s="220"/>
      <c r="BN28" s="220"/>
      <c r="BO28" s="228"/>
      <c r="BP28" s="228"/>
      <c r="BQ28" s="225">
        <v>22</v>
      </c>
      <c r="BR28" s="226"/>
      <c r="BS28" s="993"/>
      <c r="BT28" s="994"/>
      <c r="BU28" s="994"/>
      <c r="BV28" s="994"/>
      <c r="BW28" s="994"/>
      <c r="BX28" s="994"/>
      <c r="BY28" s="994"/>
      <c r="BZ28" s="994"/>
      <c r="CA28" s="994"/>
      <c r="CB28" s="994"/>
      <c r="CC28" s="994"/>
      <c r="CD28" s="994"/>
      <c r="CE28" s="994"/>
      <c r="CF28" s="994"/>
      <c r="CG28" s="1015"/>
      <c r="CH28" s="990"/>
      <c r="CI28" s="991"/>
      <c r="CJ28" s="991"/>
      <c r="CK28" s="991"/>
      <c r="CL28" s="992"/>
      <c r="CM28" s="990"/>
      <c r="CN28" s="991"/>
      <c r="CO28" s="991"/>
      <c r="CP28" s="991"/>
      <c r="CQ28" s="992"/>
      <c r="CR28" s="990"/>
      <c r="CS28" s="991"/>
      <c r="CT28" s="991"/>
      <c r="CU28" s="991"/>
      <c r="CV28" s="992"/>
      <c r="CW28" s="990"/>
      <c r="CX28" s="991"/>
      <c r="CY28" s="991"/>
      <c r="CZ28" s="991"/>
      <c r="DA28" s="992"/>
      <c r="DB28" s="990"/>
      <c r="DC28" s="991"/>
      <c r="DD28" s="991"/>
      <c r="DE28" s="991"/>
      <c r="DF28" s="992"/>
      <c r="DG28" s="990"/>
      <c r="DH28" s="991"/>
      <c r="DI28" s="991"/>
      <c r="DJ28" s="991"/>
      <c r="DK28" s="992"/>
      <c r="DL28" s="990"/>
      <c r="DM28" s="991"/>
      <c r="DN28" s="991"/>
      <c r="DO28" s="991"/>
      <c r="DP28" s="992"/>
      <c r="DQ28" s="990"/>
      <c r="DR28" s="991"/>
      <c r="DS28" s="991"/>
      <c r="DT28" s="991"/>
      <c r="DU28" s="992"/>
      <c r="DV28" s="993"/>
      <c r="DW28" s="994"/>
      <c r="DX28" s="994"/>
      <c r="DY28" s="994"/>
      <c r="DZ28" s="995"/>
      <c r="EA28" s="218"/>
    </row>
    <row r="29" spans="1:131" ht="26.25" customHeight="1" x14ac:dyDescent="0.15">
      <c r="A29" s="229">
        <v>2</v>
      </c>
      <c r="B29" s="1031" t="s">
        <v>390</v>
      </c>
      <c r="C29" s="1032"/>
      <c r="D29" s="1032"/>
      <c r="E29" s="1032"/>
      <c r="F29" s="1032"/>
      <c r="G29" s="1032"/>
      <c r="H29" s="1032"/>
      <c r="I29" s="1032"/>
      <c r="J29" s="1032"/>
      <c r="K29" s="1032"/>
      <c r="L29" s="1032"/>
      <c r="M29" s="1032"/>
      <c r="N29" s="1032"/>
      <c r="O29" s="1032"/>
      <c r="P29" s="1033"/>
      <c r="Q29" s="1039">
        <v>371</v>
      </c>
      <c r="R29" s="1040"/>
      <c r="S29" s="1040"/>
      <c r="T29" s="1040"/>
      <c r="U29" s="1040"/>
      <c r="V29" s="1040">
        <v>369</v>
      </c>
      <c r="W29" s="1040"/>
      <c r="X29" s="1040"/>
      <c r="Y29" s="1040"/>
      <c r="Z29" s="1040"/>
      <c r="AA29" s="1040">
        <v>2</v>
      </c>
      <c r="AB29" s="1040"/>
      <c r="AC29" s="1040"/>
      <c r="AD29" s="1040"/>
      <c r="AE29" s="1041"/>
      <c r="AF29" s="1036">
        <v>2</v>
      </c>
      <c r="AG29" s="1037"/>
      <c r="AH29" s="1037"/>
      <c r="AI29" s="1037"/>
      <c r="AJ29" s="1038"/>
      <c r="AK29" s="981">
        <v>208</v>
      </c>
      <c r="AL29" s="972"/>
      <c r="AM29" s="972"/>
      <c r="AN29" s="972"/>
      <c r="AO29" s="972"/>
      <c r="AP29" s="972">
        <v>392</v>
      </c>
      <c r="AQ29" s="972"/>
      <c r="AR29" s="972"/>
      <c r="AS29" s="972"/>
      <c r="AT29" s="972"/>
      <c r="AU29" s="972">
        <v>177</v>
      </c>
      <c r="AV29" s="972"/>
      <c r="AW29" s="972"/>
      <c r="AX29" s="972"/>
      <c r="AY29" s="972"/>
      <c r="AZ29" s="1042"/>
      <c r="BA29" s="1042"/>
      <c r="BB29" s="1042"/>
      <c r="BC29" s="1042"/>
      <c r="BD29" s="1042"/>
      <c r="BE29" s="973"/>
      <c r="BF29" s="973"/>
      <c r="BG29" s="973"/>
      <c r="BH29" s="973"/>
      <c r="BI29" s="974"/>
      <c r="BJ29" s="220"/>
      <c r="BK29" s="220"/>
      <c r="BL29" s="220"/>
      <c r="BM29" s="220"/>
      <c r="BN29" s="220"/>
      <c r="BO29" s="228"/>
      <c r="BP29" s="228"/>
      <c r="BQ29" s="225">
        <v>23</v>
      </c>
      <c r="BR29" s="226"/>
      <c r="BS29" s="993"/>
      <c r="BT29" s="994"/>
      <c r="BU29" s="994"/>
      <c r="BV29" s="994"/>
      <c r="BW29" s="994"/>
      <c r="BX29" s="994"/>
      <c r="BY29" s="994"/>
      <c r="BZ29" s="994"/>
      <c r="CA29" s="994"/>
      <c r="CB29" s="994"/>
      <c r="CC29" s="994"/>
      <c r="CD29" s="994"/>
      <c r="CE29" s="994"/>
      <c r="CF29" s="994"/>
      <c r="CG29" s="1015"/>
      <c r="CH29" s="990"/>
      <c r="CI29" s="991"/>
      <c r="CJ29" s="991"/>
      <c r="CK29" s="991"/>
      <c r="CL29" s="992"/>
      <c r="CM29" s="990"/>
      <c r="CN29" s="991"/>
      <c r="CO29" s="991"/>
      <c r="CP29" s="991"/>
      <c r="CQ29" s="992"/>
      <c r="CR29" s="990"/>
      <c r="CS29" s="991"/>
      <c r="CT29" s="991"/>
      <c r="CU29" s="991"/>
      <c r="CV29" s="992"/>
      <c r="CW29" s="990"/>
      <c r="CX29" s="991"/>
      <c r="CY29" s="991"/>
      <c r="CZ29" s="991"/>
      <c r="DA29" s="992"/>
      <c r="DB29" s="990"/>
      <c r="DC29" s="991"/>
      <c r="DD29" s="991"/>
      <c r="DE29" s="991"/>
      <c r="DF29" s="992"/>
      <c r="DG29" s="990"/>
      <c r="DH29" s="991"/>
      <c r="DI29" s="991"/>
      <c r="DJ29" s="991"/>
      <c r="DK29" s="992"/>
      <c r="DL29" s="990"/>
      <c r="DM29" s="991"/>
      <c r="DN29" s="991"/>
      <c r="DO29" s="991"/>
      <c r="DP29" s="992"/>
      <c r="DQ29" s="990"/>
      <c r="DR29" s="991"/>
      <c r="DS29" s="991"/>
      <c r="DT29" s="991"/>
      <c r="DU29" s="992"/>
      <c r="DV29" s="993"/>
      <c r="DW29" s="994"/>
      <c r="DX29" s="994"/>
      <c r="DY29" s="994"/>
      <c r="DZ29" s="995"/>
      <c r="EA29" s="218"/>
    </row>
    <row r="30" spans="1:131" ht="26.25" customHeight="1" x14ac:dyDescent="0.15">
      <c r="A30" s="229">
        <v>3</v>
      </c>
      <c r="B30" s="1031" t="s">
        <v>391</v>
      </c>
      <c r="C30" s="1032"/>
      <c r="D30" s="1032"/>
      <c r="E30" s="1032"/>
      <c r="F30" s="1032"/>
      <c r="G30" s="1032"/>
      <c r="H30" s="1032"/>
      <c r="I30" s="1032"/>
      <c r="J30" s="1032"/>
      <c r="K30" s="1032"/>
      <c r="L30" s="1032"/>
      <c r="M30" s="1032"/>
      <c r="N30" s="1032"/>
      <c r="O30" s="1032"/>
      <c r="P30" s="1033"/>
      <c r="Q30" s="1039">
        <v>3224</v>
      </c>
      <c r="R30" s="1040"/>
      <c r="S30" s="1040"/>
      <c r="T30" s="1040"/>
      <c r="U30" s="1040"/>
      <c r="V30" s="1040">
        <v>3107</v>
      </c>
      <c r="W30" s="1040"/>
      <c r="X30" s="1040"/>
      <c r="Y30" s="1040"/>
      <c r="Z30" s="1040"/>
      <c r="AA30" s="1040">
        <v>117</v>
      </c>
      <c r="AB30" s="1040"/>
      <c r="AC30" s="1040"/>
      <c r="AD30" s="1040"/>
      <c r="AE30" s="1041"/>
      <c r="AF30" s="1036">
        <v>117</v>
      </c>
      <c r="AG30" s="1037"/>
      <c r="AH30" s="1037"/>
      <c r="AI30" s="1037"/>
      <c r="AJ30" s="1038"/>
      <c r="AK30" s="981">
        <v>474</v>
      </c>
      <c r="AL30" s="972"/>
      <c r="AM30" s="972"/>
      <c r="AN30" s="972"/>
      <c r="AO30" s="972"/>
      <c r="AP30" s="972" t="s">
        <v>544</v>
      </c>
      <c r="AQ30" s="972"/>
      <c r="AR30" s="972"/>
      <c r="AS30" s="972"/>
      <c r="AT30" s="972"/>
      <c r="AU30" s="972" t="s">
        <v>544</v>
      </c>
      <c r="AV30" s="972"/>
      <c r="AW30" s="972"/>
      <c r="AX30" s="972"/>
      <c r="AY30" s="972"/>
      <c r="AZ30" s="1042"/>
      <c r="BA30" s="1042"/>
      <c r="BB30" s="1042"/>
      <c r="BC30" s="1042"/>
      <c r="BD30" s="1042"/>
      <c r="BE30" s="973"/>
      <c r="BF30" s="973"/>
      <c r="BG30" s="973"/>
      <c r="BH30" s="973"/>
      <c r="BI30" s="974"/>
      <c r="BJ30" s="220"/>
      <c r="BK30" s="220"/>
      <c r="BL30" s="220"/>
      <c r="BM30" s="220"/>
      <c r="BN30" s="220"/>
      <c r="BO30" s="228"/>
      <c r="BP30" s="228"/>
      <c r="BQ30" s="225">
        <v>24</v>
      </c>
      <c r="BR30" s="226"/>
      <c r="BS30" s="993"/>
      <c r="BT30" s="994"/>
      <c r="BU30" s="994"/>
      <c r="BV30" s="994"/>
      <c r="BW30" s="994"/>
      <c r="BX30" s="994"/>
      <c r="BY30" s="994"/>
      <c r="BZ30" s="994"/>
      <c r="CA30" s="994"/>
      <c r="CB30" s="994"/>
      <c r="CC30" s="994"/>
      <c r="CD30" s="994"/>
      <c r="CE30" s="994"/>
      <c r="CF30" s="994"/>
      <c r="CG30" s="1015"/>
      <c r="CH30" s="990"/>
      <c r="CI30" s="991"/>
      <c r="CJ30" s="991"/>
      <c r="CK30" s="991"/>
      <c r="CL30" s="992"/>
      <c r="CM30" s="990"/>
      <c r="CN30" s="991"/>
      <c r="CO30" s="991"/>
      <c r="CP30" s="991"/>
      <c r="CQ30" s="992"/>
      <c r="CR30" s="990"/>
      <c r="CS30" s="991"/>
      <c r="CT30" s="991"/>
      <c r="CU30" s="991"/>
      <c r="CV30" s="992"/>
      <c r="CW30" s="990"/>
      <c r="CX30" s="991"/>
      <c r="CY30" s="991"/>
      <c r="CZ30" s="991"/>
      <c r="DA30" s="992"/>
      <c r="DB30" s="990"/>
      <c r="DC30" s="991"/>
      <c r="DD30" s="991"/>
      <c r="DE30" s="991"/>
      <c r="DF30" s="992"/>
      <c r="DG30" s="990"/>
      <c r="DH30" s="991"/>
      <c r="DI30" s="991"/>
      <c r="DJ30" s="991"/>
      <c r="DK30" s="992"/>
      <c r="DL30" s="990"/>
      <c r="DM30" s="991"/>
      <c r="DN30" s="991"/>
      <c r="DO30" s="991"/>
      <c r="DP30" s="992"/>
      <c r="DQ30" s="990"/>
      <c r="DR30" s="991"/>
      <c r="DS30" s="991"/>
      <c r="DT30" s="991"/>
      <c r="DU30" s="992"/>
      <c r="DV30" s="993"/>
      <c r="DW30" s="994"/>
      <c r="DX30" s="994"/>
      <c r="DY30" s="994"/>
      <c r="DZ30" s="995"/>
      <c r="EA30" s="218"/>
    </row>
    <row r="31" spans="1:131" ht="26.25" customHeight="1" x14ac:dyDescent="0.15">
      <c r="A31" s="229">
        <v>4</v>
      </c>
      <c r="B31" s="1031" t="s">
        <v>392</v>
      </c>
      <c r="C31" s="1032"/>
      <c r="D31" s="1032"/>
      <c r="E31" s="1032"/>
      <c r="F31" s="1032"/>
      <c r="G31" s="1032"/>
      <c r="H31" s="1032"/>
      <c r="I31" s="1032"/>
      <c r="J31" s="1032"/>
      <c r="K31" s="1032"/>
      <c r="L31" s="1032"/>
      <c r="M31" s="1032"/>
      <c r="N31" s="1032"/>
      <c r="O31" s="1032"/>
      <c r="P31" s="1033"/>
      <c r="Q31" s="1039">
        <v>355</v>
      </c>
      <c r="R31" s="1040"/>
      <c r="S31" s="1040"/>
      <c r="T31" s="1040"/>
      <c r="U31" s="1040"/>
      <c r="V31" s="1040">
        <v>354</v>
      </c>
      <c r="W31" s="1040"/>
      <c r="X31" s="1040"/>
      <c r="Y31" s="1040"/>
      <c r="Z31" s="1040"/>
      <c r="AA31" s="1040">
        <v>1</v>
      </c>
      <c r="AB31" s="1040"/>
      <c r="AC31" s="1040"/>
      <c r="AD31" s="1040"/>
      <c r="AE31" s="1041"/>
      <c r="AF31" s="1036">
        <v>1</v>
      </c>
      <c r="AG31" s="1037"/>
      <c r="AH31" s="1037"/>
      <c r="AI31" s="1037"/>
      <c r="AJ31" s="1038"/>
      <c r="AK31" s="981">
        <v>131</v>
      </c>
      <c r="AL31" s="972"/>
      <c r="AM31" s="972"/>
      <c r="AN31" s="972"/>
      <c r="AO31" s="972"/>
      <c r="AP31" s="972" t="s">
        <v>544</v>
      </c>
      <c r="AQ31" s="972"/>
      <c r="AR31" s="972"/>
      <c r="AS31" s="972"/>
      <c r="AT31" s="972"/>
      <c r="AU31" s="972" t="s">
        <v>544</v>
      </c>
      <c r="AV31" s="972"/>
      <c r="AW31" s="972"/>
      <c r="AX31" s="972"/>
      <c r="AY31" s="972"/>
      <c r="AZ31" s="1042"/>
      <c r="BA31" s="1042"/>
      <c r="BB31" s="1042"/>
      <c r="BC31" s="1042"/>
      <c r="BD31" s="1042"/>
      <c r="BE31" s="973"/>
      <c r="BF31" s="973"/>
      <c r="BG31" s="973"/>
      <c r="BH31" s="973"/>
      <c r="BI31" s="974"/>
      <c r="BJ31" s="220"/>
      <c r="BK31" s="220"/>
      <c r="BL31" s="220"/>
      <c r="BM31" s="220"/>
      <c r="BN31" s="220"/>
      <c r="BO31" s="228"/>
      <c r="BP31" s="228"/>
      <c r="BQ31" s="225">
        <v>25</v>
      </c>
      <c r="BR31" s="226"/>
      <c r="BS31" s="993"/>
      <c r="BT31" s="994"/>
      <c r="BU31" s="994"/>
      <c r="BV31" s="994"/>
      <c r="BW31" s="994"/>
      <c r="BX31" s="994"/>
      <c r="BY31" s="994"/>
      <c r="BZ31" s="994"/>
      <c r="CA31" s="994"/>
      <c r="CB31" s="994"/>
      <c r="CC31" s="994"/>
      <c r="CD31" s="994"/>
      <c r="CE31" s="994"/>
      <c r="CF31" s="994"/>
      <c r="CG31" s="1015"/>
      <c r="CH31" s="990"/>
      <c r="CI31" s="991"/>
      <c r="CJ31" s="991"/>
      <c r="CK31" s="991"/>
      <c r="CL31" s="992"/>
      <c r="CM31" s="990"/>
      <c r="CN31" s="991"/>
      <c r="CO31" s="991"/>
      <c r="CP31" s="991"/>
      <c r="CQ31" s="992"/>
      <c r="CR31" s="990"/>
      <c r="CS31" s="991"/>
      <c r="CT31" s="991"/>
      <c r="CU31" s="991"/>
      <c r="CV31" s="992"/>
      <c r="CW31" s="990"/>
      <c r="CX31" s="991"/>
      <c r="CY31" s="991"/>
      <c r="CZ31" s="991"/>
      <c r="DA31" s="992"/>
      <c r="DB31" s="990"/>
      <c r="DC31" s="991"/>
      <c r="DD31" s="991"/>
      <c r="DE31" s="991"/>
      <c r="DF31" s="992"/>
      <c r="DG31" s="990"/>
      <c r="DH31" s="991"/>
      <c r="DI31" s="991"/>
      <c r="DJ31" s="991"/>
      <c r="DK31" s="992"/>
      <c r="DL31" s="990"/>
      <c r="DM31" s="991"/>
      <c r="DN31" s="991"/>
      <c r="DO31" s="991"/>
      <c r="DP31" s="992"/>
      <c r="DQ31" s="990"/>
      <c r="DR31" s="991"/>
      <c r="DS31" s="991"/>
      <c r="DT31" s="991"/>
      <c r="DU31" s="992"/>
      <c r="DV31" s="993"/>
      <c r="DW31" s="994"/>
      <c r="DX31" s="994"/>
      <c r="DY31" s="994"/>
      <c r="DZ31" s="995"/>
      <c r="EA31" s="218"/>
    </row>
    <row r="32" spans="1:131" ht="26.25" customHeight="1" x14ac:dyDescent="0.15">
      <c r="A32" s="229">
        <v>5</v>
      </c>
      <c r="B32" s="1031" t="s">
        <v>393</v>
      </c>
      <c r="C32" s="1032"/>
      <c r="D32" s="1032"/>
      <c r="E32" s="1032"/>
      <c r="F32" s="1032"/>
      <c r="G32" s="1032"/>
      <c r="H32" s="1032"/>
      <c r="I32" s="1032"/>
      <c r="J32" s="1032"/>
      <c r="K32" s="1032"/>
      <c r="L32" s="1032"/>
      <c r="M32" s="1032"/>
      <c r="N32" s="1032"/>
      <c r="O32" s="1032"/>
      <c r="P32" s="1033"/>
      <c r="Q32" s="1039">
        <v>1050</v>
      </c>
      <c r="R32" s="1040"/>
      <c r="S32" s="1040"/>
      <c r="T32" s="1040"/>
      <c r="U32" s="1040"/>
      <c r="V32" s="1040">
        <v>6</v>
      </c>
      <c r="W32" s="1040"/>
      <c r="X32" s="1040"/>
      <c r="Y32" s="1040"/>
      <c r="Z32" s="1040"/>
      <c r="AA32" s="1040">
        <v>1044</v>
      </c>
      <c r="AB32" s="1040"/>
      <c r="AC32" s="1040"/>
      <c r="AD32" s="1040"/>
      <c r="AE32" s="1041"/>
      <c r="AF32" s="1036">
        <v>1044</v>
      </c>
      <c r="AG32" s="1037"/>
      <c r="AH32" s="1037"/>
      <c r="AI32" s="1037"/>
      <c r="AJ32" s="1038"/>
      <c r="AK32" s="981">
        <v>208</v>
      </c>
      <c r="AL32" s="972"/>
      <c r="AM32" s="972"/>
      <c r="AN32" s="972"/>
      <c r="AO32" s="972"/>
      <c r="AP32" s="972">
        <v>2673</v>
      </c>
      <c r="AQ32" s="972"/>
      <c r="AR32" s="972"/>
      <c r="AS32" s="972"/>
      <c r="AT32" s="972"/>
      <c r="AU32" s="972">
        <v>1708</v>
      </c>
      <c r="AV32" s="972"/>
      <c r="AW32" s="972"/>
      <c r="AX32" s="972"/>
      <c r="AY32" s="972"/>
      <c r="AZ32" s="1042"/>
      <c r="BA32" s="1042"/>
      <c r="BB32" s="1042"/>
      <c r="BC32" s="1042"/>
      <c r="BD32" s="1042"/>
      <c r="BE32" s="973" t="s">
        <v>394</v>
      </c>
      <c r="BF32" s="973"/>
      <c r="BG32" s="973"/>
      <c r="BH32" s="973"/>
      <c r="BI32" s="974"/>
      <c r="BJ32" s="220"/>
      <c r="BK32" s="220"/>
      <c r="BL32" s="220"/>
      <c r="BM32" s="220"/>
      <c r="BN32" s="220"/>
      <c r="BO32" s="228"/>
      <c r="BP32" s="228"/>
      <c r="BQ32" s="225">
        <v>26</v>
      </c>
      <c r="BR32" s="226"/>
      <c r="BS32" s="993"/>
      <c r="BT32" s="994"/>
      <c r="BU32" s="994"/>
      <c r="BV32" s="994"/>
      <c r="BW32" s="994"/>
      <c r="BX32" s="994"/>
      <c r="BY32" s="994"/>
      <c r="BZ32" s="994"/>
      <c r="CA32" s="994"/>
      <c r="CB32" s="994"/>
      <c r="CC32" s="994"/>
      <c r="CD32" s="994"/>
      <c r="CE32" s="994"/>
      <c r="CF32" s="994"/>
      <c r="CG32" s="1015"/>
      <c r="CH32" s="990"/>
      <c r="CI32" s="991"/>
      <c r="CJ32" s="991"/>
      <c r="CK32" s="991"/>
      <c r="CL32" s="992"/>
      <c r="CM32" s="990"/>
      <c r="CN32" s="991"/>
      <c r="CO32" s="991"/>
      <c r="CP32" s="991"/>
      <c r="CQ32" s="992"/>
      <c r="CR32" s="990"/>
      <c r="CS32" s="991"/>
      <c r="CT32" s="991"/>
      <c r="CU32" s="991"/>
      <c r="CV32" s="992"/>
      <c r="CW32" s="990"/>
      <c r="CX32" s="991"/>
      <c r="CY32" s="991"/>
      <c r="CZ32" s="991"/>
      <c r="DA32" s="992"/>
      <c r="DB32" s="990"/>
      <c r="DC32" s="991"/>
      <c r="DD32" s="991"/>
      <c r="DE32" s="991"/>
      <c r="DF32" s="992"/>
      <c r="DG32" s="990"/>
      <c r="DH32" s="991"/>
      <c r="DI32" s="991"/>
      <c r="DJ32" s="991"/>
      <c r="DK32" s="992"/>
      <c r="DL32" s="990"/>
      <c r="DM32" s="991"/>
      <c r="DN32" s="991"/>
      <c r="DO32" s="991"/>
      <c r="DP32" s="992"/>
      <c r="DQ32" s="990"/>
      <c r="DR32" s="991"/>
      <c r="DS32" s="991"/>
      <c r="DT32" s="991"/>
      <c r="DU32" s="992"/>
      <c r="DV32" s="993"/>
      <c r="DW32" s="994"/>
      <c r="DX32" s="994"/>
      <c r="DY32" s="994"/>
      <c r="DZ32" s="995"/>
      <c r="EA32" s="218"/>
    </row>
    <row r="33" spans="1:131" ht="26.25" customHeight="1" x14ac:dyDescent="0.15">
      <c r="A33" s="229">
        <v>6</v>
      </c>
      <c r="B33" s="1031"/>
      <c r="C33" s="1032"/>
      <c r="D33" s="1032"/>
      <c r="E33" s="1032"/>
      <c r="F33" s="1032"/>
      <c r="G33" s="1032"/>
      <c r="H33" s="1032"/>
      <c r="I33" s="1032"/>
      <c r="J33" s="1032"/>
      <c r="K33" s="1032"/>
      <c r="L33" s="1032"/>
      <c r="M33" s="1032"/>
      <c r="N33" s="1032"/>
      <c r="O33" s="1032"/>
      <c r="P33" s="1033"/>
      <c r="Q33" s="1039"/>
      <c r="R33" s="1040"/>
      <c r="S33" s="1040"/>
      <c r="T33" s="1040"/>
      <c r="U33" s="1040"/>
      <c r="V33" s="1040"/>
      <c r="W33" s="1040"/>
      <c r="X33" s="1040"/>
      <c r="Y33" s="1040"/>
      <c r="Z33" s="1040"/>
      <c r="AA33" s="1040"/>
      <c r="AB33" s="1040"/>
      <c r="AC33" s="1040"/>
      <c r="AD33" s="1040"/>
      <c r="AE33" s="1041"/>
      <c r="AF33" s="1036"/>
      <c r="AG33" s="1037"/>
      <c r="AH33" s="1037"/>
      <c r="AI33" s="1037"/>
      <c r="AJ33" s="1038"/>
      <c r="AK33" s="981"/>
      <c r="AL33" s="972"/>
      <c r="AM33" s="972"/>
      <c r="AN33" s="972"/>
      <c r="AO33" s="972"/>
      <c r="AP33" s="972"/>
      <c r="AQ33" s="972"/>
      <c r="AR33" s="972"/>
      <c r="AS33" s="972"/>
      <c r="AT33" s="972"/>
      <c r="AU33" s="972"/>
      <c r="AV33" s="972"/>
      <c r="AW33" s="972"/>
      <c r="AX33" s="972"/>
      <c r="AY33" s="972"/>
      <c r="AZ33" s="1042"/>
      <c r="BA33" s="1042"/>
      <c r="BB33" s="1042"/>
      <c r="BC33" s="1042"/>
      <c r="BD33" s="1042"/>
      <c r="BE33" s="973"/>
      <c r="BF33" s="973"/>
      <c r="BG33" s="973"/>
      <c r="BH33" s="973"/>
      <c r="BI33" s="974"/>
      <c r="BJ33" s="220"/>
      <c r="BK33" s="220"/>
      <c r="BL33" s="220"/>
      <c r="BM33" s="220"/>
      <c r="BN33" s="220"/>
      <c r="BO33" s="228"/>
      <c r="BP33" s="228"/>
      <c r="BQ33" s="225">
        <v>27</v>
      </c>
      <c r="BR33" s="226"/>
      <c r="BS33" s="993"/>
      <c r="BT33" s="994"/>
      <c r="BU33" s="994"/>
      <c r="BV33" s="994"/>
      <c r="BW33" s="994"/>
      <c r="BX33" s="994"/>
      <c r="BY33" s="994"/>
      <c r="BZ33" s="994"/>
      <c r="CA33" s="994"/>
      <c r="CB33" s="994"/>
      <c r="CC33" s="994"/>
      <c r="CD33" s="994"/>
      <c r="CE33" s="994"/>
      <c r="CF33" s="994"/>
      <c r="CG33" s="1015"/>
      <c r="CH33" s="990"/>
      <c r="CI33" s="991"/>
      <c r="CJ33" s="991"/>
      <c r="CK33" s="991"/>
      <c r="CL33" s="992"/>
      <c r="CM33" s="990"/>
      <c r="CN33" s="991"/>
      <c r="CO33" s="991"/>
      <c r="CP33" s="991"/>
      <c r="CQ33" s="992"/>
      <c r="CR33" s="990"/>
      <c r="CS33" s="991"/>
      <c r="CT33" s="991"/>
      <c r="CU33" s="991"/>
      <c r="CV33" s="992"/>
      <c r="CW33" s="990"/>
      <c r="CX33" s="991"/>
      <c r="CY33" s="991"/>
      <c r="CZ33" s="991"/>
      <c r="DA33" s="992"/>
      <c r="DB33" s="990"/>
      <c r="DC33" s="991"/>
      <c r="DD33" s="991"/>
      <c r="DE33" s="991"/>
      <c r="DF33" s="992"/>
      <c r="DG33" s="990"/>
      <c r="DH33" s="991"/>
      <c r="DI33" s="991"/>
      <c r="DJ33" s="991"/>
      <c r="DK33" s="992"/>
      <c r="DL33" s="990"/>
      <c r="DM33" s="991"/>
      <c r="DN33" s="991"/>
      <c r="DO33" s="991"/>
      <c r="DP33" s="992"/>
      <c r="DQ33" s="990"/>
      <c r="DR33" s="991"/>
      <c r="DS33" s="991"/>
      <c r="DT33" s="991"/>
      <c r="DU33" s="992"/>
      <c r="DV33" s="993"/>
      <c r="DW33" s="994"/>
      <c r="DX33" s="994"/>
      <c r="DY33" s="994"/>
      <c r="DZ33" s="995"/>
      <c r="EA33" s="218"/>
    </row>
    <row r="34" spans="1:131" ht="26.25" customHeight="1" x14ac:dyDescent="0.15">
      <c r="A34" s="229">
        <v>7</v>
      </c>
      <c r="B34" s="1031"/>
      <c r="C34" s="1032"/>
      <c r="D34" s="1032"/>
      <c r="E34" s="1032"/>
      <c r="F34" s="1032"/>
      <c r="G34" s="1032"/>
      <c r="H34" s="1032"/>
      <c r="I34" s="1032"/>
      <c r="J34" s="1032"/>
      <c r="K34" s="1032"/>
      <c r="L34" s="1032"/>
      <c r="M34" s="1032"/>
      <c r="N34" s="1032"/>
      <c r="O34" s="1032"/>
      <c r="P34" s="1033"/>
      <c r="Q34" s="1039"/>
      <c r="R34" s="1040"/>
      <c r="S34" s="1040"/>
      <c r="T34" s="1040"/>
      <c r="U34" s="1040"/>
      <c r="V34" s="1040"/>
      <c r="W34" s="1040"/>
      <c r="X34" s="1040"/>
      <c r="Y34" s="1040"/>
      <c r="Z34" s="1040"/>
      <c r="AA34" s="1040"/>
      <c r="AB34" s="1040"/>
      <c r="AC34" s="1040"/>
      <c r="AD34" s="1040"/>
      <c r="AE34" s="1041"/>
      <c r="AF34" s="1036"/>
      <c r="AG34" s="1037"/>
      <c r="AH34" s="1037"/>
      <c r="AI34" s="1037"/>
      <c r="AJ34" s="1038"/>
      <c r="AK34" s="981"/>
      <c r="AL34" s="972"/>
      <c r="AM34" s="972"/>
      <c r="AN34" s="972"/>
      <c r="AO34" s="972"/>
      <c r="AP34" s="972"/>
      <c r="AQ34" s="972"/>
      <c r="AR34" s="972"/>
      <c r="AS34" s="972"/>
      <c r="AT34" s="972"/>
      <c r="AU34" s="972"/>
      <c r="AV34" s="972"/>
      <c r="AW34" s="972"/>
      <c r="AX34" s="972"/>
      <c r="AY34" s="972"/>
      <c r="AZ34" s="1042"/>
      <c r="BA34" s="1042"/>
      <c r="BB34" s="1042"/>
      <c r="BC34" s="1042"/>
      <c r="BD34" s="1042"/>
      <c r="BE34" s="973"/>
      <c r="BF34" s="973"/>
      <c r="BG34" s="973"/>
      <c r="BH34" s="973"/>
      <c r="BI34" s="974"/>
      <c r="BJ34" s="220"/>
      <c r="BK34" s="220"/>
      <c r="BL34" s="220"/>
      <c r="BM34" s="220"/>
      <c r="BN34" s="220"/>
      <c r="BO34" s="228"/>
      <c r="BP34" s="228"/>
      <c r="BQ34" s="225">
        <v>28</v>
      </c>
      <c r="BR34" s="226"/>
      <c r="BS34" s="993"/>
      <c r="BT34" s="994"/>
      <c r="BU34" s="994"/>
      <c r="BV34" s="994"/>
      <c r="BW34" s="994"/>
      <c r="BX34" s="994"/>
      <c r="BY34" s="994"/>
      <c r="BZ34" s="994"/>
      <c r="CA34" s="994"/>
      <c r="CB34" s="994"/>
      <c r="CC34" s="994"/>
      <c r="CD34" s="994"/>
      <c r="CE34" s="994"/>
      <c r="CF34" s="994"/>
      <c r="CG34" s="1015"/>
      <c r="CH34" s="990"/>
      <c r="CI34" s="991"/>
      <c r="CJ34" s="991"/>
      <c r="CK34" s="991"/>
      <c r="CL34" s="992"/>
      <c r="CM34" s="990"/>
      <c r="CN34" s="991"/>
      <c r="CO34" s="991"/>
      <c r="CP34" s="991"/>
      <c r="CQ34" s="992"/>
      <c r="CR34" s="990"/>
      <c r="CS34" s="991"/>
      <c r="CT34" s="991"/>
      <c r="CU34" s="991"/>
      <c r="CV34" s="992"/>
      <c r="CW34" s="990"/>
      <c r="CX34" s="991"/>
      <c r="CY34" s="991"/>
      <c r="CZ34" s="991"/>
      <c r="DA34" s="992"/>
      <c r="DB34" s="990"/>
      <c r="DC34" s="991"/>
      <c r="DD34" s="991"/>
      <c r="DE34" s="991"/>
      <c r="DF34" s="992"/>
      <c r="DG34" s="990"/>
      <c r="DH34" s="991"/>
      <c r="DI34" s="991"/>
      <c r="DJ34" s="991"/>
      <c r="DK34" s="992"/>
      <c r="DL34" s="990"/>
      <c r="DM34" s="991"/>
      <c r="DN34" s="991"/>
      <c r="DO34" s="991"/>
      <c r="DP34" s="992"/>
      <c r="DQ34" s="990"/>
      <c r="DR34" s="991"/>
      <c r="DS34" s="991"/>
      <c r="DT34" s="991"/>
      <c r="DU34" s="992"/>
      <c r="DV34" s="993"/>
      <c r="DW34" s="994"/>
      <c r="DX34" s="994"/>
      <c r="DY34" s="994"/>
      <c r="DZ34" s="995"/>
      <c r="EA34" s="218"/>
    </row>
    <row r="35" spans="1:131" ht="26.25" customHeight="1" x14ac:dyDescent="0.15">
      <c r="A35" s="229">
        <v>8</v>
      </c>
      <c r="B35" s="1031"/>
      <c r="C35" s="1032"/>
      <c r="D35" s="1032"/>
      <c r="E35" s="1032"/>
      <c r="F35" s="1032"/>
      <c r="G35" s="1032"/>
      <c r="H35" s="1032"/>
      <c r="I35" s="1032"/>
      <c r="J35" s="1032"/>
      <c r="K35" s="1032"/>
      <c r="L35" s="1032"/>
      <c r="M35" s="1032"/>
      <c r="N35" s="1032"/>
      <c r="O35" s="1032"/>
      <c r="P35" s="1033"/>
      <c r="Q35" s="1039"/>
      <c r="R35" s="1040"/>
      <c r="S35" s="1040"/>
      <c r="T35" s="1040"/>
      <c r="U35" s="1040"/>
      <c r="V35" s="1040"/>
      <c r="W35" s="1040"/>
      <c r="X35" s="1040"/>
      <c r="Y35" s="1040"/>
      <c r="Z35" s="1040"/>
      <c r="AA35" s="1040"/>
      <c r="AB35" s="1040"/>
      <c r="AC35" s="1040"/>
      <c r="AD35" s="1040"/>
      <c r="AE35" s="1041"/>
      <c r="AF35" s="1036"/>
      <c r="AG35" s="1037"/>
      <c r="AH35" s="1037"/>
      <c r="AI35" s="1037"/>
      <c r="AJ35" s="1038"/>
      <c r="AK35" s="981"/>
      <c r="AL35" s="972"/>
      <c r="AM35" s="972"/>
      <c r="AN35" s="972"/>
      <c r="AO35" s="972"/>
      <c r="AP35" s="972"/>
      <c r="AQ35" s="972"/>
      <c r="AR35" s="972"/>
      <c r="AS35" s="972"/>
      <c r="AT35" s="972"/>
      <c r="AU35" s="972"/>
      <c r="AV35" s="972"/>
      <c r="AW35" s="972"/>
      <c r="AX35" s="972"/>
      <c r="AY35" s="972"/>
      <c r="AZ35" s="1042"/>
      <c r="BA35" s="1042"/>
      <c r="BB35" s="1042"/>
      <c r="BC35" s="1042"/>
      <c r="BD35" s="1042"/>
      <c r="BE35" s="973"/>
      <c r="BF35" s="973"/>
      <c r="BG35" s="973"/>
      <c r="BH35" s="973"/>
      <c r="BI35" s="974"/>
      <c r="BJ35" s="220"/>
      <c r="BK35" s="220"/>
      <c r="BL35" s="220"/>
      <c r="BM35" s="220"/>
      <c r="BN35" s="220"/>
      <c r="BO35" s="228"/>
      <c r="BP35" s="228"/>
      <c r="BQ35" s="225">
        <v>29</v>
      </c>
      <c r="BR35" s="226"/>
      <c r="BS35" s="993"/>
      <c r="BT35" s="994"/>
      <c r="BU35" s="994"/>
      <c r="BV35" s="994"/>
      <c r="BW35" s="994"/>
      <c r="BX35" s="994"/>
      <c r="BY35" s="994"/>
      <c r="BZ35" s="994"/>
      <c r="CA35" s="994"/>
      <c r="CB35" s="994"/>
      <c r="CC35" s="994"/>
      <c r="CD35" s="994"/>
      <c r="CE35" s="994"/>
      <c r="CF35" s="994"/>
      <c r="CG35" s="1015"/>
      <c r="CH35" s="990"/>
      <c r="CI35" s="991"/>
      <c r="CJ35" s="991"/>
      <c r="CK35" s="991"/>
      <c r="CL35" s="992"/>
      <c r="CM35" s="990"/>
      <c r="CN35" s="991"/>
      <c r="CO35" s="991"/>
      <c r="CP35" s="991"/>
      <c r="CQ35" s="992"/>
      <c r="CR35" s="990"/>
      <c r="CS35" s="991"/>
      <c r="CT35" s="991"/>
      <c r="CU35" s="991"/>
      <c r="CV35" s="992"/>
      <c r="CW35" s="990"/>
      <c r="CX35" s="991"/>
      <c r="CY35" s="991"/>
      <c r="CZ35" s="991"/>
      <c r="DA35" s="992"/>
      <c r="DB35" s="990"/>
      <c r="DC35" s="991"/>
      <c r="DD35" s="991"/>
      <c r="DE35" s="991"/>
      <c r="DF35" s="992"/>
      <c r="DG35" s="990"/>
      <c r="DH35" s="991"/>
      <c r="DI35" s="991"/>
      <c r="DJ35" s="991"/>
      <c r="DK35" s="992"/>
      <c r="DL35" s="990"/>
      <c r="DM35" s="991"/>
      <c r="DN35" s="991"/>
      <c r="DO35" s="991"/>
      <c r="DP35" s="992"/>
      <c r="DQ35" s="990"/>
      <c r="DR35" s="991"/>
      <c r="DS35" s="991"/>
      <c r="DT35" s="991"/>
      <c r="DU35" s="992"/>
      <c r="DV35" s="993"/>
      <c r="DW35" s="994"/>
      <c r="DX35" s="994"/>
      <c r="DY35" s="994"/>
      <c r="DZ35" s="995"/>
      <c r="EA35" s="218"/>
    </row>
    <row r="36" spans="1:131" ht="26.25" customHeight="1" x14ac:dyDescent="0.15">
      <c r="A36" s="229">
        <v>9</v>
      </c>
      <c r="B36" s="1031"/>
      <c r="C36" s="1032"/>
      <c r="D36" s="1032"/>
      <c r="E36" s="1032"/>
      <c r="F36" s="1032"/>
      <c r="G36" s="1032"/>
      <c r="H36" s="1032"/>
      <c r="I36" s="1032"/>
      <c r="J36" s="1032"/>
      <c r="K36" s="1032"/>
      <c r="L36" s="1032"/>
      <c r="M36" s="1032"/>
      <c r="N36" s="1032"/>
      <c r="O36" s="1032"/>
      <c r="P36" s="1033"/>
      <c r="Q36" s="1039"/>
      <c r="R36" s="1040"/>
      <c r="S36" s="1040"/>
      <c r="T36" s="1040"/>
      <c r="U36" s="1040"/>
      <c r="V36" s="1040"/>
      <c r="W36" s="1040"/>
      <c r="X36" s="1040"/>
      <c r="Y36" s="1040"/>
      <c r="Z36" s="1040"/>
      <c r="AA36" s="1040"/>
      <c r="AB36" s="1040"/>
      <c r="AC36" s="1040"/>
      <c r="AD36" s="1040"/>
      <c r="AE36" s="1041"/>
      <c r="AF36" s="1036"/>
      <c r="AG36" s="1037"/>
      <c r="AH36" s="1037"/>
      <c r="AI36" s="1037"/>
      <c r="AJ36" s="1038"/>
      <c r="AK36" s="981"/>
      <c r="AL36" s="972"/>
      <c r="AM36" s="972"/>
      <c r="AN36" s="972"/>
      <c r="AO36" s="972"/>
      <c r="AP36" s="972"/>
      <c r="AQ36" s="972"/>
      <c r="AR36" s="972"/>
      <c r="AS36" s="972"/>
      <c r="AT36" s="972"/>
      <c r="AU36" s="972"/>
      <c r="AV36" s="972"/>
      <c r="AW36" s="972"/>
      <c r="AX36" s="972"/>
      <c r="AY36" s="972"/>
      <c r="AZ36" s="1042"/>
      <c r="BA36" s="1042"/>
      <c r="BB36" s="1042"/>
      <c r="BC36" s="1042"/>
      <c r="BD36" s="1042"/>
      <c r="BE36" s="973"/>
      <c r="BF36" s="973"/>
      <c r="BG36" s="973"/>
      <c r="BH36" s="973"/>
      <c r="BI36" s="974"/>
      <c r="BJ36" s="220"/>
      <c r="BK36" s="220"/>
      <c r="BL36" s="220"/>
      <c r="BM36" s="220"/>
      <c r="BN36" s="220"/>
      <c r="BO36" s="228"/>
      <c r="BP36" s="228"/>
      <c r="BQ36" s="225">
        <v>30</v>
      </c>
      <c r="BR36" s="226"/>
      <c r="BS36" s="993"/>
      <c r="BT36" s="994"/>
      <c r="BU36" s="994"/>
      <c r="BV36" s="994"/>
      <c r="BW36" s="994"/>
      <c r="BX36" s="994"/>
      <c r="BY36" s="994"/>
      <c r="BZ36" s="994"/>
      <c r="CA36" s="994"/>
      <c r="CB36" s="994"/>
      <c r="CC36" s="994"/>
      <c r="CD36" s="994"/>
      <c r="CE36" s="994"/>
      <c r="CF36" s="994"/>
      <c r="CG36" s="1015"/>
      <c r="CH36" s="990"/>
      <c r="CI36" s="991"/>
      <c r="CJ36" s="991"/>
      <c r="CK36" s="991"/>
      <c r="CL36" s="992"/>
      <c r="CM36" s="990"/>
      <c r="CN36" s="991"/>
      <c r="CO36" s="991"/>
      <c r="CP36" s="991"/>
      <c r="CQ36" s="992"/>
      <c r="CR36" s="990"/>
      <c r="CS36" s="991"/>
      <c r="CT36" s="991"/>
      <c r="CU36" s="991"/>
      <c r="CV36" s="992"/>
      <c r="CW36" s="990"/>
      <c r="CX36" s="991"/>
      <c r="CY36" s="991"/>
      <c r="CZ36" s="991"/>
      <c r="DA36" s="992"/>
      <c r="DB36" s="990"/>
      <c r="DC36" s="991"/>
      <c r="DD36" s="991"/>
      <c r="DE36" s="991"/>
      <c r="DF36" s="992"/>
      <c r="DG36" s="990"/>
      <c r="DH36" s="991"/>
      <c r="DI36" s="991"/>
      <c r="DJ36" s="991"/>
      <c r="DK36" s="992"/>
      <c r="DL36" s="990"/>
      <c r="DM36" s="991"/>
      <c r="DN36" s="991"/>
      <c r="DO36" s="991"/>
      <c r="DP36" s="992"/>
      <c r="DQ36" s="990"/>
      <c r="DR36" s="991"/>
      <c r="DS36" s="991"/>
      <c r="DT36" s="991"/>
      <c r="DU36" s="992"/>
      <c r="DV36" s="993"/>
      <c r="DW36" s="994"/>
      <c r="DX36" s="994"/>
      <c r="DY36" s="994"/>
      <c r="DZ36" s="995"/>
      <c r="EA36" s="218"/>
    </row>
    <row r="37" spans="1:131" ht="26.25" customHeight="1" x14ac:dyDescent="0.15">
      <c r="A37" s="229">
        <v>10</v>
      </c>
      <c r="B37" s="1031"/>
      <c r="C37" s="1032"/>
      <c r="D37" s="1032"/>
      <c r="E37" s="1032"/>
      <c r="F37" s="1032"/>
      <c r="G37" s="1032"/>
      <c r="H37" s="1032"/>
      <c r="I37" s="1032"/>
      <c r="J37" s="1032"/>
      <c r="K37" s="1032"/>
      <c r="L37" s="1032"/>
      <c r="M37" s="1032"/>
      <c r="N37" s="1032"/>
      <c r="O37" s="1032"/>
      <c r="P37" s="1033"/>
      <c r="Q37" s="1039"/>
      <c r="R37" s="1040"/>
      <c r="S37" s="1040"/>
      <c r="T37" s="1040"/>
      <c r="U37" s="1040"/>
      <c r="V37" s="1040"/>
      <c r="W37" s="1040"/>
      <c r="X37" s="1040"/>
      <c r="Y37" s="1040"/>
      <c r="Z37" s="1040"/>
      <c r="AA37" s="1040"/>
      <c r="AB37" s="1040"/>
      <c r="AC37" s="1040"/>
      <c r="AD37" s="1040"/>
      <c r="AE37" s="1041"/>
      <c r="AF37" s="1036"/>
      <c r="AG37" s="1037"/>
      <c r="AH37" s="1037"/>
      <c r="AI37" s="1037"/>
      <c r="AJ37" s="1038"/>
      <c r="AK37" s="981"/>
      <c r="AL37" s="972"/>
      <c r="AM37" s="972"/>
      <c r="AN37" s="972"/>
      <c r="AO37" s="972"/>
      <c r="AP37" s="972"/>
      <c r="AQ37" s="972"/>
      <c r="AR37" s="972"/>
      <c r="AS37" s="972"/>
      <c r="AT37" s="972"/>
      <c r="AU37" s="972"/>
      <c r="AV37" s="972"/>
      <c r="AW37" s="972"/>
      <c r="AX37" s="972"/>
      <c r="AY37" s="972"/>
      <c r="AZ37" s="1042"/>
      <c r="BA37" s="1042"/>
      <c r="BB37" s="1042"/>
      <c r="BC37" s="1042"/>
      <c r="BD37" s="1042"/>
      <c r="BE37" s="973"/>
      <c r="BF37" s="973"/>
      <c r="BG37" s="973"/>
      <c r="BH37" s="973"/>
      <c r="BI37" s="974"/>
      <c r="BJ37" s="220"/>
      <c r="BK37" s="220"/>
      <c r="BL37" s="220"/>
      <c r="BM37" s="220"/>
      <c r="BN37" s="220"/>
      <c r="BO37" s="228"/>
      <c r="BP37" s="228"/>
      <c r="BQ37" s="225">
        <v>31</v>
      </c>
      <c r="BR37" s="226"/>
      <c r="BS37" s="993"/>
      <c r="BT37" s="994"/>
      <c r="BU37" s="994"/>
      <c r="BV37" s="994"/>
      <c r="BW37" s="994"/>
      <c r="BX37" s="994"/>
      <c r="BY37" s="994"/>
      <c r="BZ37" s="994"/>
      <c r="CA37" s="994"/>
      <c r="CB37" s="994"/>
      <c r="CC37" s="994"/>
      <c r="CD37" s="994"/>
      <c r="CE37" s="994"/>
      <c r="CF37" s="994"/>
      <c r="CG37" s="1015"/>
      <c r="CH37" s="990"/>
      <c r="CI37" s="991"/>
      <c r="CJ37" s="991"/>
      <c r="CK37" s="991"/>
      <c r="CL37" s="992"/>
      <c r="CM37" s="990"/>
      <c r="CN37" s="991"/>
      <c r="CO37" s="991"/>
      <c r="CP37" s="991"/>
      <c r="CQ37" s="992"/>
      <c r="CR37" s="990"/>
      <c r="CS37" s="991"/>
      <c r="CT37" s="991"/>
      <c r="CU37" s="991"/>
      <c r="CV37" s="992"/>
      <c r="CW37" s="990"/>
      <c r="CX37" s="991"/>
      <c r="CY37" s="991"/>
      <c r="CZ37" s="991"/>
      <c r="DA37" s="992"/>
      <c r="DB37" s="990"/>
      <c r="DC37" s="991"/>
      <c r="DD37" s="991"/>
      <c r="DE37" s="991"/>
      <c r="DF37" s="992"/>
      <c r="DG37" s="990"/>
      <c r="DH37" s="991"/>
      <c r="DI37" s="991"/>
      <c r="DJ37" s="991"/>
      <c r="DK37" s="992"/>
      <c r="DL37" s="990"/>
      <c r="DM37" s="991"/>
      <c r="DN37" s="991"/>
      <c r="DO37" s="991"/>
      <c r="DP37" s="992"/>
      <c r="DQ37" s="990"/>
      <c r="DR37" s="991"/>
      <c r="DS37" s="991"/>
      <c r="DT37" s="991"/>
      <c r="DU37" s="992"/>
      <c r="DV37" s="993"/>
      <c r="DW37" s="994"/>
      <c r="DX37" s="994"/>
      <c r="DY37" s="994"/>
      <c r="DZ37" s="995"/>
      <c r="EA37" s="218"/>
    </row>
    <row r="38" spans="1:131" ht="26.25" customHeight="1" x14ac:dyDescent="0.15">
      <c r="A38" s="229">
        <v>11</v>
      </c>
      <c r="B38" s="1031"/>
      <c r="C38" s="1032"/>
      <c r="D38" s="1032"/>
      <c r="E38" s="1032"/>
      <c r="F38" s="1032"/>
      <c r="G38" s="1032"/>
      <c r="H38" s="1032"/>
      <c r="I38" s="1032"/>
      <c r="J38" s="1032"/>
      <c r="K38" s="1032"/>
      <c r="L38" s="1032"/>
      <c r="M38" s="1032"/>
      <c r="N38" s="1032"/>
      <c r="O38" s="1032"/>
      <c r="P38" s="1033"/>
      <c r="Q38" s="1039"/>
      <c r="R38" s="1040"/>
      <c r="S38" s="1040"/>
      <c r="T38" s="1040"/>
      <c r="U38" s="1040"/>
      <c r="V38" s="1040"/>
      <c r="W38" s="1040"/>
      <c r="X38" s="1040"/>
      <c r="Y38" s="1040"/>
      <c r="Z38" s="1040"/>
      <c r="AA38" s="1040"/>
      <c r="AB38" s="1040"/>
      <c r="AC38" s="1040"/>
      <c r="AD38" s="1040"/>
      <c r="AE38" s="1041"/>
      <c r="AF38" s="1036"/>
      <c r="AG38" s="1037"/>
      <c r="AH38" s="1037"/>
      <c r="AI38" s="1037"/>
      <c r="AJ38" s="1038"/>
      <c r="AK38" s="981"/>
      <c r="AL38" s="972"/>
      <c r="AM38" s="972"/>
      <c r="AN38" s="972"/>
      <c r="AO38" s="972"/>
      <c r="AP38" s="972"/>
      <c r="AQ38" s="972"/>
      <c r="AR38" s="972"/>
      <c r="AS38" s="972"/>
      <c r="AT38" s="972"/>
      <c r="AU38" s="972"/>
      <c r="AV38" s="972"/>
      <c r="AW38" s="972"/>
      <c r="AX38" s="972"/>
      <c r="AY38" s="972"/>
      <c r="AZ38" s="1042"/>
      <c r="BA38" s="1042"/>
      <c r="BB38" s="1042"/>
      <c r="BC38" s="1042"/>
      <c r="BD38" s="1042"/>
      <c r="BE38" s="973"/>
      <c r="BF38" s="973"/>
      <c r="BG38" s="973"/>
      <c r="BH38" s="973"/>
      <c r="BI38" s="974"/>
      <c r="BJ38" s="220"/>
      <c r="BK38" s="220"/>
      <c r="BL38" s="220"/>
      <c r="BM38" s="220"/>
      <c r="BN38" s="220"/>
      <c r="BO38" s="228"/>
      <c r="BP38" s="228"/>
      <c r="BQ38" s="225">
        <v>32</v>
      </c>
      <c r="BR38" s="226"/>
      <c r="BS38" s="993"/>
      <c r="BT38" s="994"/>
      <c r="BU38" s="994"/>
      <c r="BV38" s="994"/>
      <c r="BW38" s="994"/>
      <c r="BX38" s="994"/>
      <c r="BY38" s="994"/>
      <c r="BZ38" s="994"/>
      <c r="CA38" s="994"/>
      <c r="CB38" s="994"/>
      <c r="CC38" s="994"/>
      <c r="CD38" s="994"/>
      <c r="CE38" s="994"/>
      <c r="CF38" s="994"/>
      <c r="CG38" s="1015"/>
      <c r="CH38" s="990"/>
      <c r="CI38" s="991"/>
      <c r="CJ38" s="991"/>
      <c r="CK38" s="991"/>
      <c r="CL38" s="992"/>
      <c r="CM38" s="990"/>
      <c r="CN38" s="991"/>
      <c r="CO38" s="991"/>
      <c r="CP38" s="991"/>
      <c r="CQ38" s="992"/>
      <c r="CR38" s="990"/>
      <c r="CS38" s="991"/>
      <c r="CT38" s="991"/>
      <c r="CU38" s="991"/>
      <c r="CV38" s="992"/>
      <c r="CW38" s="990"/>
      <c r="CX38" s="991"/>
      <c r="CY38" s="991"/>
      <c r="CZ38" s="991"/>
      <c r="DA38" s="992"/>
      <c r="DB38" s="990"/>
      <c r="DC38" s="991"/>
      <c r="DD38" s="991"/>
      <c r="DE38" s="991"/>
      <c r="DF38" s="992"/>
      <c r="DG38" s="990"/>
      <c r="DH38" s="991"/>
      <c r="DI38" s="991"/>
      <c r="DJ38" s="991"/>
      <c r="DK38" s="992"/>
      <c r="DL38" s="990"/>
      <c r="DM38" s="991"/>
      <c r="DN38" s="991"/>
      <c r="DO38" s="991"/>
      <c r="DP38" s="992"/>
      <c r="DQ38" s="990"/>
      <c r="DR38" s="991"/>
      <c r="DS38" s="991"/>
      <c r="DT38" s="991"/>
      <c r="DU38" s="992"/>
      <c r="DV38" s="993"/>
      <c r="DW38" s="994"/>
      <c r="DX38" s="994"/>
      <c r="DY38" s="994"/>
      <c r="DZ38" s="995"/>
      <c r="EA38" s="218"/>
    </row>
    <row r="39" spans="1:131" ht="26.25" customHeight="1" x14ac:dyDescent="0.15">
      <c r="A39" s="229">
        <v>12</v>
      </c>
      <c r="B39" s="1031"/>
      <c r="C39" s="1032"/>
      <c r="D39" s="1032"/>
      <c r="E39" s="1032"/>
      <c r="F39" s="1032"/>
      <c r="G39" s="1032"/>
      <c r="H39" s="1032"/>
      <c r="I39" s="1032"/>
      <c r="J39" s="1032"/>
      <c r="K39" s="1032"/>
      <c r="L39" s="1032"/>
      <c r="M39" s="1032"/>
      <c r="N39" s="1032"/>
      <c r="O39" s="1032"/>
      <c r="P39" s="1033"/>
      <c r="Q39" s="1039"/>
      <c r="R39" s="1040"/>
      <c r="S39" s="1040"/>
      <c r="T39" s="1040"/>
      <c r="U39" s="1040"/>
      <c r="V39" s="1040"/>
      <c r="W39" s="1040"/>
      <c r="X39" s="1040"/>
      <c r="Y39" s="1040"/>
      <c r="Z39" s="1040"/>
      <c r="AA39" s="1040"/>
      <c r="AB39" s="1040"/>
      <c r="AC39" s="1040"/>
      <c r="AD39" s="1040"/>
      <c r="AE39" s="1041"/>
      <c r="AF39" s="1036"/>
      <c r="AG39" s="1037"/>
      <c r="AH39" s="1037"/>
      <c r="AI39" s="1037"/>
      <c r="AJ39" s="1038"/>
      <c r="AK39" s="981"/>
      <c r="AL39" s="972"/>
      <c r="AM39" s="972"/>
      <c r="AN39" s="972"/>
      <c r="AO39" s="972"/>
      <c r="AP39" s="972"/>
      <c r="AQ39" s="972"/>
      <c r="AR39" s="972"/>
      <c r="AS39" s="972"/>
      <c r="AT39" s="972"/>
      <c r="AU39" s="972"/>
      <c r="AV39" s="972"/>
      <c r="AW39" s="972"/>
      <c r="AX39" s="972"/>
      <c r="AY39" s="972"/>
      <c r="AZ39" s="1042"/>
      <c r="BA39" s="1042"/>
      <c r="BB39" s="1042"/>
      <c r="BC39" s="1042"/>
      <c r="BD39" s="1042"/>
      <c r="BE39" s="973"/>
      <c r="BF39" s="973"/>
      <c r="BG39" s="973"/>
      <c r="BH39" s="973"/>
      <c r="BI39" s="974"/>
      <c r="BJ39" s="220"/>
      <c r="BK39" s="220"/>
      <c r="BL39" s="220"/>
      <c r="BM39" s="220"/>
      <c r="BN39" s="220"/>
      <c r="BO39" s="228"/>
      <c r="BP39" s="228"/>
      <c r="BQ39" s="225">
        <v>33</v>
      </c>
      <c r="BR39" s="226"/>
      <c r="BS39" s="993"/>
      <c r="BT39" s="994"/>
      <c r="BU39" s="994"/>
      <c r="BV39" s="994"/>
      <c r="BW39" s="994"/>
      <c r="BX39" s="994"/>
      <c r="BY39" s="994"/>
      <c r="BZ39" s="994"/>
      <c r="CA39" s="994"/>
      <c r="CB39" s="994"/>
      <c r="CC39" s="994"/>
      <c r="CD39" s="994"/>
      <c r="CE39" s="994"/>
      <c r="CF39" s="994"/>
      <c r="CG39" s="1015"/>
      <c r="CH39" s="990"/>
      <c r="CI39" s="991"/>
      <c r="CJ39" s="991"/>
      <c r="CK39" s="991"/>
      <c r="CL39" s="992"/>
      <c r="CM39" s="990"/>
      <c r="CN39" s="991"/>
      <c r="CO39" s="991"/>
      <c r="CP39" s="991"/>
      <c r="CQ39" s="992"/>
      <c r="CR39" s="990"/>
      <c r="CS39" s="991"/>
      <c r="CT39" s="991"/>
      <c r="CU39" s="991"/>
      <c r="CV39" s="992"/>
      <c r="CW39" s="990"/>
      <c r="CX39" s="991"/>
      <c r="CY39" s="991"/>
      <c r="CZ39" s="991"/>
      <c r="DA39" s="992"/>
      <c r="DB39" s="990"/>
      <c r="DC39" s="991"/>
      <c r="DD39" s="991"/>
      <c r="DE39" s="991"/>
      <c r="DF39" s="992"/>
      <c r="DG39" s="990"/>
      <c r="DH39" s="991"/>
      <c r="DI39" s="991"/>
      <c r="DJ39" s="991"/>
      <c r="DK39" s="992"/>
      <c r="DL39" s="990"/>
      <c r="DM39" s="991"/>
      <c r="DN39" s="991"/>
      <c r="DO39" s="991"/>
      <c r="DP39" s="992"/>
      <c r="DQ39" s="990"/>
      <c r="DR39" s="991"/>
      <c r="DS39" s="991"/>
      <c r="DT39" s="991"/>
      <c r="DU39" s="992"/>
      <c r="DV39" s="993"/>
      <c r="DW39" s="994"/>
      <c r="DX39" s="994"/>
      <c r="DY39" s="994"/>
      <c r="DZ39" s="995"/>
      <c r="EA39" s="218"/>
    </row>
    <row r="40" spans="1:131" ht="26.25" customHeight="1" x14ac:dyDescent="0.15">
      <c r="A40" s="225">
        <v>13</v>
      </c>
      <c r="B40" s="1031"/>
      <c r="C40" s="1032"/>
      <c r="D40" s="1032"/>
      <c r="E40" s="1032"/>
      <c r="F40" s="1032"/>
      <c r="G40" s="1032"/>
      <c r="H40" s="1032"/>
      <c r="I40" s="1032"/>
      <c r="J40" s="1032"/>
      <c r="K40" s="1032"/>
      <c r="L40" s="1032"/>
      <c r="M40" s="1032"/>
      <c r="N40" s="1032"/>
      <c r="O40" s="1032"/>
      <c r="P40" s="1033"/>
      <c r="Q40" s="1039"/>
      <c r="R40" s="1040"/>
      <c r="S40" s="1040"/>
      <c r="T40" s="1040"/>
      <c r="U40" s="1040"/>
      <c r="V40" s="1040"/>
      <c r="W40" s="1040"/>
      <c r="X40" s="1040"/>
      <c r="Y40" s="1040"/>
      <c r="Z40" s="1040"/>
      <c r="AA40" s="1040"/>
      <c r="AB40" s="1040"/>
      <c r="AC40" s="1040"/>
      <c r="AD40" s="1040"/>
      <c r="AE40" s="1041"/>
      <c r="AF40" s="1036"/>
      <c r="AG40" s="1037"/>
      <c r="AH40" s="1037"/>
      <c r="AI40" s="1037"/>
      <c r="AJ40" s="1038"/>
      <c r="AK40" s="981"/>
      <c r="AL40" s="972"/>
      <c r="AM40" s="972"/>
      <c r="AN40" s="972"/>
      <c r="AO40" s="972"/>
      <c r="AP40" s="972"/>
      <c r="AQ40" s="972"/>
      <c r="AR40" s="972"/>
      <c r="AS40" s="972"/>
      <c r="AT40" s="972"/>
      <c r="AU40" s="972"/>
      <c r="AV40" s="972"/>
      <c r="AW40" s="972"/>
      <c r="AX40" s="972"/>
      <c r="AY40" s="972"/>
      <c r="AZ40" s="1042"/>
      <c r="BA40" s="1042"/>
      <c r="BB40" s="1042"/>
      <c r="BC40" s="1042"/>
      <c r="BD40" s="1042"/>
      <c r="BE40" s="973"/>
      <c r="BF40" s="973"/>
      <c r="BG40" s="973"/>
      <c r="BH40" s="973"/>
      <c r="BI40" s="974"/>
      <c r="BJ40" s="220"/>
      <c r="BK40" s="220"/>
      <c r="BL40" s="220"/>
      <c r="BM40" s="220"/>
      <c r="BN40" s="220"/>
      <c r="BO40" s="228"/>
      <c r="BP40" s="228"/>
      <c r="BQ40" s="225">
        <v>34</v>
      </c>
      <c r="BR40" s="226"/>
      <c r="BS40" s="993"/>
      <c r="BT40" s="994"/>
      <c r="BU40" s="994"/>
      <c r="BV40" s="994"/>
      <c r="BW40" s="994"/>
      <c r="BX40" s="994"/>
      <c r="BY40" s="994"/>
      <c r="BZ40" s="994"/>
      <c r="CA40" s="994"/>
      <c r="CB40" s="994"/>
      <c r="CC40" s="994"/>
      <c r="CD40" s="994"/>
      <c r="CE40" s="994"/>
      <c r="CF40" s="994"/>
      <c r="CG40" s="1015"/>
      <c r="CH40" s="990"/>
      <c r="CI40" s="991"/>
      <c r="CJ40" s="991"/>
      <c r="CK40" s="991"/>
      <c r="CL40" s="992"/>
      <c r="CM40" s="990"/>
      <c r="CN40" s="991"/>
      <c r="CO40" s="991"/>
      <c r="CP40" s="991"/>
      <c r="CQ40" s="992"/>
      <c r="CR40" s="990"/>
      <c r="CS40" s="991"/>
      <c r="CT40" s="991"/>
      <c r="CU40" s="991"/>
      <c r="CV40" s="992"/>
      <c r="CW40" s="990"/>
      <c r="CX40" s="991"/>
      <c r="CY40" s="991"/>
      <c r="CZ40" s="991"/>
      <c r="DA40" s="992"/>
      <c r="DB40" s="990"/>
      <c r="DC40" s="991"/>
      <c r="DD40" s="991"/>
      <c r="DE40" s="991"/>
      <c r="DF40" s="992"/>
      <c r="DG40" s="990"/>
      <c r="DH40" s="991"/>
      <c r="DI40" s="991"/>
      <c r="DJ40" s="991"/>
      <c r="DK40" s="992"/>
      <c r="DL40" s="990"/>
      <c r="DM40" s="991"/>
      <c r="DN40" s="991"/>
      <c r="DO40" s="991"/>
      <c r="DP40" s="992"/>
      <c r="DQ40" s="990"/>
      <c r="DR40" s="991"/>
      <c r="DS40" s="991"/>
      <c r="DT40" s="991"/>
      <c r="DU40" s="992"/>
      <c r="DV40" s="993"/>
      <c r="DW40" s="994"/>
      <c r="DX40" s="994"/>
      <c r="DY40" s="994"/>
      <c r="DZ40" s="995"/>
      <c r="EA40" s="218"/>
    </row>
    <row r="41" spans="1:131" ht="26.25" customHeight="1" x14ac:dyDescent="0.15">
      <c r="A41" s="225">
        <v>14</v>
      </c>
      <c r="B41" s="1031"/>
      <c r="C41" s="1032"/>
      <c r="D41" s="1032"/>
      <c r="E41" s="1032"/>
      <c r="F41" s="1032"/>
      <c r="G41" s="1032"/>
      <c r="H41" s="1032"/>
      <c r="I41" s="1032"/>
      <c r="J41" s="1032"/>
      <c r="K41" s="1032"/>
      <c r="L41" s="1032"/>
      <c r="M41" s="1032"/>
      <c r="N41" s="1032"/>
      <c r="O41" s="1032"/>
      <c r="P41" s="1033"/>
      <c r="Q41" s="1039"/>
      <c r="R41" s="1040"/>
      <c r="S41" s="1040"/>
      <c r="T41" s="1040"/>
      <c r="U41" s="1040"/>
      <c r="V41" s="1040"/>
      <c r="W41" s="1040"/>
      <c r="X41" s="1040"/>
      <c r="Y41" s="1040"/>
      <c r="Z41" s="1040"/>
      <c r="AA41" s="1040"/>
      <c r="AB41" s="1040"/>
      <c r="AC41" s="1040"/>
      <c r="AD41" s="1040"/>
      <c r="AE41" s="1041"/>
      <c r="AF41" s="1036"/>
      <c r="AG41" s="1037"/>
      <c r="AH41" s="1037"/>
      <c r="AI41" s="1037"/>
      <c r="AJ41" s="1038"/>
      <c r="AK41" s="981"/>
      <c r="AL41" s="972"/>
      <c r="AM41" s="972"/>
      <c r="AN41" s="972"/>
      <c r="AO41" s="972"/>
      <c r="AP41" s="972"/>
      <c r="AQ41" s="972"/>
      <c r="AR41" s="972"/>
      <c r="AS41" s="972"/>
      <c r="AT41" s="972"/>
      <c r="AU41" s="972"/>
      <c r="AV41" s="972"/>
      <c r="AW41" s="972"/>
      <c r="AX41" s="972"/>
      <c r="AY41" s="972"/>
      <c r="AZ41" s="1042"/>
      <c r="BA41" s="1042"/>
      <c r="BB41" s="1042"/>
      <c r="BC41" s="1042"/>
      <c r="BD41" s="1042"/>
      <c r="BE41" s="973"/>
      <c r="BF41" s="973"/>
      <c r="BG41" s="973"/>
      <c r="BH41" s="973"/>
      <c r="BI41" s="974"/>
      <c r="BJ41" s="220"/>
      <c r="BK41" s="220"/>
      <c r="BL41" s="220"/>
      <c r="BM41" s="220"/>
      <c r="BN41" s="220"/>
      <c r="BO41" s="228"/>
      <c r="BP41" s="228"/>
      <c r="BQ41" s="225">
        <v>35</v>
      </c>
      <c r="BR41" s="226"/>
      <c r="BS41" s="993"/>
      <c r="BT41" s="994"/>
      <c r="BU41" s="994"/>
      <c r="BV41" s="994"/>
      <c r="BW41" s="994"/>
      <c r="BX41" s="994"/>
      <c r="BY41" s="994"/>
      <c r="BZ41" s="994"/>
      <c r="CA41" s="994"/>
      <c r="CB41" s="994"/>
      <c r="CC41" s="994"/>
      <c r="CD41" s="994"/>
      <c r="CE41" s="994"/>
      <c r="CF41" s="994"/>
      <c r="CG41" s="1015"/>
      <c r="CH41" s="990"/>
      <c r="CI41" s="991"/>
      <c r="CJ41" s="991"/>
      <c r="CK41" s="991"/>
      <c r="CL41" s="992"/>
      <c r="CM41" s="990"/>
      <c r="CN41" s="991"/>
      <c r="CO41" s="991"/>
      <c r="CP41" s="991"/>
      <c r="CQ41" s="992"/>
      <c r="CR41" s="990"/>
      <c r="CS41" s="991"/>
      <c r="CT41" s="991"/>
      <c r="CU41" s="991"/>
      <c r="CV41" s="992"/>
      <c r="CW41" s="990"/>
      <c r="CX41" s="991"/>
      <c r="CY41" s="991"/>
      <c r="CZ41" s="991"/>
      <c r="DA41" s="992"/>
      <c r="DB41" s="990"/>
      <c r="DC41" s="991"/>
      <c r="DD41" s="991"/>
      <c r="DE41" s="991"/>
      <c r="DF41" s="992"/>
      <c r="DG41" s="990"/>
      <c r="DH41" s="991"/>
      <c r="DI41" s="991"/>
      <c r="DJ41" s="991"/>
      <c r="DK41" s="992"/>
      <c r="DL41" s="990"/>
      <c r="DM41" s="991"/>
      <c r="DN41" s="991"/>
      <c r="DO41" s="991"/>
      <c r="DP41" s="992"/>
      <c r="DQ41" s="990"/>
      <c r="DR41" s="991"/>
      <c r="DS41" s="991"/>
      <c r="DT41" s="991"/>
      <c r="DU41" s="992"/>
      <c r="DV41" s="993"/>
      <c r="DW41" s="994"/>
      <c r="DX41" s="994"/>
      <c r="DY41" s="994"/>
      <c r="DZ41" s="995"/>
      <c r="EA41" s="218"/>
    </row>
    <row r="42" spans="1:131" ht="26.25" customHeight="1" x14ac:dyDescent="0.15">
      <c r="A42" s="225">
        <v>15</v>
      </c>
      <c r="B42" s="1031"/>
      <c r="C42" s="1032"/>
      <c r="D42" s="1032"/>
      <c r="E42" s="1032"/>
      <c r="F42" s="1032"/>
      <c r="G42" s="1032"/>
      <c r="H42" s="1032"/>
      <c r="I42" s="1032"/>
      <c r="J42" s="1032"/>
      <c r="K42" s="1032"/>
      <c r="L42" s="1032"/>
      <c r="M42" s="1032"/>
      <c r="N42" s="1032"/>
      <c r="O42" s="1032"/>
      <c r="P42" s="1033"/>
      <c r="Q42" s="1039"/>
      <c r="R42" s="1040"/>
      <c r="S42" s="1040"/>
      <c r="T42" s="1040"/>
      <c r="U42" s="1040"/>
      <c r="V42" s="1040"/>
      <c r="W42" s="1040"/>
      <c r="X42" s="1040"/>
      <c r="Y42" s="1040"/>
      <c r="Z42" s="1040"/>
      <c r="AA42" s="1040"/>
      <c r="AB42" s="1040"/>
      <c r="AC42" s="1040"/>
      <c r="AD42" s="1040"/>
      <c r="AE42" s="1041"/>
      <c r="AF42" s="1036"/>
      <c r="AG42" s="1037"/>
      <c r="AH42" s="1037"/>
      <c r="AI42" s="1037"/>
      <c r="AJ42" s="1038"/>
      <c r="AK42" s="981"/>
      <c r="AL42" s="972"/>
      <c r="AM42" s="972"/>
      <c r="AN42" s="972"/>
      <c r="AO42" s="972"/>
      <c r="AP42" s="972"/>
      <c r="AQ42" s="972"/>
      <c r="AR42" s="972"/>
      <c r="AS42" s="972"/>
      <c r="AT42" s="972"/>
      <c r="AU42" s="972"/>
      <c r="AV42" s="972"/>
      <c r="AW42" s="972"/>
      <c r="AX42" s="972"/>
      <c r="AY42" s="972"/>
      <c r="AZ42" s="1042"/>
      <c r="BA42" s="1042"/>
      <c r="BB42" s="1042"/>
      <c r="BC42" s="1042"/>
      <c r="BD42" s="1042"/>
      <c r="BE42" s="973"/>
      <c r="BF42" s="973"/>
      <c r="BG42" s="973"/>
      <c r="BH42" s="973"/>
      <c r="BI42" s="974"/>
      <c r="BJ42" s="220"/>
      <c r="BK42" s="220"/>
      <c r="BL42" s="220"/>
      <c r="BM42" s="220"/>
      <c r="BN42" s="220"/>
      <c r="BO42" s="228"/>
      <c r="BP42" s="228"/>
      <c r="BQ42" s="225">
        <v>36</v>
      </c>
      <c r="BR42" s="226"/>
      <c r="BS42" s="993"/>
      <c r="BT42" s="994"/>
      <c r="BU42" s="994"/>
      <c r="BV42" s="994"/>
      <c r="BW42" s="994"/>
      <c r="BX42" s="994"/>
      <c r="BY42" s="994"/>
      <c r="BZ42" s="994"/>
      <c r="CA42" s="994"/>
      <c r="CB42" s="994"/>
      <c r="CC42" s="994"/>
      <c r="CD42" s="994"/>
      <c r="CE42" s="994"/>
      <c r="CF42" s="994"/>
      <c r="CG42" s="1015"/>
      <c r="CH42" s="990"/>
      <c r="CI42" s="991"/>
      <c r="CJ42" s="991"/>
      <c r="CK42" s="991"/>
      <c r="CL42" s="992"/>
      <c r="CM42" s="990"/>
      <c r="CN42" s="991"/>
      <c r="CO42" s="991"/>
      <c r="CP42" s="991"/>
      <c r="CQ42" s="992"/>
      <c r="CR42" s="990"/>
      <c r="CS42" s="991"/>
      <c r="CT42" s="991"/>
      <c r="CU42" s="991"/>
      <c r="CV42" s="992"/>
      <c r="CW42" s="990"/>
      <c r="CX42" s="991"/>
      <c r="CY42" s="991"/>
      <c r="CZ42" s="991"/>
      <c r="DA42" s="992"/>
      <c r="DB42" s="990"/>
      <c r="DC42" s="991"/>
      <c r="DD42" s="991"/>
      <c r="DE42" s="991"/>
      <c r="DF42" s="992"/>
      <c r="DG42" s="990"/>
      <c r="DH42" s="991"/>
      <c r="DI42" s="991"/>
      <c r="DJ42" s="991"/>
      <c r="DK42" s="992"/>
      <c r="DL42" s="990"/>
      <c r="DM42" s="991"/>
      <c r="DN42" s="991"/>
      <c r="DO42" s="991"/>
      <c r="DP42" s="992"/>
      <c r="DQ42" s="990"/>
      <c r="DR42" s="991"/>
      <c r="DS42" s="991"/>
      <c r="DT42" s="991"/>
      <c r="DU42" s="992"/>
      <c r="DV42" s="993"/>
      <c r="DW42" s="994"/>
      <c r="DX42" s="994"/>
      <c r="DY42" s="994"/>
      <c r="DZ42" s="995"/>
      <c r="EA42" s="218"/>
    </row>
    <row r="43" spans="1:131" ht="26.25" customHeight="1" x14ac:dyDescent="0.15">
      <c r="A43" s="225">
        <v>16</v>
      </c>
      <c r="B43" s="1031"/>
      <c r="C43" s="1032"/>
      <c r="D43" s="1032"/>
      <c r="E43" s="1032"/>
      <c r="F43" s="1032"/>
      <c r="G43" s="1032"/>
      <c r="H43" s="1032"/>
      <c r="I43" s="1032"/>
      <c r="J43" s="1032"/>
      <c r="K43" s="1032"/>
      <c r="L43" s="1032"/>
      <c r="M43" s="1032"/>
      <c r="N43" s="1032"/>
      <c r="O43" s="1032"/>
      <c r="P43" s="1033"/>
      <c r="Q43" s="1039"/>
      <c r="R43" s="1040"/>
      <c r="S43" s="1040"/>
      <c r="T43" s="1040"/>
      <c r="U43" s="1040"/>
      <c r="V43" s="1040"/>
      <c r="W43" s="1040"/>
      <c r="X43" s="1040"/>
      <c r="Y43" s="1040"/>
      <c r="Z43" s="1040"/>
      <c r="AA43" s="1040"/>
      <c r="AB43" s="1040"/>
      <c r="AC43" s="1040"/>
      <c r="AD43" s="1040"/>
      <c r="AE43" s="1041"/>
      <c r="AF43" s="1036"/>
      <c r="AG43" s="1037"/>
      <c r="AH43" s="1037"/>
      <c r="AI43" s="1037"/>
      <c r="AJ43" s="1038"/>
      <c r="AK43" s="981"/>
      <c r="AL43" s="972"/>
      <c r="AM43" s="972"/>
      <c r="AN43" s="972"/>
      <c r="AO43" s="972"/>
      <c r="AP43" s="972"/>
      <c r="AQ43" s="972"/>
      <c r="AR43" s="972"/>
      <c r="AS43" s="972"/>
      <c r="AT43" s="972"/>
      <c r="AU43" s="972"/>
      <c r="AV43" s="972"/>
      <c r="AW43" s="972"/>
      <c r="AX43" s="972"/>
      <c r="AY43" s="972"/>
      <c r="AZ43" s="1042"/>
      <c r="BA43" s="1042"/>
      <c r="BB43" s="1042"/>
      <c r="BC43" s="1042"/>
      <c r="BD43" s="1042"/>
      <c r="BE43" s="973"/>
      <c r="BF43" s="973"/>
      <c r="BG43" s="973"/>
      <c r="BH43" s="973"/>
      <c r="BI43" s="974"/>
      <c r="BJ43" s="220"/>
      <c r="BK43" s="220"/>
      <c r="BL43" s="220"/>
      <c r="BM43" s="220"/>
      <c r="BN43" s="220"/>
      <c r="BO43" s="228"/>
      <c r="BP43" s="228"/>
      <c r="BQ43" s="225">
        <v>37</v>
      </c>
      <c r="BR43" s="226"/>
      <c r="BS43" s="993"/>
      <c r="BT43" s="994"/>
      <c r="BU43" s="994"/>
      <c r="BV43" s="994"/>
      <c r="BW43" s="994"/>
      <c r="BX43" s="994"/>
      <c r="BY43" s="994"/>
      <c r="BZ43" s="994"/>
      <c r="CA43" s="994"/>
      <c r="CB43" s="994"/>
      <c r="CC43" s="994"/>
      <c r="CD43" s="994"/>
      <c r="CE43" s="994"/>
      <c r="CF43" s="994"/>
      <c r="CG43" s="1015"/>
      <c r="CH43" s="990"/>
      <c r="CI43" s="991"/>
      <c r="CJ43" s="991"/>
      <c r="CK43" s="991"/>
      <c r="CL43" s="992"/>
      <c r="CM43" s="990"/>
      <c r="CN43" s="991"/>
      <c r="CO43" s="991"/>
      <c r="CP43" s="991"/>
      <c r="CQ43" s="992"/>
      <c r="CR43" s="990"/>
      <c r="CS43" s="991"/>
      <c r="CT43" s="991"/>
      <c r="CU43" s="991"/>
      <c r="CV43" s="992"/>
      <c r="CW43" s="990"/>
      <c r="CX43" s="991"/>
      <c r="CY43" s="991"/>
      <c r="CZ43" s="991"/>
      <c r="DA43" s="992"/>
      <c r="DB43" s="990"/>
      <c r="DC43" s="991"/>
      <c r="DD43" s="991"/>
      <c r="DE43" s="991"/>
      <c r="DF43" s="992"/>
      <c r="DG43" s="990"/>
      <c r="DH43" s="991"/>
      <c r="DI43" s="991"/>
      <c r="DJ43" s="991"/>
      <c r="DK43" s="992"/>
      <c r="DL43" s="990"/>
      <c r="DM43" s="991"/>
      <c r="DN43" s="991"/>
      <c r="DO43" s="991"/>
      <c r="DP43" s="992"/>
      <c r="DQ43" s="990"/>
      <c r="DR43" s="991"/>
      <c r="DS43" s="991"/>
      <c r="DT43" s="991"/>
      <c r="DU43" s="992"/>
      <c r="DV43" s="993"/>
      <c r="DW43" s="994"/>
      <c r="DX43" s="994"/>
      <c r="DY43" s="994"/>
      <c r="DZ43" s="995"/>
      <c r="EA43" s="218"/>
    </row>
    <row r="44" spans="1:131" ht="26.25" customHeight="1" x14ac:dyDescent="0.15">
      <c r="A44" s="225">
        <v>17</v>
      </c>
      <c r="B44" s="1031"/>
      <c r="C44" s="1032"/>
      <c r="D44" s="1032"/>
      <c r="E44" s="1032"/>
      <c r="F44" s="1032"/>
      <c r="G44" s="1032"/>
      <c r="H44" s="1032"/>
      <c r="I44" s="1032"/>
      <c r="J44" s="1032"/>
      <c r="K44" s="1032"/>
      <c r="L44" s="1032"/>
      <c r="M44" s="1032"/>
      <c r="N44" s="1032"/>
      <c r="O44" s="1032"/>
      <c r="P44" s="1033"/>
      <c r="Q44" s="1039"/>
      <c r="R44" s="1040"/>
      <c r="S44" s="1040"/>
      <c r="T44" s="1040"/>
      <c r="U44" s="1040"/>
      <c r="V44" s="1040"/>
      <c r="W44" s="1040"/>
      <c r="X44" s="1040"/>
      <c r="Y44" s="1040"/>
      <c r="Z44" s="1040"/>
      <c r="AA44" s="1040"/>
      <c r="AB44" s="1040"/>
      <c r="AC44" s="1040"/>
      <c r="AD44" s="1040"/>
      <c r="AE44" s="1041"/>
      <c r="AF44" s="1036"/>
      <c r="AG44" s="1037"/>
      <c r="AH44" s="1037"/>
      <c r="AI44" s="1037"/>
      <c r="AJ44" s="1038"/>
      <c r="AK44" s="981"/>
      <c r="AL44" s="972"/>
      <c r="AM44" s="972"/>
      <c r="AN44" s="972"/>
      <c r="AO44" s="972"/>
      <c r="AP44" s="972"/>
      <c r="AQ44" s="972"/>
      <c r="AR44" s="972"/>
      <c r="AS44" s="972"/>
      <c r="AT44" s="972"/>
      <c r="AU44" s="972"/>
      <c r="AV44" s="972"/>
      <c r="AW44" s="972"/>
      <c r="AX44" s="972"/>
      <c r="AY44" s="972"/>
      <c r="AZ44" s="1042"/>
      <c r="BA44" s="1042"/>
      <c r="BB44" s="1042"/>
      <c r="BC44" s="1042"/>
      <c r="BD44" s="1042"/>
      <c r="BE44" s="973"/>
      <c r="BF44" s="973"/>
      <c r="BG44" s="973"/>
      <c r="BH44" s="973"/>
      <c r="BI44" s="974"/>
      <c r="BJ44" s="220"/>
      <c r="BK44" s="220"/>
      <c r="BL44" s="220"/>
      <c r="BM44" s="220"/>
      <c r="BN44" s="220"/>
      <c r="BO44" s="228"/>
      <c r="BP44" s="228"/>
      <c r="BQ44" s="225">
        <v>38</v>
      </c>
      <c r="BR44" s="226"/>
      <c r="BS44" s="993"/>
      <c r="BT44" s="994"/>
      <c r="BU44" s="994"/>
      <c r="BV44" s="994"/>
      <c r="BW44" s="994"/>
      <c r="BX44" s="994"/>
      <c r="BY44" s="994"/>
      <c r="BZ44" s="994"/>
      <c r="CA44" s="994"/>
      <c r="CB44" s="994"/>
      <c r="CC44" s="994"/>
      <c r="CD44" s="994"/>
      <c r="CE44" s="994"/>
      <c r="CF44" s="994"/>
      <c r="CG44" s="1015"/>
      <c r="CH44" s="990"/>
      <c r="CI44" s="991"/>
      <c r="CJ44" s="991"/>
      <c r="CK44" s="991"/>
      <c r="CL44" s="992"/>
      <c r="CM44" s="990"/>
      <c r="CN44" s="991"/>
      <c r="CO44" s="991"/>
      <c r="CP44" s="991"/>
      <c r="CQ44" s="992"/>
      <c r="CR44" s="990"/>
      <c r="CS44" s="991"/>
      <c r="CT44" s="991"/>
      <c r="CU44" s="991"/>
      <c r="CV44" s="992"/>
      <c r="CW44" s="990"/>
      <c r="CX44" s="991"/>
      <c r="CY44" s="991"/>
      <c r="CZ44" s="991"/>
      <c r="DA44" s="992"/>
      <c r="DB44" s="990"/>
      <c r="DC44" s="991"/>
      <c r="DD44" s="991"/>
      <c r="DE44" s="991"/>
      <c r="DF44" s="992"/>
      <c r="DG44" s="990"/>
      <c r="DH44" s="991"/>
      <c r="DI44" s="991"/>
      <c r="DJ44" s="991"/>
      <c r="DK44" s="992"/>
      <c r="DL44" s="990"/>
      <c r="DM44" s="991"/>
      <c r="DN44" s="991"/>
      <c r="DO44" s="991"/>
      <c r="DP44" s="992"/>
      <c r="DQ44" s="990"/>
      <c r="DR44" s="991"/>
      <c r="DS44" s="991"/>
      <c r="DT44" s="991"/>
      <c r="DU44" s="992"/>
      <c r="DV44" s="993"/>
      <c r="DW44" s="994"/>
      <c r="DX44" s="994"/>
      <c r="DY44" s="994"/>
      <c r="DZ44" s="995"/>
      <c r="EA44" s="218"/>
    </row>
    <row r="45" spans="1:131" ht="26.25" customHeight="1" x14ac:dyDescent="0.15">
      <c r="A45" s="225">
        <v>18</v>
      </c>
      <c r="B45" s="1031"/>
      <c r="C45" s="1032"/>
      <c r="D45" s="1032"/>
      <c r="E45" s="1032"/>
      <c r="F45" s="1032"/>
      <c r="G45" s="1032"/>
      <c r="H45" s="1032"/>
      <c r="I45" s="1032"/>
      <c r="J45" s="1032"/>
      <c r="K45" s="1032"/>
      <c r="L45" s="1032"/>
      <c r="M45" s="1032"/>
      <c r="N45" s="1032"/>
      <c r="O45" s="1032"/>
      <c r="P45" s="1033"/>
      <c r="Q45" s="1039"/>
      <c r="R45" s="1040"/>
      <c r="S45" s="1040"/>
      <c r="T45" s="1040"/>
      <c r="U45" s="1040"/>
      <c r="V45" s="1040"/>
      <c r="W45" s="1040"/>
      <c r="X45" s="1040"/>
      <c r="Y45" s="1040"/>
      <c r="Z45" s="1040"/>
      <c r="AA45" s="1040"/>
      <c r="AB45" s="1040"/>
      <c r="AC45" s="1040"/>
      <c r="AD45" s="1040"/>
      <c r="AE45" s="1041"/>
      <c r="AF45" s="1036"/>
      <c r="AG45" s="1037"/>
      <c r="AH45" s="1037"/>
      <c r="AI45" s="1037"/>
      <c r="AJ45" s="1038"/>
      <c r="AK45" s="981"/>
      <c r="AL45" s="972"/>
      <c r="AM45" s="972"/>
      <c r="AN45" s="972"/>
      <c r="AO45" s="972"/>
      <c r="AP45" s="972"/>
      <c r="AQ45" s="972"/>
      <c r="AR45" s="972"/>
      <c r="AS45" s="972"/>
      <c r="AT45" s="972"/>
      <c r="AU45" s="972"/>
      <c r="AV45" s="972"/>
      <c r="AW45" s="972"/>
      <c r="AX45" s="972"/>
      <c r="AY45" s="972"/>
      <c r="AZ45" s="1042"/>
      <c r="BA45" s="1042"/>
      <c r="BB45" s="1042"/>
      <c r="BC45" s="1042"/>
      <c r="BD45" s="1042"/>
      <c r="BE45" s="973"/>
      <c r="BF45" s="973"/>
      <c r="BG45" s="973"/>
      <c r="BH45" s="973"/>
      <c r="BI45" s="974"/>
      <c r="BJ45" s="220"/>
      <c r="BK45" s="220"/>
      <c r="BL45" s="220"/>
      <c r="BM45" s="220"/>
      <c r="BN45" s="220"/>
      <c r="BO45" s="228"/>
      <c r="BP45" s="228"/>
      <c r="BQ45" s="225">
        <v>39</v>
      </c>
      <c r="BR45" s="226"/>
      <c r="BS45" s="993"/>
      <c r="BT45" s="994"/>
      <c r="BU45" s="994"/>
      <c r="BV45" s="994"/>
      <c r="BW45" s="994"/>
      <c r="BX45" s="994"/>
      <c r="BY45" s="994"/>
      <c r="BZ45" s="994"/>
      <c r="CA45" s="994"/>
      <c r="CB45" s="994"/>
      <c r="CC45" s="994"/>
      <c r="CD45" s="994"/>
      <c r="CE45" s="994"/>
      <c r="CF45" s="994"/>
      <c r="CG45" s="1015"/>
      <c r="CH45" s="990"/>
      <c r="CI45" s="991"/>
      <c r="CJ45" s="991"/>
      <c r="CK45" s="991"/>
      <c r="CL45" s="992"/>
      <c r="CM45" s="990"/>
      <c r="CN45" s="991"/>
      <c r="CO45" s="991"/>
      <c r="CP45" s="991"/>
      <c r="CQ45" s="992"/>
      <c r="CR45" s="990"/>
      <c r="CS45" s="991"/>
      <c r="CT45" s="991"/>
      <c r="CU45" s="991"/>
      <c r="CV45" s="992"/>
      <c r="CW45" s="990"/>
      <c r="CX45" s="991"/>
      <c r="CY45" s="991"/>
      <c r="CZ45" s="991"/>
      <c r="DA45" s="992"/>
      <c r="DB45" s="990"/>
      <c r="DC45" s="991"/>
      <c r="DD45" s="991"/>
      <c r="DE45" s="991"/>
      <c r="DF45" s="992"/>
      <c r="DG45" s="990"/>
      <c r="DH45" s="991"/>
      <c r="DI45" s="991"/>
      <c r="DJ45" s="991"/>
      <c r="DK45" s="992"/>
      <c r="DL45" s="990"/>
      <c r="DM45" s="991"/>
      <c r="DN45" s="991"/>
      <c r="DO45" s="991"/>
      <c r="DP45" s="992"/>
      <c r="DQ45" s="990"/>
      <c r="DR45" s="991"/>
      <c r="DS45" s="991"/>
      <c r="DT45" s="991"/>
      <c r="DU45" s="992"/>
      <c r="DV45" s="993"/>
      <c r="DW45" s="994"/>
      <c r="DX45" s="994"/>
      <c r="DY45" s="994"/>
      <c r="DZ45" s="995"/>
      <c r="EA45" s="218"/>
    </row>
    <row r="46" spans="1:131" ht="26.25" customHeight="1" x14ac:dyDescent="0.15">
      <c r="A46" s="225">
        <v>19</v>
      </c>
      <c r="B46" s="1031"/>
      <c r="C46" s="1032"/>
      <c r="D46" s="1032"/>
      <c r="E46" s="1032"/>
      <c r="F46" s="1032"/>
      <c r="G46" s="1032"/>
      <c r="H46" s="1032"/>
      <c r="I46" s="1032"/>
      <c r="J46" s="1032"/>
      <c r="K46" s="1032"/>
      <c r="L46" s="1032"/>
      <c r="M46" s="1032"/>
      <c r="N46" s="1032"/>
      <c r="O46" s="1032"/>
      <c r="P46" s="1033"/>
      <c r="Q46" s="1039"/>
      <c r="R46" s="1040"/>
      <c r="S46" s="1040"/>
      <c r="T46" s="1040"/>
      <c r="U46" s="1040"/>
      <c r="V46" s="1040"/>
      <c r="W46" s="1040"/>
      <c r="X46" s="1040"/>
      <c r="Y46" s="1040"/>
      <c r="Z46" s="1040"/>
      <c r="AA46" s="1040"/>
      <c r="AB46" s="1040"/>
      <c r="AC46" s="1040"/>
      <c r="AD46" s="1040"/>
      <c r="AE46" s="1041"/>
      <c r="AF46" s="1036"/>
      <c r="AG46" s="1037"/>
      <c r="AH46" s="1037"/>
      <c r="AI46" s="1037"/>
      <c r="AJ46" s="1038"/>
      <c r="AK46" s="981"/>
      <c r="AL46" s="972"/>
      <c r="AM46" s="972"/>
      <c r="AN46" s="972"/>
      <c r="AO46" s="972"/>
      <c r="AP46" s="972"/>
      <c r="AQ46" s="972"/>
      <c r="AR46" s="972"/>
      <c r="AS46" s="972"/>
      <c r="AT46" s="972"/>
      <c r="AU46" s="972"/>
      <c r="AV46" s="972"/>
      <c r="AW46" s="972"/>
      <c r="AX46" s="972"/>
      <c r="AY46" s="972"/>
      <c r="AZ46" s="1042"/>
      <c r="BA46" s="1042"/>
      <c r="BB46" s="1042"/>
      <c r="BC46" s="1042"/>
      <c r="BD46" s="1042"/>
      <c r="BE46" s="973"/>
      <c r="BF46" s="973"/>
      <c r="BG46" s="973"/>
      <c r="BH46" s="973"/>
      <c r="BI46" s="974"/>
      <c r="BJ46" s="220"/>
      <c r="BK46" s="220"/>
      <c r="BL46" s="220"/>
      <c r="BM46" s="220"/>
      <c r="BN46" s="220"/>
      <c r="BO46" s="228"/>
      <c r="BP46" s="228"/>
      <c r="BQ46" s="225">
        <v>40</v>
      </c>
      <c r="BR46" s="226"/>
      <c r="BS46" s="993"/>
      <c r="BT46" s="994"/>
      <c r="BU46" s="994"/>
      <c r="BV46" s="994"/>
      <c r="BW46" s="994"/>
      <c r="BX46" s="994"/>
      <c r="BY46" s="994"/>
      <c r="BZ46" s="994"/>
      <c r="CA46" s="994"/>
      <c r="CB46" s="994"/>
      <c r="CC46" s="994"/>
      <c r="CD46" s="994"/>
      <c r="CE46" s="994"/>
      <c r="CF46" s="994"/>
      <c r="CG46" s="1015"/>
      <c r="CH46" s="990"/>
      <c r="CI46" s="991"/>
      <c r="CJ46" s="991"/>
      <c r="CK46" s="991"/>
      <c r="CL46" s="992"/>
      <c r="CM46" s="990"/>
      <c r="CN46" s="991"/>
      <c r="CO46" s="991"/>
      <c r="CP46" s="991"/>
      <c r="CQ46" s="992"/>
      <c r="CR46" s="990"/>
      <c r="CS46" s="991"/>
      <c r="CT46" s="991"/>
      <c r="CU46" s="991"/>
      <c r="CV46" s="992"/>
      <c r="CW46" s="990"/>
      <c r="CX46" s="991"/>
      <c r="CY46" s="991"/>
      <c r="CZ46" s="991"/>
      <c r="DA46" s="992"/>
      <c r="DB46" s="990"/>
      <c r="DC46" s="991"/>
      <c r="DD46" s="991"/>
      <c r="DE46" s="991"/>
      <c r="DF46" s="992"/>
      <c r="DG46" s="990"/>
      <c r="DH46" s="991"/>
      <c r="DI46" s="991"/>
      <c r="DJ46" s="991"/>
      <c r="DK46" s="992"/>
      <c r="DL46" s="990"/>
      <c r="DM46" s="991"/>
      <c r="DN46" s="991"/>
      <c r="DO46" s="991"/>
      <c r="DP46" s="992"/>
      <c r="DQ46" s="990"/>
      <c r="DR46" s="991"/>
      <c r="DS46" s="991"/>
      <c r="DT46" s="991"/>
      <c r="DU46" s="992"/>
      <c r="DV46" s="993"/>
      <c r="DW46" s="994"/>
      <c r="DX46" s="994"/>
      <c r="DY46" s="994"/>
      <c r="DZ46" s="995"/>
      <c r="EA46" s="218"/>
    </row>
    <row r="47" spans="1:131" ht="26.25" customHeight="1" x14ac:dyDescent="0.15">
      <c r="A47" s="225">
        <v>20</v>
      </c>
      <c r="B47" s="1031"/>
      <c r="C47" s="1032"/>
      <c r="D47" s="1032"/>
      <c r="E47" s="1032"/>
      <c r="F47" s="1032"/>
      <c r="G47" s="1032"/>
      <c r="H47" s="1032"/>
      <c r="I47" s="1032"/>
      <c r="J47" s="1032"/>
      <c r="K47" s="1032"/>
      <c r="L47" s="1032"/>
      <c r="M47" s="1032"/>
      <c r="N47" s="1032"/>
      <c r="O47" s="1032"/>
      <c r="P47" s="1033"/>
      <c r="Q47" s="1039"/>
      <c r="R47" s="1040"/>
      <c r="S47" s="1040"/>
      <c r="T47" s="1040"/>
      <c r="U47" s="1040"/>
      <c r="V47" s="1040"/>
      <c r="W47" s="1040"/>
      <c r="X47" s="1040"/>
      <c r="Y47" s="1040"/>
      <c r="Z47" s="1040"/>
      <c r="AA47" s="1040"/>
      <c r="AB47" s="1040"/>
      <c r="AC47" s="1040"/>
      <c r="AD47" s="1040"/>
      <c r="AE47" s="1041"/>
      <c r="AF47" s="1036"/>
      <c r="AG47" s="1037"/>
      <c r="AH47" s="1037"/>
      <c r="AI47" s="1037"/>
      <c r="AJ47" s="1038"/>
      <c r="AK47" s="981"/>
      <c r="AL47" s="972"/>
      <c r="AM47" s="972"/>
      <c r="AN47" s="972"/>
      <c r="AO47" s="972"/>
      <c r="AP47" s="972"/>
      <c r="AQ47" s="972"/>
      <c r="AR47" s="972"/>
      <c r="AS47" s="972"/>
      <c r="AT47" s="972"/>
      <c r="AU47" s="972"/>
      <c r="AV47" s="972"/>
      <c r="AW47" s="972"/>
      <c r="AX47" s="972"/>
      <c r="AY47" s="972"/>
      <c r="AZ47" s="1042"/>
      <c r="BA47" s="1042"/>
      <c r="BB47" s="1042"/>
      <c r="BC47" s="1042"/>
      <c r="BD47" s="1042"/>
      <c r="BE47" s="973"/>
      <c r="BF47" s="973"/>
      <c r="BG47" s="973"/>
      <c r="BH47" s="973"/>
      <c r="BI47" s="974"/>
      <c r="BJ47" s="220"/>
      <c r="BK47" s="220"/>
      <c r="BL47" s="220"/>
      <c r="BM47" s="220"/>
      <c r="BN47" s="220"/>
      <c r="BO47" s="228"/>
      <c r="BP47" s="228"/>
      <c r="BQ47" s="225">
        <v>41</v>
      </c>
      <c r="BR47" s="226"/>
      <c r="BS47" s="993"/>
      <c r="BT47" s="994"/>
      <c r="BU47" s="994"/>
      <c r="BV47" s="994"/>
      <c r="BW47" s="994"/>
      <c r="BX47" s="994"/>
      <c r="BY47" s="994"/>
      <c r="BZ47" s="994"/>
      <c r="CA47" s="994"/>
      <c r="CB47" s="994"/>
      <c r="CC47" s="994"/>
      <c r="CD47" s="994"/>
      <c r="CE47" s="994"/>
      <c r="CF47" s="994"/>
      <c r="CG47" s="1015"/>
      <c r="CH47" s="990"/>
      <c r="CI47" s="991"/>
      <c r="CJ47" s="991"/>
      <c r="CK47" s="991"/>
      <c r="CL47" s="992"/>
      <c r="CM47" s="990"/>
      <c r="CN47" s="991"/>
      <c r="CO47" s="991"/>
      <c r="CP47" s="991"/>
      <c r="CQ47" s="992"/>
      <c r="CR47" s="990"/>
      <c r="CS47" s="991"/>
      <c r="CT47" s="991"/>
      <c r="CU47" s="991"/>
      <c r="CV47" s="992"/>
      <c r="CW47" s="990"/>
      <c r="CX47" s="991"/>
      <c r="CY47" s="991"/>
      <c r="CZ47" s="991"/>
      <c r="DA47" s="992"/>
      <c r="DB47" s="990"/>
      <c r="DC47" s="991"/>
      <c r="DD47" s="991"/>
      <c r="DE47" s="991"/>
      <c r="DF47" s="992"/>
      <c r="DG47" s="990"/>
      <c r="DH47" s="991"/>
      <c r="DI47" s="991"/>
      <c r="DJ47" s="991"/>
      <c r="DK47" s="992"/>
      <c r="DL47" s="990"/>
      <c r="DM47" s="991"/>
      <c r="DN47" s="991"/>
      <c r="DO47" s="991"/>
      <c r="DP47" s="992"/>
      <c r="DQ47" s="990"/>
      <c r="DR47" s="991"/>
      <c r="DS47" s="991"/>
      <c r="DT47" s="991"/>
      <c r="DU47" s="992"/>
      <c r="DV47" s="993"/>
      <c r="DW47" s="994"/>
      <c r="DX47" s="994"/>
      <c r="DY47" s="994"/>
      <c r="DZ47" s="995"/>
      <c r="EA47" s="218"/>
    </row>
    <row r="48" spans="1:131" ht="26.25" customHeight="1" x14ac:dyDescent="0.15">
      <c r="A48" s="225">
        <v>21</v>
      </c>
      <c r="B48" s="1031"/>
      <c r="C48" s="1032"/>
      <c r="D48" s="1032"/>
      <c r="E48" s="1032"/>
      <c r="F48" s="1032"/>
      <c r="G48" s="1032"/>
      <c r="H48" s="1032"/>
      <c r="I48" s="1032"/>
      <c r="J48" s="1032"/>
      <c r="K48" s="1032"/>
      <c r="L48" s="1032"/>
      <c r="M48" s="1032"/>
      <c r="N48" s="1032"/>
      <c r="O48" s="1032"/>
      <c r="P48" s="1033"/>
      <c r="Q48" s="1039"/>
      <c r="R48" s="1040"/>
      <c r="S48" s="1040"/>
      <c r="T48" s="1040"/>
      <c r="U48" s="1040"/>
      <c r="V48" s="1040"/>
      <c r="W48" s="1040"/>
      <c r="X48" s="1040"/>
      <c r="Y48" s="1040"/>
      <c r="Z48" s="1040"/>
      <c r="AA48" s="1040"/>
      <c r="AB48" s="1040"/>
      <c r="AC48" s="1040"/>
      <c r="AD48" s="1040"/>
      <c r="AE48" s="1041"/>
      <c r="AF48" s="1036"/>
      <c r="AG48" s="1037"/>
      <c r="AH48" s="1037"/>
      <c r="AI48" s="1037"/>
      <c r="AJ48" s="1038"/>
      <c r="AK48" s="981"/>
      <c r="AL48" s="972"/>
      <c r="AM48" s="972"/>
      <c r="AN48" s="972"/>
      <c r="AO48" s="972"/>
      <c r="AP48" s="972"/>
      <c r="AQ48" s="972"/>
      <c r="AR48" s="972"/>
      <c r="AS48" s="972"/>
      <c r="AT48" s="972"/>
      <c r="AU48" s="972"/>
      <c r="AV48" s="972"/>
      <c r="AW48" s="972"/>
      <c r="AX48" s="972"/>
      <c r="AY48" s="972"/>
      <c r="AZ48" s="1042"/>
      <c r="BA48" s="1042"/>
      <c r="BB48" s="1042"/>
      <c r="BC48" s="1042"/>
      <c r="BD48" s="1042"/>
      <c r="BE48" s="973"/>
      <c r="BF48" s="973"/>
      <c r="BG48" s="973"/>
      <c r="BH48" s="973"/>
      <c r="BI48" s="974"/>
      <c r="BJ48" s="220"/>
      <c r="BK48" s="220"/>
      <c r="BL48" s="220"/>
      <c r="BM48" s="220"/>
      <c r="BN48" s="220"/>
      <c r="BO48" s="228"/>
      <c r="BP48" s="228"/>
      <c r="BQ48" s="225">
        <v>42</v>
      </c>
      <c r="BR48" s="226"/>
      <c r="BS48" s="993"/>
      <c r="BT48" s="994"/>
      <c r="BU48" s="994"/>
      <c r="BV48" s="994"/>
      <c r="BW48" s="994"/>
      <c r="BX48" s="994"/>
      <c r="BY48" s="994"/>
      <c r="BZ48" s="994"/>
      <c r="CA48" s="994"/>
      <c r="CB48" s="994"/>
      <c r="CC48" s="994"/>
      <c r="CD48" s="994"/>
      <c r="CE48" s="994"/>
      <c r="CF48" s="994"/>
      <c r="CG48" s="1015"/>
      <c r="CH48" s="990"/>
      <c r="CI48" s="991"/>
      <c r="CJ48" s="991"/>
      <c r="CK48" s="991"/>
      <c r="CL48" s="992"/>
      <c r="CM48" s="990"/>
      <c r="CN48" s="991"/>
      <c r="CO48" s="991"/>
      <c r="CP48" s="991"/>
      <c r="CQ48" s="992"/>
      <c r="CR48" s="990"/>
      <c r="CS48" s="991"/>
      <c r="CT48" s="991"/>
      <c r="CU48" s="991"/>
      <c r="CV48" s="992"/>
      <c r="CW48" s="990"/>
      <c r="CX48" s="991"/>
      <c r="CY48" s="991"/>
      <c r="CZ48" s="991"/>
      <c r="DA48" s="992"/>
      <c r="DB48" s="990"/>
      <c r="DC48" s="991"/>
      <c r="DD48" s="991"/>
      <c r="DE48" s="991"/>
      <c r="DF48" s="992"/>
      <c r="DG48" s="990"/>
      <c r="DH48" s="991"/>
      <c r="DI48" s="991"/>
      <c r="DJ48" s="991"/>
      <c r="DK48" s="992"/>
      <c r="DL48" s="990"/>
      <c r="DM48" s="991"/>
      <c r="DN48" s="991"/>
      <c r="DO48" s="991"/>
      <c r="DP48" s="992"/>
      <c r="DQ48" s="990"/>
      <c r="DR48" s="991"/>
      <c r="DS48" s="991"/>
      <c r="DT48" s="991"/>
      <c r="DU48" s="992"/>
      <c r="DV48" s="993"/>
      <c r="DW48" s="994"/>
      <c r="DX48" s="994"/>
      <c r="DY48" s="994"/>
      <c r="DZ48" s="995"/>
      <c r="EA48" s="218"/>
    </row>
    <row r="49" spans="1:131" ht="26.25" customHeight="1" x14ac:dyDescent="0.15">
      <c r="A49" s="225">
        <v>22</v>
      </c>
      <c r="B49" s="1031"/>
      <c r="C49" s="1032"/>
      <c r="D49" s="1032"/>
      <c r="E49" s="1032"/>
      <c r="F49" s="1032"/>
      <c r="G49" s="1032"/>
      <c r="H49" s="1032"/>
      <c r="I49" s="1032"/>
      <c r="J49" s="1032"/>
      <c r="K49" s="1032"/>
      <c r="L49" s="1032"/>
      <c r="M49" s="1032"/>
      <c r="N49" s="1032"/>
      <c r="O49" s="1032"/>
      <c r="P49" s="1033"/>
      <c r="Q49" s="1039"/>
      <c r="R49" s="1040"/>
      <c r="S49" s="1040"/>
      <c r="T49" s="1040"/>
      <c r="U49" s="1040"/>
      <c r="V49" s="1040"/>
      <c r="W49" s="1040"/>
      <c r="X49" s="1040"/>
      <c r="Y49" s="1040"/>
      <c r="Z49" s="1040"/>
      <c r="AA49" s="1040"/>
      <c r="AB49" s="1040"/>
      <c r="AC49" s="1040"/>
      <c r="AD49" s="1040"/>
      <c r="AE49" s="1041"/>
      <c r="AF49" s="1036"/>
      <c r="AG49" s="1037"/>
      <c r="AH49" s="1037"/>
      <c r="AI49" s="1037"/>
      <c r="AJ49" s="1038"/>
      <c r="AK49" s="981"/>
      <c r="AL49" s="972"/>
      <c r="AM49" s="972"/>
      <c r="AN49" s="972"/>
      <c r="AO49" s="972"/>
      <c r="AP49" s="972"/>
      <c r="AQ49" s="972"/>
      <c r="AR49" s="972"/>
      <c r="AS49" s="972"/>
      <c r="AT49" s="972"/>
      <c r="AU49" s="972"/>
      <c r="AV49" s="972"/>
      <c r="AW49" s="972"/>
      <c r="AX49" s="972"/>
      <c r="AY49" s="972"/>
      <c r="AZ49" s="1042"/>
      <c r="BA49" s="1042"/>
      <c r="BB49" s="1042"/>
      <c r="BC49" s="1042"/>
      <c r="BD49" s="1042"/>
      <c r="BE49" s="973"/>
      <c r="BF49" s="973"/>
      <c r="BG49" s="973"/>
      <c r="BH49" s="973"/>
      <c r="BI49" s="974"/>
      <c r="BJ49" s="220"/>
      <c r="BK49" s="220"/>
      <c r="BL49" s="220"/>
      <c r="BM49" s="220"/>
      <c r="BN49" s="220"/>
      <c r="BO49" s="228"/>
      <c r="BP49" s="228"/>
      <c r="BQ49" s="225">
        <v>43</v>
      </c>
      <c r="BR49" s="226"/>
      <c r="BS49" s="993"/>
      <c r="BT49" s="994"/>
      <c r="BU49" s="994"/>
      <c r="BV49" s="994"/>
      <c r="BW49" s="994"/>
      <c r="BX49" s="994"/>
      <c r="BY49" s="994"/>
      <c r="BZ49" s="994"/>
      <c r="CA49" s="994"/>
      <c r="CB49" s="994"/>
      <c r="CC49" s="994"/>
      <c r="CD49" s="994"/>
      <c r="CE49" s="994"/>
      <c r="CF49" s="994"/>
      <c r="CG49" s="1015"/>
      <c r="CH49" s="990"/>
      <c r="CI49" s="991"/>
      <c r="CJ49" s="991"/>
      <c r="CK49" s="991"/>
      <c r="CL49" s="992"/>
      <c r="CM49" s="990"/>
      <c r="CN49" s="991"/>
      <c r="CO49" s="991"/>
      <c r="CP49" s="991"/>
      <c r="CQ49" s="992"/>
      <c r="CR49" s="990"/>
      <c r="CS49" s="991"/>
      <c r="CT49" s="991"/>
      <c r="CU49" s="991"/>
      <c r="CV49" s="992"/>
      <c r="CW49" s="990"/>
      <c r="CX49" s="991"/>
      <c r="CY49" s="991"/>
      <c r="CZ49" s="991"/>
      <c r="DA49" s="992"/>
      <c r="DB49" s="990"/>
      <c r="DC49" s="991"/>
      <c r="DD49" s="991"/>
      <c r="DE49" s="991"/>
      <c r="DF49" s="992"/>
      <c r="DG49" s="990"/>
      <c r="DH49" s="991"/>
      <c r="DI49" s="991"/>
      <c r="DJ49" s="991"/>
      <c r="DK49" s="992"/>
      <c r="DL49" s="990"/>
      <c r="DM49" s="991"/>
      <c r="DN49" s="991"/>
      <c r="DO49" s="991"/>
      <c r="DP49" s="992"/>
      <c r="DQ49" s="990"/>
      <c r="DR49" s="991"/>
      <c r="DS49" s="991"/>
      <c r="DT49" s="991"/>
      <c r="DU49" s="992"/>
      <c r="DV49" s="993"/>
      <c r="DW49" s="994"/>
      <c r="DX49" s="994"/>
      <c r="DY49" s="994"/>
      <c r="DZ49" s="995"/>
      <c r="EA49" s="218"/>
    </row>
    <row r="50" spans="1:131" ht="26.25" customHeight="1" x14ac:dyDescent="0.15">
      <c r="A50" s="225">
        <v>23</v>
      </c>
      <c r="B50" s="1031"/>
      <c r="C50" s="1032"/>
      <c r="D50" s="1032"/>
      <c r="E50" s="1032"/>
      <c r="F50" s="1032"/>
      <c r="G50" s="1032"/>
      <c r="H50" s="1032"/>
      <c r="I50" s="1032"/>
      <c r="J50" s="1032"/>
      <c r="K50" s="1032"/>
      <c r="L50" s="1032"/>
      <c r="M50" s="1032"/>
      <c r="N50" s="1032"/>
      <c r="O50" s="1032"/>
      <c r="P50" s="1033"/>
      <c r="Q50" s="1034"/>
      <c r="R50" s="1026"/>
      <c r="S50" s="1026"/>
      <c r="T50" s="1026"/>
      <c r="U50" s="1026"/>
      <c r="V50" s="1026"/>
      <c r="W50" s="1026"/>
      <c r="X50" s="1026"/>
      <c r="Y50" s="1026"/>
      <c r="Z50" s="1026"/>
      <c r="AA50" s="1026"/>
      <c r="AB50" s="1026"/>
      <c r="AC50" s="1026"/>
      <c r="AD50" s="1026"/>
      <c r="AE50" s="1035"/>
      <c r="AF50" s="1036"/>
      <c r="AG50" s="1037"/>
      <c r="AH50" s="1037"/>
      <c r="AI50" s="1037"/>
      <c r="AJ50" s="1038"/>
      <c r="AK50" s="1025"/>
      <c r="AL50" s="1026"/>
      <c r="AM50" s="1026"/>
      <c r="AN50" s="1026"/>
      <c r="AO50" s="1026"/>
      <c r="AP50" s="1026"/>
      <c r="AQ50" s="1026"/>
      <c r="AR50" s="1026"/>
      <c r="AS50" s="1026"/>
      <c r="AT50" s="1026"/>
      <c r="AU50" s="1026"/>
      <c r="AV50" s="1026"/>
      <c r="AW50" s="1026"/>
      <c r="AX50" s="1026"/>
      <c r="AY50" s="1026"/>
      <c r="AZ50" s="1027"/>
      <c r="BA50" s="1027"/>
      <c r="BB50" s="1027"/>
      <c r="BC50" s="1027"/>
      <c r="BD50" s="1027"/>
      <c r="BE50" s="973"/>
      <c r="BF50" s="973"/>
      <c r="BG50" s="973"/>
      <c r="BH50" s="973"/>
      <c r="BI50" s="974"/>
      <c r="BJ50" s="220"/>
      <c r="BK50" s="220"/>
      <c r="BL50" s="220"/>
      <c r="BM50" s="220"/>
      <c r="BN50" s="220"/>
      <c r="BO50" s="228"/>
      <c r="BP50" s="228"/>
      <c r="BQ50" s="225">
        <v>44</v>
      </c>
      <c r="BR50" s="226"/>
      <c r="BS50" s="993"/>
      <c r="BT50" s="994"/>
      <c r="BU50" s="994"/>
      <c r="BV50" s="994"/>
      <c r="BW50" s="994"/>
      <c r="BX50" s="994"/>
      <c r="BY50" s="994"/>
      <c r="BZ50" s="994"/>
      <c r="CA50" s="994"/>
      <c r="CB50" s="994"/>
      <c r="CC50" s="994"/>
      <c r="CD50" s="994"/>
      <c r="CE50" s="994"/>
      <c r="CF50" s="994"/>
      <c r="CG50" s="1015"/>
      <c r="CH50" s="990"/>
      <c r="CI50" s="991"/>
      <c r="CJ50" s="991"/>
      <c r="CK50" s="991"/>
      <c r="CL50" s="992"/>
      <c r="CM50" s="990"/>
      <c r="CN50" s="991"/>
      <c r="CO50" s="991"/>
      <c r="CP50" s="991"/>
      <c r="CQ50" s="992"/>
      <c r="CR50" s="990"/>
      <c r="CS50" s="991"/>
      <c r="CT50" s="991"/>
      <c r="CU50" s="991"/>
      <c r="CV50" s="992"/>
      <c r="CW50" s="990"/>
      <c r="CX50" s="991"/>
      <c r="CY50" s="991"/>
      <c r="CZ50" s="991"/>
      <c r="DA50" s="992"/>
      <c r="DB50" s="990"/>
      <c r="DC50" s="991"/>
      <c r="DD50" s="991"/>
      <c r="DE50" s="991"/>
      <c r="DF50" s="992"/>
      <c r="DG50" s="990"/>
      <c r="DH50" s="991"/>
      <c r="DI50" s="991"/>
      <c r="DJ50" s="991"/>
      <c r="DK50" s="992"/>
      <c r="DL50" s="990"/>
      <c r="DM50" s="991"/>
      <c r="DN50" s="991"/>
      <c r="DO50" s="991"/>
      <c r="DP50" s="992"/>
      <c r="DQ50" s="990"/>
      <c r="DR50" s="991"/>
      <c r="DS50" s="991"/>
      <c r="DT50" s="991"/>
      <c r="DU50" s="992"/>
      <c r="DV50" s="993"/>
      <c r="DW50" s="994"/>
      <c r="DX50" s="994"/>
      <c r="DY50" s="994"/>
      <c r="DZ50" s="995"/>
      <c r="EA50" s="218"/>
    </row>
    <row r="51" spans="1:131" ht="26.25" customHeight="1" x14ac:dyDescent="0.15">
      <c r="A51" s="225">
        <v>24</v>
      </c>
      <c r="B51" s="1031"/>
      <c r="C51" s="1032"/>
      <c r="D51" s="1032"/>
      <c r="E51" s="1032"/>
      <c r="F51" s="1032"/>
      <c r="G51" s="1032"/>
      <c r="H51" s="1032"/>
      <c r="I51" s="1032"/>
      <c r="J51" s="1032"/>
      <c r="K51" s="1032"/>
      <c r="L51" s="1032"/>
      <c r="M51" s="1032"/>
      <c r="N51" s="1032"/>
      <c r="O51" s="1032"/>
      <c r="P51" s="1033"/>
      <c r="Q51" s="1034"/>
      <c r="R51" s="1026"/>
      <c r="S51" s="1026"/>
      <c r="T51" s="1026"/>
      <c r="U51" s="1026"/>
      <c r="V51" s="1026"/>
      <c r="W51" s="1026"/>
      <c r="X51" s="1026"/>
      <c r="Y51" s="1026"/>
      <c r="Z51" s="1026"/>
      <c r="AA51" s="1026"/>
      <c r="AB51" s="1026"/>
      <c r="AC51" s="1026"/>
      <c r="AD51" s="1026"/>
      <c r="AE51" s="1035"/>
      <c r="AF51" s="1036"/>
      <c r="AG51" s="1037"/>
      <c r="AH51" s="1037"/>
      <c r="AI51" s="1037"/>
      <c r="AJ51" s="1038"/>
      <c r="AK51" s="1025"/>
      <c r="AL51" s="1026"/>
      <c r="AM51" s="1026"/>
      <c r="AN51" s="1026"/>
      <c r="AO51" s="1026"/>
      <c r="AP51" s="1026"/>
      <c r="AQ51" s="1026"/>
      <c r="AR51" s="1026"/>
      <c r="AS51" s="1026"/>
      <c r="AT51" s="1026"/>
      <c r="AU51" s="1026"/>
      <c r="AV51" s="1026"/>
      <c r="AW51" s="1026"/>
      <c r="AX51" s="1026"/>
      <c r="AY51" s="1026"/>
      <c r="AZ51" s="1027"/>
      <c r="BA51" s="1027"/>
      <c r="BB51" s="1027"/>
      <c r="BC51" s="1027"/>
      <c r="BD51" s="1027"/>
      <c r="BE51" s="973"/>
      <c r="BF51" s="973"/>
      <c r="BG51" s="973"/>
      <c r="BH51" s="973"/>
      <c r="BI51" s="974"/>
      <c r="BJ51" s="220"/>
      <c r="BK51" s="220"/>
      <c r="BL51" s="220"/>
      <c r="BM51" s="220"/>
      <c r="BN51" s="220"/>
      <c r="BO51" s="228"/>
      <c r="BP51" s="228"/>
      <c r="BQ51" s="225">
        <v>45</v>
      </c>
      <c r="BR51" s="226"/>
      <c r="BS51" s="993"/>
      <c r="BT51" s="994"/>
      <c r="BU51" s="994"/>
      <c r="BV51" s="994"/>
      <c r="BW51" s="994"/>
      <c r="BX51" s="994"/>
      <c r="BY51" s="994"/>
      <c r="BZ51" s="994"/>
      <c r="CA51" s="994"/>
      <c r="CB51" s="994"/>
      <c r="CC51" s="994"/>
      <c r="CD51" s="994"/>
      <c r="CE51" s="994"/>
      <c r="CF51" s="994"/>
      <c r="CG51" s="1015"/>
      <c r="CH51" s="990"/>
      <c r="CI51" s="991"/>
      <c r="CJ51" s="991"/>
      <c r="CK51" s="991"/>
      <c r="CL51" s="992"/>
      <c r="CM51" s="990"/>
      <c r="CN51" s="991"/>
      <c r="CO51" s="991"/>
      <c r="CP51" s="991"/>
      <c r="CQ51" s="992"/>
      <c r="CR51" s="990"/>
      <c r="CS51" s="991"/>
      <c r="CT51" s="991"/>
      <c r="CU51" s="991"/>
      <c r="CV51" s="992"/>
      <c r="CW51" s="990"/>
      <c r="CX51" s="991"/>
      <c r="CY51" s="991"/>
      <c r="CZ51" s="991"/>
      <c r="DA51" s="992"/>
      <c r="DB51" s="990"/>
      <c r="DC51" s="991"/>
      <c r="DD51" s="991"/>
      <c r="DE51" s="991"/>
      <c r="DF51" s="992"/>
      <c r="DG51" s="990"/>
      <c r="DH51" s="991"/>
      <c r="DI51" s="991"/>
      <c r="DJ51" s="991"/>
      <c r="DK51" s="992"/>
      <c r="DL51" s="990"/>
      <c r="DM51" s="991"/>
      <c r="DN51" s="991"/>
      <c r="DO51" s="991"/>
      <c r="DP51" s="992"/>
      <c r="DQ51" s="990"/>
      <c r="DR51" s="991"/>
      <c r="DS51" s="991"/>
      <c r="DT51" s="991"/>
      <c r="DU51" s="992"/>
      <c r="DV51" s="993"/>
      <c r="DW51" s="994"/>
      <c r="DX51" s="994"/>
      <c r="DY51" s="994"/>
      <c r="DZ51" s="995"/>
      <c r="EA51" s="218"/>
    </row>
    <row r="52" spans="1:131" ht="26.25" customHeight="1" x14ac:dyDescent="0.15">
      <c r="A52" s="225">
        <v>25</v>
      </c>
      <c r="B52" s="1031"/>
      <c r="C52" s="1032"/>
      <c r="D52" s="1032"/>
      <c r="E52" s="1032"/>
      <c r="F52" s="1032"/>
      <c r="G52" s="1032"/>
      <c r="H52" s="1032"/>
      <c r="I52" s="1032"/>
      <c r="J52" s="1032"/>
      <c r="K52" s="1032"/>
      <c r="L52" s="1032"/>
      <c r="M52" s="1032"/>
      <c r="N52" s="1032"/>
      <c r="O52" s="1032"/>
      <c r="P52" s="1033"/>
      <c r="Q52" s="1034"/>
      <c r="R52" s="1026"/>
      <c r="S52" s="1026"/>
      <c r="T52" s="1026"/>
      <c r="U52" s="1026"/>
      <c r="V52" s="1026"/>
      <c r="W52" s="1026"/>
      <c r="X52" s="1026"/>
      <c r="Y52" s="1026"/>
      <c r="Z52" s="1026"/>
      <c r="AA52" s="1026"/>
      <c r="AB52" s="1026"/>
      <c r="AC52" s="1026"/>
      <c r="AD52" s="1026"/>
      <c r="AE52" s="1035"/>
      <c r="AF52" s="1036"/>
      <c r="AG52" s="1037"/>
      <c r="AH52" s="1037"/>
      <c r="AI52" s="1037"/>
      <c r="AJ52" s="1038"/>
      <c r="AK52" s="1025"/>
      <c r="AL52" s="1026"/>
      <c r="AM52" s="1026"/>
      <c r="AN52" s="1026"/>
      <c r="AO52" s="1026"/>
      <c r="AP52" s="1026"/>
      <c r="AQ52" s="1026"/>
      <c r="AR52" s="1026"/>
      <c r="AS52" s="1026"/>
      <c r="AT52" s="1026"/>
      <c r="AU52" s="1026"/>
      <c r="AV52" s="1026"/>
      <c r="AW52" s="1026"/>
      <c r="AX52" s="1026"/>
      <c r="AY52" s="1026"/>
      <c r="AZ52" s="1027"/>
      <c r="BA52" s="1027"/>
      <c r="BB52" s="1027"/>
      <c r="BC52" s="1027"/>
      <c r="BD52" s="1027"/>
      <c r="BE52" s="973"/>
      <c r="BF52" s="973"/>
      <c r="BG52" s="973"/>
      <c r="BH52" s="973"/>
      <c r="BI52" s="974"/>
      <c r="BJ52" s="220"/>
      <c r="BK52" s="220"/>
      <c r="BL52" s="220"/>
      <c r="BM52" s="220"/>
      <c r="BN52" s="220"/>
      <c r="BO52" s="228"/>
      <c r="BP52" s="228"/>
      <c r="BQ52" s="225">
        <v>46</v>
      </c>
      <c r="BR52" s="226"/>
      <c r="BS52" s="993"/>
      <c r="BT52" s="994"/>
      <c r="BU52" s="994"/>
      <c r="BV52" s="994"/>
      <c r="BW52" s="994"/>
      <c r="BX52" s="994"/>
      <c r="BY52" s="994"/>
      <c r="BZ52" s="994"/>
      <c r="CA52" s="994"/>
      <c r="CB52" s="994"/>
      <c r="CC52" s="994"/>
      <c r="CD52" s="994"/>
      <c r="CE52" s="994"/>
      <c r="CF52" s="994"/>
      <c r="CG52" s="1015"/>
      <c r="CH52" s="990"/>
      <c r="CI52" s="991"/>
      <c r="CJ52" s="991"/>
      <c r="CK52" s="991"/>
      <c r="CL52" s="992"/>
      <c r="CM52" s="990"/>
      <c r="CN52" s="991"/>
      <c r="CO52" s="991"/>
      <c r="CP52" s="991"/>
      <c r="CQ52" s="992"/>
      <c r="CR52" s="990"/>
      <c r="CS52" s="991"/>
      <c r="CT52" s="991"/>
      <c r="CU52" s="991"/>
      <c r="CV52" s="992"/>
      <c r="CW52" s="990"/>
      <c r="CX52" s="991"/>
      <c r="CY52" s="991"/>
      <c r="CZ52" s="991"/>
      <c r="DA52" s="992"/>
      <c r="DB52" s="990"/>
      <c r="DC52" s="991"/>
      <c r="DD52" s="991"/>
      <c r="DE52" s="991"/>
      <c r="DF52" s="992"/>
      <c r="DG52" s="990"/>
      <c r="DH52" s="991"/>
      <c r="DI52" s="991"/>
      <c r="DJ52" s="991"/>
      <c r="DK52" s="992"/>
      <c r="DL52" s="990"/>
      <c r="DM52" s="991"/>
      <c r="DN52" s="991"/>
      <c r="DO52" s="991"/>
      <c r="DP52" s="992"/>
      <c r="DQ52" s="990"/>
      <c r="DR52" s="991"/>
      <c r="DS52" s="991"/>
      <c r="DT52" s="991"/>
      <c r="DU52" s="992"/>
      <c r="DV52" s="993"/>
      <c r="DW52" s="994"/>
      <c r="DX52" s="994"/>
      <c r="DY52" s="994"/>
      <c r="DZ52" s="995"/>
      <c r="EA52" s="218"/>
    </row>
    <row r="53" spans="1:131" ht="26.25" customHeight="1" x14ac:dyDescent="0.15">
      <c r="A53" s="225">
        <v>26</v>
      </c>
      <c r="B53" s="1031"/>
      <c r="C53" s="1032"/>
      <c r="D53" s="1032"/>
      <c r="E53" s="1032"/>
      <c r="F53" s="1032"/>
      <c r="G53" s="1032"/>
      <c r="H53" s="1032"/>
      <c r="I53" s="1032"/>
      <c r="J53" s="1032"/>
      <c r="K53" s="1032"/>
      <c r="L53" s="1032"/>
      <c r="M53" s="1032"/>
      <c r="N53" s="1032"/>
      <c r="O53" s="1032"/>
      <c r="P53" s="1033"/>
      <c r="Q53" s="1034"/>
      <c r="R53" s="1026"/>
      <c r="S53" s="1026"/>
      <c r="T53" s="1026"/>
      <c r="U53" s="1026"/>
      <c r="V53" s="1026"/>
      <c r="W53" s="1026"/>
      <c r="X53" s="1026"/>
      <c r="Y53" s="1026"/>
      <c r="Z53" s="1026"/>
      <c r="AA53" s="1026"/>
      <c r="AB53" s="1026"/>
      <c r="AC53" s="1026"/>
      <c r="AD53" s="1026"/>
      <c r="AE53" s="1035"/>
      <c r="AF53" s="1036"/>
      <c r="AG53" s="1037"/>
      <c r="AH53" s="1037"/>
      <c r="AI53" s="1037"/>
      <c r="AJ53" s="1038"/>
      <c r="AK53" s="1025"/>
      <c r="AL53" s="1026"/>
      <c r="AM53" s="1026"/>
      <c r="AN53" s="1026"/>
      <c r="AO53" s="1026"/>
      <c r="AP53" s="1026"/>
      <c r="AQ53" s="1026"/>
      <c r="AR53" s="1026"/>
      <c r="AS53" s="1026"/>
      <c r="AT53" s="1026"/>
      <c r="AU53" s="1026"/>
      <c r="AV53" s="1026"/>
      <c r="AW53" s="1026"/>
      <c r="AX53" s="1026"/>
      <c r="AY53" s="1026"/>
      <c r="AZ53" s="1027"/>
      <c r="BA53" s="1027"/>
      <c r="BB53" s="1027"/>
      <c r="BC53" s="1027"/>
      <c r="BD53" s="1027"/>
      <c r="BE53" s="973"/>
      <c r="BF53" s="973"/>
      <c r="BG53" s="973"/>
      <c r="BH53" s="973"/>
      <c r="BI53" s="974"/>
      <c r="BJ53" s="220"/>
      <c r="BK53" s="220"/>
      <c r="BL53" s="220"/>
      <c r="BM53" s="220"/>
      <c r="BN53" s="220"/>
      <c r="BO53" s="228"/>
      <c r="BP53" s="228"/>
      <c r="BQ53" s="225">
        <v>47</v>
      </c>
      <c r="BR53" s="226"/>
      <c r="BS53" s="993"/>
      <c r="BT53" s="994"/>
      <c r="BU53" s="994"/>
      <c r="BV53" s="994"/>
      <c r="BW53" s="994"/>
      <c r="BX53" s="994"/>
      <c r="BY53" s="994"/>
      <c r="BZ53" s="994"/>
      <c r="CA53" s="994"/>
      <c r="CB53" s="994"/>
      <c r="CC53" s="994"/>
      <c r="CD53" s="994"/>
      <c r="CE53" s="994"/>
      <c r="CF53" s="994"/>
      <c r="CG53" s="1015"/>
      <c r="CH53" s="990"/>
      <c r="CI53" s="991"/>
      <c r="CJ53" s="991"/>
      <c r="CK53" s="991"/>
      <c r="CL53" s="992"/>
      <c r="CM53" s="990"/>
      <c r="CN53" s="991"/>
      <c r="CO53" s="991"/>
      <c r="CP53" s="991"/>
      <c r="CQ53" s="992"/>
      <c r="CR53" s="990"/>
      <c r="CS53" s="991"/>
      <c r="CT53" s="991"/>
      <c r="CU53" s="991"/>
      <c r="CV53" s="992"/>
      <c r="CW53" s="990"/>
      <c r="CX53" s="991"/>
      <c r="CY53" s="991"/>
      <c r="CZ53" s="991"/>
      <c r="DA53" s="992"/>
      <c r="DB53" s="990"/>
      <c r="DC53" s="991"/>
      <c r="DD53" s="991"/>
      <c r="DE53" s="991"/>
      <c r="DF53" s="992"/>
      <c r="DG53" s="990"/>
      <c r="DH53" s="991"/>
      <c r="DI53" s="991"/>
      <c r="DJ53" s="991"/>
      <c r="DK53" s="992"/>
      <c r="DL53" s="990"/>
      <c r="DM53" s="991"/>
      <c r="DN53" s="991"/>
      <c r="DO53" s="991"/>
      <c r="DP53" s="992"/>
      <c r="DQ53" s="990"/>
      <c r="DR53" s="991"/>
      <c r="DS53" s="991"/>
      <c r="DT53" s="991"/>
      <c r="DU53" s="992"/>
      <c r="DV53" s="993"/>
      <c r="DW53" s="994"/>
      <c r="DX53" s="994"/>
      <c r="DY53" s="994"/>
      <c r="DZ53" s="995"/>
      <c r="EA53" s="218"/>
    </row>
    <row r="54" spans="1:131" ht="26.25" customHeight="1" x14ac:dyDescent="0.15">
      <c r="A54" s="225">
        <v>27</v>
      </c>
      <c r="B54" s="1031"/>
      <c r="C54" s="1032"/>
      <c r="D54" s="1032"/>
      <c r="E54" s="1032"/>
      <c r="F54" s="1032"/>
      <c r="G54" s="1032"/>
      <c r="H54" s="1032"/>
      <c r="I54" s="1032"/>
      <c r="J54" s="1032"/>
      <c r="K54" s="1032"/>
      <c r="L54" s="1032"/>
      <c r="M54" s="1032"/>
      <c r="N54" s="1032"/>
      <c r="O54" s="1032"/>
      <c r="P54" s="1033"/>
      <c r="Q54" s="1034"/>
      <c r="R54" s="1026"/>
      <c r="S54" s="1026"/>
      <c r="T54" s="1026"/>
      <c r="U54" s="1026"/>
      <c r="V54" s="1026"/>
      <c r="W54" s="1026"/>
      <c r="X54" s="1026"/>
      <c r="Y54" s="1026"/>
      <c r="Z54" s="1026"/>
      <c r="AA54" s="1026"/>
      <c r="AB54" s="1026"/>
      <c r="AC54" s="1026"/>
      <c r="AD54" s="1026"/>
      <c r="AE54" s="1035"/>
      <c r="AF54" s="1036"/>
      <c r="AG54" s="1037"/>
      <c r="AH54" s="1037"/>
      <c r="AI54" s="1037"/>
      <c r="AJ54" s="1038"/>
      <c r="AK54" s="1025"/>
      <c r="AL54" s="1026"/>
      <c r="AM54" s="1026"/>
      <c r="AN54" s="1026"/>
      <c r="AO54" s="1026"/>
      <c r="AP54" s="1026"/>
      <c r="AQ54" s="1026"/>
      <c r="AR54" s="1026"/>
      <c r="AS54" s="1026"/>
      <c r="AT54" s="1026"/>
      <c r="AU54" s="1026"/>
      <c r="AV54" s="1026"/>
      <c r="AW54" s="1026"/>
      <c r="AX54" s="1026"/>
      <c r="AY54" s="1026"/>
      <c r="AZ54" s="1027"/>
      <c r="BA54" s="1027"/>
      <c r="BB54" s="1027"/>
      <c r="BC54" s="1027"/>
      <c r="BD54" s="1027"/>
      <c r="BE54" s="973"/>
      <c r="BF54" s="973"/>
      <c r="BG54" s="973"/>
      <c r="BH54" s="973"/>
      <c r="BI54" s="974"/>
      <c r="BJ54" s="220"/>
      <c r="BK54" s="220"/>
      <c r="BL54" s="220"/>
      <c r="BM54" s="220"/>
      <c r="BN54" s="220"/>
      <c r="BO54" s="228"/>
      <c r="BP54" s="228"/>
      <c r="BQ54" s="225">
        <v>48</v>
      </c>
      <c r="BR54" s="226"/>
      <c r="BS54" s="993"/>
      <c r="BT54" s="994"/>
      <c r="BU54" s="994"/>
      <c r="BV54" s="994"/>
      <c r="BW54" s="994"/>
      <c r="BX54" s="994"/>
      <c r="BY54" s="994"/>
      <c r="BZ54" s="994"/>
      <c r="CA54" s="994"/>
      <c r="CB54" s="994"/>
      <c r="CC54" s="994"/>
      <c r="CD54" s="994"/>
      <c r="CE54" s="994"/>
      <c r="CF54" s="994"/>
      <c r="CG54" s="1015"/>
      <c r="CH54" s="990"/>
      <c r="CI54" s="991"/>
      <c r="CJ54" s="991"/>
      <c r="CK54" s="991"/>
      <c r="CL54" s="992"/>
      <c r="CM54" s="990"/>
      <c r="CN54" s="991"/>
      <c r="CO54" s="991"/>
      <c r="CP54" s="991"/>
      <c r="CQ54" s="992"/>
      <c r="CR54" s="990"/>
      <c r="CS54" s="991"/>
      <c r="CT54" s="991"/>
      <c r="CU54" s="991"/>
      <c r="CV54" s="992"/>
      <c r="CW54" s="990"/>
      <c r="CX54" s="991"/>
      <c r="CY54" s="991"/>
      <c r="CZ54" s="991"/>
      <c r="DA54" s="992"/>
      <c r="DB54" s="990"/>
      <c r="DC54" s="991"/>
      <c r="DD54" s="991"/>
      <c r="DE54" s="991"/>
      <c r="DF54" s="992"/>
      <c r="DG54" s="990"/>
      <c r="DH54" s="991"/>
      <c r="DI54" s="991"/>
      <c r="DJ54" s="991"/>
      <c r="DK54" s="992"/>
      <c r="DL54" s="990"/>
      <c r="DM54" s="991"/>
      <c r="DN54" s="991"/>
      <c r="DO54" s="991"/>
      <c r="DP54" s="992"/>
      <c r="DQ54" s="990"/>
      <c r="DR54" s="991"/>
      <c r="DS54" s="991"/>
      <c r="DT54" s="991"/>
      <c r="DU54" s="992"/>
      <c r="DV54" s="993"/>
      <c r="DW54" s="994"/>
      <c r="DX54" s="994"/>
      <c r="DY54" s="994"/>
      <c r="DZ54" s="995"/>
      <c r="EA54" s="218"/>
    </row>
    <row r="55" spans="1:131" ht="26.25" customHeight="1" x14ac:dyDescent="0.15">
      <c r="A55" s="225">
        <v>28</v>
      </c>
      <c r="B55" s="1031"/>
      <c r="C55" s="1032"/>
      <c r="D55" s="1032"/>
      <c r="E55" s="1032"/>
      <c r="F55" s="1032"/>
      <c r="G55" s="1032"/>
      <c r="H55" s="1032"/>
      <c r="I55" s="1032"/>
      <c r="J55" s="1032"/>
      <c r="K55" s="1032"/>
      <c r="L55" s="1032"/>
      <c r="M55" s="1032"/>
      <c r="N55" s="1032"/>
      <c r="O55" s="1032"/>
      <c r="P55" s="1033"/>
      <c r="Q55" s="1034"/>
      <c r="R55" s="1026"/>
      <c r="S55" s="1026"/>
      <c r="T55" s="1026"/>
      <c r="U55" s="1026"/>
      <c r="V55" s="1026"/>
      <c r="W55" s="1026"/>
      <c r="X55" s="1026"/>
      <c r="Y55" s="1026"/>
      <c r="Z55" s="1026"/>
      <c r="AA55" s="1026"/>
      <c r="AB55" s="1026"/>
      <c r="AC55" s="1026"/>
      <c r="AD55" s="1026"/>
      <c r="AE55" s="1035"/>
      <c r="AF55" s="1036"/>
      <c r="AG55" s="1037"/>
      <c r="AH55" s="1037"/>
      <c r="AI55" s="1037"/>
      <c r="AJ55" s="1038"/>
      <c r="AK55" s="1025"/>
      <c r="AL55" s="1026"/>
      <c r="AM55" s="1026"/>
      <c r="AN55" s="1026"/>
      <c r="AO55" s="1026"/>
      <c r="AP55" s="1026"/>
      <c r="AQ55" s="1026"/>
      <c r="AR55" s="1026"/>
      <c r="AS55" s="1026"/>
      <c r="AT55" s="1026"/>
      <c r="AU55" s="1026"/>
      <c r="AV55" s="1026"/>
      <c r="AW55" s="1026"/>
      <c r="AX55" s="1026"/>
      <c r="AY55" s="1026"/>
      <c r="AZ55" s="1027"/>
      <c r="BA55" s="1027"/>
      <c r="BB55" s="1027"/>
      <c r="BC55" s="1027"/>
      <c r="BD55" s="1027"/>
      <c r="BE55" s="973"/>
      <c r="BF55" s="973"/>
      <c r="BG55" s="973"/>
      <c r="BH55" s="973"/>
      <c r="BI55" s="974"/>
      <c r="BJ55" s="220"/>
      <c r="BK55" s="220"/>
      <c r="BL55" s="220"/>
      <c r="BM55" s="220"/>
      <c r="BN55" s="220"/>
      <c r="BO55" s="228"/>
      <c r="BP55" s="228"/>
      <c r="BQ55" s="225">
        <v>49</v>
      </c>
      <c r="BR55" s="226"/>
      <c r="BS55" s="993"/>
      <c r="BT55" s="994"/>
      <c r="BU55" s="994"/>
      <c r="BV55" s="994"/>
      <c r="BW55" s="994"/>
      <c r="BX55" s="994"/>
      <c r="BY55" s="994"/>
      <c r="BZ55" s="994"/>
      <c r="CA55" s="994"/>
      <c r="CB55" s="994"/>
      <c r="CC55" s="994"/>
      <c r="CD55" s="994"/>
      <c r="CE55" s="994"/>
      <c r="CF55" s="994"/>
      <c r="CG55" s="1015"/>
      <c r="CH55" s="990"/>
      <c r="CI55" s="991"/>
      <c r="CJ55" s="991"/>
      <c r="CK55" s="991"/>
      <c r="CL55" s="992"/>
      <c r="CM55" s="990"/>
      <c r="CN55" s="991"/>
      <c r="CO55" s="991"/>
      <c r="CP55" s="991"/>
      <c r="CQ55" s="992"/>
      <c r="CR55" s="990"/>
      <c r="CS55" s="991"/>
      <c r="CT55" s="991"/>
      <c r="CU55" s="991"/>
      <c r="CV55" s="992"/>
      <c r="CW55" s="990"/>
      <c r="CX55" s="991"/>
      <c r="CY55" s="991"/>
      <c r="CZ55" s="991"/>
      <c r="DA55" s="992"/>
      <c r="DB55" s="990"/>
      <c r="DC55" s="991"/>
      <c r="DD55" s="991"/>
      <c r="DE55" s="991"/>
      <c r="DF55" s="992"/>
      <c r="DG55" s="990"/>
      <c r="DH55" s="991"/>
      <c r="DI55" s="991"/>
      <c r="DJ55" s="991"/>
      <c r="DK55" s="992"/>
      <c r="DL55" s="990"/>
      <c r="DM55" s="991"/>
      <c r="DN55" s="991"/>
      <c r="DO55" s="991"/>
      <c r="DP55" s="992"/>
      <c r="DQ55" s="990"/>
      <c r="DR55" s="991"/>
      <c r="DS55" s="991"/>
      <c r="DT55" s="991"/>
      <c r="DU55" s="992"/>
      <c r="DV55" s="993"/>
      <c r="DW55" s="994"/>
      <c r="DX55" s="994"/>
      <c r="DY55" s="994"/>
      <c r="DZ55" s="995"/>
      <c r="EA55" s="218"/>
    </row>
    <row r="56" spans="1:131" ht="26.25" customHeight="1" x14ac:dyDescent="0.15">
      <c r="A56" s="225">
        <v>29</v>
      </c>
      <c r="B56" s="1031"/>
      <c r="C56" s="1032"/>
      <c r="D56" s="1032"/>
      <c r="E56" s="1032"/>
      <c r="F56" s="1032"/>
      <c r="G56" s="1032"/>
      <c r="H56" s="1032"/>
      <c r="I56" s="1032"/>
      <c r="J56" s="1032"/>
      <c r="K56" s="1032"/>
      <c r="L56" s="1032"/>
      <c r="M56" s="1032"/>
      <c r="N56" s="1032"/>
      <c r="O56" s="1032"/>
      <c r="P56" s="1033"/>
      <c r="Q56" s="1034"/>
      <c r="R56" s="1026"/>
      <c r="S56" s="1026"/>
      <c r="T56" s="1026"/>
      <c r="U56" s="1026"/>
      <c r="V56" s="1026"/>
      <c r="W56" s="1026"/>
      <c r="X56" s="1026"/>
      <c r="Y56" s="1026"/>
      <c r="Z56" s="1026"/>
      <c r="AA56" s="1026"/>
      <c r="AB56" s="1026"/>
      <c r="AC56" s="1026"/>
      <c r="AD56" s="1026"/>
      <c r="AE56" s="1035"/>
      <c r="AF56" s="1036"/>
      <c r="AG56" s="1037"/>
      <c r="AH56" s="1037"/>
      <c r="AI56" s="1037"/>
      <c r="AJ56" s="1038"/>
      <c r="AK56" s="1025"/>
      <c r="AL56" s="1026"/>
      <c r="AM56" s="1026"/>
      <c r="AN56" s="1026"/>
      <c r="AO56" s="1026"/>
      <c r="AP56" s="1026"/>
      <c r="AQ56" s="1026"/>
      <c r="AR56" s="1026"/>
      <c r="AS56" s="1026"/>
      <c r="AT56" s="1026"/>
      <c r="AU56" s="1026"/>
      <c r="AV56" s="1026"/>
      <c r="AW56" s="1026"/>
      <c r="AX56" s="1026"/>
      <c r="AY56" s="1026"/>
      <c r="AZ56" s="1027"/>
      <c r="BA56" s="1027"/>
      <c r="BB56" s="1027"/>
      <c r="BC56" s="1027"/>
      <c r="BD56" s="1027"/>
      <c r="BE56" s="973"/>
      <c r="BF56" s="973"/>
      <c r="BG56" s="973"/>
      <c r="BH56" s="973"/>
      <c r="BI56" s="974"/>
      <c r="BJ56" s="220"/>
      <c r="BK56" s="220"/>
      <c r="BL56" s="220"/>
      <c r="BM56" s="220"/>
      <c r="BN56" s="220"/>
      <c r="BO56" s="228"/>
      <c r="BP56" s="228"/>
      <c r="BQ56" s="225">
        <v>50</v>
      </c>
      <c r="BR56" s="226"/>
      <c r="BS56" s="993"/>
      <c r="BT56" s="994"/>
      <c r="BU56" s="994"/>
      <c r="BV56" s="994"/>
      <c r="BW56" s="994"/>
      <c r="BX56" s="994"/>
      <c r="BY56" s="994"/>
      <c r="BZ56" s="994"/>
      <c r="CA56" s="994"/>
      <c r="CB56" s="994"/>
      <c r="CC56" s="994"/>
      <c r="CD56" s="994"/>
      <c r="CE56" s="994"/>
      <c r="CF56" s="994"/>
      <c r="CG56" s="1015"/>
      <c r="CH56" s="990"/>
      <c r="CI56" s="991"/>
      <c r="CJ56" s="991"/>
      <c r="CK56" s="991"/>
      <c r="CL56" s="992"/>
      <c r="CM56" s="990"/>
      <c r="CN56" s="991"/>
      <c r="CO56" s="991"/>
      <c r="CP56" s="991"/>
      <c r="CQ56" s="992"/>
      <c r="CR56" s="990"/>
      <c r="CS56" s="991"/>
      <c r="CT56" s="991"/>
      <c r="CU56" s="991"/>
      <c r="CV56" s="992"/>
      <c r="CW56" s="990"/>
      <c r="CX56" s="991"/>
      <c r="CY56" s="991"/>
      <c r="CZ56" s="991"/>
      <c r="DA56" s="992"/>
      <c r="DB56" s="990"/>
      <c r="DC56" s="991"/>
      <c r="DD56" s="991"/>
      <c r="DE56" s="991"/>
      <c r="DF56" s="992"/>
      <c r="DG56" s="990"/>
      <c r="DH56" s="991"/>
      <c r="DI56" s="991"/>
      <c r="DJ56" s="991"/>
      <c r="DK56" s="992"/>
      <c r="DL56" s="990"/>
      <c r="DM56" s="991"/>
      <c r="DN56" s="991"/>
      <c r="DO56" s="991"/>
      <c r="DP56" s="992"/>
      <c r="DQ56" s="990"/>
      <c r="DR56" s="991"/>
      <c r="DS56" s="991"/>
      <c r="DT56" s="991"/>
      <c r="DU56" s="992"/>
      <c r="DV56" s="993"/>
      <c r="DW56" s="994"/>
      <c r="DX56" s="994"/>
      <c r="DY56" s="994"/>
      <c r="DZ56" s="995"/>
      <c r="EA56" s="218"/>
    </row>
    <row r="57" spans="1:131" ht="26.25" customHeight="1" x14ac:dyDescent="0.15">
      <c r="A57" s="225">
        <v>30</v>
      </c>
      <c r="B57" s="1031"/>
      <c r="C57" s="1032"/>
      <c r="D57" s="1032"/>
      <c r="E57" s="1032"/>
      <c r="F57" s="1032"/>
      <c r="G57" s="1032"/>
      <c r="H57" s="1032"/>
      <c r="I57" s="1032"/>
      <c r="J57" s="1032"/>
      <c r="K57" s="1032"/>
      <c r="L57" s="1032"/>
      <c r="M57" s="1032"/>
      <c r="N57" s="1032"/>
      <c r="O57" s="1032"/>
      <c r="P57" s="1033"/>
      <c r="Q57" s="1034"/>
      <c r="R57" s="1026"/>
      <c r="S57" s="1026"/>
      <c r="T57" s="1026"/>
      <c r="U57" s="1026"/>
      <c r="V57" s="1026"/>
      <c r="W57" s="1026"/>
      <c r="X57" s="1026"/>
      <c r="Y57" s="1026"/>
      <c r="Z57" s="1026"/>
      <c r="AA57" s="1026"/>
      <c r="AB57" s="1026"/>
      <c r="AC57" s="1026"/>
      <c r="AD57" s="1026"/>
      <c r="AE57" s="1035"/>
      <c r="AF57" s="1036"/>
      <c r="AG57" s="1037"/>
      <c r="AH57" s="1037"/>
      <c r="AI57" s="1037"/>
      <c r="AJ57" s="1038"/>
      <c r="AK57" s="1025"/>
      <c r="AL57" s="1026"/>
      <c r="AM57" s="1026"/>
      <c r="AN57" s="1026"/>
      <c r="AO57" s="1026"/>
      <c r="AP57" s="1026"/>
      <c r="AQ57" s="1026"/>
      <c r="AR57" s="1026"/>
      <c r="AS57" s="1026"/>
      <c r="AT57" s="1026"/>
      <c r="AU57" s="1026"/>
      <c r="AV57" s="1026"/>
      <c r="AW57" s="1026"/>
      <c r="AX57" s="1026"/>
      <c r="AY57" s="1026"/>
      <c r="AZ57" s="1027"/>
      <c r="BA57" s="1027"/>
      <c r="BB57" s="1027"/>
      <c r="BC57" s="1027"/>
      <c r="BD57" s="1027"/>
      <c r="BE57" s="973"/>
      <c r="BF57" s="973"/>
      <c r="BG57" s="973"/>
      <c r="BH57" s="973"/>
      <c r="BI57" s="974"/>
      <c r="BJ57" s="220"/>
      <c r="BK57" s="220"/>
      <c r="BL57" s="220"/>
      <c r="BM57" s="220"/>
      <c r="BN57" s="220"/>
      <c r="BO57" s="228"/>
      <c r="BP57" s="228"/>
      <c r="BQ57" s="225">
        <v>51</v>
      </c>
      <c r="BR57" s="226"/>
      <c r="BS57" s="993"/>
      <c r="BT57" s="994"/>
      <c r="BU57" s="994"/>
      <c r="BV57" s="994"/>
      <c r="BW57" s="994"/>
      <c r="BX57" s="994"/>
      <c r="BY57" s="994"/>
      <c r="BZ57" s="994"/>
      <c r="CA57" s="994"/>
      <c r="CB57" s="994"/>
      <c r="CC57" s="994"/>
      <c r="CD57" s="994"/>
      <c r="CE57" s="994"/>
      <c r="CF57" s="994"/>
      <c r="CG57" s="1015"/>
      <c r="CH57" s="990"/>
      <c r="CI57" s="991"/>
      <c r="CJ57" s="991"/>
      <c r="CK57" s="991"/>
      <c r="CL57" s="992"/>
      <c r="CM57" s="990"/>
      <c r="CN57" s="991"/>
      <c r="CO57" s="991"/>
      <c r="CP57" s="991"/>
      <c r="CQ57" s="992"/>
      <c r="CR57" s="990"/>
      <c r="CS57" s="991"/>
      <c r="CT57" s="991"/>
      <c r="CU57" s="991"/>
      <c r="CV57" s="992"/>
      <c r="CW57" s="990"/>
      <c r="CX57" s="991"/>
      <c r="CY57" s="991"/>
      <c r="CZ57" s="991"/>
      <c r="DA57" s="992"/>
      <c r="DB57" s="990"/>
      <c r="DC57" s="991"/>
      <c r="DD57" s="991"/>
      <c r="DE57" s="991"/>
      <c r="DF57" s="992"/>
      <c r="DG57" s="990"/>
      <c r="DH57" s="991"/>
      <c r="DI57" s="991"/>
      <c r="DJ57" s="991"/>
      <c r="DK57" s="992"/>
      <c r="DL57" s="990"/>
      <c r="DM57" s="991"/>
      <c r="DN57" s="991"/>
      <c r="DO57" s="991"/>
      <c r="DP57" s="992"/>
      <c r="DQ57" s="990"/>
      <c r="DR57" s="991"/>
      <c r="DS57" s="991"/>
      <c r="DT57" s="991"/>
      <c r="DU57" s="992"/>
      <c r="DV57" s="993"/>
      <c r="DW57" s="994"/>
      <c r="DX57" s="994"/>
      <c r="DY57" s="994"/>
      <c r="DZ57" s="995"/>
      <c r="EA57" s="218"/>
    </row>
    <row r="58" spans="1:131" ht="26.25" customHeight="1" x14ac:dyDescent="0.15">
      <c r="A58" s="225">
        <v>31</v>
      </c>
      <c r="B58" s="1031"/>
      <c r="C58" s="1032"/>
      <c r="D58" s="1032"/>
      <c r="E58" s="1032"/>
      <c r="F58" s="1032"/>
      <c r="G58" s="1032"/>
      <c r="H58" s="1032"/>
      <c r="I58" s="1032"/>
      <c r="J58" s="1032"/>
      <c r="K58" s="1032"/>
      <c r="L58" s="1032"/>
      <c r="M58" s="1032"/>
      <c r="N58" s="1032"/>
      <c r="O58" s="1032"/>
      <c r="P58" s="1033"/>
      <c r="Q58" s="1034"/>
      <c r="R58" s="1026"/>
      <c r="S58" s="1026"/>
      <c r="T58" s="1026"/>
      <c r="U58" s="1026"/>
      <c r="V58" s="1026"/>
      <c r="W58" s="1026"/>
      <c r="X58" s="1026"/>
      <c r="Y58" s="1026"/>
      <c r="Z58" s="1026"/>
      <c r="AA58" s="1026"/>
      <c r="AB58" s="1026"/>
      <c r="AC58" s="1026"/>
      <c r="AD58" s="1026"/>
      <c r="AE58" s="1035"/>
      <c r="AF58" s="1036"/>
      <c r="AG58" s="1037"/>
      <c r="AH58" s="1037"/>
      <c r="AI58" s="1037"/>
      <c r="AJ58" s="1038"/>
      <c r="AK58" s="1025"/>
      <c r="AL58" s="1026"/>
      <c r="AM58" s="1026"/>
      <c r="AN58" s="1026"/>
      <c r="AO58" s="1026"/>
      <c r="AP58" s="1026"/>
      <c r="AQ58" s="1026"/>
      <c r="AR58" s="1026"/>
      <c r="AS58" s="1026"/>
      <c r="AT58" s="1026"/>
      <c r="AU58" s="1026"/>
      <c r="AV58" s="1026"/>
      <c r="AW58" s="1026"/>
      <c r="AX58" s="1026"/>
      <c r="AY58" s="1026"/>
      <c r="AZ58" s="1027"/>
      <c r="BA58" s="1027"/>
      <c r="BB58" s="1027"/>
      <c r="BC58" s="1027"/>
      <c r="BD58" s="1027"/>
      <c r="BE58" s="973"/>
      <c r="BF58" s="973"/>
      <c r="BG58" s="973"/>
      <c r="BH58" s="973"/>
      <c r="BI58" s="974"/>
      <c r="BJ58" s="220"/>
      <c r="BK58" s="220"/>
      <c r="BL58" s="220"/>
      <c r="BM58" s="220"/>
      <c r="BN58" s="220"/>
      <c r="BO58" s="228"/>
      <c r="BP58" s="228"/>
      <c r="BQ58" s="225">
        <v>52</v>
      </c>
      <c r="BR58" s="226"/>
      <c r="BS58" s="993"/>
      <c r="BT58" s="994"/>
      <c r="BU58" s="994"/>
      <c r="BV58" s="994"/>
      <c r="BW58" s="994"/>
      <c r="BX58" s="994"/>
      <c r="BY58" s="994"/>
      <c r="BZ58" s="994"/>
      <c r="CA58" s="994"/>
      <c r="CB58" s="994"/>
      <c r="CC58" s="994"/>
      <c r="CD58" s="994"/>
      <c r="CE58" s="994"/>
      <c r="CF58" s="994"/>
      <c r="CG58" s="1015"/>
      <c r="CH58" s="990"/>
      <c r="CI58" s="991"/>
      <c r="CJ58" s="991"/>
      <c r="CK58" s="991"/>
      <c r="CL58" s="992"/>
      <c r="CM58" s="990"/>
      <c r="CN58" s="991"/>
      <c r="CO58" s="991"/>
      <c r="CP58" s="991"/>
      <c r="CQ58" s="992"/>
      <c r="CR58" s="990"/>
      <c r="CS58" s="991"/>
      <c r="CT58" s="991"/>
      <c r="CU58" s="991"/>
      <c r="CV58" s="992"/>
      <c r="CW58" s="990"/>
      <c r="CX58" s="991"/>
      <c r="CY58" s="991"/>
      <c r="CZ58" s="991"/>
      <c r="DA58" s="992"/>
      <c r="DB58" s="990"/>
      <c r="DC58" s="991"/>
      <c r="DD58" s="991"/>
      <c r="DE58" s="991"/>
      <c r="DF58" s="992"/>
      <c r="DG58" s="990"/>
      <c r="DH58" s="991"/>
      <c r="DI58" s="991"/>
      <c r="DJ58" s="991"/>
      <c r="DK58" s="992"/>
      <c r="DL58" s="990"/>
      <c r="DM58" s="991"/>
      <c r="DN58" s="991"/>
      <c r="DO58" s="991"/>
      <c r="DP58" s="992"/>
      <c r="DQ58" s="990"/>
      <c r="DR58" s="991"/>
      <c r="DS58" s="991"/>
      <c r="DT58" s="991"/>
      <c r="DU58" s="992"/>
      <c r="DV58" s="993"/>
      <c r="DW58" s="994"/>
      <c r="DX58" s="994"/>
      <c r="DY58" s="994"/>
      <c r="DZ58" s="995"/>
      <c r="EA58" s="218"/>
    </row>
    <row r="59" spans="1:131" ht="26.25" customHeight="1" x14ac:dyDescent="0.15">
      <c r="A59" s="225">
        <v>32</v>
      </c>
      <c r="B59" s="1031"/>
      <c r="C59" s="1032"/>
      <c r="D59" s="1032"/>
      <c r="E59" s="1032"/>
      <c r="F59" s="1032"/>
      <c r="G59" s="1032"/>
      <c r="H59" s="1032"/>
      <c r="I59" s="1032"/>
      <c r="J59" s="1032"/>
      <c r="K59" s="1032"/>
      <c r="L59" s="1032"/>
      <c r="M59" s="1032"/>
      <c r="N59" s="1032"/>
      <c r="O59" s="1032"/>
      <c r="P59" s="1033"/>
      <c r="Q59" s="1034"/>
      <c r="R59" s="1026"/>
      <c r="S59" s="1026"/>
      <c r="T59" s="1026"/>
      <c r="U59" s="1026"/>
      <c r="V59" s="1026"/>
      <c r="W59" s="1026"/>
      <c r="X59" s="1026"/>
      <c r="Y59" s="1026"/>
      <c r="Z59" s="1026"/>
      <c r="AA59" s="1026"/>
      <c r="AB59" s="1026"/>
      <c r="AC59" s="1026"/>
      <c r="AD59" s="1026"/>
      <c r="AE59" s="1035"/>
      <c r="AF59" s="1036"/>
      <c r="AG59" s="1037"/>
      <c r="AH59" s="1037"/>
      <c r="AI59" s="1037"/>
      <c r="AJ59" s="1038"/>
      <c r="AK59" s="1025"/>
      <c r="AL59" s="1026"/>
      <c r="AM59" s="1026"/>
      <c r="AN59" s="1026"/>
      <c r="AO59" s="1026"/>
      <c r="AP59" s="1026"/>
      <c r="AQ59" s="1026"/>
      <c r="AR59" s="1026"/>
      <c r="AS59" s="1026"/>
      <c r="AT59" s="1026"/>
      <c r="AU59" s="1026"/>
      <c r="AV59" s="1026"/>
      <c r="AW59" s="1026"/>
      <c r="AX59" s="1026"/>
      <c r="AY59" s="1026"/>
      <c r="AZ59" s="1027"/>
      <c r="BA59" s="1027"/>
      <c r="BB59" s="1027"/>
      <c r="BC59" s="1027"/>
      <c r="BD59" s="1027"/>
      <c r="BE59" s="973"/>
      <c r="BF59" s="973"/>
      <c r="BG59" s="973"/>
      <c r="BH59" s="973"/>
      <c r="BI59" s="974"/>
      <c r="BJ59" s="220"/>
      <c r="BK59" s="220"/>
      <c r="BL59" s="220"/>
      <c r="BM59" s="220"/>
      <c r="BN59" s="220"/>
      <c r="BO59" s="228"/>
      <c r="BP59" s="228"/>
      <c r="BQ59" s="225">
        <v>53</v>
      </c>
      <c r="BR59" s="226"/>
      <c r="BS59" s="993"/>
      <c r="BT59" s="994"/>
      <c r="BU59" s="994"/>
      <c r="BV59" s="994"/>
      <c r="BW59" s="994"/>
      <c r="BX59" s="994"/>
      <c r="BY59" s="994"/>
      <c r="BZ59" s="994"/>
      <c r="CA59" s="994"/>
      <c r="CB59" s="994"/>
      <c r="CC59" s="994"/>
      <c r="CD59" s="994"/>
      <c r="CE59" s="994"/>
      <c r="CF59" s="994"/>
      <c r="CG59" s="1015"/>
      <c r="CH59" s="990"/>
      <c r="CI59" s="991"/>
      <c r="CJ59" s="991"/>
      <c r="CK59" s="991"/>
      <c r="CL59" s="992"/>
      <c r="CM59" s="990"/>
      <c r="CN59" s="991"/>
      <c r="CO59" s="991"/>
      <c r="CP59" s="991"/>
      <c r="CQ59" s="992"/>
      <c r="CR59" s="990"/>
      <c r="CS59" s="991"/>
      <c r="CT59" s="991"/>
      <c r="CU59" s="991"/>
      <c r="CV59" s="992"/>
      <c r="CW59" s="990"/>
      <c r="CX59" s="991"/>
      <c r="CY59" s="991"/>
      <c r="CZ59" s="991"/>
      <c r="DA59" s="992"/>
      <c r="DB59" s="990"/>
      <c r="DC59" s="991"/>
      <c r="DD59" s="991"/>
      <c r="DE59" s="991"/>
      <c r="DF59" s="992"/>
      <c r="DG59" s="990"/>
      <c r="DH59" s="991"/>
      <c r="DI59" s="991"/>
      <c r="DJ59" s="991"/>
      <c r="DK59" s="992"/>
      <c r="DL59" s="990"/>
      <c r="DM59" s="991"/>
      <c r="DN59" s="991"/>
      <c r="DO59" s="991"/>
      <c r="DP59" s="992"/>
      <c r="DQ59" s="990"/>
      <c r="DR59" s="991"/>
      <c r="DS59" s="991"/>
      <c r="DT59" s="991"/>
      <c r="DU59" s="992"/>
      <c r="DV59" s="993"/>
      <c r="DW59" s="994"/>
      <c r="DX59" s="994"/>
      <c r="DY59" s="994"/>
      <c r="DZ59" s="995"/>
      <c r="EA59" s="218"/>
    </row>
    <row r="60" spans="1:131" ht="26.25" customHeight="1" x14ac:dyDescent="0.15">
      <c r="A60" s="225">
        <v>33</v>
      </c>
      <c r="B60" s="1031"/>
      <c r="C60" s="1032"/>
      <c r="D60" s="1032"/>
      <c r="E60" s="1032"/>
      <c r="F60" s="1032"/>
      <c r="G60" s="1032"/>
      <c r="H60" s="1032"/>
      <c r="I60" s="1032"/>
      <c r="J60" s="1032"/>
      <c r="K60" s="1032"/>
      <c r="L60" s="1032"/>
      <c r="M60" s="1032"/>
      <c r="N60" s="1032"/>
      <c r="O60" s="1032"/>
      <c r="P60" s="1033"/>
      <c r="Q60" s="1034"/>
      <c r="R60" s="1026"/>
      <c r="S60" s="1026"/>
      <c r="T60" s="1026"/>
      <c r="U60" s="1026"/>
      <c r="V60" s="1026"/>
      <c r="W60" s="1026"/>
      <c r="X60" s="1026"/>
      <c r="Y60" s="1026"/>
      <c r="Z60" s="1026"/>
      <c r="AA60" s="1026"/>
      <c r="AB60" s="1026"/>
      <c r="AC60" s="1026"/>
      <c r="AD60" s="1026"/>
      <c r="AE60" s="1035"/>
      <c r="AF60" s="1036"/>
      <c r="AG60" s="1037"/>
      <c r="AH60" s="1037"/>
      <c r="AI60" s="1037"/>
      <c r="AJ60" s="1038"/>
      <c r="AK60" s="1025"/>
      <c r="AL60" s="1026"/>
      <c r="AM60" s="1026"/>
      <c r="AN60" s="1026"/>
      <c r="AO60" s="1026"/>
      <c r="AP60" s="1026"/>
      <c r="AQ60" s="1026"/>
      <c r="AR60" s="1026"/>
      <c r="AS60" s="1026"/>
      <c r="AT60" s="1026"/>
      <c r="AU60" s="1026"/>
      <c r="AV60" s="1026"/>
      <c r="AW60" s="1026"/>
      <c r="AX60" s="1026"/>
      <c r="AY60" s="1026"/>
      <c r="AZ60" s="1027"/>
      <c r="BA60" s="1027"/>
      <c r="BB60" s="1027"/>
      <c r="BC60" s="1027"/>
      <c r="BD60" s="1027"/>
      <c r="BE60" s="973"/>
      <c r="BF60" s="973"/>
      <c r="BG60" s="973"/>
      <c r="BH60" s="973"/>
      <c r="BI60" s="974"/>
      <c r="BJ60" s="220"/>
      <c r="BK60" s="220"/>
      <c r="BL60" s="220"/>
      <c r="BM60" s="220"/>
      <c r="BN60" s="220"/>
      <c r="BO60" s="228"/>
      <c r="BP60" s="228"/>
      <c r="BQ60" s="225">
        <v>54</v>
      </c>
      <c r="BR60" s="226"/>
      <c r="BS60" s="993"/>
      <c r="BT60" s="994"/>
      <c r="BU60" s="994"/>
      <c r="BV60" s="994"/>
      <c r="BW60" s="994"/>
      <c r="BX60" s="994"/>
      <c r="BY60" s="994"/>
      <c r="BZ60" s="994"/>
      <c r="CA60" s="994"/>
      <c r="CB60" s="994"/>
      <c r="CC60" s="994"/>
      <c r="CD60" s="994"/>
      <c r="CE60" s="994"/>
      <c r="CF60" s="994"/>
      <c r="CG60" s="1015"/>
      <c r="CH60" s="990"/>
      <c r="CI60" s="991"/>
      <c r="CJ60" s="991"/>
      <c r="CK60" s="991"/>
      <c r="CL60" s="992"/>
      <c r="CM60" s="990"/>
      <c r="CN60" s="991"/>
      <c r="CO60" s="991"/>
      <c r="CP60" s="991"/>
      <c r="CQ60" s="992"/>
      <c r="CR60" s="990"/>
      <c r="CS60" s="991"/>
      <c r="CT60" s="991"/>
      <c r="CU60" s="991"/>
      <c r="CV60" s="992"/>
      <c r="CW60" s="990"/>
      <c r="CX60" s="991"/>
      <c r="CY60" s="991"/>
      <c r="CZ60" s="991"/>
      <c r="DA60" s="992"/>
      <c r="DB60" s="990"/>
      <c r="DC60" s="991"/>
      <c r="DD60" s="991"/>
      <c r="DE60" s="991"/>
      <c r="DF60" s="992"/>
      <c r="DG60" s="990"/>
      <c r="DH60" s="991"/>
      <c r="DI60" s="991"/>
      <c r="DJ60" s="991"/>
      <c r="DK60" s="992"/>
      <c r="DL60" s="990"/>
      <c r="DM60" s="991"/>
      <c r="DN60" s="991"/>
      <c r="DO60" s="991"/>
      <c r="DP60" s="992"/>
      <c r="DQ60" s="990"/>
      <c r="DR60" s="991"/>
      <c r="DS60" s="991"/>
      <c r="DT60" s="991"/>
      <c r="DU60" s="992"/>
      <c r="DV60" s="993"/>
      <c r="DW60" s="994"/>
      <c r="DX60" s="994"/>
      <c r="DY60" s="994"/>
      <c r="DZ60" s="995"/>
      <c r="EA60" s="218"/>
    </row>
    <row r="61" spans="1:131" ht="26.25" customHeight="1" thickBot="1" x14ac:dyDescent="0.2">
      <c r="A61" s="225">
        <v>34</v>
      </c>
      <c r="B61" s="1031"/>
      <c r="C61" s="1032"/>
      <c r="D61" s="1032"/>
      <c r="E61" s="1032"/>
      <c r="F61" s="1032"/>
      <c r="G61" s="1032"/>
      <c r="H61" s="1032"/>
      <c r="I61" s="1032"/>
      <c r="J61" s="1032"/>
      <c r="K61" s="1032"/>
      <c r="L61" s="1032"/>
      <c r="M61" s="1032"/>
      <c r="N61" s="1032"/>
      <c r="O61" s="1032"/>
      <c r="P61" s="1033"/>
      <c r="Q61" s="1034"/>
      <c r="R61" s="1026"/>
      <c r="S61" s="1026"/>
      <c r="T61" s="1026"/>
      <c r="U61" s="1026"/>
      <c r="V61" s="1026"/>
      <c r="W61" s="1026"/>
      <c r="X61" s="1026"/>
      <c r="Y61" s="1026"/>
      <c r="Z61" s="1026"/>
      <c r="AA61" s="1026"/>
      <c r="AB61" s="1026"/>
      <c r="AC61" s="1026"/>
      <c r="AD61" s="1026"/>
      <c r="AE61" s="1035"/>
      <c r="AF61" s="1036"/>
      <c r="AG61" s="1037"/>
      <c r="AH61" s="1037"/>
      <c r="AI61" s="1037"/>
      <c r="AJ61" s="1038"/>
      <c r="AK61" s="1025"/>
      <c r="AL61" s="1026"/>
      <c r="AM61" s="1026"/>
      <c r="AN61" s="1026"/>
      <c r="AO61" s="1026"/>
      <c r="AP61" s="1026"/>
      <c r="AQ61" s="1026"/>
      <c r="AR61" s="1026"/>
      <c r="AS61" s="1026"/>
      <c r="AT61" s="1026"/>
      <c r="AU61" s="1026"/>
      <c r="AV61" s="1026"/>
      <c r="AW61" s="1026"/>
      <c r="AX61" s="1026"/>
      <c r="AY61" s="1026"/>
      <c r="AZ61" s="1027"/>
      <c r="BA61" s="1027"/>
      <c r="BB61" s="1027"/>
      <c r="BC61" s="1027"/>
      <c r="BD61" s="1027"/>
      <c r="BE61" s="973"/>
      <c r="BF61" s="973"/>
      <c r="BG61" s="973"/>
      <c r="BH61" s="973"/>
      <c r="BI61" s="974"/>
      <c r="BJ61" s="220"/>
      <c r="BK61" s="220"/>
      <c r="BL61" s="220"/>
      <c r="BM61" s="220"/>
      <c r="BN61" s="220"/>
      <c r="BO61" s="228"/>
      <c r="BP61" s="228"/>
      <c r="BQ61" s="225">
        <v>55</v>
      </c>
      <c r="BR61" s="226"/>
      <c r="BS61" s="993"/>
      <c r="BT61" s="994"/>
      <c r="BU61" s="994"/>
      <c r="BV61" s="994"/>
      <c r="BW61" s="994"/>
      <c r="BX61" s="994"/>
      <c r="BY61" s="994"/>
      <c r="BZ61" s="994"/>
      <c r="CA61" s="994"/>
      <c r="CB61" s="994"/>
      <c r="CC61" s="994"/>
      <c r="CD61" s="994"/>
      <c r="CE61" s="994"/>
      <c r="CF61" s="994"/>
      <c r="CG61" s="1015"/>
      <c r="CH61" s="990"/>
      <c r="CI61" s="991"/>
      <c r="CJ61" s="991"/>
      <c r="CK61" s="991"/>
      <c r="CL61" s="992"/>
      <c r="CM61" s="990"/>
      <c r="CN61" s="991"/>
      <c r="CO61" s="991"/>
      <c r="CP61" s="991"/>
      <c r="CQ61" s="992"/>
      <c r="CR61" s="990"/>
      <c r="CS61" s="991"/>
      <c r="CT61" s="991"/>
      <c r="CU61" s="991"/>
      <c r="CV61" s="992"/>
      <c r="CW61" s="990"/>
      <c r="CX61" s="991"/>
      <c r="CY61" s="991"/>
      <c r="CZ61" s="991"/>
      <c r="DA61" s="992"/>
      <c r="DB61" s="990"/>
      <c r="DC61" s="991"/>
      <c r="DD61" s="991"/>
      <c r="DE61" s="991"/>
      <c r="DF61" s="992"/>
      <c r="DG61" s="990"/>
      <c r="DH61" s="991"/>
      <c r="DI61" s="991"/>
      <c r="DJ61" s="991"/>
      <c r="DK61" s="992"/>
      <c r="DL61" s="990"/>
      <c r="DM61" s="991"/>
      <c r="DN61" s="991"/>
      <c r="DO61" s="991"/>
      <c r="DP61" s="992"/>
      <c r="DQ61" s="990"/>
      <c r="DR61" s="991"/>
      <c r="DS61" s="991"/>
      <c r="DT61" s="991"/>
      <c r="DU61" s="992"/>
      <c r="DV61" s="993"/>
      <c r="DW61" s="994"/>
      <c r="DX61" s="994"/>
      <c r="DY61" s="994"/>
      <c r="DZ61" s="995"/>
      <c r="EA61" s="218"/>
    </row>
    <row r="62" spans="1:131" ht="26.25" customHeight="1" x14ac:dyDescent="0.15">
      <c r="A62" s="225">
        <v>35</v>
      </c>
      <c r="B62" s="1031"/>
      <c r="C62" s="1032"/>
      <c r="D62" s="1032"/>
      <c r="E62" s="1032"/>
      <c r="F62" s="1032"/>
      <c r="G62" s="1032"/>
      <c r="H62" s="1032"/>
      <c r="I62" s="1032"/>
      <c r="J62" s="1032"/>
      <c r="K62" s="1032"/>
      <c r="L62" s="1032"/>
      <c r="M62" s="1032"/>
      <c r="N62" s="1032"/>
      <c r="O62" s="1032"/>
      <c r="P62" s="1033"/>
      <c r="Q62" s="1034"/>
      <c r="R62" s="1026"/>
      <c r="S62" s="1026"/>
      <c r="T62" s="1026"/>
      <c r="U62" s="1026"/>
      <c r="V62" s="1026"/>
      <c r="W62" s="1026"/>
      <c r="X62" s="1026"/>
      <c r="Y62" s="1026"/>
      <c r="Z62" s="1026"/>
      <c r="AA62" s="1026"/>
      <c r="AB62" s="1026"/>
      <c r="AC62" s="1026"/>
      <c r="AD62" s="1026"/>
      <c r="AE62" s="1035"/>
      <c r="AF62" s="1036"/>
      <c r="AG62" s="1037"/>
      <c r="AH62" s="1037"/>
      <c r="AI62" s="1037"/>
      <c r="AJ62" s="1038"/>
      <c r="AK62" s="1025"/>
      <c r="AL62" s="1026"/>
      <c r="AM62" s="1026"/>
      <c r="AN62" s="1026"/>
      <c r="AO62" s="1026"/>
      <c r="AP62" s="1026"/>
      <c r="AQ62" s="1026"/>
      <c r="AR62" s="1026"/>
      <c r="AS62" s="1026"/>
      <c r="AT62" s="1026"/>
      <c r="AU62" s="1026"/>
      <c r="AV62" s="1026"/>
      <c r="AW62" s="1026"/>
      <c r="AX62" s="1026"/>
      <c r="AY62" s="1026"/>
      <c r="AZ62" s="1027"/>
      <c r="BA62" s="1027"/>
      <c r="BB62" s="1027"/>
      <c r="BC62" s="1027"/>
      <c r="BD62" s="1027"/>
      <c r="BE62" s="973"/>
      <c r="BF62" s="973"/>
      <c r="BG62" s="973"/>
      <c r="BH62" s="973"/>
      <c r="BI62" s="974"/>
      <c r="BJ62" s="1028" t="s">
        <v>395</v>
      </c>
      <c r="BK62" s="1029"/>
      <c r="BL62" s="1029"/>
      <c r="BM62" s="1029"/>
      <c r="BN62" s="1030"/>
      <c r="BO62" s="228"/>
      <c r="BP62" s="228"/>
      <c r="BQ62" s="225">
        <v>56</v>
      </c>
      <c r="BR62" s="226"/>
      <c r="BS62" s="993"/>
      <c r="BT62" s="994"/>
      <c r="BU62" s="994"/>
      <c r="BV62" s="994"/>
      <c r="BW62" s="994"/>
      <c r="BX62" s="994"/>
      <c r="BY62" s="994"/>
      <c r="BZ62" s="994"/>
      <c r="CA62" s="994"/>
      <c r="CB62" s="994"/>
      <c r="CC62" s="994"/>
      <c r="CD62" s="994"/>
      <c r="CE62" s="994"/>
      <c r="CF62" s="994"/>
      <c r="CG62" s="1015"/>
      <c r="CH62" s="990"/>
      <c r="CI62" s="991"/>
      <c r="CJ62" s="991"/>
      <c r="CK62" s="991"/>
      <c r="CL62" s="992"/>
      <c r="CM62" s="990"/>
      <c r="CN62" s="991"/>
      <c r="CO62" s="991"/>
      <c r="CP62" s="991"/>
      <c r="CQ62" s="992"/>
      <c r="CR62" s="990"/>
      <c r="CS62" s="991"/>
      <c r="CT62" s="991"/>
      <c r="CU62" s="991"/>
      <c r="CV62" s="992"/>
      <c r="CW62" s="990"/>
      <c r="CX62" s="991"/>
      <c r="CY62" s="991"/>
      <c r="CZ62" s="991"/>
      <c r="DA62" s="992"/>
      <c r="DB62" s="990"/>
      <c r="DC62" s="991"/>
      <c r="DD62" s="991"/>
      <c r="DE62" s="991"/>
      <c r="DF62" s="992"/>
      <c r="DG62" s="990"/>
      <c r="DH62" s="991"/>
      <c r="DI62" s="991"/>
      <c r="DJ62" s="991"/>
      <c r="DK62" s="992"/>
      <c r="DL62" s="990"/>
      <c r="DM62" s="991"/>
      <c r="DN62" s="991"/>
      <c r="DO62" s="991"/>
      <c r="DP62" s="992"/>
      <c r="DQ62" s="990"/>
      <c r="DR62" s="991"/>
      <c r="DS62" s="991"/>
      <c r="DT62" s="991"/>
      <c r="DU62" s="992"/>
      <c r="DV62" s="993"/>
      <c r="DW62" s="994"/>
      <c r="DX62" s="994"/>
      <c r="DY62" s="994"/>
      <c r="DZ62" s="995"/>
      <c r="EA62" s="218"/>
    </row>
    <row r="63" spans="1:131" ht="26.25" customHeight="1" thickBot="1" x14ac:dyDescent="0.2">
      <c r="A63" s="227" t="s">
        <v>377</v>
      </c>
      <c r="B63" s="938" t="s">
        <v>396</v>
      </c>
      <c r="C63" s="939"/>
      <c r="D63" s="939"/>
      <c r="E63" s="939"/>
      <c r="F63" s="939"/>
      <c r="G63" s="939"/>
      <c r="H63" s="939"/>
      <c r="I63" s="939"/>
      <c r="J63" s="939"/>
      <c r="K63" s="939"/>
      <c r="L63" s="939"/>
      <c r="M63" s="939"/>
      <c r="N63" s="939"/>
      <c r="O63" s="939"/>
      <c r="P63" s="949"/>
      <c r="Q63" s="963"/>
      <c r="R63" s="964"/>
      <c r="S63" s="964"/>
      <c r="T63" s="964"/>
      <c r="U63" s="964"/>
      <c r="V63" s="964"/>
      <c r="W63" s="964"/>
      <c r="X63" s="964"/>
      <c r="Y63" s="964"/>
      <c r="Z63" s="964"/>
      <c r="AA63" s="964"/>
      <c r="AB63" s="964"/>
      <c r="AC63" s="964"/>
      <c r="AD63" s="964"/>
      <c r="AE63" s="1021"/>
      <c r="AF63" s="1022">
        <v>1169</v>
      </c>
      <c r="AG63" s="960"/>
      <c r="AH63" s="960"/>
      <c r="AI63" s="960"/>
      <c r="AJ63" s="1023"/>
      <c r="AK63" s="1024"/>
      <c r="AL63" s="964"/>
      <c r="AM63" s="964"/>
      <c r="AN63" s="964"/>
      <c r="AO63" s="964"/>
      <c r="AP63" s="960">
        <v>3065</v>
      </c>
      <c r="AQ63" s="960"/>
      <c r="AR63" s="960"/>
      <c r="AS63" s="960"/>
      <c r="AT63" s="960"/>
      <c r="AU63" s="960">
        <v>1885</v>
      </c>
      <c r="AV63" s="960"/>
      <c r="AW63" s="960"/>
      <c r="AX63" s="960"/>
      <c r="AY63" s="960"/>
      <c r="AZ63" s="1018"/>
      <c r="BA63" s="1018"/>
      <c r="BB63" s="1018"/>
      <c r="BC63" s="1018"/>
      <c r="BD63" s="1018"/>
      <c r="BE63" s="961"/>
      <c r="BF63" s="961"/>
      <c r="BG63" s="961"/>
      <c r="BH63" s="961"/>
      <c r="BI63" s="962"/>
      <c r="BJ63" s="1019" t="s">
        <v>122</v>
      </c>
      <c r="BK63" s="954"/>
      <c r="BL63" s="954"/>
      <c r="BM63" s="954"/>
      <c r="BN63" s="1020"/>
      <c r="BO63" s="228"/>
      <c r="BP63" s="228"/>
      <c r="BQ63" s="225">
        <v>57</v>
      </c>
      <c r="BR63" s="226"/>
      <c r="BS63" s="993"/>
      <c r="BT63" s="994"/>
      <c r="BU63" s="994"/>
      <c r="BV63" s="994"/>
      <c r="BW63" s="994"/>
      <c r="BX63" s="994"/>
      <c r="BY63" s="994"/>
      <c r="BZ63" s="994"/>
      <c r="CA63" s="994"/>
      <c r="CB63" s="994"/>
      <c r="CC63" s="994"/>
      <c r="CD63" s="994"/>
      <c r="CE63" s="994"/>
      <c r="CF63" s="994"/>
      <c r="CG63" s="1015"/>
      <c r="CH63" s="990"/>
      <c r="CI63" s="991"/>
      <c r="CJ63" s="991"/>
      <c r="CK63" s="991"/>
      <c r="CL63" s="992"/>
      <c r="CM63" s="990"/>
      <c r="CN63" s="991"/>
      <c r="CO63" s="991"/>
      <c r="CP63" s="991"/>
      <c r="CQ63" s="992"/>
      <c r="CR63" s="990"/>
      <c r="CS63" s="991"/>
      <c r="CT63" s="991"/>
      <c r="CU63" s="991"/>
      <c r="CV63" s="992"/>
      <c r="CW63" s="990"/>
      <c r="CX63" s="991"/>
      <c r="CY63" s="991"/>
      <c r="CZ63" s="991"/>
      <c r="DA63" s="992"/>
      <c r="DB63" s="990"/>
      <c r="DC63" s="991"/>
      <c r="DD63" s="991"/>
      <c r="DE63" s="991"/>
      <c r="DF63" s="992"/>
      <c r="DG63" s="990"/>
      <c r="DH63" s="991"/>
      <c r="DI63" s="991"/>
      <c r="DJ63" s="991"/>
      <c r="DK63" s="992"/>
      <c r="DL63" s="990"/>
      <c r="DM63" s="991"/>
      <c r="DN63" s="991"/>
      <c r="DO63" s="991"/>
      <c r="DP63" s="992"/>
      <c r="DQ63" s="990"/>
      <c r="DR63" s="991"/>
      <c r="DS63" s="991"/>
      <c r="DT63" s="991"/>
      <c r="DU63" s="992"/>
      <c r="DV63" s="993"/>
      <c r="DW63" s="994"/>
      <c r="DX63" s="994"/>
      <c r="DY63" s="994"/>
      <c r="DZ63" s="995"/>
      <c r="EA63" s="218"/>
    </row>
    <row r="64" spans="1:131" ht="26.25" customHeight="1" x14ac:dyDescent="0.15">
      <c r="A64" s="228"/>
      <c r="B64" s="228"/>
      <c r="C64" s="228"/>
      <c r="D64" s="228"/>
      <c r="E64" s="228"/>
      <c r="F64" s="228"/>
      <c r="G64" s="228"/>
      <c r="H64" s="228"/>
      <c r="I64" s="228"/>
      <c r="J64" s="228"/>
      <c r="K64" s="228"/>
      <c r="L64" s="228"/>
      <c r="M64" s="228"/>
      <c r="N64" s="228"/>
      <c r="O64" s="228"/>
      <c r="P64" s="228"/>
      <c r="Q64" s="228"/>
      <c r="R64" s="228"/>
      <c r="S64" s="228"/>
      <c r="T64" s="228"/>
      <c r="U64" s="228"/>
      <c r="V64" s="228"/>
      <c r="W64" s="228"/>
      <c r="X64" s="228"/>
      <c r="Y64" s="228"/>
      <c r="Z64" s="228"/>
      <c r="AA64" s="228"/>
      <c r="AB64" s="228"/>
      <c r="AC64" s="228"/>
      <c r="AD64" s="228"/>
      <c r="AE64" s="228"/>
      <c r="AF64" s="228"/>
      <c r="AG64" s="228"/>
      <c r="AH64" s="228"/>
      <c r="AI64" s="228"/>
      <c r="AJ64" s="228"/>
      <c r="AK64" s="228"/>
      <c r="AL64" s="228"/>
      <c r="AM64" s="228"/>
      <c r="AN64" s="228"/>
      <c r="AO64" s="228"/>
      <c r="AP64" s="228"/>
      <c r="AQ64" s="228"/>
      <c r="AR64" s="228"/>
      <c r="AS64" s="228"/>
      <c r="AT64" s="228"/>
      <c r="AU64" s="228"/>
      <c r="AV64" s="228"/>
      <c r="AW64" s="228"/>
      <c r="AX64" s="228"/>
      <c r="AY64" s="228"/>
      <c r="AZ64" s="228"/>
      <c r="BA64" s="228"/>
      <c r="BB64" s="228"/>
      <c r="BC64" s="228"/>
      <c r="BD64" s="228"/>
      <c r="BE64" s="228"/>
      <c r="BF64" s="228"/>
      <c r="BG64" s="228"/>
      <c r="BH64" s="228"/>
      <c r="BI64" s="228"/>
      <c r="BJ64" s="228"/>
      <c r="BK64" s="228"/>
      <c r="BL64" s="228"/>
      <c r="BM64" s="228"/>
      <c r="BN64" s="228"/>
      <c r="BO64" s="228"/>
      <c r="BP64" s="228"/>
      <c r="BQ64" s="225">
        <v>58</v>
      </c>
      <c r="BR64" s="226"/>
      <c r="BS64" s="993"/>
      <c r="BT64" s="994"/>
      <c r="BU64" s="994"/>
      <c r="BV64" s="994"/>
      <c r="BW64" s="994"/>
      <c r="BX64" s="994"/>
      <c r="BY64" s="994"/>
      <c r="BZ64" s="994"/>
      <c r="CA64" s="994"/>
      <c r="CB64" s="994"/>
      <c r="CC64" s="994"/>
      <c r="CD64" s="994"/>
      <c r="CE64" s="994"/>
      <c r="CF64" s="994"/>
      <c r="CG64" s="1015"/>
      <c r="CH64" s="990"/>
      <c r="CI64" s="991"/>
      <c r="CJ64" s="991"/>
      <c r="CK64" s="991"/>
      <c r="CL64" s="992"/>
      <c r="CM64" s="990"/>
      <c r="CN64" s="991"/>
      <c r="CO64" s="991"/>
      <c r="CP64" s="991"/>
      <c r="CQ64" s="992"/>
      <c r="CR64" s="990"/>
      <c r="CS64" s="991"/>
      <c r="CT64" s="991"/>
      <c r="CU64" s="991"/>
      <c r="CV64" s="992"/>
      <c r="CW64" s="990"/>
      <c r="CX64" s="991"/>
      <c r="CY64" s="991"/>
      <c r="CZ64" s="991"/>
      <c r="DA64" s="992"/>
      <c r="DB64" s="990"/>
      <c r="DC64" s="991"/>
      <c r="DD64" s="991"/>
      <c r="DE64" s="991"/>
      <c r="DF64" s="992"/>
      <c r="DG64" s="990"/>
      <c r="DH64" s="991"/>
      <c r="DI64" s="991"/>
      <c r="DJ64" s="991"/>
      <c r="DK64" s="992"/>
      <c r="DL64" s="990"/>
      <c r="DM64" s="991"/>
      <c r="DN64" s="991"/>
      <c r="DO64" s="991"/>
      <c r="DP64" s="992"/>
      <c r="DQ64" s="990"/>
      <c r="DR64" s="991"/>
      <c r="DS64" s="991"/>
      <c r="DT64" s="991"/>
      <c r="DU64" s="992"/>
      <c r="DV64" s="993"/>
      <c r="DW64" s="994"/>
      <c r="DX64" s="994"/>
      <c r="DY64" s="994"/>
      <c r="DZ64" s="995"/>
      <c r="EA64" s="218"/>
    </row>
    <row r="65" spans="1:131" ht="26.25" customHeight="1" thickBot="1" x14ac:dyDescent="0.2">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8"/>
      <c r="BF65" s="228"/>
      <c r="BG65" s="228"/>
      <c r="BH65" s="228"/>
      <c r="BI65" s="228"/>
      <c r="BJ65" s="228"/>
      <c r="BK65" s="228"/>
      <c r="BL65" s="228"/>
      <c r="BM65" s="228"/>
      <c r="BN65" s="228"/>
      <c r="BO65" s="228"/>
      <c r="BP65" s="228"/>
      <c r="BQ65" s="225">
        <v>59</v>
      </c>
      <c r="BR65" s="226"/>
      <c r="BS65" s="993"/>
      <c r="BT65" s="994"/>
      <c r="BU65" s="994"/>
      <c r="BV65" s="994"/>
      <c r="BW65" s="994"/>
      <c r="BX65" s="994"/>
      <c r="BY65" s="994"/>
      <c r="BZ65" s="994"/>
      <c r="CA65" s="994"/>
      <c r="CB65" s="994"/>
      <c r="CC65" s="994"/>
      <c r="CD65" s="994"/>
      <c r="CE65" s="994"/>
      <c r="CF65" s="994"/>
      <c r="CG65" s="1015"/>
      <c r="CH65" s="990"/>
      <c r="CI65" s="991"/>
      <c r="CJ65" s="991"/>
      <c r="CK65" s="991"/>
      <c r="CL65" s="992"/>
      <c r="CM65" s="990"/>
      <c r="CN65" s="991"/>
      <c r="CO65" s="991"/>
      <c r="CP65" s="991"/>
      <c r="CQ65" s="992"/>
      <c r="CR65" s="990"/>
      <c r="CS65" s="991"/>
      <c r="CT65" s="991"/>
      <c r="CU65" s="991"/>
      <c r="CV65" s="992"/>
      <c r="CW65" s="990"/>
      <c r="CX65" s="991"/>
      <c r="CY65" s="991"/>
      <c r="CZ65" s="991"/>
      <c r="DA65" s="992"/>
      <c r="DB65" s="990"/>
      <c r="DC65" s="991"/>
      <c r="DD65" s="991"/>
      <c r="DE65" s="991"/>
      <c r="DF65" s="992"/>
      <c r="DG65" s="990"/>
      <c r="DH65" s="991"/>
      <c r="DI65" s="991"/>
      <c r="DJ65" s="991"/>
      <c r="DK65" s="992"/>
      <c r="DL65" s="990"/>
      <c r="DM65" s="991"/>
      <c r="DN65" s="991"/>
      <c r="DO65" s="991"/>
      <c r="DP65" s="992"/>
      <c r="DQ65" s="990"/>
      <c r="DR65" s="991"/>
      <c r="DS65" s="991"/>
      <c r="DT65" s="991"/>
      <c r="DU65" s="992"/>
      <c r="DV65" s="993"/>
      <c r="DW65" s="994"/>
      <c r="DX65" s="994"/>
      <c r="DY65" s="994"/>
      <c r="DZ65" s="995"/>
      <c r="EA65" s="218"/>
    </row>
    <row r="66" spans="1:131" ht="26.25" customHeight="1" x14ac:dyDescent="0.15">
      <c r="A66" s="996" t="s">
        <v>398</v>
      </c>
      <c r="B66" s="997"/>
      <c r="C66" s="997"/>
      <c r="D66" s="997"/>
      <c r="E66" s="997"/>
      <c r="F66" s="997"/>
      <c r="G66" s="997"/>
      <c r="H66" s="997"/>
      <c r="I66" s="997"/>
      <c r="J66" s="997"/>
      <c r="K66" s="997"/>
      <c r="L66" s="997"/>
      <c r="M66" s="997"/>
      <c r="N66" s="997"/>
      <c r="O66" s="997"/>
      <c r="P66" s="998"/>
      <c r="Q66" s="1002" t="s">
        <v>381</v>
      </c>
      <c r="R66" s="1003"/>
      <c r="S66" s="1003"/>
      <c r="T66" s="1003"/>
      <c r="U66" s="1004"/>
      <c r="V66" s="1002" t="s">
        <v>382</v>
      </c>
      <c r="W66" s="1003"/>
      <c r="X66" s="1003"/>
      <c r="Y66" s="1003"/>
      <c r="Z66" s="1004"/>
      <c r="AA66" s="1002" t="s">
        <v>383</v>
      </c>
      <c r="AB66" s="1003"/>
      <c r="AC66" s="1003"/>
      <c r="AD66" s="1003"/>
      <c r="AE66" s="1004"/>
      <c r="AF66" s="1008" t="s">
        <v>384</v>
      </c>
      <c r="AG66" s="1009"/>
      <c r="AH66" s="1009"/>
      <c r="AI66" s="1009"/>
      <c r="AJ66" s="1010"/>
      <c r="AK66" s="1002" t="s">
        <v>385</v>
      </c>
      <c r="AL66" s="997"/>
      <c r="AM66" s="997"/>
      <c r="AN66" s="997"/>
      <c r="AO66" s="998"/>
      <c r="AP66" s="1002" t="s">
        <v>386</v>
      </c>
      <c r="AQ66" s="1003"/>
      <c r="AR66" s="1003"/>
      <c r="AS66" s="1003"/>
      <c r="AT66" s="1004"/>
      <c r="AU66" s="1002" t="s">
        <v>399</v>
      </c>
      <c r="AV66" s="1003"/>
      <c r="AW66" s="1003"/>
      <c r="AX66" s="1003"/>
      <c r="AY66" s="1004"/>
      <c r="AZ66" s="1002" t="s">
        <v>364</v>
      </c>
      <c r="BA66" s="1003"/>
      <c r="BB66" s="1003"/>
      <c r="BC66" s="1003"/>
      <c r="BD66" s="1016"/>
      <c r="BE66" s="228"/>
      <c r="BF66" s="228"/>
      <c r="BG66" s="228"/>
      <c r="BH66" s="228"/>
      <c r="BI66" s="228"/>
      <c r="BJ66" s="228"/>
      <c r="BK66" s="228"/>
      <c r="BL66" s="228"/>
      <c r="BM66" s="228"/>
      <c r="BN66" s="228"/>
      <c r="BO66" s="228"/>
      <c r="BP66" s="228"/>
      <c r="BQ66" s="225">
        <v>60</v>
      </c>
      <c r="BR66" s="230"/>
      <c r="BS66" s="946"/>
      <c r="BT66" s="947"/>
      <c r="BU66" s="947"/>
      <c r="BV66" s="947"/>
      <c r="BW66" s="947"/>
      <c r="BX66" s="947"/>
      <c r="BY66" s="947"/>
      <c r="BZ66" s="947"/>
      <c r="CA66" s="947"/>
      <c r="CB66" s="947"/>
      <c r="CC66" s="947"/>
      <c r="CD66" s="947"/>
      <c r="CE66" s="947"/>
      <c r="CF66" s="947"/>
      <c r="CG66" s="956"/>
      <c r="CH66" s="957"/>
      <c r="CI66" s="958"/>
      <c r="CJ66" s="958"/>
      <c r="CK66" s="958"/>
      <c r="CL66" s="959"/>
      <c r="CM66" s="957"/>
      <c r="CN66" s="958"/>
      <c r="CO66" s="958"/>
      <c r="CP66" s="958"/>
      <c r="CQ66" s="959"/>
      <c r="CR66" s="957"/>
      <c r="CS66" s="958"/>
      <c r="CT66" s="958"/>
      <c r="CU66" s="958"/>
      <c r="CV66" s="959"/>
      <c r="CW66" s="957"/>
      <c r="CX66" s="958"/>
      <c r="CY66" s="958"/>
      <c r="CZ66" s="958"/>
      <c r="DA66" s="959"/>
      <c r="DB66" s="957"/>
      <c r="DC66" s="958"/>
      <c r="DD66" s="958"/>
      <c r="DE66" s="958"/>
      <c r="DF66" s="959"/>
      <c r="DG66" s="957"/>
      <c r="DH66" s="958"/>
      <c r="DI66" s="958"/>
      <c r="DJ66" s="958"/>
      <c r="DK66" s="959"/>
      <c r="DL66" s="957"/>
      <c r="DM66" s="958"/>
      <c r="DN66" s="958"/>
      <c r="DO66" s="958"/>
      <c r="DP66" s="959"/>
      <c r="DQ66" s="957"/>
      <c r="DR66" s="958"/>
      <c r="DS66" s="958"/>
      <c r="DT66" s="958"/>
      <c r="DU66" s="959"/>
      <c r="DV66" s="946"/>
      <c r="DW66" s="947"/>
      <c r="DX66" s="947"/>
      <c r="DY66" s="947"/>
      <c r="DZ66" s="948"/>
      <c r="EA66" s="218"/>
    </row>
    <row r="67" spans="1:131" ht="26.25" customHeight="1" thickBot="1" x14ac:dyDescent="0.2">
      <c r="A67" s="999"/>
      <c r="B67" s="1000"/>
      <c r="C67" s="1000"/>
      <c r="D67" s="1000"/>
      <c r="E67" s="1000"/>
      <c r="F67" s="1000"/>
      <c r="G67" s="1000"/>
      <c r="H67" s="1000"/>
      <c r="I67" s="1000"/>
      <c r="J67" s="1000"/>
      <c r="K67" s="1000"/>
      <c r="L67" s="1000"/>
      <c r="M67" s="1000"/>
      <c r="N67" s="1000"/>
      <c r="O67" s="1000"/>
      <c r="P67" s="1001"/>
      <c r="Q67" s="1005"/>
      <c r="R67" s="1006"/>
      <c r="S67" s="1006"/>
      <c r="T67" s="1006"/>
      <c r="U67" s="1007"/>
      <c r="V67" s="1005"/>
      <c r="W67" s="1006"/>
      <c r="X67" s="1006"/>
      <c r="Y67" s="1006"/>
      <c r="Z67" s="1007"/>
      <c r="AA67" s="1005"/>
      <c r="AB67" s="1006"/>
      <c r="AC67" s="1006"/>
      <c r="AD67" s="1006"/>
      <c r="AE67" s="1007"/>
      <c r="AF67" s="1011"/>
      <c r="AG67" s="1012"/>
      <c r="AH67" s="1012"/>
      <c r="AI67" s="1012"/>
      <c r="AJ67" s="1013"/>
      <c r="AK67" s="1014"/>
      <c r="AL67" s="1000"/>
      <c r="AM67" s="1000"/>
      <c r="AN67" s="1000"/>
      <c r="AO67" s="1001"/>
      <c r="AP67" s="1005"/>
      <c r="AQ67" s="1006"/>
      <c r="AR67" s="1006"/>
      <c r="AS67" s="1006"/>
      <c r="AT67" s="1007"/>
      <c r="AU67" s="1005"/>
      <c r="AV67" s="1006"/>
      <c r="AW67" s="1006"/>
      <c r="AX67" s="1006"/>
      <c r="AY67" s="1007"/>
      <c r="AZ67" s="1005"/>
      <c r="BA67" s="1006"/>
      <c r="BB67" s="1006"/>
      <c r="BC67" s="1006"/>
      <c r="BD67" s="1017"/>
      <c r="BE67" s="228"/>
      <c r="BF67" s="228"/>
      <c r="BG67" s="228"/>
      <c r="BH67" s="228"/>
      <c r="BI67" s="228"/>
      <c r="BJ67" s="228"/>
      <c r="BK67" s="228"/>
      <c r="BL67" s="228"/>
      <c r="BM67" s="228"/>
      <c r="BN67" s="228"/>
      <c r="BO67" s="228"/>
      <c r="BP67" s="228"/>
      <c r="BQ67" s="225">
        <v>61</v>
      </c>
      <c r="BR67" s="230"/>
      <c r="BS67" s="946"/>
      <c r="BT67" s="947"/>
      <c r="BU67" s="947"/>
      <c r="BV67" s="947"/>
      <c r="BW67" s="947"/>
      <c r="BX67" s="947"/>
      <c r="BY67" s="947"/>
      <c r="BZ67" s="947"/>
      <c r="CA67" s="947"/>
      <c r="CB67" s="947"/>
      <c r="CC67" s="947"/>
      <c r="CD67" s="947"/>
      <c r="CE67" s="947"/>
      <c r="CF67" s="947"/>
      <c r="CG67" s="956"/>
      <c r="CH67" s="957"/>
      <c r="CI67" s="958"/>
      <c r="CJ67" s="958"/>
      <c r="CK67" s="958"/>
      <c r="CL67" s="959"/>
      <c r="CM67" s="957"/>
      <c r="CN67" s="958"/>
      <c r="CO67" s="958"/>
      <c r="CP67" s="958"/>
      <c r="CQ67" s="959"/>
      <c r="CR67" s="957"/>
      <c r="CS67" s="958"/>
      <c r="CT67" s="958"/>
      <c r="CU67" s="958"/>
      <c r="CV67" s="959"/>
      <c r="CW67" s="957"/>
      <c r="CX67" s="958"/>
      <c r="CY67" s="958"/>
      <c r="CZ67" s="958"/>
      <c r="DA67" s="959"/>
      <c r="DB67" s="957"/>
      <c r="DC67" s="958"/>
      <c r="DD67" s="958"/>
      <c r="DE67" s="958"/>
      <c r="DF67" s="959"/>
      <c r="DG67" s="957"/>
      <c r="DH67" s="958"/>
      <c r="DI67" s="958"/>
      <c r="DJ67" s="958"/>
      <c r="DK67" s="959"/>
      <c r="DL67" s="957"/>
      <c r="DM67" s="958"/>
      <c r="DN67" s="958"/>
      <c r="DO67" s="958"/>
      <c r="DP67" s="959"/>
      <c r="DQ67" s="957"/>
      <c r="DR67" s="958"/>
      <c r="DS67" s="958"/>
      <c r="DT67" s="958"/>
      <c r="DU67" s="959"/>
      <c r="DV67" s="946"/>
      <c r="DW67" s="947"/>
      <c r="DX67" s="947"/>
      <c r="DY67" s="947"/>
      <c r="DZ67" s="948"/>
      <c r="EA67" s="218"/>
    </row>
    <row r="68" spans="1:131" ht="26.25" customHeight="1" thickTop="1" x14ac:dyDescent="0.15">
      <c r="A68" s="224">
        <v>1</v>
      </c>
      <c r="B68" s="986" t="s">
        <v>548</v>
      </c>
      <c r="C68" s="987"/>
      <c r="D68" s="987"/>
      <c r="E68" s="987"/>
      <c r="F68" s="987"/>
      <c r="G68" s="987"/>
      <c r="H68" s="987"/>
      <c r="I68" s="987"/>
      <c r="J68" s="987"/>
      <c r="K68" s="987"/>
      <c r="L68" s="987"/>
      <c r="M68" s="987"/>
      <c r="N68" s="987"/>
      <c r="O68" s="987"/>
      <c r="P68" s="988"/>
      <c r="Q68" s="989">
        <v>29967</v>
      </c>
      <c r="R68" s="983"/>
      <c r="S68" s="983"/>
      <c r="T68" s="983"/>
      <c r="U68" s="983"/>
      <c r="V68" s="983">
        <v>32563</v>
      </c>
      <c r="W68" s="983"/>
      <c r="X68" s="983"/>
      <c r="Y68" s="983"/>
      <c r="Z68" s="983"/>
      <c r="AA68" s="983">
        <v>-2596</v>
      </c>
      <c r="AB68" s="983"/>
      <c r="AC68" s="983"/>
      <c r="AD68" s="983"/>
      <c r="AE68" s="983"/>
      <c r="AF68" s="983">
        <v>14201</v>
      </c>
      <c r="AG68" s="983"/>
      <c r="AH68" s="983"/>
      <c r="AI68" s="983"/>
      <c r="AJ68" s="983"/>
      <c r="AK68" s="983" t="s">
        <v>557</v>
      </c>
      <c r="AL68" s="983"/>
      <c r="AM68" s="983"/>
      <c r="AN68" s="983"/>
      <c r="AO68" s="983"/>
      <c r="AP68" s="983">
        <v>14764</v>
      </c>
      <c r="AQ68" s="983"/>
      <c r="AR68" s="983"/>
      <c r="AS68" s="983"/>
      <c r="AT68" s="983"/>
      <c r="AU68" s="983">
        <v>3547</v>
      </c>
      <c r="AV68" s="983"/>
      <c r="AW68" s="983"/>
      <c r="AX68" s="983"/>
      <c r="AY68" s="983"/>
      <c r="AZ68" s="984"/>
      <c r="BA68" s="984"/>
      <c r="BB68" s="984"/>
      <c r="BC68" s="984"/>
      <c r="BD68" s="985"/>
      <c r="BE68" s="228"/>
      <c r="BF68" s="228"/>
      <c r="BG68" s="228"/>
      <c r="BH68" s="228"/>
      <c r="BI68" s="228"/>
      <c r="BJ68" s="228"/>
      <c r="BK68" s="228"/>
      <c r="BL68" s="228"/>
      <c r="BM68" s="228"/>
      <c r="BN68" s="228"/>
      <c r="BO68" s="228"/>
      <c r="BP68" s="228"/>
      <c r="BQ68" s="225">
        <v>62</v>
      </c>
      <c r="BR68" s="230"/>
      <c r="BS68" s="946"/>
      <c r="BT68" s="947"/>
      <c r="BU68" s="947"/>
      <c r="BV68" s="947"/>
      <c r="BW68" s="947"/>
      <c r="BX68" s="947"/>
      <c r="BY68" s="947"/>
      <c r="BZ68" s="947"/>
      <c r="CA68" s="947"/>
      <c r="CB68" s="947"/>
      <c r="CC68" s="947"/>
      <c r="CD68" s="947"/>
      <c r="CE68" s="947"/>
      <c r="CF68" s="947"/>
      <c r="CG68" s="956"/>
      <c r="CH68" s="957"/>
      <c r="CI68" s="958"/>
      <c r="CJ68" s="958"/>
      <c r="CK68" s="958"/>
      <c r="CL68" s="959"/>
      <c r="CM68" s="957"/>
      <c r="CN68" s="958"/>
      <c r="CO68" s="958"/>
      <c r="CP68" s="958"/>
      <c r="CQ68" s="959"/>
      <c r="CR68" s="957"/>
      <c r="CS68" s="958"/>
      <c r="CT68" s="958"/>
      <c r="CU68" s="958"/>
      <c r="CV68" s="959"/>
      <c r="CW68" s="957"/>
      <c r="CX68" s="958"/>
      <c r="CY68" s="958"/>
      <c r="CZ68" s="958"/>
      <c r="DA68" s="959"/>
      <c r="DB68" s="957"/>
      <c r="DC68" s="958"/>
      <c r="DD68" s="958"/>
      <c r="DE68" s="958"/>
      <c r="DF68" s="959"/>
      <c r="DG68" s="957"/>
      <c r="DH68" s="958"/>
      <c r="DI68" s="958"/>
      <c r="DJ68" s="958"/>
      <c r="DK68" s="959"/>
      <c r="DL68" s="957"/>
      <c r="DM68" s="958"/>
      <c r="DN68" s="958"/>
      <c r="DO68" s="958"/>
      <c r="DP68" s="959"/>
      <c r="DQ68" s="957"/>
      <c r="DR68" s="958"/>
      <c r="DS68" s="958"/>
      <c r="DT68" s="958"/>
      <c r="DU68" s="959"/>
      <c r="DV68" s="946"/>
      <c r="DW68" s="947"/>
      <c r="DX68" s="947"/>
      <c r="DY68" s="947"/>
      <c r="DZ68" s="948"/>
      <c r="EA68" s="218"/>
    </row>
    <row r="69" spans="1:131" ht="26.25" customHeight="1" x14ac:dyDescent="0.15">
      <c r="A69" s="225">
        <v>2</v>
      </c>
      <c r="B69" s="975" t="s">
        <v>549</v>
      </c>
      <c r="C69" s="976"/>
      <c r="D69" s="976"/>
      <c r="E69" s="976"/>
      <c r="F69" s="976"/>
      <c r="G69" s="976"/>
      <c r="H69" s="976"/>
      <c r="I69" s="976"/>
      <c r="J69" s="976"/>
      <c r="K69" s="976"/>
      <c r="L69" s="976"/>
      <c r="M69" s="976"/>
      <c r="N69" s="976"/>
      <c r="O69" s="976"/>
      <c r="P69" s="977"/>
      <c r="Q69" s="978">
        <v>6261</v>
      </c>
      <c r="R69" s="972"/>
      <c r="S69" s="972"/>
      <c r="T69" s="972"/>
      <c r="U69" s="972"/>
      <c r="V69" s="972">
        <v>5765</v>
      </c>
      <c r="W69" s="972"/>
      <c r="X69" s="972"/>
      <c r="Y69" s="972"/>
      <c r="Z69" s="972"/>
      <c r="AA69" s="972">
        <v>496</v>
      </c>
      <c r="AB69" s="972"/>
      <c r="AC69" s="972"/>
      <c r="AD69" s="972"/>
      <c r="AE69" s="972"/>
      <c r="AF69" s="972">
        <v>496</v>
      </c>
      <c r="AG69" s="972"/>
      <c r="AH69" s="972"/>
      <c r="AI69" s="972"/>
      <c r="AJ69" s="972"/>
      <c r="AK69" s="972">
        <v>27</v>
      </c>
      <c r="AL69" s="972"/>
      <c r="AM69" s="972"/>
      <c r="AN69" s="972"/>
      <c r="AO69" s="972"/>
      <c r="AP69" s="972" t="s">
        <v>557</v>
      </c>
      <c r="AQ69" s="972"/>
      <c r="AR69" s="972"/>
      <c r="AS69" s="972"/>
      <c r="AT69" s="972"/>
      <c r="AU69" s="972" t="s">
        <v>557</v>
      </c>
      <c r="AV69" s="972"/>
      <c r="AW69" s="972"/>
      <c r="AX69" s="972"/>
      <c r="AY69" s="972"/>
      <c r="AZ69" s="973"/>
      <c r="BA69" s="973"/>
      <c r="BB69" s="973"/>
      <c r="BC69" s="973"/>
      <c r="BD69" s="974"/>
      <c r="BE69" s="228"/>
      <c r="BF69" s="228"/>
      <c r="BG69" s="228"/>
      <c r="BH69" s="228"/>
      <c r="BI69" s="228"/>
      <c r="BJ69" s="228"/>
      <c r="BK69" s="228"/>
      <c r="BL69" s="228"/>
      <c r="BM69" s="228"/>
      <c r="BN69" s="228"/>
      <c r="BO69" s="228"/>
      <c r="BP69" s="228"/>
      <c r="BQ69" s="225">
        <v>63</v>
      </c>
      <c r="BR69" s="230"/>
      <c r="BS69" s="946"/>
      <c r="BT69" s="947"/>
      <c r="BU69" s="947"/>
      <c r="BV69" s="947"/>
      <c r="BW69" s="947"/>
      <c r="BX69" s="947"/>
      <c r="BY69" s="947"/>
      <c r="BZ69" s="947"/>
      <c r="CA69" s="947"/>
      <c r="CB69" s="947"/>
      <c r="CC69" s="947"/>
      <c r="CD69" s="947"/>
      <c r="CE69" s="947"/>
      <c r="CF69" s="947"/>
      <c r="CG69" s="956"/>
      <c r="CH69" s="957"/>
      <c r="CI69" s="958"/>
      <c r="CJ69" s="958"/>
      <c r="CK69" s="958"/>
      <c r="CL69" s="959"/>
      <c r="CM69" s="957"/>
      <c r="CN69" s="958"/>
      <c r="CO69" s="958"/>
      <c r="CP69" s="958"/>
      <c r="CQ69" s="959"/>
      <c r="CR69" s="957"/>
      <c r="CS69" s="958"/>
      <c r="CT69" s="958"/>
      <c r="CU69" s="958"/>
      <c r="CV69" s="959"/>
      <c r="CW69" s="957"/>
      <c r="CX69" s="958"/>
      <c r="CY69" s="958"/>
      <c r="CZ69" s="958"/>
      <c r="DA69" s="959"/>
      <c r="DB69" s="957"/>
      <c r="DC69" s="958"/>
      <c r="DD69" s="958"/>
      <c r="DE69" s="958"/>
      <c r="DF69" s="959"/>
      <c r="DG69" s="957"/>
      <c r="DH69" s="958"/>
      <c r="DI69" s="958"/>
      <c r="DJ69" s="958"/>
      <c r="DK69" s="959"/>
      <c r="DL69" s="957"/>
      <c r="DM69" s="958"/>
      <c r="DN69" s="958"/>
      <c r="DO69" s="958"/>
      <c r="DP69" s="959"/>
      <c r="DQ69" s="957"/>
      <c r="DR69" s="958"/>
      <c r="DS69" s="958"/>
      <c r="DT69" s="958"/>
      <c r="DU69" s="959"/>
      <c r="DV69" s="946"/>
      <c r="DW69" s="947"/>
      <c r="DX69" s="947"/>
      <c r="DY69" s="947"/>
      <c r="DZ69" s="948"/>
      <c r="EA69" s="218"/>
    </row>
    <row r="70" spans="1:131" ht="26.25" customHeight="1" x14ac:dyDescent="0.15">
      <c r="A70" s="225">
        <v>3</v>
      </c>
      <c r="B70" s="975" t="s">
        <v>550</v>
      </c>
      <c r="C70" s="976"/>
      <c r="D70" s="976"/>
      <c r="E70" s="976"/>
      <c r="F70" s="976"/>
      <c r="G70" s="976"/>
      <c r="H70" s="976"/>
      <c r="I70" s="976"/>
      <c r="J70" s="976"/>
      <c r="K70" s="976"/>
      <c r="L70" s="976"/>
      <c r="M70" s="976"/>
      <c r="N70" s="976"/>
      <c r="O70" s="976"/>
      <c r="P70" s="977"/>
      <c r="Q70" s="978">
        <v>42</v>
      </c>
      <c r="R70" s="972"/>
      <c r="S70" s="972"/>
      <c r="T70" s="972"/>
      <c r="U70" s="972"/>
      <c r="V70" s="972">
        <v>35</v>
      </c>
      <c r="W70" s="972"/>
      <c r="X70" s="972"/>
      <c r="Y70" s="972"/>
      <c r="Z70" s="972"/>
      <c r="AA70" s="972">
        <v>7</v>
      </c>
      <c r="AB70" s="972"/>
      <c r="AC70" s="972"/>
      <c r="AD70" s="972"/>
      <c r="AE70" s="972"/>
      <c r="AF70" s="972">
        <v>7</v>
      </c>
      <c r="AG70" s="972"/>
      <c r="AH70" s="972"/>
      <c r="AI70" s="972"/>
      <c r="AJ70" s="972"/>
      <c r="AK70" s="972" t="s">
        <v>557</v>
      </c>
      <c r="AL70" s="972"/>
      <c r="AM70" s="972"/>
      <c r="AN70" s="972"/>
      <c r="AO70" s="972"/>
      <c r="AP70" s="972" t="s">
        <v>557</v>
      </c>
      <c r="AQ70" s="972"/>
      <c r="AR70" s="972"/>
      <c r="AS70" s="972"/>
      <c r="AT70" s="972"/>
      <c r="AU70" s="972" t="s">
        <v>557</v>
      </c>
      <c r="AV70" s="972"/>
      <c r="AW70" s="972"/>
      <c r="AX70" s="972"/>
      <c r="AY70" s="972"/>
      <c r="AZ70" s="973"/>
      <c r="BA70" s="973"/>
      <c r="BB70" s="973"/>
      <c r="BC70" s="973"/>
      <c r="BD70" s="974"/>
      <c r="BE70" s="228"/>
      <c r="BF70" s="228"/>
      <c r="BG70" s="228"/>
      <c r="BH70" s="228"/>
      <c r="BI70" s="228"/>
      <c r="BJ70" s="228"/>
      <c r="BK70" s="228"/>
      <c r="BL70" s="228"/>
      <c r="BM70" s="228"/>
      <c r="BN70" s="228"/>
      <c r="BO70" s="228"/>
      <c r="BP70" s="228"/>
      <c r="BQ70" s="225">
        <v>64</v>
      </c>
      <c r="BR70" s="230"/>
      <c r="BS70" s="946"/>
      <c r="BT70" s="947"/>
      <c r="BU70" s="947"/>
      <c r="BV70" s="947"/>
      <c r="BW70" s="947"/>
      <c r="BX70" s="947"/>
      <c r="BY70" s="947"/>
      <c r="BZ70" s="947"/>
      <c r="CA70" s="947"/>
      <c r="CB70" s="947"/>
      <c r="CC70" s="947"/>
      <c r="CD70" s="947"/>
      <c r="CE70" s="947"/>
      <c r="CF70" s="947"/>
      <c r="CG70" s="956"/>
      <c r="CH70" s="957"/>
      <c r="CI70" s="958"/>
      <c r="CJ70" s="958"/>
      <c r="CK70" s="958"/>
      <c r="CL70" s="959"/>
      <c r="CM70" s="957"/>
      <c r="CN70" s="958"/>
      <c r="CO70" s="958"/>
      <c r="CP70" s="958"/>
      <c r="CQ70" s="959"/>
      <c r="CR70" s="957"/>
      <c r="CS70" s="958"/>
      <c r="CT70" s="958"/>
      <c r="CU70" s="958"/>
      <c r="CV70" s="959"/>
      <c r="CW70" s="957"/>
      <c r="CX70" s="958"/>
      <c r="CY70" s="958"/>
      <c r="CZ70" s="958"/>
      <c r="DA70" s="959"/>
      <c r="DB70" s="957"/>
      <c r="DC70" s="958"/>
      <c r="DD70" s="958"/>
      <c r="DE70" s="958"/>
      <c r="DF70" s="959"/>
      <c r="DG70" s="957"/>
      <c r="DH70" s="958"/>
      <c r="DI70" s="958"/>
      <c r="DJ70" s="958"/>
      <c r="DK70" s="959"/>
      <c r="DL70" s="957"/>
      <c r="DM70" s="958"/>
      <c r="DN70" s="958"/>
      <c r="DO70" s="958"/>
      <c r="DP70" s="959"/>
      <c r="DQ70" s="957"/>
      <c r="DR70" s="958"/>
      <c r="DS70" s="958"/>
      <c r="DT70" s="958"/>
      <c r="DU70" s="959"/>
      <c r="DV70" s="946"/>
      <c r="DW70" s="947"/>
      <c r="DX70" s="947"/>
      <c r="DY70" s="947"/>
      <c r="DZ70" s="948"/>
      <c r="EA70" s="218"/>
    </row>
    <row r="71" spans="1:131" ht="26.25" customHeight="1" x14ac:dyDescent="0.15">
      <c r="A71" s="225">
        <v>4</v>
      </c>
      <c r="B71" s="975" t="s">
        <v>551</v>
      </c>
      <c r="C71" s="976"/>
      <c r="D71" s="976"/>
      <c r="E71" s="976"/>
      <c r="F71" s="976"/>
      <c r="G71" s="976"/>
      <c r="H71" s="976"/>
      <c r="I71" s="976"/>
      <c r="J71" s="976"/>
      <c r="K71" s="976"/>
      <c r="L71" s="976"/>
      <c r="M71" s="976"/>
      <c r="N71" s="976"/>
      <c r="O71" s="976"/>
      <c r="P71" s="977"/>
      <c r="Q71" s="978">
        <v>19</v>
      </c>
      <c r="R71" s="972"/>
      <c r="S71" s="972"/>
      <c r="T71" s="972"/>
      <c r="U71" s="972"/>
      <c r="V71" s="972">
        <v>17</v>
      </c>
      <c r="W71" s="972"/>
      <c r="X71" s="972"/>
      <c r="Y71" s="972"/>
      <c r="Z71" s="972"/>
      <c r="AA71" s="972">
        <v>2</v>
      </c>
      <c r="AB71" s="972"/>
      <c r="AC71" s="972"/>
      <c r="AD71" s="972"/>
      <c r="AE71" s="972"/>
      <c r="AF71" s="972">
        <v>2</v>
      </c>
      <c r="AG71" s="972"/>
      <c r="AH71" s="972"/>
      <c r="AI71" s="972"/>
      <c r="AJ71" s="972"/>
      <c r="AK71" s="972" t="s">
        <v>557</v>
      </c>
      <c r="AL71" s="972"/>
      <c r="AM71" s="972"/>
      <c r="AN71" s="972"/>
      <c r="AO71" s="972"/>
      <c r="AP71" s="972" t="s">
        <v>557</v>
      </c>
      <c r="AQ71" s="972"/>
      <c r="AR71" s="972"/>
      <c r="AS71" s="972"/>
      <c r="AT71" s="972"/>
      <c r="AU71" s="972" t="s">
        <v>557</v>
      </c>
      <c r="AV71" s="972"/>
      <c r="AW71" s="972"/>
      <c r="AX71" s="972"/>
      <c r="AY71" s="972"/>
      <c r="AZ71" s="973"/>
      <c r="BA71" s="973"/>
      <c r="BB71" s="973"/>
      <c r="BC71" s="973"/>
      <c r="BD71" s="974"/>
      <c r="BE71" s="228"/>
      <c r="BF71" s="228"/>
      <c r="BG71" s="228"/>
      <c r="BH71" s="228"/>
      <c r="BI71" s="228"/>
      <c r="BJ71" s="228"/>
      <c r="BK71" s="228"/>
      <c r="BL71" s="228"/>
      <c r="BM71" s="228"/>
      <c r="BN71" s="228"/>
      <c r="BO71" s="228"/>
      <c r="BP71" s="228"/>
      <c r="BQ71" s="225">
        <v>65</v>
      </c>
      <c r="BR71" s="230"/>
      <c r="BS71" s="946"/>
      <c r="BT71" s="947"/>
      <c r="BU71" s="947"/>
      <c r="BV71" s="947"/>
      <c r="BW71" s="947"/>
      <c r="BX71" s="947"/>
      <c r="BY71" s="947"/>
      <c r="BZ71" s="947"/>
      <c r="CA71" s="947"/>
      <c r="CB71" s="947"/>
      <c r="CC71" s="947"/>
      <c r="CD71" s="947"/>
      <c r="CE71" s="947"/>
      <c r="CF71" s="947"/>
      <c r="CG71" s="956"/>
      <c r="CH71" s="957"/>
      <c r="CI71" s="958"/>
      <c r="CJ71" s="958"/>
      <c r="CK71" s="958"/>
      <c r="CL71" s="959"/>
      <c r="CM71" s="957"/>
      <c r="CN71" s="958"/>
      <c r="CO71" s="958"/>
      <c r="CP71" s="958"/>
      <c r="CQ71" s="959"/>
      <c r="CR71" s="957"/>
      <c r="CS71" s="958"/>
      <c r="CT71" s="958"/>
      <c r="CU71" s="958"/>
      <c r="CV71" s="959"/>
      <c r="CW71" s="957"/>
      <c r="CX71" s="958"/>
      <c r="CY71" s="958"/>
      <c r="CZ71" s="958"/>
      <c r="DA71" s="959"/>
      <c r="DB71" s="957"/>
      <c r="DC71" s="958"/>
      <c r="DD71" s="958"/>
      <c r="DE71" s="958"/>
      <c r="DF71" s="959"/>
      <c r="DG71" s="957"/>
      <c r="DH71" s="958"/>
      <c r="DI71" s="958"/>
      <c r="DJ71" s="958"/>
      <c r="DK71" s="959"/>
      <c r="DL71" s="957"/>
      <c r="DM71" s="958"/>
      <c r="DN71" s="958"/>
      <c r="DO71" s="958"/>
      <c r="DP71" s="959"/>
      <c r="DQ71" s="957"/>
      <c r="DR71" s="958"/>
      <c r="DS71" s="958"/>
      <c r="DT71" s="958"/>
      <c r="DU71" s="959"/>
      <c r="DV71" s="946"/>
      <c r="DW71" s="947"/>
      <c r="DX71" s="947"/>
      <c r="DY71" s="947"/>
      <c r="DZ71" s="948"/>
      <c r="EA71" s="218"/>
    </row>
    <row r="72" spans="1:131" ht="26.25" customHeight="1" x14ac:dyDescent="0.15">
      <c r="A72" s="225">
        <v>5</v>
      </c>
      <c r="B72" s="975" t="s">
        <v>552</v>
      </c>
      <c r="C72" s="976"/>
      <c r="D72" s="976"/>
      <c r="E72" s="976"/>
      <c r="F72" s="976"/>
      <c r="G72" s="976"/>
      <c r="H72" s="976"/>
      <c r="I72" s="976"/>
      <c r="J72" s="976"/>
      <c r="K72" s="976"/>
      <c r="L72" s="976"/>
      <c r="M72" s="976"/>
      <c r="N72" s="976"/>
      <c r="O72" s="976"/>
      <c r="P72" s="977"/>
      <c r="Q72" s="978">
        <v>3</v>
      </c>
      <c r="R72" s="972"/>
      <c r="S72" s="972"/>
      <c r="T72" s="972"/>
      <c r="U72" s="972"/>
      <c r="V72" s="972">
        <v>1</v>
      </c>
      <c r="W72" s="972"/>
      <c r="X72" s="972"/>
      <c r="Y72" s="972"/>
      <c r="Z72" s="972"/>
      <c r="AA72" s="972">
        <v>2</v>
      </c>
      <c r="AB72" s="972"/>
      <c r="AC72" s="972"/>
      <c r="AD72" s="972"/>
      <c r="AE72" s="972"/>
      <c r="AF72" s="972">
        <v>2</v>
      </c>
      <c r="AG72" s="972"/>
      <c r="AH72" s="972"/>
      <c r="AI72" s="972"/>
      <c r="AJ72" s="972"/>
      <c r="AK72" s="972" t="s">
        <v>557</v>
      </c>
      <c r="AL72" s="972"/>
      <c r="AM72" s="972"/>
      <c r="AN72" s="972"/>
      <c r="AO72" s="972"/>
      <c r="AP72" s="972" t="s">
        <v>557</v>
      </c>
      <c r="AQ72" s="972"/>
      <c r="AR72" s="972"/>
      <c r="AS72" s="972"/>
      <c r="AT72" s="972"/>
      <c r="AU72" s="972" t="s">
        <v>557</v>
      </c>
      <c r="AV72" s="972"/>
      <c r="AW72" s="972"/>
      <c r="AX72" s="972"/>
      <c r="AY72" s="972"/>
      <c r="AZ72" s="973"/>
      <c r="BA72" s="973"/>
      <c r="BB72" s="973"/>
      <c r="BC72" s="973"/>
      <c r="BD72" s="974"/>
      <c r="BE72" s="228"/>
      <c r="BF72" s="228"/>
      <c r="BG72" s="228"/>
      <c r="BH72" s="228"/>
      <c r="BI72" s="228"/>
      <c r="BJ72" s="228"/>
      <c r="BK72" s="228"/>
      <c r="BL72" s="228"/>
      <c r="BM72" s="228"/>
      <c r="BN72" s="228"/>
      <c r="BO72" s="228"/>
      <c r="BP72" s="228"/>
      <c r="BQ72" s="225">
        <v>66</v>
      </c>
      <c r="BR72" s="230"/>
      <c r="BS72" s="946"/>
      <c r="BT72" s="947"/>
      <c r="BU72" s="947"/>
      <c r="BV72" s="947"/>
      <c r="BW72" s="947"/>
      <c r="BX72" s="947"/>
      <c r="BY72" s="947"/>
      <c r="BZ72" s="947"/>
      <c r="CA72" s="947"/>
      <c r="CB72" s="947"/>
      <c r="CC72" s="947"/>
      <c r="CD72" s="947"/>
      <c r="CE72" s="947"/>
      <c r="CF72" s="947"/>
      <c r="CG72" s="956"/>
      <c r="CH72" s="957"/>
      <c r="CI72" s="958"/>
      <c r="CJ72" s="958"/>
      <c r="CK72" s="958"/>
      <c r="CL72" s="959"/>
      <c r="CM72" s="957"/>
      <c r="CN72" s="958"/>
      <c r="CO72" s="958"/>
      <c r="CP72" s="958"/>
      <c r="CQ72" s="959"/>
      <c r="CR72" s="957"/>
      <c r="CS72" s="958"/>
      <c r="CT72" s="958"/>
      <c r="CU72" s="958"/>
      <c r="CV72" s="959"/>
      <c r="CW72" s="957"/>
      <c r="CX72" s="958"/>
      <c r="CY72" s="958"/>
      <c r="CZ72" s="958"/>
      <c r="DA72" s="959"/>
      <c r="DB72" s="957"/>
      <c r="DC72" s="958"/>
      <c r="DD72" s="958"/>
      <c r="DE72" s="958"/>
      <c r="DF72" s="959"/>
      <c r="DG72" s="957"/>
      <c r="DH72" s="958"/>
      <c r="DI72" s="958"/>
      <c r="DJ72" s="958"/>
      <c r="DK72" s="959"/>
      <c r="DL72" s="957"/>
      <c r="DM72" s="958"/>
      <c r="DN72" s="958"/>
      <c r="DO72" s="958"/>
      <c r="DP72" s="959"/>
      <c r="DQ72" s="957"/>
      <c r="DR72" s="958"/>
      <c r="DS72" s="958"/>
      <c r="DT72" s="958"/>
      <c r="DU72" s="959"/>
      <c r="DV72" s="946"/>
      <c r="DW72" s="947"/>
      <c r="DX72" s="947"/>
      <c r="DY72" s="947"/>
      <c r="DZ72" s="948"/>
      <c r="EA72" s="218"/>
    </row>
    <row r="73" spans="1:131" ht="26.25" customHeight="1" x14ac:dyDescent="0.15">
      <c r="A73" s="225">
        <v>6</v>
      </c>
      <c r="B73" s="975" t="s">
        <v>553</v>
      </c>
      <c r="C73" s="976"/>
      <c r="D73" s="976"/>
      <c r="E73" s="976"/>
      <c r="F73" s="976"/>
      <c r="G73" s="976"/>
      <c r="H73" s="976"/>
      <c r="I73" s="976"/>
      <c r="J73" s="976"/>
      <c r="K73" s="976"/>
      <c r="L73" s="976"/>
      <c r="M73" s="976"/>
      <c r="N73" s="976"/>
      <c r="O73" s="976"/>
      <c r="P73" s="977"/>
      <c r="Q73" s="978">
        <v>6</v>
      </c>
      <c r="R73" s="972"/>
      <c r="S73" s="972"/>
      <c r="T73" s="972"/>
      <c r="U73" s="972"/>
      <c r="V73" s="972">
        <v>2</v>
      </c>
      <c r="W73" s="972"/>
      <c r="X73" s="972"/>
      <c r="Y73" s="972"/>
      <c r="Z73" s="972"/>
      <c r="AA73" s="972">
        <v>4</v>
      </c>
      <c r="AB73" s="972"/>
      <c r="AC73" s="972"/>
      <c r="AD73" s="972"/>
      <c r="AE73" s="972"/>
      <c r="AF73" s="972">
        <v>4</v>
      </c>
      <c r="AG73" s="972"/>
      <c r="AH73" s="972"/>
      <c r="AI73" s="972"/>
      <c r="AJ73" s="972"/>
      <c r="AK73" s="972" t="s">
        <v>557</v>
      </c>
      <c r="AL73" s="972"/>
      <c r="AM73" s="972"/>
      <c r="AN73" s="972"/>
      <c r="AO73" s="972"/>
      <c r="AP73" s="972" t="s">
        <v>557</v>
      </c>
      <c r="AQ73" s="972"/>
      <c r="AR73" s="972"/>
      <c r="AS73" s="972"/>
      <c r="AT73" s="972"/>
      <c r="AU73" s="972" t="s">
        <v>557</v>
      </c>
      <c r="AV73" s="972"/>
      <c r="AW73" s="972"/>
      <c r="AX73" s="972"/>
      <c r="AY73" s="972"/>
      <c r="AZ73" s="973"/>
      <c r="BA73" s="973"/>
      <c r="BB73" s="973"/>
      <c r="BC73" s="973"/>
      <c r="BD73" s="974"/>
      <c r="BE73" s="228"/>
      <c r="BF73" s="228"/>
      <c r="BG73" s="228"/>
      <c r="BH73" s="228"/>
      <c r="BI73" s="228"/>
      <c r="BJ73" s="228"/>
      <c r="BK73" s="228"/>
      <c r="BL73" s="228"/>
      <c r="BM73" s="228"/>
      <c r="BN73" s="228"/>
      <c r="BO73" s="228"/>
      <c r="BP73" s="228"/>
      <c r="BQ73" s="225">
        <v>67</v>
      </c>
      <c r="BR73" s="230"/>
      <c r="BS73" s="946"/>
      <c r="BT73" s="947"/>
      <c r="BU73" s="947"/>
      <c r="BV73" s="947"/>
      <c r="BW73" s="947"/>
      <c r="BX73" s="947"/>
      <c r="BY73" s="947"/>
      <c r="BZ73" s="947"/>
      <c r="CA73" s="947"/>
      <c r="CB73" s="947"/>
      <c r="CC73" s="947"/>
      <c r="CD73" s="947"/>
      <c r="CE73" s="947"/>
      <c r="CF73" s="947"/>
      <c r="CG73" s="956"/>
      <c r="CH73" s="957"/>
      <c r="CI73" s="958"/>
      <c r="CJ73" s="958"/>
      <c r="CK73" s="958"/>
      <c r="CL73" s="959"/>
      <c r="CM73" s="957"/>
      <c r="CN73" s="958"/>
      <c r="CO73" s="958"/>
      <c r="CP73" s="958"/>
      <c r="CQ73" s="959"/>
      <c r="CR73" s="957"/>
      <c r="CS73" s="958"/>
      <c r="CT73" s="958"/>
      <c r="CU73" s="958"/>
      <c r="CV73" s="959"/>
      <c r="CW73" s="957"/>
      <c r="CX73" s="958"/>
      <c r="CY73" s="958"/>
      <c r="CZ73" s="958"/>
      <c r="DA73" s="959"/>
      <c r="DB73" s="957"/>
      <c r="DC73" s="958"/>
      <c r="DD73" s="958"/>
      <c r="DE73" s="958"/>
      <c r="DF73" s="959"/>
      <c r="DG73" s="957"/>
      <c r="DH73" s="958"/>
      <c r="DI73" s="958"/>
      <c r="DJ73" s="958"/>
      <c r="DK73" s="959"/>
      <c r="DL73" s="957"/>
      <c r="DM73" s="958"/>
      <c r="DN73" s="958"/>
      <c r="DO73" s="958"/>
      <c r="DP73" s="959"/>
      <c r="DQ73" s="957"/>
      <c r="DR73" s="958"/>
      <c r="DS73" s="958"/>
      <c r="DT73" s="958"/>
      <c r="DU73" s="959"/>
      <c r="DV73" s="946"/>
      <c r="DW73" s="947"/>
      <c r="DX73" s="947"/>
      <c r="DY73" s="947"/>
      <c r="DZ73" s="948"/>
      <c r="EA73" s="218"/>
    </row>
    <row r="74" spans="1:131" ht="26.25" customHeight="1" x14ac:dyDescent="0.15">
      <c r="A74" s="225">
        <v>7</v>
      </c>
      <c r="B74" s="975" t="s">
        <v>554</v>
      </c>
      <c r="C74" s="976"/>
      <c r="D74" s="976"/>
      <c r="E74" s="976"/>
      <c r="F74" s="976"/>
      <c r="G74" s="976"/>
      <c r="H74" s="976"/>
      <c r="I74" s="976"/>
      <c r="J74" s="976"/>
      <c r="K74" s="976"/>
      <c r="L74" s="976"/>
      <c r="M74" s="976"/>
      <c r="N74" s="976"/>
      <c r="O74" s="976"/>
      <c r="P74" s="977"/>
      <c r="Q74" s="978">
        <v>26</v>
      </c>
      <c r="R74" s="972"/>
      <c r="S74" s="972"/>
      <c r="T74" s="972"/>
      <c r="U74" s="972"/>
      <c r="V74" s="972">
        <v>25</v>
      </c>
      <c r="W74" s="972"/>
      <c r="X74" s="972"/>
      <c r="Y74" s="972"/>
      <c r="Z74" s="972"/>
      <c r="AA74" s="972">
        <v>1</v>
      </c>
      <c r="AB74" s="972"/>
      <c r="AC74" s="972"/>
      <c r="AD74" s="972"/>
      <c r="AE74" s="972"/>
      <c r="AF74" s="972">
        <v>1</v>
      </c>
      <c r="AG74" s="972"/>
      <c r="AH74" s="972"/>
      <c r="AI74" s="972"/>
      <c r="AJ74" s="972"/>
      <c r="AK74" s="972" t="s">
        <v>557</v>
      </c>
      <c r="AL74" s="972"/>
      <c r="AM74" s="972"/>
      <c r="AN74" s="972"/>
      <c r="AO74" s="972"/>
      <c r="AP74" s="972" t="s">
        <v>557</v>
      </c>
      <c r="AQ74" s="972"/>
      <c r="AR74" s="972"/>
      <c r="AS74" s="972"/>
      <c r="AT74" s="972"/>
      <c r="AU74" s="972" t="s">
        <v>557</v>
      </c>
      <c r="AV74" s="972"/>
      <c r="AW74" s="972"/>
      <c r="AX74" s="972"/>
      <c r="AY74" s="972"/>
      <c r="AZ74" s="973"/>
      <c r="BA74" s="973"/>
      <c r="BB74" s="973"/>
      <c r="BC74" s="973"/>
      <c r="BD74" s="974"/>
      <c r="BE74" s="228"/>
      <c r="BF74" s="228"/>
      <c r="BG74" s="228"/>
      <c r="BH74" s="228"/>
      <c r="BI74" s="228"/>
      <c r="BJ74" s="228"/>
      <c r="BK74" s="228"/>
      <c r="BL74" s="228"/>
      <c r="BM74" s="228"/>
      <c r="BN74" s="228"/>
      <c r="BO74" s="228"/>
      <c r="BP74" s="228"/>
      <c r="BQ74" s="225">
        <v>68</v>
      </c>
      <c r="BR74" s="230"/>
      <c r="BS74" s="946"/>
      <c r="BT74" s="947"/>
      <c r="BU74" s="947"/>
      <c r="BV74" s="947"/>
      <c r="BW74" s="947"/>
      <c r="BX74" s="947"/>
      <c r="BY74" s="947"/>
      <c r="BZ74" s="947"/>
      <c r="CA74" s="947"/>
      <c r="CB74" s="947"/>
      <c r="CC74" s="947"/>
      <c r="CD74" s="947"/>
      <c r="CE74" s="947"/>
      <c r="CF74" s="947"/>
      <c r="CG74" s="956"/>
      <c r="CH74" s="957"/>
      <c r="CI74" s="958"/>
      <c r="CJ74" s="958"/>
      <c r="CK74" s="958"/>
      <c r="CL74" s="959"/>
      <c r="CM74" s="957"/>
      <c r="CN74" s="958"/>
      <c r="CO74" s="958"/>
      <c r="CP74" s="958"/>
      <c r="CQ74" s="959"/>
      <c r="CR74" s="957"/>
      <c r="CS74" s="958"/>
      <c r="CT74" s="958"/>
      <c r="CU74" s="958"/>
      <c r="CV74" s="959"/>
      <c r="CW74" s="957"/>
      <c r="CX74" s="958"/>
      <c r="CY74" s="958"/>
      <c r="CZ74" s="958"/>
      <c r="DA74" s="959"/>
      <c r="DB74" s="957"/>
      <c r="DC74" s="958"/>
      <c r="DD74" s="958"/>
      <c r="DE74" s="958"/>
      <c r="DF74" s="959"/>
      <c r="DG74" s="957"/>
      <c r="DH74" s="958"/>
      <c r="DI74" s="958"/>
      <c r="DJ74" s="958"/>
      <c r="DK74" s="959"/>
      <c r="DL74" s="957"/>
      <c r="DM74" s="958"/>
      <c r="DN74" s="958"/>
      <c r="DO74" s="958"/>
      <c r="DP74" s="959"/>
      <c r="DQ74" s="957"/>
      <c r="DR74" s="958"/>
      <c r="DS74" s="958"/>
      <c r="DT74" s="958"/>
      <c r="DU74" s="959"/>
      <c r="DV74" s="946"/>
      <c r="DW74" s="947"/>
      <c r="DX74" s="947"/>
      <c r="DY74" s="947"/>
      <c r="DZ74" s="948"/>
      <c r="EA74" s="218"/>
    </row>
    <row r="75" spans="1:131" ht="26.25" customHeight="1" x14ac:dyDescent="0.15">
      <c r="A75" s="225">
        <v>8</v>
      </c>
      <c r="B75" s="975" t="s">
        <v>555</v>
      </c>
      <c r="C75" s="976"/>
      <c r="D75" s="976"/>
      <c r="E75" s="976"/>
      <c r="F75" s="976"/>
      <c r="G75" s="976"/>
      <c r="H75" s="976"/>
      <c r="I75" s="976"/>
      <c r="J75" s="976"/>
      <c r="K75" s="976"/>
      <c r="L75" s="976"/>
      <c r="M75" s="976"/>
      <c r="N75" s="976"/>
      <c r="O75" s="976"/>
      <c r="P75" s="977"/>
      <c r="Q75" s="979">
        <v>546</v>
      </c>
      <c r="R75" s="980"/>
      <c r="S75" s="980"/>
      <c r="T75" s="980"/>
      <c r="U75" s="981"/>
      <c r="V75" s="982">
        <v>510</v>
      </c>
      <c r="W75" s="980"/>
      <c r="X75" s="980"/>
      <c r="Y75" s="980"/>
      <c r="Z75" s="981"/>
      <c r="AA75" s="982">
        <v>36</v>
      </c>
      <c r="AB75" s="980"/>
      <c r="AC75" s="980"/>
      <c r="AD75" s="980"/>
      <c r="AE75" s="981"/>
      <c r="AF75" s="982">
        <v>36</v>
      </c>
      <c r="AG75" s="980"/>
      <c r="AH75" s="980"/>
      <c r="AI75" s="980"/>
      <c r="AJ75" s="981"/>
      <c r="AK75" s="982">
        <v>48</v>
      </c>
      <c r="AL75" s="980"/>
      <c r="AM75" s="980"/>
      <c r="AN75" s="980"/>
      <c r="AO75" s="981"/>
      <c r="AP75" s="982" t="s">
        <v>557</v>
      </c>
      <c r="AQ75" s="980"/>
      <c r="AR75" s="980"/>
      <c r="AS75" s="980"/>
      <c r="AT75" s="981"/>
      <c r="AU75" s="982" t="s">
        <v>557</v>
      </c>
      <c r="AV75" s="980"/>
      <c r="AW75" s="980"/>
      <c r="AX75" s="980"/>
      <c r="AY75" s="981"/>
      <c r="AZ75" s="973"/>
      <c r="BA75" s="973"/>
      <c r="BB75" s="973"/>
      <c r="BC75" s="973"/>
      <c r="BD75" s="974"/>
      <c r="BE75" s="228"/>
      <c r="BF75" s="228"/>
      <c r="BG75" s="228"/>
      <c r="BH75" s="228"/>
      <c r="BI75" s="228"/>
      <c r="BJ75" s="228"/>
      <c r="BK75" s="228"/>
      <c r="BL75" s="228"/>
      <c r="BM75" s="228"/>
      <c r="BN75" s="228"/>
      <c r="BO75" s="228"/>
      <c r="BP75" s="228"/>
      <c r="BQ75" s="225">
        <v>69</v>
      </c>
      <c r="BR75" s="230"/>
      <c r="BS75" s="946"/>
      <c r="BT75" s="947"/>
      <c r="BU75" s="947"/>
      <c r="BV75" s="947"/>
      <c r="BW75" s="947"/>
      <c r="BX75" s="947"/>
      <c r="BY75" s="947"/>
      <c r="BZ75" s="947"/>
      <c r="CA75" s="947"/>
      <c r="CB75" s="947"/>
      <c r="CC75" s="947"/>
      <c r="CD75" s="947"/>
      <c r="CE75" s="947"/>
      <c r="CF75" s="947"/>
      <c r="CG75" s="956"/>
      <c r="CH75" s="957"/>
      <c r="CI75" s="958"/>
      <c r="CJ75" s="958"/>
      <c r="CK75" s="958"/>
      <c r="CL75" s="959"/>
      <c r="CM75" s="957"/>
      <c r="CN75" s="958"/>
      <c r="CO75" s="958"/>
      <c r="CP75" s="958"/>
      <c r="CQ75" s="959"/>
      <c r="CR75" s="957"/>
      <c r="CS75" s="958"/>
      <c r="CT75" s="958"/>
      <c r="CU75" s="958"/>
      <c r="CV75" s="959"/>
      <c r="CW75" s="957"/>
      <c r="CX75" s="958"/>
      <c r="CY75" s="958"/>
      <c r="CZ75" s="958"/>
      <c r="DA75" s="959"/>
      <c r="DB75" s="957"/>
      <c r="DC75" s="958"/>
      <c r="DD75" s="958"/>
      <c r="DE75" s="958"/>
      <c r="DF75" s="959"/>
      <c r="DG75" s="957"/>
      <c r="DH75" s="958"/>
      <c r="DI75" s="958"/>
      <c r="DJ75" s="958"/>
      <c r="DK75" s="959"/>
      <c r="DL75" s="957"/>
      <c r="DM75" s="958"/>
      <c r="DN75" s="958"/>
      <c r="DO75" s="958"/>
      <c r="DP75" s="959"/>
      <c r="DQ75" s="957"/>
      <c r="DR75" s="958"/>
      <c r="DS75" s="958"/>
      <c r="DT75" s="958"/>
      <c r="DU75" s="959"/>
      <c r="DV75" s="946"/>
      <c r="DW75" s="947"/>
      <c r="DX75" s="947"/>
      <c r="DY75" s="947"/>
      <c r="DZ75" s="948"/>
      <c r="EA75" s="218"/>
    </row>
    <row r="76" spans="1:131" ht="26.25" customHeight="1" x14ac:dyDescent="0.15">
      <c r="A76" s="225">
        <v>9</v>
      </c>
      <c r="B76" s="975" t="s">
        <v>556</v>
      </c>
      <c r="C76" s="976"/>
      <c r="D76" s="976"/>
      <c r="E76" s="976"/>
      <c r="F76" s="976"/>
      <c r="G76" s="976"/>
      <c r="H76" s="976"/>
      <c r="I76" s="976"/>
      <c r="J76" s="976"/>
      <c r="K76" s="976"/>
      <c r="L76" s="976"/>
      <c r="M76" s="976"/>
      <c r="N76" s="976"/>
      <c r="O76" s="976"/>
      <c r="P76" s="977"/>
      <c r="Q76" s="979">
        <v>247081</v>
      </c>
      <c r="R76" s="980"/>
      <c r="S76" s="980"/>
      <c r="T76" s="980"/>
      <c r="U76" s="981"/>
      <c r="V76" s="982">
        <v>239886</v>
      </c>
      <c r="W76" s="980"/>
      <c r="X76" s="980"/>
      <c r="Y76" s="980"/>
      <c r="Z76" s="981"/>
      <c r="AA76" s="982">
        <v>7194</v>
      </c>
      <c r="AB76" s="980"/>
      <c r="AC76" s="980"/>
      <c r="AD76" s="980"/>
      <c r="AE76" s="981"/>
      <c r="AF76" s="982">
        <v>7194</v>
      </c>
      <c r="AG76" s="980"/>
      <c r="AH76" s="980"/>
      <c r="AI76" s="980"/>
      <c r="AJ76" s="981"/>
      <c r="AK76" s="982">
        <v>271</v>
      </c>
      <c r="AL76" s="980"/>
      <c r="AM76" s="980"/>
      <c r="AN76" s="980"/>
      <c r="AO76" s="981"/>
      <c r="AP76" s="982" t="s">
        <v>557</v>
      </c>
      <c r="AQ76" s="980"/>
      <c r="AR76" s="980"/>
      <c r="AS76" s="980"/>
      <c r="AT76" s="981"/>
      <c r="AU76" s="982" t="s">
        <v>557</v>
      </c>
      <c r="AV76" s="980"/>
      <c r="AW76" s="980"/>
      <c r="AX76" s="980"/>
      <c r="AY76" s="981"/>
      <c r="AZ76" s="973"/>
      <c r="BA76" s="973"/>
      <c r="BB76" s="973"/>
      <c r="BC76" s="973"/>
      <c r="BD76" s="974"/>
      <c r="BE76" s="228"/>
      <c r="BF76" s="228"/>
      <c r="BG76" s="228"/>
      <c r="BH76" s="228"/>
      <c r="BI76" s="228"/>
      <c r="BJ76" s="228"/>
      <c r="BK76" s="228"/>
      <c r="BL76" s="228"/>
      <c r="BM76" s="228"/>
      <c r="BN76" s="228"/>
      <c r="BO76" s="228"/>
      <c r="BP76" s="228"/>
      <c r="BQ76" s="225">
        <v>70</v>
      </c>
      <c r="BR76" s="230"/>
      <c r="BS76" s="946"/>
      <c r="BT76" s="947"/>
      <c r="BU76" s="947"/>
      <c r="BV76" s="947"/>
      <c r="BW76" s="947"/>
      <c r="BX76" s="947"/>
      <c r="BY76" s="947"/>
      <c r="BZ76" s="947"/>
      <c r="CA76" s="947"/>
      <c r="CB76" s="947"/>
      <c r="CC76" s="947"/>
      <c r="CD76" s="947"/>
      <c r="CE76" s="947"/>
      <c r="CF76" s="947"/>
      <c r="CG76" s="956"/>
      <c r="CH76" s="957"/>
      <c r="CI76" s="958"/>
      <c r="CJ76" s="958"/>
      <c r="CK76" s="958"/>
      <c r="CL76" s="959"/>
      <c r="CM76" s="957"/>
      <c r="CN76" s="958"/>
      <c r="CO76" s="958"/>
      <c r="CP76" s="958"/>
      <c r="CQ76" s="959"/>
      <c r="CR76" s="957"/>
      <c r="CS76" s="958"/>
      <c r="CT76" s="958"/>
      <c r="CU76" s="958"/>
      <c r="CV76" s="959"/>
      <c r="CW76" s="957"/>
      <c r="CX76" s="958"/>
      <c r="CY76" s="958"/>
      <c r="CZ76" s="958"/>
      <c r="DA76" s="959"/>
      <c r="DB76" s="957"/>
      <c r="DC76" s="958"/>
      <c r="DD76" s="958"/>
      <c r="DE76" s="958"/>
      <c r="DF76" s="959"/>
      <c r="DG76" s="957"/>
      <c r="DH76" s="958"/>
      <c r="DI76" s="958"/>
      <c r="DJ76" s="958"/>
      <c r="DK76" s="959"/>
      <c r="DL76" s="957"/>
      <c r="DM76" s="958"/>
      <c r="DN76" s="958"/>
      <c r="DO76" s="958"/>
      <c r="DP76" s="959"/>
      <c r="DQ76" s="957"/>
      <c r="DR76" s="958"/>
      <c r="DS76" s="958"/>
      <c r="DT76" s="958"/>
      <c r="DU76" s="959"/>
      <c r="DV76" s="946"/>
      <c r="DW76" s="947"/>
      <c r="DX76" s="947"/>
      <c r="DY76" s="947"/>
      <c r="DZ76" s="948"/>
      <c r="EA76" s="218"/>
    </row>
    <row r="77" spans="1:131" ht="26.25" customHeight="1" x14ac:dyDescent="0.15">
      <c r="A77" s="225">
        <v>10</v>
      </c>
      <c r="B77" s="975"/>
      <c r="C77" s="976"/>
      <c r="D77" s="976"/>
      <c r="E77" s="976"/>
      <c r="F77" s="976"/>
      <c r="G77" s="976"/>
      <c r="H77" s="976"/>
      <c r="I77" s="976"/>
      <c r="J77" s="976"/>
      <c r="K77" s="976"/>
      <c r="L77" s="976"/>
      <c r="M77" s="976"/>
      <c r="N77" s="976"/>
      <c r="O77" s="976"/>
      <c r="P77" s="977"/>
      <c r="Q77" s="979"/>
      <c r="R77" s="980"/>
      <c r="S77" s="980"/>
      <c r="T77" s="980"/>
      <c r="U77" s="981"/>
      <c r="V77" s="982"/>
      <c r="W77" s="980"/>
      <c r="X77" s="980"/>
      <c r="Y77" s="980"/>
      <c r="Z77" s="981"/>
      <c r="AA77" s="982"/>
      <c r="AB77" s="980"/>
      <c r="AC77" s="980"/>
      <c r="AD77" s="980"/>
      <c r="AE77" s="981"/>
      <c r="AF77" s="982"/>
      <c r="AG77" s="980"/>
      <c r="AH77" s="980"/>
      <c r="AI77" s="980"/>
      <c r="AJ77" s="981"/>
      <c r="AK77" s="982"/>
      <c r="AL77" s="980"/>
      <c r="AM77" s="980"/>
      <c r="AN77" s="980"/>
      <c r="AO77" s="981"/>
      <c r="AP77" s="982"/>
      <c r="AQ77" s="980"/>
      <c r="AR77" s="980"/>
      <c r="AS77" s="980"/>
      <c r="AT77" s="981"/>
      <c r="AU77" s="982"/>
      <c r="AV77" s="980"/>
      <c r="AW77" s="980"/>
      <c r="AX77" s="980"/>
      <c r="AY77" s="981"/>
      <c r="AZ77" s="973"/>
      <c r="BA77" s="973"/>
      <c r="BB77" s="973"/>
      <c r="BC77" s="973"/>
      <c r="BD77" s="974"/>
      <c r="BE77" s="228"/>
      <c r="BF77" s="228"/>
      <c r="BG77" s="228"/>
      <c r="BH77" s="228"/>
      <c r="BI77" s="228"/>
      <c r="BJ77" s="228"/>
      <c r="BK77" s="228"/>
      <c r="BL77" s="228"/>
      <c r="BM77" s="228"/>
      <c r="BN77" s="228"/>
      <c r="BO77" s="228"/>
      <c r="BP77" s="228"/>
      <c r="BQ77" s="225">
        <v>71</v>
      </c>
      <c r="BR77" s="230"/>
      <c r="BS77" s="946"/>
      <c r="BT77" s="947"/>
      <c r="BU77" s="947"/>
      <c r="BV77" s="947"/>
      <c r="BW77" s="947"/>
      <c r="BX77" s="947"/>
      <c r="BY77" s="947"/>
      <c r="BZ77" s="947"/>
      <c r="CA77" s="947"/>
      <c r="CB77" s="947"/>
      <c r="CC77" s="947"/>
      <c r="CD77" s="947"/>
      <c r="CE77" s="947"/>
      <c r="CF77" s="947"/>
      <c r="CG77" s="956"/>
      <c r="CH77" s="957"/>
      <c r="CI77" s="958"/>
      <c r="CJ77" s="958"/>
      <c r="CK77" s="958"/>
      <c r="CL77" s="959"/>
      <c r="CM77" s="957"/>
      <c r="CN77" s="958"/>
      <c r="CO77" s="958"/>
      <c r="CP77" s="958"/>
      <c r="CQ77" s="959"/>
      <c r="CR77" s="957"/>
      <c r="CS77" s="958"/>
      <c r="CT77" s="958"/>
      <c r="CU77" s="958"/>
      <c r="CV77" s="959"/>
      <c r="CW77" s="957"/>
      <c r="CX77" s="958"/>
      <c r="CY77" s="958"/>
      <c r="CZ77" s="958"/>
      <c r="DA77" s="959"/>
      <c r="DB77" s="957"/>
      <c r="DC77" s="958"/>
      <c r="DD77" s="958"/>
      <c r="DE77" s="958"/>
      <c r="DF77" s="959"/>
      <c r="DG77" s="957"/>
      <c r="DH77" s="958"/>
      <c r="DI77" s="958"/>
      <c r="DJ77" s="958"/>
      <c r="DK77" s="959"/>
      <c r="DL77" s="957"/>
      <c r="DM77" s="958"/>
      <c r="DN77" s="958"/>
      <c r="DO77" s="958"/>
      <c r="DP77" s="959"/>
      <c r="DQ77" s="957"/>
      <c r="DR77" s="958"/>
      <c r="DS77" s="958"/>
      <c r="DT77" s="958"/>
      <c r="DU77" s="959"/>
      <c r="DV77" s="946"/>
      <c r="DW77" s="947"/>
      <c r="DX77" s="947"/>
      <c r="DY77" s="947"/>
      <c r="DZ77" s="948"/>
      <c r="EA77" s="218"/>
    </row>
    <row r="78" spans="1:131" ht="26.25" customHeight="1" x14ac:dyDescent="0.15">
      <c r="A78" s="225">
        <v>11</v>
      </c>
      <c r="B78" s="975"/>
      <c r="C78" s="976"/>
      <c r="D78" s="976"/>
      <c r="E78" s="976"/>
      <c r="F78" s="976"/>
      <c r="G78" s="976"/>
      <c r="H78" s="976"/>
      <c r="I78" s="976"/>
      <c r="J78" s="976"/>
      <c r="K78" s="976"/>
      <c r="L78" s="976"/>
      <c r="M78" s="976"/>
      <c r="N78" s="976"/>
      <c r="O78" s="976"/>
      <c r="P78" s="977"/>
      <c r="Q78" s="978"/>
      <c r="R78" s="972"/>
      <c r="S78" s="972"/>
      <c r="T78" s="972"/>
      <c r="U78" s="972"/>
      <c r="V78" s="972"/>
      <c r="W78" s="972"/>
      <c r="X78" s="972"/>
      <c r="Y78" s="972"/>
      <c r="Z78" s="972"/>
      <c r="AA78" s="972"/>
      <c r="AB78" s="972"/>
      <c r="AC78" s="972"/>
      <c r="AD78" s="972"/>
      <c r="AE78" s="972"/>
      <c r="AF78" s="972"/>
      <c r="AG78" s="972"/>
      <c r="AH78" s="972"/>
      <c r="AI78" s="972"/>
      <c r="AJ78" s="972"/>
      <c r="AK78" s="972"/>
      <c r="AL78" s="972"/>
      <c r="AM78" s="972"/>
      <c r="AN78" s="972"/>
      <c r="AO78" s="972"/>
      <c r="AP78" s="972"/>
      <c r="AQ78" s="972"/>
      <c r="AR78" s="972"/>
      <c r="AS78" s="972"/>
      <c r="AT78" s="972"/>
      <c r="AU78" s="972"/>
      <c r="AV78" s="972"/>
      <c r="AW78" s="972"/>
      <c r="AX78" s="972"/>
      <c r="AY78" s="972"/>
      <c r="AZ78" s="973"/>
      <c r="BA78" s="973"/>
      <c r="BB78" s="973"/>
      <c r="BC78" s="973"/>
      <c r="BD78" s="974"/>
      <c r="BE78" s="228"/>
      <c r="BF78" s="228"/>
      <c r="BG78" s="228"/>
      <c r="BH78" s="228"/>
      <c r="BI78" s="228"/>
      <c r="BJ78" s="218"/>
      <c r="BK78" s="218"/>
      <c r="BL78" s="218"/>
      <c r="BM78" s="218"/>
      <c r="BN78" s="218"/>
      <c r="BO78" s="228"/>
      <c r="BP78" s="228"/>
      <c r="BQ78" s="225">
        <v>72</v>
      </c>
      <c r="BR78" s="230"/>
      <c r="BS78" s="946"/>
      <c r="BT78" s="947"/>
      <c r="BU78" s="947"/>
      <c r="BV78" s="947"/>
      <c r="BW78" s="947"/>
      <c r="BX78" s="947"/>
      <c r="BY78" s="947"/>
      <c r="BZ78" s="947"/>
      <c r="CA78" s="947"/>
      <c r="CB78" s="947"/>
      <c r="CC78" s="947"/>
      <c r="CD78" s="947"/>
      <c r="CE78" s="947"/>
      <c r="CF78" s="947"/>
      <c r="CG78" s="956"/>
      <c r="CH78" s="957"/>
      <c r="CI78" s="958"/>
      <c r="CJ78" s="958"/>
      <c r="CK78" s="958"/>
      <c r="CL78" s="959"/>
      <c r="CM78" s="957"/>
      <c r="CN78" s="958"/>
      <c r="CO78" s="958"/>
      <c r="CP78" s="958"/>
      <c r="CQ78" s="959"/>
      <c r="CR78" s="957"/>
      <c r="CS78" s="958"/>
      <c r="CT78" s="958"/>
      <c r="CU78" s="958"/>
      <c r="CV78" s="959"/>
      <c r="CW78" s="957"/>
      <c r="CX78" s="958"/>
      <c r="CY78" s="958"/>
      <c r="CZ78" s="958"/>
      <c r="DA78" s="959"/>
      <c r="DB78" s="957"/>
      <c r="DC78" s="958"/>
      <c r="DD78" s="958"/>
      <c r="DE78" s="958"/>
      <c r="DF78" s="959"/>
      <c r="DG78" s="957"/>
      <c r="DH78" s="958"/>
      <c r="DI78" s="958"/>
      <c r="DJ78" s="958"/>
      <c r="DK78" s="959"/>
      <c r="DL78" s="957"/>
      <c r="DM78" s="958"/>
      <c r="DN78" s="958"/>
      <c r="DO78" s="958"/>
      <c r="DP78" s="959"/>
      <c r="DQ78" s="957"/>
      <c r="DR78" s="958"/>
      <c r="DS78" s="958"/>
      <c r="DT78" s="958"/>
      <c r="DU78" s="959"/>
      <c r="DV78" s="946"/>
      <c r="DW78" s="947"/>
      <c r="DX78" s="947"/>
      <c r="DY78" s="947"/>
      <c r="DZ78" s="948"/>
      <c r="EA78" s="218"/>
    </row>
    <row r="79" spans="1:131" ht="26.25" customHeight="1" x14ac:dyDescent="0.15">
      <c r="A79" s="225">
        <v>12</v>
      </c>
      <c r="B79" s="975"/>
      <c r="C79" s="976"/>
      <c r="D79" s="976"/>
      <c r="E79" s="976"/>
      <c r="F79" s="976"/>
      <c r="G79" s="976"/>
      <c r="H79" s="976"/>
      <c r="I79" s="976"/>
      <c r="J79" s="976"/>
      <c r="K79" s="976"/>
      <c r="L79" s="976"/>
      <c r="M79" s="976"/>
      <c r="N79" s="976"/>
      <c r="O79" s="976"/>
      <c r="P79" s="977"/>
      <c r="Q79" s="978"/>
      <c r="R79" s="972"/>
      <c r="S79" s="972"/>
      <c r="T79" s="972"/>
      <c r="U79" s="972"/>
      <c r="V79" s="972"/>
      <c r="W79" s="972"/>
      <c r="X79" s="972"/>
      <c r="Y79" s="972"/>
      <c r="Z79" s="972"/>
      <c r="AA79" s="972"/>
      <c r="AB79" s="972"/>
      <c r="AC79" s="972"/>
      <c r="AD79" s="972"/>
      <c r="AE79" s="972"/>
      <c r="AF79" s="972"/>
      <c r="AG79" s="972"/>
      <c r="AH79" s="972"/>
      <c r="AI79" s="972"/>
      <c r="AJ79" s="972"/>
      <c r="AK79" s="972"/>
      <c r="AL79" s="972"/>
      <c r="AM79" s="972"/>
      <c r="AN79" s="972"/>
      <c r="AO79" s="972"/>
      <c r="AP79" s="972"/>
      <c r="AQ79" s="972"/>
      <c r="AR79" s="972"/>
      <c r="AS79" s="972"/>
      <c r="AT79" s="972"/>
      <c r="AU79" s="972"/>
      <c r="AV79" s="972"/>
      <c r="AW79" s="972"/>
      <c r="AX79" s="972"/>
      <c r="AY79" s="972"/>
      <c r="AZ79" s="973"/>
      <c r="BA79" s="973"/>
      <c r="BB79" s="973"/>
      <c r="BC79" s="973"/>
      <c r="BD79" s="974"/>
      <c r="BE79" s="228"/>
      <c r="BF79" s="228"/>
      <c r="BG79" s="228"/>
      <c r="BH79" s="228"/>
      <c r="BI79" s="228"/>
      <c r="BJ79" s="218"/>
      <c r="BK79" s="218"/>
      <c r="BL79" s="218"/>
      <c r="BM79" s="218"/>
      <c r="BN79" s="218"/>
      <c r="BO79" s="228"/>
      <c r="BP79" s="228"/>
      <c r="BQ79" s="225">
        <v>73</v>
      </c>
      <c r="BR79" s="230"/>
      <c r="BS79" s="946"/>
      <c r="BT79" s="947"/>
      <c r="BU79" s="947"/>
      <c r="BV79" s="947"/>
      <c r="BW79" s="947"/>
      <c r="BX79" s="947"/>
      <c r="BY79" s="947"/>
      <c r="BZ79" s="947"/>
      <c r="CA79" s="947"/>
      <c r="CB79" s="947"/>
      <c r="CC79" s="947"/>
      <c r="CD79" s="947"/>
      <c r="CE79" s="947"/>
      <c r="CF79" s="947"/>
      <c r="CG79" s="956"/>
      <c r="CH79" s="957"/>
      <c r="CI79" s="958"/>
      <c r="CJ79" s="958"/>
      <c r="CK79" s="958"/>
      <c r="CL79" s="959"/>
      <c r="CM79" s="957"/>
      <c r="CN79" s="958"/>
      <c r="CO79" s="958"/>
      <c r="CP79" s="958"/>
      <c r="CQ79" s="959"/>
      <c r="CR79" s="957"/>
      <c r="CS79" s="958"/>
      <c r="CT79" s="958"/>
      <c r="CU79" s="958"/>
      <c r="CV79" s="959"/>
      <c r="CW79" s="957"/>
      <c r="CX79" s="958"/>
      <c r="CY79" s="958"/>
      <c r="CZ79" s="958"/>
      <c r="DA79" s="959"/>
      <c r="DB79" s="957"/>
      <c r="DC79" s="958"/>
      <c r="DD79" s="958"/>
      <c r="DE79" s="958"/>
      <c r="DF79" s="959"/>
      <c r="DG79" s="957"/>
      <c r="DH79" s="958"/>
      <c r="DI79" s="958"/>
      <c r="DJ79" s="958"/>
      <c r="DK79" s="959"/>
      <c r="DL79" s="957"/>
      <c r="DM79" s="958"/>
      <c r="DN79" s="958"/>
      <c r="DO79" s="958"/>
      <c r="DP79" s="959"/>
      <c r="DQ79" s="957"/>
      <c r="DR79" s="958"/>
      <c r="DS79" s="958"/>
      <c r="DT79" s="958"/>
      <c r="DU79" s="959"/>
      <c r="DV79" s="946"/>
      <c r="DW79" s="947"/>
      <c r="DX79" s="947"/>
      <c r="DY79" s="947"/>
      <c r="DZ79" s="948"/>
      <c r="EA79" s="218"/>
    </row>
    <row r="80" spans="1:131" ht="26.25" customHeight="1" x14ac:dyDescent="0.15">
      <c r="A80" s="225">
        <v>13</v>
      </c>
      <c r="B80" s="975"/>
      <c r="C80" s="976"/>
      <c r="D80" s="976"/>
      <c r="E80" s="976"/>
      <c r="F80" s="976"/>
      <c r="G80" s="976"/>
      <c r="H80" s="976"/>
      <c r="I80" s="976"/>
      <c r="J80" s="976"/>
      <c r="K80" s="976"/>
      <c r="L80" s="976"/>
      <c r="M80" s="976"/>
      <c r="N80" s="976"/>
      <c r="O80" s="976"/>
      <c r="P80" s="977"/>
      <c r="Q80" s="978"/>
      <c r="R80" s="972"/>
      <c r="S80" s="972"/>
      <c r="T80" s="972"/>
      <c r="U80" s="972"/>
      <c r="V80" s="972"/>
      <c r="W80" s="972"/>
      <c r="X80" s="972"/>
      <c r="Y80" s="972"/>
      <c r="Z80" s="972"/>
      <c r="AA80" s="972"/>
      <c r="AB80" s="972"/>
      <c r="AC80" s="972"/>
      <c r="AD80" s="972"/>
      <c r="AE80" s="972"/>
      <c r="AF80" s="972"/>
      <c r="AG80" s="972"/>
      <c r="AH80" s="972"/>
      <c r="AI80" s="972"/>
      <c r="AJ80" s="972"/>
      <c r="AK80" s="972"/>
      <c r="AL80" s="972"/>
      <c r="AM80" s="972"/>
      <c r="AN80" s="972"/>
      <c r="AO80" s="972"/>
      <c r="AP80" s="972"/>
      <c r="AQ80" s="972"/>
      <c r="AR80" s="972"/>
      <c r="AS80" s="972"/>
      <c r="AT80" s="972"/>
      <c r="AU80" s="972"/>
      <c r="AV80" s="972"/>
      <c r="AW80" s="972"/>
      <c r="AX80" s="972"/>
      <c r="AY80" s="972"/>
      <c r="AZ80" s="973"/>
      <c r="BA80" s="973"/>
      <c r="BB80" s="973"/>
      <c r="BC80" s="973"/>
      <c r="BD80" s="974"/>
      <c r="BE80" s="228"/>
      <c r="BF80" s="228"/>
      <c r="BG80" s="228"/>
      <c r="BH80" s="228"/>
      <c r="BI80" s="228"/>
      <c r="BJ80" s="228"/>
      <c r="BK80" s="228"/>
      <c r="BL80" s="228"/>
      <c r="BM80" s="228"/>
      <c r="BN80" s="228"/>
      <c r="BO80" s="228"/>
      <c r="BP80" s="228"/>
      <c r="BQ80" s="225">
        <v>74</v>
      </c>
      <c r="BR80" s="230"/>
      <c r="BS80" s="946"/>
      <c r="BT80" s="947"/>
      <c r="BU80" s="947"/>
      <c r="BV80" s="947"/>
      <c r="BW80" s="947"/>
      <c r="BX80" s="947"/>
      <c r="BY80" s="947"/>
      <c r="BZ80" s="947"/>
      <c r="CA80" s="947"/>
      <c r="CB80" s="947"/>
      <c r="CC80" s="947"/>
      <c r="CD80" s="947"/>
      <c r="CE80" s="947"/>
      <c r="CF80" s="947"/>
      <c r="CG80" s="956"/>
      <c r="CH80" s="957"/>
      <c r="CI80" s="958"/>
      <c r="CJ80" s="958"/>
      <c r="CK80" s="958"/>
      <c r="CL80" s="959"/>
      <c r="CM80" s="957"/>
      <c r="CN80" s="958"/>
      <c r="CO80" s="958"/>
      <c r="CP80" s="958"/>
      <c r="CQ80" s="959"/>
      <c r="CR80" s="957"/>
      <c r="CS80" s="958"/>
      <c r="CT80" s="958"/>
      <c r="CU80" s="958"/>
      <c r="CV80" s="959"/>
      <c r="CW80" s="957"/>
      <c r="CX80" s="958"/>
      <c r="CY80" s="958"/>
      <c r="CZ80" s="958"/>
      <c r="DA80" s="959"/>
      <c r="DB80" s="957"/>
      <c r="DC80" s="958"/>
      <c r="DD80" s="958"/>
      <c r="DE80" s="958"/>
      <c r="DF80" s="959"/>
      <c r="DG80" s="957"/>
      <c r="DH80" s="958"/>
      <c r="DI80" s="958"/>
      <c r="DJ80" s="958"/>
      <c r="DK80" s="959"/>
      <c r="DL80" s="957"/>
      <c r="DM80" s="958"/>
      <c r="DN80" s="958"/>
      <c r="DO80" s="958"/>
      <c r="DP80" s="959"/>
      <c r="DQ80" s="957"/>
      <c r="DR80" s="958"/>
      <c r="DS80" s="958"/>
      <c r="DT80" s="958"/>
      <c r="DU80" s="959"/>
      <c r="DV80" s="946"/>
      <c r="DW80" s="947"/>
      <c r="DX80" s="947"/>
      <c r="DY80" s="947"/>
      <c r="DZ80" s="948"/>
      <c r="EA80" s="218"/>
    </row>
    <row r="81" spans="1:131" ht="26.25" customHeight="1" x14ac:dyDescent="0.15">
      <c r="A81" s="225">
        <v>14</v>
      </c>
      <c r="B81" s="975"/>
      <c r="C81" s="976"/>
      <c r="D81" s="976"/>
      <c r="E81" s="976"/>
      <c r="F81" s="976"/>
      <c r="G81" s="976"/>
      <c r="H81" s="976"/>
      <c r="I81" s="976"/>
      <c r="J81" s="976"/>
      <c r="K81" s="976"/>
      <c r="L81" s="976"/>
      <c r="M81" s="976"/>
      <c r="N81" s="976"/>
      <c r="O81" s="976"/>
      <c r="P81" s="977"/>
      <c r="Q81" s="978"/>
      <c r="R81" s="972"/>
      <c r="S81" s="972"/>
      <c r="T81" s="972"/>
      <c r="U81" s="972"/>
      <c r="V81" s="972"/>
      <c r="W81" s="972"/>
      <c r="X81" s="972"/>
      <c r="Y81" s="972"/>
      <c r="Z81" s="972"/>
      <c r="AA81" s="972"/>
      <c r="AB81" s="972"/>
      <c r="AC81" s="972"/>
      <c r="AD81" s="972"/>
      <c r="AE81" s="972"/>
      <c r="AF81" s="972"/>
      <c r="AG81" s="972"/>
      <c r="AH81" s="972"/>
      <c r="AI81" s="972"/>
      <c r="AJ81" s="972"/>
      <c r="AK81" s="972"/>
      <c r="AL81" s="972"/>
      <c r="AM81" s="972"/>
      <c r="AN81" s="972"/>
      <c r="AO81" s="972"/>
      <c r="AP81" s="972"/>
      <c r="AQ81" s="972"/>
      <c r="AR81" s="972"/>
      <c r="AS81" s="972"/>
      <c r="AT81" s="972"/>
      <c r="AU81" s="972"/>
      <c r="AV81" s="972"/>
      <c r="AW81" s="972"/>
      <c r="AX81" s="972"/>
      <c r="AY81" s="972"/>
      <c r="AZ81" s="973"/>
      <c r="BA81" s="973"/>
      <c r="BB81" s="973"/>
      <c r="BC81" s="973"/>
      <c r="BD81" s="974"/>
      <c r="BE81" s="228"/>
      <c r="BF81" s="228"/>
      <c r="BG81" s="228"/>
      <c r="BH81" s="228"/>
      <c r="BI81" s="228"/>
      <c r="BJ81" s="228"/>
      <c r="BK81" s="228"/>
      <c r="BL81" s="228"/>
      <c r="BM81" s="228"/>
      <c r="BN81" s="228"/>
      <c r="BO81" s="228"/>
      <c r="BP81" s="228"/>
      <c r="BQ81" s="225">
        <v>75</v>
      </c>
      <c r="BR81" s="230"/>
      <c r="BS81" s="946"/>
      <c r="BT81" s="947"/>
      <c r="BU81" s="947"/>
      <c r="BV81" s="947"/>
      <c r="BW81" s="947"/>
      <c r="BX81" s="947"/>
      <c r="BY81" s="947"/>
      <c r="BZ81" s="947"/>
      <c r="CA81" s="947"/>
      <c r="CB81" s="947"/>
      <c r="CC81" s="947"/>
      <c r="CD81" s="947"/>
      <c r="CE81" s="947"/>
      <c r="CF81" s="947"/>
      <c r="CG81" s="956"/>
      <c r="CH81" s="957"/>
      <c r="CI81" s="958"/>
      <c r="CJ81" s="958"/>
      <c r="CK81" s="958"/>
      <c r="CL81" s="959"/>
      <c r="CM81" s="957"/>
      <c r="CN81" s="958"/>
      <c r="CO81" s="958"/>
      <c r="CP81" s="958"/>
      <c r="CQ81" s="959"/>
      <c r="CR81" s="957"/>
      <c r="CS81" s="958"/>
      <c r="CT81" s="958"/>
      <c r="CU81" s="958"/>
      <c r="CV81" s="959"/>
      <c r="CW81" s="957"/>
      <c r="CX81" s="958"/>
      <c r="CY81" s="958"/>
      <c r="CZ81" s="958"/>
      <c r="DA81" s="959"/>
      <c r="DB81" s="957"/>
      <c r="DC81" s="958"/>
      <c r="DD81" s="958"/>
      <c r="DE81" s="958"/>
      <c r="DF81" s="959"/>
      <c r="DG81" s="957"/>
      <c r="DH81" s="958"/>
      <c r="DI81" s="958"/>
      <c r="DJ81" s="958"/>
      <c r="DK81" s="959"/>
      <c r="DL81" s="957"/>
      <c r="DM81" s="958"/>
      <c r="DN81" s="958"/>
      <c r="DO81" s="958"/>
      <c r="DP81" s="959"/>
      <c r="DQ81" s="957"/>
      <c r="DR81" s="958"/>
      <c r="DS81" s="958"/>
      <c r="DT81" s="958"/>
      <c r="DU81" s="959"/>
      <c r="DV81" s="946"/>
      <c r="DW81" s="947"/>
      <c r="DX81" s="947"/>
      <c r="DY81" s="947"/>
      <c r="DZ81" s="948"/>
      <c r="EA81" s="218"/>
    </row>
    <row r="82" spans="1:131" ht="26.25" customHeight="1" x14ac:dyDescent="0.15">
      <c r="A82" s="225">
        <v>15</v>
      </c>
      <c r="B82" s="975"/>
      <c r="C82" s="976"/>
      <c r="D82" s="976"/>
      <c r="E82" s="976"/>
      <c r="F82" s="976"/>
      <c r="G82" s="976"/>
      <c r="H82" s="976"/>
      <c r="I82" s="976"/>
      <c r="J82" s="976"/>
      <c r="K82" s="976"/>
      <c r="L82" s="976"/>
      <c r="M82" s="976"/>
      <c r="N82" s="976"/>
      <c r="O82" s="976"/>
      <c r="P82" s="977"/>
      <c r="Q82" s="978"/>
      <c r="R82" s="972"/>
      <c r="S82" s="972"/>
      <c r="T82" s="972"/>
      <c r="U82" s="972"/>
      <c r="V82" s="972"/>
      <c r="W82" s="972"/>
      <c r="X82" s="972"/>
      <c r="Y82" s="972"/>
      <c r="Z82" s="972"/>
      <c r="AA82" s="972"/>
      <c r="AB82" s="972"/>
      <c r="AC82" s="972"/>
      <c r="AD82" s="972"/>
      <c r="AE82" s="972"/>
      <c r="AF82" s="972"/>
      <c r="AG82" s="972"/>
      <c r="AH82" s="972"/>
      <c r="AI82" s="972"/>
      <c r="AJ82" s="972"/>
      <c r="AK82" s="972"/>
      <c r="AL82" s="972"/>
      <c r="AM82" s="972"/>
      <c r="AN82" s="972"/>
      <c r="AO82" s="972"/>
      <c r="AP82" s="972"/>
      <c r="AQ82" s="972"/>
      <c r="AR82" s="972"/>
      <c r="AS82" s="972"/>
      <c r="AT82" s="972"/>
      <c r="AU82" s="972"/>
      <c r="AV82" s="972"/>
      <c r="AW82" s="972"/>
      <c r="AX82" s="972"/>
      <c r="AY82" s="972"/>
      <c r="AZ82" s="973"/>
      <c r="BA82" s="973"/>
      <c r="BB82" s="973"/>
      <c r="BC82" s="973"/>
      <c r="BD82" s="974"/>
      <c r="BE82" s="228"/>
      <c r="BF82" s="228"/>
      <c r="BG82" s="228"/>
      <c r="BH82" s="228"/>
      <c r="BI82" s="228"/>
      <c r="BJ82" s="228"/>
      <c r="BK82" s="228"/>
      <c r="BL82" s="228"/>
      <c r="BM82" s="228"/>
      <c r="BN82" s="228"/>
      <c r="BO82" s="228"/>
      <c r="BP82" s="228"/>
      <c r="BQ82" s="225">
        <v>76</v>
      </c>
      <c r="BR82" s="230"/>
      <c r="BS82" s="946"/>
      <c r="BT82" s="947"/>
      <c r="BU82" s="947"/>
      <c r="BV82" s="947"/>
      <c r="BW82" s="947"/>
      <c r="BX82" s="947"/>
      <c r="BY82" s="947"/>
      <c r="BZ82" s="947"/>
      <c r="CA82" s="947"/>
      <c r="CB82" s="947"/>
      <c r="CC82" s="947"/>
      <c r="CD82" s="947"/>
      <c r="CE82" s="947"/>
      <c r="CF82" s="947"/>
      <c r="CG82" s="956"/>
      <c r="CH82" s="957"/>
      <c r="CI82" s="958"/>
      <c r="CJ82" s="958"/>
      <c r="CK82" s="958"/>
      <c r="CL82" s="959"/>
      <c r="CM82" s="957"/>
      <c r="CN82" s="958"/>
      <c r="CO82" s="958"/>
      <c r="CP82" s="958"/>
      <c r="CQ82" s="959"/>
      <c r="CR82" s="957"/>
      <c r="CS82" s="958"/>
      <c r="CT82" s="958"/>
      <c r="CU82" s="958"/>
      <c r="CV82" s="959"/>
      <c r="CW82" s="957"/>
      <c r="CX82" s="958"/>
      <c r="CY82" s="958"/>
      <c r="CZ82" s="958"/>
      <c r="DA82" s="959"/>
      <c r="DB82" s="957"/>
      <c r="DC82" s="958"/>
      <c r="DD82" s="958"/>
      <c r="DE82" s="958"/>
      <c r="DF82" s="959"/>
      <c r="DG82" s="957"/>
      <c r="DH82" s="958"/>
      <c r="DI82" s="958"/>
      <c r="DJ82" s="958"/>
      <c r="DK82" s="959"/>
      <c r="DL82" s="957"/>
      <c r="DM82" s="958"/>
      <c r="DN82" s="958"/>
      <c r="DO82" s="958"/>
      <c r="DP82" s="959"/>
      <c r="DQ82" s="957"/>
      <c r="DR82" s="958"/>
      <c r="DS82" s="958"/>
      <c r="DT82" s="958"/>
      <c r="DU82" s="959"/>
      <c r="DV82" s="946"/>
      <c r="DW82" s="947"/>
      <c r="DX82" s="947"/>
      <c r="DY82" s="947"/>
      <c r="DZ82" s="948"/>
      <c r="EA82" s="218"/>
    </row>
    <row r="83" spans="1:131" ht="26.25" customHeight="1" x14ac:dyDescent="0.15">
      <c r="A83" s="225">
        <v>16</v>
      </c>
      <c r="B83" s="975"/>
      <c r="C83" s="976"/>
      <c r="D83" s="976"/>
      <c r="E83" s="976"/>
      <c r="F83" s="976"/>
      <c r="G83" s="976"/>
      <c r="H83" s="976"/>
      <c r="I83" s="976"/>
      <c r="J83" s="976"/>
      <c r="K83" s="976"/>
      <c r="L83" s="976"/>
      <c r="M83" s="976"/>
      <c r="N83" s="976"/>
      <c r="O83" s="976"/>
      <c r="P83" s="977"/>
      <c r="Q83" s="978"/>
      <c r="R83" s="972"/>
      <c r="S83" s="972"/>
      <c r="T83" s="972"/>
      <c r="U83" s="972"/>
      <c r="V83" s="972"/>
      <c r="W83" s="972"/>
      <c r="X83" s="972"/>
      <c r="Y83" s="972"/>
      <c r="Z83" s="972"/>
      <c r="AA83" s="972"/>
      <c r="AB83" s="972"/>
      <c r="AC83" s="972"/>
      <c r="AD83" s="972"/>
      <c r="AE83" s="972"/>
      <c r="AF83" s="972"/>
      <c r="AG83" s="972"/>
      <c r="AH83" s="972"/>
      <c r="AI83" s="972"/>
      <c r="AJ83" s="972"/>
      <c r="AK83" s="972"/>
      <c r="AL83" s="972"/>
      <c r="AM83" s="972"/>
      <c r="AN83" s="972"/>
      <c r="AO83" s="972"/>
      <c r="AP83" s="972"/>
      <c r="AQ83" s="972"/>
      <c r="AR83" s="972"/>
      <c r="AS83" s="972"/>
      <c r="AT83" s="972"/>
      <c r="AU83" s="972"/>
      <c r="AV83" s="972"/>
      <c r="AW83" s="972"/>
      <c r="AX83" s="972"/>
      <c r="AY83" s="972"/>
      <c r="AZ83" s="973"/>
      <c r="BA83" s="973"/>
      <c r="BB83" s="973"/>
      <c r="BC83" s="973"/>
      <c r="BD83" s="974"/>
      <c r="BE83" s="228"/>
      <c r="BF83" s="228"/>
      <c r="BG83" s="228"/>
      <c r="BH83" s="228"/>
      <c r="BI83" s="228"/>
      <c r="BJ83" s="228"/>
      <c r="BK83" s="228"/>
      <c r="BL83" s="228"/>
      <c r="BM83" s="228"/>
      <c r="BN83" s="228"/>
      <c r="BO83" s="228"/>
      <c r="BP83" s="228"/>
      <c r="BQ83" s="225">
        <v>77</v>
      </c>
      <c r="BR83" s="230"/>
      <c r="BS83" s="946"/>
      <c r="BT83" s="947"/>
      <c r="BU83" s="947"/>
      <c r="BV83" s="947"/>
      <c r="BW83" s="947"/>
      <c r="BX83" s="947"/>
      <c r="BY83" s="947"/>
      <c r="BZ83" s="947"/>
      <c r="CA83" s="947"/>
      <c r="CB83" s="947"/>
      <c r="CC83" s="947"/>
      <c r="CD83" s="947"/>
      <c r="CE83" s="947"/>
      <c r="CF83" s="947"/>
      <c r="CG83" s="956"/>
      <c r="CH83" s="957"/>
      <c r="CI83" s="958"/>
      <c r="CJ83" s="958"/>
      <c r="CK83" s="958"/>
      <c r="CL83" s="959"/>
      <c r="CM83" s="957"/>
      <c r="CN83" s="958"/>
      <c r="CO83" s="958"/>
      <c r="CP83" s="958"/>
      <c r="CQ83" s="959"/>
      <c r="CR83" s="957"/>
      <c r="CS83" s="958"/>
      <c r="CT83" s="958"/>
      <c r="CU83" s="958"/>
      <c r="CV83" s="959"/>
      <c r="CW83" s="957"/>
      <c r="CX83" s="958"/>
      <c r="CY83" s="958"/>
      <c r="CZ83" s="958"/>
      <c r="DA83" s="959"/>
      <c r="DB83" s="957"/>
      <c r="DC83" s="958"/>
      <c r="DD83" s="958"/>
      <c r="DE83" s="958"/>
      <c r="DF83" s="959"/>
      <c r="DG83" s="957"/>
      <c r="DH83" s="958"/>
      <c r="DI83" s="958"/>
      <c r="DJ83" s="958"/>
      <c r="DK83" s="959"/>
      <c r="DL83" s="957"/>
      <c r="DM83" s="958"/>
      <c r="DN83" s="958"/>
      <c r="DO83" s="958"/>
      <c r="DP83" s="959"/>
      <c r="DQ83" s="957"/>
      <c r="DR83" s="958"/>
      <c r="DS83" s="958"/>
      <c r="DT83" s="958"/>
      <c r="DU83" s="959"/>
      <c r="DV83" s="946"/>
      <c r="DW83" s="947"/>
      <c r="DX83" s="947"/>
      <c r="DY83" s="947"/>
      <c r="DZ83" s="948"/>
      <c r="EA83" s="218"/>
    </row>
    <row r="84" spans="1:131" ht="26.25" customHeight="1" x14ac:dyDescent="0.15">
      <c r="A84" s="225">
        <v>17</v>
      </c>
      <c r="B84" s="975"/>
      <c r="C84" s="976"/>
      <c r="D84" s="976"/>
      <c r="E84" s="976"/>
      <c r="F84" s="976"/>
      <c r="G84" s="976"/>
      <c r="H84" s="976"/>
      <c r="I84" s="976"/>
      <c r="J84" s="976"/>
      <c r="K84" s="976"/>
      <c r="L84" s="976"/>
      <c r="M84" s="976"/>
      <c r="N84" s="976"/>
      <c r="O84" s="976"/>
      <c r="P84" s="977"/>
      <c r="Q84" s="978"/>
      <c r="R84" s="972"/>
      <c r="S84" s="972"/>
      <c r="T84" s="972"/>
      <c r="U84" s="972"/>
      <c r="V84" s="972"/>
      <c r="W84" s="972"/>
      <c r="X84" s="972"/>
      <c r="Y84" s="972"/>
      <c r="Z84" s="972"/>
      <c r="AA84" s="972"/>
      <c r="AB84" s="972"/>
      <c r="AC84" s="972"/>
      <c r="AD84" s="972"/>
      <c r="AE84" s="972"/>
      <c r="AF84" s="972"/>
      <c r="AG84" s="972"/>
      <c r="AH84" s="972"/>
      <c r="AI84" s="972"/>
      <c r="AJ84" s="972"/>
      <c r="AK84" s="972"/>
      <c r="AL84" s="972"/>
      <c r="AM84" s="972"/>
      <c r="AN84" s="972"/>
      <c r="AO84" s="972"/>
      <c r="AP84" s="972"/>
      <c r="AQ84" s="972"/>
      <c r="AR84" s="972"/>
      <c r="AS84" s="972"/>
      <c r="AT84" s="972"/>
      <c r="AU84" s="972"/>
      <c r="AV84" s="972"/>
      <c r="AW84" s="972"/>
      <c r="AX84" s="972"/>
      <c r="AY84" s="972"/>
      <c r="AZ84" s="973"/>
      <c r="BA84" s="973"/>
      <c r="BB84" s="973"/>
      <c r="BC84" s="973"/>
      <c r="BD84" s="974"/>
      <c r="BE84" s="228"/>
      <c r="BF84" s="228"/>
      <c r="BG84" s="228"/>
      <c r="BH84" s="228"/>
      <c r="BI84" s="228"/>
      <c r="BJ84" s="228"/>
      <c r="BK84" s="228"/>
      <c r="BL84" s="228"/>
      <c r="BM84" s="228"/>
      <c r="BN84" s="228"/>
      <c r="BO84" s="228"/>
      <c r="BP84" s="228"/>
      <c r="BQ84" s="225">
        <v>78</v>
      </c>
      <c r="BR84" s="230"/>
      <c r="BS84" s="946"/>
      <c r="BT84" s="947"/>
      <c r="BU84" s="947"/>
      <c r="BV84" s="947"/>
      <c r="BW84" s="947"/>
      <c r="BX84" s="947"/>
      <c r="BY84" s="947"/>
      <c r="BZ84" s="947"/>
      <c r="CA84" s="947"/>
      <c r="CB84" s="947"/>
      <c r="CC84" s="947"/>
      <c r="CD84" s="947"/>
      <c r="CE84" s="947"/>
      <c r="CF84" s="947"/>
      <c r="CG84" s="956"/>
      <c r="CH84" s="957"/>
      <c r="CI84" s="958"/>
      <c r="CJ84" s="958"/>
      <c r="CK84" s="958"/>
      <c r="CL84" s="959"/>
      <c r="CM84" s="957"/>
      <c r="CN84" s="958"/>
      <c r="CO84" s="958"/>
      <c r="CP84" s="958"/>
      <c r="CQ84" s="959"/>
      <c r="CR84" s="957"/>
      <c r="CS84" s="958"/>
      <c r="CT84" s="958"/>
      <c r="CU84" s="958"/>
      <c r="CV84" s="959"/>
      <c r="CW84" s="957"/>
      <c r="CX84" s="958"/>
      <c r="CY84" s="958"/>
      <c r="CZ84" s="958"/>
      <c r="DA84" s="959"/>
      <c r="DB84" s="957"/>
      <c r="DC84" s="958"/>
      <c r="DD84" s="958"/>
      <c r="DE84" s="958"/>
      <c r="DF84" s="959"/>
      <c r="DG84" s="957"/>
      <c r="DH84" s="958"/>
      <c r="DI84" s="958"/>
      <c r="DJ84" s="958"/>
      <c r="DK84" s="959"/>
      <c r="DL84" s="957"/>
      <c r="DM84" s="958"/>
      <c r="DN84" s="958"/>
      <c r="DO84" s="958"/>
      <c r="DP84" s="959"/>
      <c r="DQ84" s="957"/>
      <c r="DR84" s="958"/>
      <c r="DS84" s="958"/>
      <c r="DT84" s="958"/>
      <c r="DU84" s="959"/>
      <c r="DV84" s="946"/>
      <c r="DW84" s="947"/>
      <c r="DX84" s="947"/>
      <c r="DY84" s="947"/>
      <c r="DZ84" s="948"/>
      <c r="EA84" s="218"/>
    </row>
    <row r="85" spans="1:131" ht="26.25" customHeight="1" x14ac:dyDescent="0.15">
      <c r="A85" s="225">
        <v>18</v>
      </c>
      <c r="B85" s="975"/>
      <c r="C85" s="976"/>
      <c r="D85" s="976"/>
      <c r="E85" s="976"/>
      <c r="F85" s="976"/>
      <c r="G85" s="976"/>
      <c r="H85" s="976"/>
      <c r="I85" s="976"/>
      <c r="J85" s="976"/>
      <c r="K85" s="976"/>
      <c r="L85" s="976"/>
      <c r="M85" s="976"/>
      <c r="N85" s="976"/>
      <c r="O85" s="976"/>
      <c r="P85" s="977"/>
      <c r="Q85" s="978"/>
      <c r="R85" s="972"/>
      <c r="S85" s="972"/>
      <c r="T85" s="972"/>
      <c r="U85" s="972"/>
      <c r="V85" s="972"/>
      <c r="W85" s="972"/>
      <c r="X85" s="972"/>
      <c r="Y85" s="972"/>
      <c r="Z85" s="972"/>
      <c r="AA85" s="972"/>
      <c r="AB85" s="972"/>
      <c r="AC85" s="972"/>
      <c r="AD85" s="972"/>
      <c r="AE85" s="972"/>
      <c r="AF85" s="972"/>
      <c r="AG85" s="972"/>
      <c r="AH85" s="972"/>
      <c r="AI85" s="972"/>
      <c r="AJ85" s="972"/>
      <c r="AK85" s="972"/>
      <c r="AL85" s="972"/>
      <c r="AM85" s="972"/>
      <c r="AN85" s="972"/>
      <c r="AO85" s="972"/>
      <c r="AP85" s="972"/>
      <c r="AQ85" s="972"/>
      <c r="AR85" s="972"/>
      <c r="AS85" s="972"/>
      <c r="AT85" s="972"/>
      <c r="AU85" s="972"/>
      <c r="AV85" s="972"/>
      <c r="AW85" s="972"/>
      <c r="AX85" s="972"/>
      <c r="AY85" s="972"/>
      <c r="AZ85" s="973"/>
      <c r="BA85" s="973"/>
      <c r="BB85" s="973"/>
      <c r="BC85" s="973"/>
      <c r="BD85" s="974"/>
      <c r="BE85" s="228"/>
      <c r="BF85" s="228"/>
      <c r="BG85" s="228"/>
      <c r="BH85" s="228"/>
      <c r="BI85" s="228"/>
      <c r="BJ85" s="228"/>
      <c r="BK85" s="228"/>
      <c r="BL85" s="228"/>
      <c r="BM85" s="228"/>
      <c r="BN85" s="228"/>
      <c r="BO85" s="228"/>
      <c r="BP85" s="228"/>
      <c r="BQ85" s="225">
        <v>79</v>
      </c>
      <c r="BR85" s="230"/>
      <c r="BS85" s="946"/>
      <c r="BT85" s="947"/>
      <c r="BU85" s="947"/>
      <c r="BV85" s="947"/>
      <c r="BW85" s="947"/>
      <c r="BX85" s="947"/>
      <c r="BY85" s="947"/>
      <c r="BZ85" s="947"/>
      <c r="CA85" s="947"/>
      <c r="CB85" s="947"/>
      <c r="CC85" s="947"/>
      <c r="CD85" s="947"/>
      <c r="CE85" s="947"/>
      <c r="CF85" s="947"/>
      <c r="CG85" s="956"/>
      <c r="CH85" s="957"/>
      <c r="CI85" s="958"/>
      <c r="CJ85" s="958"/>
      <c r="CK85" s="958"/>
      <c r="CL85" s="959"/>
      <c r="CM85" s="957"/>
      <c r="CN85" s="958"/>
      <c r="CO85" s="958"/>
      <c r="CP85" s="958"/>
      <c r="CQ85" s="959"/>
      <c r="CR85" s="957"/>
      <c r="CS85" s="958"/>
      <c r="CT85" s="958"/>
      <c r="CU85" s="958"/>
      <c r="CV85" s="959"/>
      <c r="CW85" s="957"/>
      <c r="CX85" s="958"/>
      <c r="CY85" s="958"/>
      <c r="CZ85" s="958"/>
      <c r="DA85" s="959"/>
      <c r="DB85" s="957"/>
      <c r="DC85" s="958"/>
      <c r="DD85" s="958"/>
      <c r="DE85" s="958"/>
      <c r="DF85" s="959"/>
      <c r="DG85" s="957"/>
      <c r="DH85" s="958"/>
      <c r="DI85" s="958"/>
      <c r="DJ85" s="958"/>
      <c r="DK85" s="959"/>
      <c r="DL85" s="957"/>
      <c r="DM85" s="958"/>
      <c r="DN85" s="958"/>
      <c r="DO85" s="958"/>
      <c r="DP85" s="959"/>
      <c r="DQ85" s="957"/>
      <c r="DR85" s="958"/>
      <c r="DS85" s="958"/>
      <c r="DT85" s="958"/>
      <c r="DU85" s="959"/>
      <c r="DV85" s="946"/>
      <c r="DW85" s="947"/>
      <c r="DX85" s="947"/>
      <c r="DY85" s="947"/>
      <c r="DZ85" s="948"/>
      <c r="EA85" s="218"/>
    </row>
    <row r="86" spans="1:131" ht="26.25" customHeight="1" x14ac:dyDescent="0.15">
      <c r="A86" s="225">
        <v>19</v>
      </c>
      <c r="B86" s="975"/>
      <c r="C86" s="976"/>
      <c r="D86" s="976"/>
      <c r="E86" s="976"/>
      <c r="F86" s="976"/>
      <c r="G86" s="976"/>
      <c r="H86" s="976"/>
      <c r="I86" s="976"/>
      <c r="J86" s="976"/>
      <c r="K86" s="976"/>
      <c r="L86" s="976"/>
      <c r="M86" s="976"/>
      <c r="N86" s="976"/>
      <c r="O86" s="976"/>
      <c r="P86" s="977"/>
      <c r="Q86" s="978"/>
      <c r="R86" s="972"/>
      <c r="S86" s="972"/>
      <c r="T86" s="972"/>
      <c r="U86" s="972"/>
      <c r="V86" s="972"/>
      <c r="W86" s="972"/>
      <c r="X86" s="972"/>
      <c r="Y86" s="972"/>
      <c r="Z86" s="972"/>
      <c r="AA86" s="972"/>
      <c r="AB86" s="972"/>
      <c r="AC86" s="972"/>
      <c r="AD86" s="972"/>
      <c r="AE86" s="972"/>
      <c r="AF86" s="972"/>
      <c r="AG86" s="972"/>
      <c r="AH86" s="972"/>
      <c r="AI86" s="972"/>
      <c r="AJ86" s="972"/>
      <c r="AK86" s="972"/>
      <c r="AL86" s="972"/>
      <c r="AM86" s="972"/>
      <c r="AN86" s="972"/>
      <c r="AO86" s="972"/>
      <c r="AP86" s="972"/>
      <c r="AQ86" s="972"/>
      <c r="AR86" s="972"/>
      <c r="AS86" s="972"/>
      <c r="AT86" s="972"/>
      <c r="AU86" s="972"/>
      <c r="AV86" s="972"/>
      <c r="AW86" s="972"/>
      <c r="AX86" s="972"/>
      <c r="AY86" s="972"/>
      <c r="AZ86" s="973"/>
      <c r="BA86" s="973"/>
      <c r="BB86" s="973"/>
      <c r="BC86" s="973"/>
      <c r="BD86" s="974"/>
      <c r="BE86" s="228"/>
      <c r="BF86" s="228"/>
      <c r="BG86" s="228"/>
      <c r="BH86" s="228"/>
      <c r="BI86" s="228"/>
      <c r="BJ86" s="228"/>
      <c r="BK86" s="228"/>
      <c r="BL86" s="228"/>
      <c r="BM86" s="228"/>
      <c r="BN86" s="228"/>
      <c r="BO86" s="228"/>
      <c r="BP86" s="228"/>
      <c r="BQ86" s="225">
        <v>80</v>
      </c>
      <c r="BR86" s="230"/>
      <c r="BS86" s="946"/>
      <c r="BT86" s="947"/>
      <c r="BU86" s="947"/>
      <c r="BV86" s="947"/>
      <c r="BW86" s="947"/>
      <c r="BX86" s="947"/>
      <c r="BY86" s="947"/>
      <c r="BZ86" s="947"/>
      <c r="CA86" s="947"/>
      <c r="CB86" s="947"/>
      <c r="CC86" s="947"/>
      <c r="CD86" s="947"/>
      <c r="CE86" s="947"/>
      <c r="CF86" s="947"/>
      <c r="CG86" s="956"/>
      <c r="CH86" s="957"/>
      <c r="CI86" s="958"/>
      <c r="CJ86" s="958"/>
      <c r="CK86" s="958"/>
      <c r="CL86" s="959"/>
      <c r="CM86" s="957"/>
      <c r="CN86" s="958"/>
      <c r="CO86" s="958"/>
      <c r="CP86" s="958"/>
      <c r="CQ86" s="959"/>
      <c r="CR86" s="957"/>
      <c r="CS86" s="958"/>
      <c r="CT86" s="958"/>
      <c r="CU86" s="958"/>
      <c r="CV86" s="959"/>
      <c r="CW86" s="957"/>
      <c r="CX86" s="958"/>
      <c r="CY86" s="958"/>
      <c r="CZ86" s="958"/>
      <c r="DA86" s="959"/>
      <c r="DB86" s="957"/>
      <c r="DC86" s="958"/>
      <c r="DD86" s="958"/>
      <c r="DE86" s="958"/>
      <c r="DF86" s="959"/>
      <c r="DG86" s="957"/>
      <c r="DH86" s="958"/>
      <c r="DI86" s="958"/>
      <c r="DJ86" s="958"/>
      <c r="DK86" s="959"/>
      <c r="DL86" s="957"/>
      <c r="DM86" s="958"/>
      <c r="DN86" s="958"/>
      <c r="DO86" s="958"/>
      <c r="DP86" s="959"/>
      <c r="DQ86" s="957"/>
      <c r="DR86" s="958"/>
      <c r="DS86" s="958"/>
      <c r="DT86" s="958"/>
      <c r="DU86" s="959"/>
      <c r="DV86" s="946"/>
      <c r="DW86" s="947"/>
      <c r="DX86" s="947"/>
      <c r="DY86" s="947"/>
      <c r="DZ86" s="948"/>
      <c r="EA86" s="218"/>
    </row>
    <row r="87" spans="1:131" ht="26.25" customHeight="1" x14ac:dyDescent="0.15">
      <c r="A87" s="231">
        <v>20</v>
      </c>
      <c r="B87" s="965"/>
      <c r="C87" s="966"/>
      <c r="D87" s="966"/>
      <c r="E87" s="966"/>
      <c r="F87" s="966"/>
      <c r="G87" s="966"/>
      <c r="H87" s="966"/>
      <c r="I87" s="966"/>
      <c r="J87" s="966"/>
      <c r="K87" s="966"/>
      <c r="L87" s="966"/>
      <c r="M87" s="966"/>
      <c r="N87" s="966"/>
      <c r="O87" s="966"/>
      <c r="P87" s="967"/>
      <c r="Q87" s="968"/>
      <c r="R87" s="969"/>
      <c r="S87" s="969"/>
      <c r="T87" s="969"/>
      <c r="U87" s="969"/>
      <c r="V87" s="969"/>
      <c r="W87" s="969"/>
      <c r="X87" s="969"/>
      <c r="Y87" s="969"/>
      <c r="Z87" s="969"/>
      <c r="AA87" s="969"/>
      <c r="AB87" s="969"/>
      <c r="AC87" s="969"/>
      <c r="AD87" s="969"/>
      <c r="AE87" s="969"/>
      <c r="AF87" s="969"/>
      <c r="AG87" s="969"/>
      <c r="AH87" s="969"/>
      <c r="AI87" s="969"/>
      <c r="AJ87" s="969"/>
      <c r="AK87" s="969"/>
      <c r="AL87" s="969"/>
      <c r="AM87" s="969"/>
      <c r="AN87" s="969"/>
      <c r="AO87" s="969"/>
      <c r="AP87" s="969"/>
      <c r="AQ87" s="969"/>
      <c r="AR87" s="969"/>
      <c r="AS87" s="969"/>
      <c r="AT87" s="969"/>
      <c r="AU87" s="969"/>
      <c r="AV87" s="969"/>
      <c r="AW87" s="969"/>
      <c r="AX87" s="969"/>
      <c r="AY87" s="969"/>
      <c r="AZ87" s="970"/>
      <c r="BA87" s="970"/>
      <c r="BB87" s="970"/>
      <c r="BC87" s="970"/>
      <c r="BD87" s="971"/>
      <c r="BE87" s="228"/>
      <c r="BF87" s="228"/>
      <c r="BG87" s="228"/>
      <c r="BH87" s="228"/>
      <c r="BI87" s="228"/>
      <c r="BJ87" s="228"/>
      <c r="BK87" s="228"/>
      <c r="BL87" s="228"/>
      <c r="BM87" s="228"/>
      <c r="BN87" s="228"/>
      <c r="BO87" s="228"/>
      <c r="BP87" s="228"/>
      <c r="BQ87" s="225">
        <v>81</v>
      </c>
      <c r="BR87" s="230"/>
      <c r="BS87" s="946"/>
      <c r="BT87" s="947"/>
      <c r="BU87" s="947"/>
      <c r="BV87" s="947"/>
      <c r="BW87" s="947"/>
      <c r="BX87" s="947"/>
      <c r="BY87" s="947"/>
      <c r="BZ87" s="947"/>
      <c r="CA87" s="947"/>
      <c r="CB87" s="947"/>
      <c r="CC87" s="947"/>
      <c r="CD87" s="947"/>
      <c r="CE87" s="947"/>
      <c r="CF87" s="947"/>
      <c r="CG87" s="956"/>
      <c r="CH87" s="957"/>
      <c r="CI87" s="958"/>
      <c r="CJ87" s="958"/>
      <c r="CK87" s="958"/>
      <c r="CL87" s="959"/>
      <c r="CM87" s="957"/>
      <c r="CN87" s="958"/>
      <c r="CO87" s="958"/>
      <c r="CP87" s="958"/>
      <c r="CQ87" s="959"/>
      <c r="CR87" s="957"/>
      <c r="CS87" s="958"/>
      <c r="CT87" s="958"/>
      <c r="CU87" s="958"/>
      <c r="CV87" s="959"/>
      <c r="CW87" s="957"/>
      <c r="CX87" s="958"/>
      <c r="CY87" s="958"/>
      <c r="CZ87" s="958"/>
      <c r="DA87" s="959"/>
      <c r="DB87" s="957"/>
      <c r="DC87" s="958"/>
      <c r="DD87" s="958"/>
      <c r="DE87" s="958"/>
      <c r="DF87" s="959"/>
      <c r="DG87" s="957"/>
      <c r="DH87" s="958"/>
      <c r="DI87" s="958"/>
      <c r="DJ87" s="958"/>
      <c r="DK87" s="959"/>
      <c r="DL87" s="957"/>
      <c r="DM87" s="958"/>
      <c r="DN87" s="958"/>
      <c r="DO87" s="958"/>
      <c r="DP87" s="959"/>
      <c r="DQ87" s="957"/>
      <c r="DR87" s="958"/>
      <c r="DS87" s="958"/>
      <c r="DT87" s="958"/>
      <c r="DU87" s="959"/>
      <c r="DV87" s="946"/>
      <c r="DW87" s="947"/>
      <c r="DX87" s="947"/>
      <c r="DY87" s="947"/>
      <c r="DZ87" s="948"/>
      <c r="EA87" s="218"/>
    </row>
    <row r="88" spans="1:131" ht="26.25" customHeight="1" thickBot="1" x14ac:dyDescent="0.2">
      <c r="A88" s="227" t="s">
        <v>377</v>
      </c>
      <c r="B88" s="938" t="s">
        <v>400</v>
      </c>
      <c r="C88" s="939"/>
      <c r="D88" s="939"/>
      <c r="E88" s="939"/>
      <c r="F88" s="939"/>
      <c r="G88" s="939"/>
      <c r="H88" s="939"/>
      <c r="I88" s="939"/>
      <c r="J88" s="939"/>
      <c r="K88" s="939"/>
      <c r="L88" s="939"/>
      <c r="M88" s="939"/>
      <c r="N88" s="939"/>
      <c r="O88" s="939"/>
      <c r="P88" s="949"/>
      <c r="Q88" s="963"/>
      <c r="R88" s="964"/>
      <c r="S88" s="964"/>
      <c r="T88" s="964"/>
      <c r="U88" s="964"/>
      <c r="V88" s="964"/>
      <c r="W88" s="964"/>
      <c r="X88" s="964"/>
      <c r="Y88" s="964"/>
      <c r="Z88" s="964"/>
      <c r="AA88" s="964"/>
      <c r="AB88" s="964"/>
      <c r="AC88" s="964"/>
      <c r="AD88" s="964"/>
      <c r="AE88" s="964"/>
      <c r="AF88" s="960">
        <v>21943</v>
      </c>
      <c r="AG88" s="960"/>
      <c r="AH88" s="960"/>
      <c r="AI88" s="960"/>
      <c r="AJ88" s="960"/>
      <c r="AK88" s="964"/>
      <c r="AL88" s="964"/>
      <c r="AM88" s="964"/>
      <c r="AN88" s="964"/>
      <c r="AO88" s="964"/>
      <c r="AP88" s="960">
        <v>14764</v>
      </c>
      <c r="AQ88" s="960"/>
      <c r="AR88" s="960"/>
      <c r="AS88" s="960"/>
      <c r="AT88" s="960"/>
      <c r="AU88" s="960">
        <v>3547</v>
      </c>
      <c r="AV88" s="960"/>
      <c r="AW88" s="960"/>
      <c r="AX88" s="960"/>
      <c r="AY88" s="960"/>
      <c r="AZ88" s="961"/>
      <c r="BA88" s="961"/>
      <c r="BB88" s="961"/>
      <c r="BC88" s="961"/>
      <c r="BD88" s="962"/>
      <c r="BE88" s="228"/>
      <c r="BF88" s="228"/>
      <c r="BG88" s="228"/>
      <c r="BH88" s="228"/>
      <c r="BI88" s="228"/>
      <c r="BJ88" s="228"/>
      <c r="BK88" s="228"/>
      <c r="BL88" s="228"/>
      <c r="BM88" s="228"/>
      <c r="BN88" s="228"/>
      <c r="BO88" s="228"/>
      <c r="BP88" s="228"/>
      <c r="BQ88" s="225">
        <v>82</v>
      </c>
      <c r="BR88" s="230"/>
      <c r="BS88" s="946"/>
      <c r="BT88" s="947"/>
      <c r="BU88" s="947"/>
      <c r="BV88" s="947"/>
      <c r="BW88" s="947"/>
      <c r="BX88" s="947"/>
      <c r="BY88" s="947"/>
      <c r="BZ88" s="947"/>
      <c r="CA88" s="947"/>
      <c r="CB88" s="947"/>
      <c r="CC88" s="947"/>
      <c r="CD88" s="947"/>
      <c r="CE88" s="947"/>
      <c r="CF88" s="947"/>
      <c r="CG88" s="956"/>
      <c r="CH88" s="957"/>
      <c r="CI88" s="958"/>
      <c r="CJ88" s="958"/>
      <c r="CK88" s="958"/>
      <c r="CL88" s="959"/>
      <c r="CM88" s="957"/>
      <c r="CN88" s="958"/>
      <c r="CO88" s="958"/>
      <c r="CP88" s="958"/>
      <c r="CQ88" s="959"/>
      <c r="CR88" s="957"/>
      <c r="CS88" s="958"/>
      <c r="CT88" s="958"/>
      <c r="CU88" s="958"/>
      <c r="CV88" s="959"/>
      <c r="CW88" s="957"/>
      <c r="CX88" s="958"/>
      <c r="CY88" s="958"/>
      <c r="CZ88" s="958"/>
      <c r="DA88" s="959"/>
      <c r="DB88" s="957"/>
      <c r="DC88" s="958"/>
      <c r="DD88" s="958"/>
      <c r="DE88" s="958"/>
      <c r="DF88" s="959"/>
      <c r="DG88" s="957"/>
      <c r="DH88" s="958"/>
      <c r="DI88" s="958"/>
      <c r="DJ88" s="958"/>
      <c r="DK88" s="959"/>
      <c r="DL88" s="957"/>
      <c r="DM88" s="958"/>
      <c r="DN88" s="958"/>
      <c r="DO88" s="958"/>
      <c r="DP88" s="959"/>
      <c r="DQ88" s="957"/>
      <c r="DR88" s="958"/>
      <c r="DS88" s="958"/>
      <c r="DT88" s="958"/>
      <c r="DU88" s="959"/>
      <c r="DV88" s="946"/>
      <c r="DW88" s="947"/>
      <c r="DX88" s="947"/>
      <c r="DY88" s="947"/>
      <c r="DZ88" s="948"/>
      <c r="EA88" s="218"/>
    </row>
    <row r="89" spans="1:131" ht="26.25" hidden="1" customHeight="1" x14ac:dyDescent="0.15">
      <c r="A89" s="232"/>
      <c r="B89" s="233"/>
      <c r="C89" s="233"/>
      <c r="D89" s="233"/>
      <c r="E89" s="233"/>
      <c r="F89" s="233"/>
      <c r="G89" s="233"/>
      <c r="H89" s="233"/>
      <c r="I89" s="233"/>
      <c r="J89" s="233"/>
      <c r="K89" s="233"/>
      <c r="L89" s="233"/>
      <c r="M89" s="233"/>
      <c r="N89" s="233"/>
      <c r="O89" s="233"/>
      <c r="P89" s="233"/>
      <c r="Q89" s="234"/>
      <c r="R89" s="234"/>
      <c r="S89" s="234"/>
      <c r="T89" s="234"/>
      <c r="U89" s="234"/>
      <c r="V89" s="234"/>
      <c r="W89" s="234"/>
      <c r="X89" s="234"/>
      <c r="Y89" s="234"/>
      <c r="Z89" s="234"/>
      <c r="AA89" s="234"/>
      <c r="AB89" s="234"/>
      <c r="AC89" s="234"/>
      <c r="AD89" s="234"/>
      <c r="AE89" s="234"/>
      <c r="AF89" s="234"/>
      <c r="AG89" s="234"/>
      <c r="AH89" s="234"/>
      <c r="AI89" s="234"/>
      <c r="AJ89" s="234"/>
      <c r="AK89" s="234"/>
      <c r="AL89" s="234"/>
      <c r="AM89" s="234"/>
      <c r="AN89" s="234"/>
      <c r="AO89" s="234"/>
      <c r="AP89" s="234"/>
      <c r="AQ89" s="234"/>
      <c r="AR89" s="234"/>
      <c r="AS89" s="234"/>
      <c r="AT89" s="234"/>
      <c r="AU89" s="234"/>
      <c r="AV89" s="234"/>
      <c r="AW89" s="234"/>
      <c r="AX89" s="234"/>
      <c r="AY89" s="234"/>
      <c r="AZ89" s="235"/>
      <c r="BA89" s="235"/>
      <c r="BB89" s="235"/>
      <c r="BC89" s="235"/>
      <c r="BD89" s="235"/>
      <c r="BE89" s="228"/>
      <c r="BF89" s="228"/>
      <c r="BG89" s="228"/>
      <c r="BH89" s="228"/>
      <c r="BI89" s="228"/>
      <c r="BJ89" s="228"/>
      <c r="BK89" s="228"/>
      <c r="BL89" s="228"/>
      <c r="BM89" s="228"/>
      <c r="BN89" s="228"/>
      <c r="BO89" s="228"/>
      <c r="BP89" s="228"/>
      <c r="BQ89" s="225">
        <v>83</v>
      </c>
      <c r="BR89" s="230"/>
      <c r="BS89" s="946"/>
      <c r="BT89" s="947"/>
      <c r="BU89" s="947"/>
      <c r="BV89" s="947"/>
      <c r="BW89" s="947"/>
      <c r="BX89" s="947"/>
      <c r="BY89" s="947"/>
      <c r="BZ89" s="947"/>
      <c r="CA89" s="947"/>
      <c r="CB89" s="947"/>
      <c r="CC89" s="947"/>
      <c r="CD89" s="947"/>
      <c r="CE89" s="947"/>
      <c r="CF89" s="947"/>
      <c r="CG89" s="956"/>
      <c r="CH89" s="957"/>
      <c r="CI89" s="958"/>
      <c r="CJ89" s="958"/>
      <c r="CK89" s="958"/>
      <c r="CL89" s="959"/>
      <c r="CM89" s="957"/>
      <c r="CN89" s="958"/>
      <c r="CO89" s="958"/>
      <c r="CP89" s="958"/>
      <c r="CQ89" s="959"/>
      <c r="CR89" s="957"/>
      <c r="CS89" s="958"/>
      <c r="CT89" s="958"/>
      <c r="CU89" s="958"/>
      <c r="CV89" s="959"/>
      <c r="CW89" s="957"/>
      <c r="CX89" s="958"/>
      <c r="CY89" s="958"/>
      <c r="CZ89" s="958"/>
      <c r="DA89" s="959"/>
      <c r="DB89" s="957"/>
      <c r="DC89" s="958"/>
      <c r="DD89" s="958"/>
      <c r="DE89" s="958"/>
      <c r="DF89" s="959"/>
      <c r="DG89" s="957"/>
      <c r="DH89" s="958"/>
      <c r="DI89" s="958"/>
      <c r="DJ89" s="958"/>
      <c r="DK89" s="959"/>
      <c r="DL89" s="957"/>
      <c r="DM89" s="958"/>
      <c r="DN89" s="958"/>
      <c r="DO89" s="958"/>
      <c r="DP89" s="959"/>
      <c r="DQ89" s="957"/>
      <c r="DR89" s="958"/>
      <c r="DS89" s="958"/>
      <c r="DT89" s="958"/>
      <c r="DU89" s="959"/>
      <c r="DV89" s="946"/>
      <c r="DW89" s="947"/>
      <c r="DX89" s="947"/>
      <c r="DY89" s="947"/>
      <c r="DZ89" s="948"/>
      <c r="EA89" s="218"/>
    </row>
    <row r="90" spans="1:131" ht="26.25" hidden="1" customHeight="1" x14ac:dyDescent="0.15">
      <c r="A90" s="232"/>
      <c r="B90" s="233"/>
      <c r="C90" s="233"/>
      <c r="D90" s="233"/>
      <c r="E90" s="233"/>
      <c r="F90" s="233"/>
      <c r="G90" s="233"/>
      <c r="H90" s="233"/>
      <c r="I90" s="233"/>
      <c r="J90" s="233"/>
      <c r="K90" s="233"/>
      <c r="L90" s="233"/>
      <c r="M90" s="233"/>
      <c r="N90" s="233"/>
      <c r="O90" s="233"/>
      <c r="P90" s="233"/>
      <c r="Q90" s="234"/>
      <c r="R90" s="234"/>
      <c r="S90" s="234"/>
      <c r="T90" s="234"/>
      <c r="U90" s="234"/>
      <c r="V90" s="234"/>
      <c r="W90" s="234"/>
      <c r="X90" s="234"/>
      <c r="Y90" s="234"/>
      <c r="Z90" s="234"/>
      <c r="AA90" s="234"/>
      <c r="AB90" s="234"/>
      <c r="AC90" s="234"/>
      <c r="AD90" s="234"/>
      <c r="AE90" s="234"/>
      <c r="AF90" s="234"/>
      <c r="AG90" s="234"/>
      <c r="AH90" s="234"/>
      <c r="AI90" s="234"/>
      <c r="AJ90" s="234"/>
      <c r="AK90" s="234"/>
      <c r="AL90" s="234"/>
      <c r="AM90" s="234"/>
      <c r="AN90" s="234"/>
      <c r="AO90" s="234"/>
      <c r="AP90" s="234"/>
      <c r="AQ90" s="234"/>
      <c r="AR90" s="234"/>
      <c r="AS90" s="234"/>
      <c r="AT90" s="234"/>
      <c r="AU90" s="234"/>
      <c r="AV90" s="234"/>
      <c r="AW90" s="234"/>
      <c r="AX90" s="234"/>
      <c r="AY90" s="234"/>
      <c r="AZ90" s="235"/>
      <c r="BA90" s="235"/>
      <c r="BB90" s="235"/>
      <c r="BC90" s="235"/>
      <c r="BD90" s="235"/>
      <c r="BE90" s="228"/>
      <c r="BF90" s="228"/>
      <c r="BG90" s="228"/>
      <c r="BH90" s="228"/>
      <c r="BI90" s="228"/>
      <c r="BJ90" s="228"/>
      <c r="BK90" s="228"/>
      <c r="BL90" s="228"/>
      <c r="BM90" s="228"/>
      <c r="BN90" s="228"/>
      <c r="BO90" s="228"/>
      <c r="BP90" s="228"/>
      <c r="BQ90" s="225">
        <v>84</v>
      </c>
      <c r="BR90" s="230"/>
      <c r="BS90" s="946"/>
      <c r="BT90" s="947"/>
      <c r="BU90" s="947"/>
      <c r="BV90" s="947"/>
      <c r="BW90" s="947"/>
      <c r="BX90" s="947"/>
      <c r="BY90" s="947"/>
      <c r="BZ90" s="947"/>
      <c r="CA90" s="947"/>
      <c r="CB90" s="947"/>
      <c r="CC90" s="947"/>
      <c r="CD90" s="947"/>
      <c r="CE90" s="947"/>
      <c r="CF90" s="947"/>
      <c r="CG90" s="956"/>
      <c r="CH90" s="957"/>
      <c r="CI90" s="958"/>
      <c r="CJ90" s="958"/>
      <c r="CK90" s="958"/>
      <c r="CL90" s="959"/>
      <c r="CM90" s="957"/>
      <c r="CN90" s="958"/>
      <c r="CO90" s="958"/>
      <c r="CP90" s="958"/>
      <c r="CQ90" s="959"/>
      <c r="CR90" s="957"/>
      <c r="CS90" s="958"/>
      <c r="CT90" s="958"/>
      <c r="CU90" s="958"/>
      <c r="CV90" s="959"/>
      <c r="CW90" s="957"/>
      <c r="CX90" s="958"/>
      <c r="CY90" s="958"/>
      <c r="CZ90" s="958"/>
      <c r="DA90" s="959"/>
      <c r="DB90" s="957"/>
      <c r="DC90" s="958"/>
      <c r="DD90" s="958"/>
      <c r="DE90" s="958"/>
      <c r="DF90" s="959"/>
      <c r="DG90" s="957"/>
      <c r="DH90" s="958"/>
      <c r="DI90" s="958"/>
      <c r="DJ90" s="958"/>
      <c r="DK90" s="959"/>
      <c r="DL90" s="957"/>
      <c r="DM90" s="958"/>
      <c r="DN90" s="958"/>
      <c r="DO90" s="958"/>
      <c r="DP90" s="959"/>
      <c r="DQ90" s="957"/>
      <c r="DR90" s="958"/>
      <c r="DS90" s="958"/>
      <c r="DT90" s="958"/>
      <c r="DU90" s="959"/>
      <c r="DV90" s="946"/>
      <c r="DW90" s="947"/>
      <c r="DX90" s="947"/>
      <c r="DY90" s="947"/>
      <c r="DZ90" s="948"/>
      <c r="EA90" s="218"/>
    </row>
    <row r="91" spans="1:131" ht="26.25" hidden="1" customHeight="1" x14ac:dyDescent="0.15">
      <c r="A91" s="232"/>
      <c r="B91" s="233"/>
      <c r="C91" s="233"/>
      <c r="D91" s="233"/>
      <c r="E91" s="233"/>
      <c r="F91" s="233"/>
      <c r="G91" s="233"/>
      <c r="H91" s="233"/>
      <c r="I91" s="233"/>
      <c r="J91" s="233"/>
      <c r="K91" s="233"/>
      <c r="L91" s="233"/>
      <c r="M91" s="233"/>
      <c r="N91" s="233"/>
      <c r="O91" s="233"/>
      <c r="P91" s="233"/>
      <c r="Q91" s="234"/>
      <c r="R91" s="234"/>
      <c r="S91" s="234"/>
      <c r="T91" s="234"/>
      <c r="U91" s="234"/>
      <c r="V91" s="234"/>
      <c r="W91" s="234"/>
      <c r="X91" s="234"/>
      <c r="Y91" s="234"/>
      <c r="Z91" s="234"/>
      <c r="AA91" s="234"/>
      <c r="AB91" s="234"/>
      <c r="AC91" s="234"/>
      <c r="AD91" s="234"/>
      <c r="AE91" s="234"/>
      <c r="AF91" s="234"/>
      <c r="AG91" s="234"/>
      <c r="AH91" s="234"/>
      <c r="AI91" s="234"/>
      <c r="AJ91" s="234"/>
      <c r="AK91" s="234"/>
      <c r="AL91" s="234"/>
      <c r="AM91" s="234"/>
      <c r="AN91" s="234"/>
      <c r="AO91" s="234"/>
      <c r="AP91" s="234"/>
      <c r="AQ91" s="234"/>
      <c r="AR91" s="234"/>
      <c r="AS91" s="234"/>
      <c r="AT91" s="234"/>
      <c r="AU91" s="234"/>
      <c r="AV91" s="234"/>
      <c r="AW91" s="234"/>
      <c r="AX91" s="234"/>
      <c r="AY91" s="234"/>
      <c r="AZ91" s="235"/>
      <c r="BA91" s="235"/>
      <c r="BB91" s="235"/>
      <c r="BC91" s="235"/>
      <c r="BD91" s="235"/>
      <c r="BE91" s="228"/>
      <c r="BF91" s="228"/>
      <c r="BG91" s="228"/>
      <c r="BH91" s="228"/>
      <c r="BI91" s="228"/>
      <c r="BJ91" s="228"/>
      <c r="BK91" s="228"/>
      <c r="BL91" s="228"/>
      <c r="BM91" s="228"/>
      <c r="BN91" s="228"/>
      <c r="BO91" s="228"/>
      <c r="BP91" s="228"/>
      <c r="BQ91" s="225">
        <v>85</v>
      </c>
      <c r="BR91" s="230"/>
      <c r="BS91" s="946"/>
      <c r="BT91" s="947"/>
      <c r="BU91" s="947"/>
      <c r="BV91" s="947"/>
      <c r="BW91" s="947"/>
      <c r="BX91" s="947"/>
      <c r="BY91" s="947"/>
      <c r="BZ91" s="947"/>
      <c r="CA91" s="947"/>
      <c r="CB91" s="947"/>
      <c r="CC91" s="947"/>
      <c r="CD91" s="947"/>
      <c r="CE91" s="947"/>
      <c r="CF91" s="947"/>
      <c r="CG91" s="956"/>
      <c r="CH91" s="957"/>
      <c r="CI91" s="958"/>
      <c r="CJ91" s="958"/>
      <c r="CK91" s="958"/>
      <c r="CL91" s="959"/>
      <c r="CM91" s="957"/>
      <c r="CN91" s="958"/>
      <c r="CO91" s="958"/>
      <c r="CP91" s="958"/>
      <c r="CQ91" s="959"/>
      <c r="CR91" s="957"/>
      <c r="CS91" s="958"/>
      <c r="CT91" s="958"/>
      <c r="CU91" s="958"/>
      <c r="CV91" s="959"/>
      <c r="CW91" s="957"/>
      <c r="CX91" s="958"/>
      <c r="CY91" s="958"/>
      <c r="CZ91" s="958"/>
      <c r="DA91" s="959"/>
      <c r="DB91" s="957"/>
      <c r="DC91" s="958"/>
      <c r="DD91" s="958"/>
      <c r="DE91" s="958"/>
      <c r="DF91" s="959"/>
      <c r="DG91" s="957"/>
      <c r="DH91" s="958"/>
      <c r="DI91" s="958"/>
      <c r="DJ91" s="958"/>
      <c r="DK91" s="959"/>
      <c r="DL91" s="957"/>
      <c r="DM91" s="958"/>
      <c r="DN91" s="958"/>
      <c r="DO91" s="958"/>
      <c r="DP91" s="959"/>
      <c r="DQ91" s="957"/>
      <c r="DR91" s="958"/>
      <c r="DS91" s="958"/>
      <c r="DT91" s="958"/>
      <c r="DU91" s="959"/>
      <c r="DV91" s="946"/>
      <c r="DW91" s="947"/>
      <c r="DX91" s="947"/>
      <c r="DY91" s="947"/>
      <c r="DZ91" s="948"/>
      <c r="EA91" s="218"/>
    </row>
    <row r="92" spans="1:131" ht="26.25" hidden="1" customHeight="1" x14ac:dyDescent="0.15">
      <c r="A92" s="232"/>
      <c r="B92" s="233"/>
      <c r="C92" s="233"/>
      <c r="D92" s="233"/>
      <c r="E92" s="233"/>
      <c r="F92" s="233"/>
      <c r="G92" s="233"/>
      <c r="H92" s="233"/>
      <c r="I92" s="233"/>
      <c r="J92" s="233"/>
      <c r="K92" s="233"/>
      <c r="L92" s="233"/>
      <c r="M92" s="233"/>
      <c r="N92" s="233"/>
      <c r="O92" s="233"/>
      <c r="P92" s="233"/>
      <c r="Q92" s="234"/>
      <c r="R92" s="234"/>
      <c r="S92" s="234"/>
      <c r="T92" s="234"/>
      <c r="U92" s="234"/>
      <c r="V92" s="234"/>
      <c r="W92" s="234"/>
      <c r="X92" s="234"/>
      <c r="Y92" s="234"/>
      <c r="Z92" s="234"/>
      <c r="AA92" s="234"/>
      <c r="AB92" s="234"/>
      <c r="AC92" s="234"/>
      <c r="AD92" s="234"/>
      <c r="AE92" s="234"/>
      <c r="AF92" s="234"/>
      <c r="AG92" s="234"/>
      <c r="AH92" s="234"/>
      <c r="AI92" s="234"/>
      <c r="AJ92" s="234"/>
      <c r="AK92" s="234"/>
      <c r="AL92" s="234"/>
      <c r="AM92" s="234"/>
      <c r="AN92" s="234"/>
      <c r="AO92" s="234"/>
      <c r="AP92" s="234"/>
      <c r="AQ92" s="234"/>
      <c r="AR92" s="234"/>
      <c r="AS92" s="234"/>
      <c r="AT92" s="234"/>
      <c r="AU92" s="234"/>
      <c r="AV92" s="234"/>
      <c r="AW92" s="234"/>
      <c r="AX92" s="234"/>
      <c r="AY92" s="234"/>
      <c r="AZ92" s="235"/>
      <c r="BA92" s="235"/>
      <c r="BB92" s="235"/>
      <c r="BC92" s="235"/>
      <c r="BD92" s="235"/>
      <c r="BE92" s="228"/>
      <c r="BF92" s="228"/>
      <c r="BG92" s="228"/>
      <c r="BH92" s="228"/>
      <c r="BI92" s="228"/>
      <c r="BJ92" s="228"/>
      <c r="BK92" s="228"/>
      <c r="BL92" s="228"/>
      <c r="BM92" s="228"/>
      <c r="BN92" s="228"/>
      <c r="BO92" s="228"/>
      <c r="BP92" s="228"/>
      <c r="BQ92" s="225">
        <v>86</v>
      </c>
      <c r="BR92" s="230"/>
      <c r="BS92" s="946"/>
      <c r="BT92" s="947"/>
      <c r="BU92" s="947"/>
      <c r="BV92" s="947"/>
      <c r="BW92" s="947"/>
      <c r="BX92" s="947"/>
      <c r="BY92" s="947"/>
      <c r="BZ92" s="947"/>
      <c r="CA92" s="947"/>
      <c r="CB92" s="947"/>
      <c r="CC92" s="947"/>
      <c r="CD92" s="947"/>
      <c r="CE92" s="947"/>
      <c r="CF92" s="947"/>
      <c r="CG92" s="956"/>
      <c r="CH92" s="957"/>
      <c r="CI92" s="958"/>
      <c r="CJ92" s="958"/>
      <c r="CK92" s="958"/>
      <c r="CL92" s="959"/>
      <c r="CM92" s="957"/>
      <c r="CN92" s="958"/>
      <c r="CO92" s="958"/>
      <c r="CP92" s="958"/>
      <c r="CQ92" s="959"/>
      <c r="CR92" s="957"/>
      <c r="CS92" s="958"/>
      <c r="CT92" s="958"/>
      <c r="CU92" s="958"/>
      <c r="CV92" s="959"/>
      <c r="CW92" s="957"/>
      <c r="CX92" s="958"/>
      <c r="CY92" s="958"/>
      <c r="CZ92" s="958"/>
      <c r="DA92" s="959"/>
      <c r="DB92" s="957"/>
      <c r="DC92" s="958"/>
      <c r="DD92" s="958"/>
      <c r="DE92" s="958"/>
      <c r="DF92" s="959"/>
      <c r="DG92" s="957"/>
      <c r="DH92" s="958"/>
      <c r="DI92" s="958"/>
      <c r="DJ92" s="958"/>
      <c r="DK92" s="959"/>
      <c r="DL92" s="957"/>
      <c r="DM92" s="958"/>
      <c r="DN92" s="958"/>
      <c r="DO92" s="958"/>
      <c r="DP92" s="959"/>
      <c r="DQ92" s="957"/>
      <c r="DR92" s="958"/>
      <c r="DS92" s="958"/>
      <c r="DT92" s="958"/>
      <c r="DU92" s="959"/>
      <c r="DV92" s="946"/>
      <c r="DW92" s="947"/>
      <c r="DX92" s="947"/>
      <c r="DY92" s="947"/>
      <c r="DZ92" s="948"/>
      <c r="EA92" s="218"/>
    </row>
    <row r="93" spans="1:131" ht="26.25" hidden="1" customHeight="1" x14ac:dyDescent="0.15">
      <c r="A93" s="232"/>
      <c r="B93" s="233"/>
      <c r="C93" s="233"/>
      <c r="D93" s="233"/>
      <c r="E93" s="233"/>
      <c r="F93" s="233"/>
      <c r="G93" s="233"/>
      <c r="H93" s="233"/>
      <c r="I93" s="233"/>
      <c r="J93" s="233"/>
      <c r="K93" s="233"/>
      <c r="L93" s="233"/>
      <c r="M93" s="233"/>
      <c r="N93" s="233"/>
      <c r="O93" s="233"/>
      <c r="P93" s="233"/>
      <c r="Q93" s="234"/>
      <c r="R93" s="234"/>
      <c r="S93" s="234"/>
      <c r="T93" s="234"/>
      <c r="U93" s="234"/>
      <c r="V93" s="234"/>
      <c r="W93" s="234"/>
      <c r="X93" s="234"/>
      <c r="Y93" s="234"/>
      <c r="Z93" s="234"/>
      <c r="AA93" s="234"/>
      <c r="AB93" s="234"/>
      <c r="AC93" s="234"/>
      <c r="AD93" s="234"/>
      <c r="AE93" s="234"/>
      <c r="AF93" s="234"/>
      <c r="AG93" s="234"/>
      <c r="AH93" s="234"/>
      <c r="AI93" s="234"/>
      <c r="AJ93" s="234"/>
      <c r="AK93" s="234"/>
      <c r="AL93" s="234"/>
      <c r="AM93" s="234"/>
      <c r="AN93" s="234"/>
      <c r="AO93" s="234"/>
      <c r="AP93" s="234"/>
      <c r="AQ93" s="234"/>
      <c r="AR93" s="234"/>
      <c r="AS93" s="234"/>
      <c r="AT93" s="234"/>
      <c r="AU93" s="234"/>
      <c r="AV93" s="234"/>
      <c r="AW93" s="234"/>
      <c r="AX93" s="234"/>
      <c r="AY93" s="234"/>
      <c r="AZ93" s="235"/>
      <c r="BA93" s="235"/>
      <c r="BB93" s="235"/>
      <c r="BC93" s="235"/>
      <c r="BD93" s="235"/>
      <c r="BE93" s="228"/>
      <c r="BF93" s="228"/>
      <c r="BG93" s="228"/>
      <c r="BH93" s="228"/>
      <c r="BI93" s="228"/>
      <c r="BJ93" s="228"/>
      <c r="BK93" s="228"/>
      <c r="BL93" s="228"/>
      <c r="BM93" s="228"/>
      <c r="BN93" s="228"/>
      <c r="BO93" s="228"/>
      <c r="BP93" s="228"/>
      <c r="BQ93" s="225">
        <v>87</v>
      </c>
      <c r="BR93" s="230"/>
      <c r="BS93" s="946"/>
      <c r="BT93" s="947"/>
      <c r="BU93" s="947"/>
      <c r="BV93" s="947"/>
      <c r="BW93" s="947"/>
      <c r="BX93" s="947"/>
      <c r="BY93" s="947"/>
      <c r="BZ93" s="947"/>
      <c r="CA93" s="947"/>
      <c r="CB93" s="947"/>
      <c r="CC93" s="947"/>
      <c r="CD93" s="947"/>
      <c r="CE93" s="947"/>
      <c r="CF93" s="947"/>
      <c r="CG93" s="956"/>
      <c r="CH93" s="957"/>
      <c r="CI93" s="958"/>
      <c r="CJ93" s="958"/>
      <c r="CK93" s="958"/>
      <c r="CL93" s="959"/>
      <c r="CM93" s="957"/>
      <c r="CN93" s="958"/>
      <c r="CO93" s="958"/>
      <c r="CP93" s="958"/>
      <c r="CQ93" s="959"/>
      <c r="CR93" s="957"/>
      <c r="CS93" s="958"/>
      <c r="CT93" s="958"/>
      <c r="CU93" s="958"/>
      <c r="CV93" s="959"/>
      <c r="CW93" s="957"/>
      <c r="CX93" s="958"/>
      <c r="CY93" s="958"/>
      <c r="CZ93" s="958"/>
      <c r="DA93" s="959"/>
      <c r="DB93" s="957"/>
      <c r="DC93" s="958"/>
      <c r="DD93" s="958"/>
      <c r="DE93" s="958"/>
      <c r="DF93" s="959"/>
      <c r="DG93" s="957"/>
      <c r="DH93" s="958"/>
      <c r="DI93" s="958"/>
      <c r="DJ93" s="958"/>
      <c r="DK93" s="959"/>
      <c r="DL93" s="957"/>
      <c r="DM93" s="958"/>
      <c r="DN93" s="958"/>
      <c r="DO93" s="958"/>
      <c r="DP93" s="959"/>
      <c r="DQ93" s="957"/>
      <c r="DR93" s="958"/>
      <c r="DS93" s="958"/>
      <c r="DT93" s="958"/>
      <c r="DU93" s="959"/>
      <c r="DV93" s="946"/>
      <c r="DW93" s="947"/>
      <c r="DX93" s="947"/>
      <c r="DY93" s="947"/>
      <c r="DZ93" s="948"/>
      <c r="EA93" s="218"/>
    </row>
    <row r="94" spans="1:131" ht="26.25" hidden="1" customHeight="1" x14ac:dyDescent="0.15">
      <c r="A94" s="232"/>
      <c r="B94" s="233"/>
      <c r="C94" s="233"/>
      <c r="D94" s="233"/>
      <c r="E94" s="233"/>
      <c r="F94" s="233"/>
      <c r="G94" s="233"/>
      <c r="H94" s="233"/>
      <c r="I94" s="233"/>
      <c r="J94" s="233"/>
      <c r="K94" s="233"/>
      <c r="L94" s="233"/>
      <c r="M94" s="233"/>
      <c r="N94" s="233"/>
      <c r="O94" s="233"/>
      <c r="P94" s="233"/>
      <c r="Q94" s="234"/>
      <c r="R94" s="234"/>
      <c r="S94" s="234"/>
      <c r="T94" s="234"/>
      <c r="U94" s="234"/>
      <c r="V94" s="234"/>
      <c r="W94" s="234"/>
      <c r="X94" s="234"/>
      <c r="Y94" s="234"/>
      <c r="Z94" s="234"/>
      <c r="AA94" s="234"/>
      <c r="AB94" s="234"/>
      <c r="AC94" s="234"/>
      <c r="AD94" s="234"/>
      <c r="AE94" s="234"/>
      <c r="AF94" s="234"/>
      <c r="AG94" s="234"/>
      <c r="AH94" s="234"/>
      <c r="AI94" s="234"/>
      <c r="AJ94" s="234"/>
      <c r="AK94" s="234"/>
      <c r="AL94" s="234"/>
      <c r="AM94" s="234"/>
      <c r="AN94" s="234"/>
      <c r="AO94" s="234"/>
      <c r="AP94" s="234"/>
      <c r="AQ94" s="234"/>
      <c r="AR94" s="234"/>
      <c r="AS94" s="234"/>
      <c r="AT94" s="234"/>
      <c r="AU94" s="234"/>
      <c r="AV94" s="234"/>
      <c r="AW94" s="234"/>
      <c r="AX94" s="234"/>
      <c r="AY94" s="234"/>
      <c r="AZ94" s="235"/>
      <c r="BA94" s="235"/>
      <c r="BB94" s="235"/>
      <c r="BC94" s="235"/>
      <c r="BD94" s="235"/>
      <c r="BE94" s="228"/>
      <c r="BF94" s="228"/>
      <c r="BG94" s="228"/>
      <c r="BH94" s="228"/>
      <c r="BI94" s="228"/>
      <c r="BJ94" s="228"/>
      <c r="BK94" s="228"/>
      <c r="BL94" s="228"/>
      <c r="BM94" s="228"/>
      <c r="BN94" s="228"/>
      <c r="BO94" s="228"/>
      <c r="BP94" s="228"/>
      <c r="BQ94" s="225">
        <v>88</v>
      </c>
      <c r="BR94" s="230"/>
      <c r="BS94" s="946"/>
      <c r="BT94" s="947"/>
      <c r="BU94" s="947"/>
      <c r="BV94" s="947"/>
      <c r="BW94" s="947"/>
      <c r="BX94" s="947"/>
      <c r="BY94" s="947"/>
      <c r="BZ94" s="947"/>
      <c r="CA94" s="947"/>
      <c r="CB94" s="947"/>
      <c r="CC94" s="947"/>
      <c r="CD94" s="947"/>
      <c r="CE94" s="947"/>
      <c r="CF94" s="947"/>
      <c r="CG94" s="956"/>
      <c r="CH94" s="957"/>
      <c r="CI94" s="958"/>
      <c r="CJ94" s="958"/>
      <c r="CK94" s="958"/>
      <c r="CL94" s="959"/>
      <c r="CM94" s="957"/>
      <c r="CN94" s="958"/>
      <c r="CO94" s="958"/>
      <c r="CP94" s="958"/>
      <c r="CQ94" s="959"/>
      <c r="CR94" s="957"/>
      <c r="CS94" s="958"/>
      <c r="CT94" s="958"/>
      <c r="CU94" s="958"/>
      <c r="CV94" s="959"/>
      <c r="CW94" s="957"/>
      <c r="CX94" s="958"/>
      <c r="CY94" s="958"/>
      <c r="CZ94" s="958"/>
      <c r="DA94" s="959"/>
      <c r="DB94" s="957"/>
      <c r="DC94" s="958"/>
      <c r="DD94" s="958"/>
      <c r="DE94" s="958"/>
      <c r="DF94" s="959"/>
      <c r="DG94" s="957"/>
      <c r="DH94" s="958"/>
      <c r="DI94" s="958"/>
      <c r="DJ94" s="958"/>
      <c r="DK94" s="959"/>
      <c r="DL94" s="957"/>
      <c r="DM94" s="958"/>
      <c r="DN94" s="958"/>
      <c r="DO94" s="958"/>
      <c r="DP94" s="959"/>
      <c r="DQ94" s="957"/>
      <c r="DR94" s="958"/>
      <c r="DS94" s="958"/>
      <c r="DT94" s="958"/>
      <c r="DU94" s="959"/>
      <c r="DV94" s="946"/>
      <c r="DW94" s="947"/>
      <c r="DX94" s="947"/>
      <c r="DY94" s="947"/>
      <c r="DZ94" s="948"/>
      <c r="EA94" s="218"/>
    </row>
    <row r="95" spans="1:131" ht="26.25" hidden="1" customHeight="1" x14ac:dyDescent="0.15">
      <c r="A95" s="232"/>
      <c r="B95" s="233"/>
      <c r="C95" s="233"/>
      <c r="D95" s="233"/>
      <c r="E95" s="233"/>
      <c r="F95" s="233"/>
      <c r="G95" s="233"/>
      <c r="H95" s="233"/>
      <c r="I95" s="233"/>
      <c r="J95" s="233"/>
      <c r="K95" s="233"/>
      <c r="L95" s="233"/>
      <c r="M95" s="233"/>
      <c r="N95" s="233"/>
      <c r="O95" s="233"/>
      <c r="P95" s="233"/>
      <c r="Q95" s="234"/>
      <c r="R95" s="234"/>
      <c r="S95" s="234"/>
      <c r="T95" s="234"/>
      <c r="U95" s="234"/>
      <c r="V95" s="234"/>
      <c r="W95" s="234"/>
      <c r="X95" s="234"/>
      <c r="Y95" s="234"/>
      <c r="Z95" s="234"/>
      <c r="AA95" s="234"/>
      <c r="AB95" s="234"/>
      <c r="AC95" s="234"/>
      <c r="AD95" s="234"/>
      <c r="AE95" s="234"/>
      <c r="AF95" s="234"/>
      <c r="AG95" s="234"/>
      <c r="AH95" s="234"/>
      <c r="AI95" s="234"/>
      <c r="AJ95" s="234"/>
      <c r="AK95" s="234"/>
      <c r="AL95" s="234"/>
      <c r="AM95" s="234"/>
      <c r="AN95" s="234"/>
      <c r="AO95" s="234"/>
      <c r="AP95" s="234"/>
      <c r="AQ95" s="234"/>
      <c r="AR95" s="234"/>
      <c r="AS95" s="234"/>
      <c r="AT95" s="234"/>
      <c r="AU95" s="234"/>
      <c r="AV95" s="234"/>
      <c r="AW95" s="234"/>
      <c r="AX95" s="234"/>
      <c r="AY95" s="234"/>
      <c r="AZ95" s="235"/>
      <c r="BA95" s="235"/>
      <c r="BB95" s="235"/>
      <c r="BC95" s="235"/>
      <c r="BD95" s="235"/>
      <c r="BE95" s="228"/>
      <c r="BF95" s="228"/>
      <c r="BG95" s="228"/>
      <c r="BH95" s="228"/>
      <c r="BI95" s="228"/>
      <c r="BJ95" s="228"/>
      <c r="BK95" s="228"/>
      <c r="BL95" s="228"/>
      <c r="BM95" s="228"/>
      <c r="BN95" s="228"/>
      <c r="BO95" s="228"/>
      <c r="BP95" s="228"/>
      <c r="BQ95" s="225">
        <v>89</v>
      </c>
      <c r="BR95" s="230"/>
      <c r="BS95" s="946"/>
      <c r="BT95" s="947"/>
      <c r="BU95" s="947"/>
      <c r="BV95" s="947"/>
      <c r="BW95" s="947"/>
      <c r="BX95" s="947"/>
      <c r="BY95" s="947"/>
      <c r="BZ95" s="947"/>
      <c r="CA95" s="947"/>
      <c r="CB95" s="947"/>
      <c r="CC95" s="947"/>
      <c r="CD95" s="947"/>
      <c r="CE95" s="947"/>
      <c r="CF95" s="947"/>
      <c r="CG95" s="956"/>
      <c r="CH95" s="957"/>
      <c r="CI95" s="958"/>
      <c r="CJ95" s="958"/>
      <c r="CK95" s="958"/>
      <c r="CL95" s="959"/>
      <c r="CM95" s="957"/>
      <c r="CN95" s="958"/>
      <c r="CO95" s="958"/>
      <c r="CP95" s="958"/>
      <c r="CQ95" s="959"/>
      <c r="CR95" s="957"/>
      <c r="CS95" s="958"/>
      <c r="CT95" s="958"/>
      <c r="CU95" s="958"/>
      <c r="CV95" s="959"/>
      <c r="CW95" s="957"/>
      <c r="CX95" s="958"/>
      <c r="CY95" s="958"/>
      <c r="CZ95" s="958"/>
      <c r="DA95" s="959"/>
      <c r="DB95" s="957"/>
      <c r="DC95" s="958"/>
      <c r="DD95" s="958"/>
      <c r="DE95" s="958"/>
      <c r="DF95" s="959"/>
      <c r="DG95" s="957"/>
      <c r="DH95" s="958"/>
      <c r="DI95" s="958"/>
      <c r="DJ95" s="958"/>
      <c r="DK95" s="959"/>
      <c r="DL95" s="957"/>
      <c r="DM95" s="958"/>
      <c r="DN95" s="958"/>
      <c r="DO95" s="958"/>
      <c r="DP95" s="959"/>
      <c r="DQ95" s="957"/>
      <c r="DR95" s="958"/>
      <c r="DS95" s="958"/>
      <c r="DT95" s="958"/>
      <c r="DU95" s="959"/>
      <c r="DV95" s="946"/>
      <c r="DW95" s="947"/>
      <c r="DX95" s="947"/>
      <c r="DY95" s="947"/>
      <c r="DZ95" s="948"/>
      <c r="EA95" s="218"/>
    </row>
    <row r="96" spans="1:131" ht="26.25" hidden="1" customHeight="1" x14ac:dyDescent="0.15">
      <c r="A96" s="232"/>
      <c r="B96" s="233"/>
      <c r="C96" s="233"/>
      <c r="D96" s="233"/>
      <c r="E96" s="233"/>
      <c r="F96" s="233"/>
      <c r="G96" s="233"/>
      <c r="H96" s="233"/>
      <c r="I96" s="233"/>
      <c r="J96" s="233"/>
      <c r="K96" s="233"/>
      <c r="L96" s="233"/>
      <c r="M96" s="233"/>
      <c r="N96" s="233"/>
      <c r="O96" s="233"/>
      <c r="P96" s="233"/>
      <c r="Q96" s="234"/>
      <c r="R96" s="234"/>
      <c r="S96" s="234"/>
      <c r="T96" s="234"/>
      <c r="U96" s="234"/>
      <c r="V96" s="234"/>
      <c r="W96" s="234"/>
      <c r="X96" s="234"/>
      <c r="Y96" s="234"/>
      <c r="Z96" s="234"/>
      <c r="AA96" s="234"/>
      <c r="AB96" s="234"/>
      <c r="AC96" s="234"/>
      <c r="AD96" s="234"/>
      <c r="AE96" s="234"/>
      <c r="AF96" s="234"/>
      <c r="AG96" s="234"/>
      <c r="AH96" s="234"/>
      <c r="AI96" s="234"/>
      <c r="AJ96" s="234"/>
      <c r="AK96" s="234"/>
      <c r="AL96" s="234"/>
      <c r="AM96" s="234"/>
      <c r="AN96" s="234"/>
      <c r="AO96" s="234"/>
      <c r="AP96" s="234"/>
      <c r="AQ96" s="234"/>
      <c r="AR96" s="234"/>
      <c r="AS96" s="234"/>
      <c r="AT96" s="234"/>
      <c r="AU96" s="234"/>
      <c r="AV96" s="234"/>
      <c r="AW96" s="234"/>
      <c r="AX96" s="234"/>
      <c r="AY96" s="234"/>
      <c r="AZ96" s="235"/>
      <c r="BA96" s="235"/>
      <c r="BB96" s="235"/>
      <c r="BC96" s="235"/>
      <c r="BD96" s="235"/>
      <c r="BE96" s="228"/>
      <c r="BF96" s="228"/>
      <c r="BG96" s="228"/>
      <c r="BH96" s="228"/>
      <c r="BI96" s="228"/>
      <c r="BJ96" s="228"/>
      <c r="BK96" s="228"/>
      <c r="BL96" s="228"/>
      <c r="BM96" s="228"/>
      <c r="BN96" s="228"/>
      <c r="BO96" s="228"/>
      <c r="BP96" s="228"/>
      <c r="BQ96" s="225">
        <v>90</v>
      </c>
      <c r="BR96" s="230"/>
      <c r="BS96" s="946"/>
      <c r="BT96" s="947"/>
      <c r="BU96" s="947"/>
      <c r="BV96" s="947"/>
      <c r="BW96" s="947"/>
      <c r="BX96" s="947"/>
      <c r="BY96" s="947"/>
      <c r="BZ96" s="947"/>
      <c r="CA96" s="947"/>
      <c r="CB96" s="947"/>
      <c r="CC96" s="947"/>
      <c r="CD96" s="947"/>
      <c r="CE96" s="947"/>
      <c r="CF96" s="947"/>
      <c r="CG96" s="956"/>
      <c r="CH96" s="957"/>
      <c r="CI96" s="958"/>
      <c r="CJ96" s="958"/>
      <c r="CK96" s="958"/>
      <c r="CL96" s="959"/>
      <c r="CM96" s="957"/>
      <c r="CN96" s="958"/>
      <c r="CO96" s="958"/>
      <c r="CP96" s="958"/>
      <c r="CQ96" s="959"/>
      <c r="CR96" s="957"/>
      <c r="CS96" s="958"/>
      <c r="CT96" s="958"/>
      <c r="CU96" s="958"/>
      <c r="CV96" s="959"/>
      <c r="CW96" s="957"/>
      <c r="CX96" s="958"/>
      <c r="CY96" s="958"/>
      <c r="CZ96" s="958"/>
      <c r="DA96" s="959"/>
      <c r="DB96" s="957"/>
      <c r="DC96" s="958"/>
      <c r="DD96" s="958"/>
      <c r="DE96" s="958"/>
      <c r="DF96" s="959"/>
      <c r="DG96" s="957"/>
      <c r="DH96" s="958"/>
      <c r="DI96" s="958"/>
      <c r="DJ96" s="958"/>
      <c r="DK96" s="959"/>
      <c r="DL96" s="957"/>
      <c r="DM96" s="958"/>
      <c r="DN96" s="958"/>
      <c r="DO96" s="958"/>
      <c r="DP96" s="959"/>
      <c r="DQ96" s="957"/>
      <c r="DR96" s="958"/>
      <c r="DS96" s="958"/>
      <c r="DT96" s="958"/>
      <c r="DU96" s="959"/>
      <c r="DV96" s="946"/>
      <c r="DW96" s="947"/>
      <c r="DX96" s="947"/>
      <c r="DY96" s="947"/>
      <c r="DZ96" s="948"/>
      <c r="EA96" s="218"/>
    </row>
    <row r="97" spans="1:131" ht="26.25" hidden="1" customHeight="1" x14ac:dyDescent="0.15">
      <c r="A97" s="232"/>
      <c r="B97" s="233"/>
      <c r="C97" s="233"/>
      <c r="D97" s="233"/>
      <c r="E97" s="233"/>
      <c r="F97" s="233"/>
      <c r="G97" s="233"/>
      <c r="H97" s="233"/>
      <c r="I97" s="233"/>
      <c r="J97" s="233"/>
      <c r="K97" s="233"/>
      <c r="L97" s="233"/>
      <c r="M97" s="233"/>
      <c r="N97" s="233"/>
      <c r="O97" s="233"/>
      <c r="P97" s="233"/>
      <c r="Q97" s="234"/>
      <c r="R97" s="234"/>
      <c r="S97" s="234"/>
      <c r="T97" s="234"/>
      <c r="U97" s="234"/>
      <c r="V97" s="234"/>
      <c r="W97" s="234"/>
      <c r="X97" s="234"/>
      <c r="Y97" s="234"/>
      <c r="Z97" s="234"/>
      <c r="AA97" s="234"/>
      <c r="AB97" s="234"/>
      <c r="AC97" s="234"/>
      <c r="AD97" s="234"/>
      <c r="AE97" s="234"/>
      <c r="AF97" s="234"/>
      <c r="AG97" s="234"/>
      <c r="AH97" s="234"/>
      <c r="AI97" s="234"/>
      <c r="AJ97" s="234"/>
      <c r="AK97" s="234"/>
      <c r="AL97" s="234"/>
      <c r="AM97" s="234"/>
      <c r="AN97" s="234"/>
      <c r="AO97" s="234"/>
      <c r="AP97" s="234"/>
      <c r="AQ97" s="234"/>
      <c r="AR97" s="234"/>
      <c r="AS97" s="234"/>
      <c r="AT97" s="234"/>
      <c r="AU97" s="234"/>
      <c r="AV97" s="234"/>
      <c r="AW97" s="234"/>
      <c r="AX97" s="234"/>
      <c r="AY97" s="234"/>
      <c r="AZ97" s="235"/>
      <c r="BA97" s="235"/>
      <c r="BB97" s="235"/>
      <c r="BC97" s="235"/>
      <c r="BD97" s="235"/>
      <c r="BE97" s="228"/>
      <c r="BF97" s="228"/>
      <c r="BG97" s="228"/>
      <c r="BH97" s="228"/>
      <c r="BI97" s="228"/>
      <c r="BJ97" s="228"/>
      <c r="BK97" s="228"/>
      <c r="BL97" s="228"/>
      <c r="BM97" s="228"/>
      <c r="BN97" s="228"/>
      <c r="BO97" s="228"/>
      <c r="BP97" s="228"/>
      <c r="BQ97" s="225">
        <v>91</v>
      </c>
      <c r="BR97" s="230"/>
      <c r="BS97" s="946"/>
      <c r="BT97" s="947"/>
      <c r="BU97" s="947"/>
      <c r="BV97" s="947"/>
      <c r="BW97" s="947"/>
      <c r="BX97" s="947"/>
      <c r="BY97" s="947"/>
      <c r="BZ97" s="947"/>
      <c r="CA97" s="947"/>
      <c r="CB97" s="947"/>
      <c r="CC97" s="947"/>
      <c r="CD97" s="947"/>
      <c r="CE97" s="947"/>
      <c r="CF97" s="947"/>
      <c r="CG97" s="956"/>
      <c r="CH97" s="957"/>
      <c r="CI97" s="958"/>
      <c r="CJ97" s="958"/>
      <c r="CK97" s="958"/>
      <c r="CL97" s="959"/>
      <c r="CM97" s="957"/>
      <c r="CN97" s="958"/>
      <c r="CO97" s="958"/>
      <c r="CP97" s="958"/>
      <c r="CQ97" s="959"/>
      <c r="CR97" s="957"/>
      <c r="CS97" s="958"/>
      <c r="CT97" s="958"/>
      <c r="CU97" s="958"/>
      <c r="CV97" s="959"/>
      <c r="CW97" s="957"/>
      <c r="CX97" s="958"/>
      <c r="CY97" s="958"/>
      <c r="CZ97" s="958"/>
      <c r="DA97" s="959"/>
      <c r="DB97" s="957"/>
      <c r="DC97" s="958"/>
      <c r="DD97" s="958"/>
      <c r="DE97" s="958"/>
      <c r="DF97" s="959"/>
      <c r="DG97" s="957"/>
      <c r="DH97" s="958"/>
      <c r="DI97" s="958"/>
      <c r="DJ97" s="958"/>
      <c r="DK97" s="959"/>
      <c r="DL97" s="957"/>
      <c r="DM97" s="958"/>
      <c r="DN97" s="958"/>
      <c r="DO97" s="958"/>
      <c r="DP97" s="959"/>
      <c r="DQ97" s="957"/>
      <c r="DR97" s="958"/>
      <c r="DS97" s="958"/>
      <c r="DT97" s="958"/>
      <c r="DU97" s="959"/>
      <c r="DV97" s="946"/>
      <c r="DW97" s="947"/>
      <c r="DX97" s="947"/>
      <c r="DY97" s="947"/>
      <c r="DZ97" s="948"/>
      <c r="EA97" s="218"/>
    </row>
    <row r="98" spans="1:131" ht="26.25" hidden="1" customHeight="1" x14ac:dyDescent="0.15">
      <c r="A98" s="232"/>
      <c r="B98" s="233"/>
      <c r="C98" s="233"/>
      <c r="D98" s="233"/>
      <c r="E98" s="233"/>
      <c r="F98" s="233"/>
      <c r="G98" s="233"/>
      <c r="H98" s="233"/>
      <c r="I98" s="233"/>
      <c r="J98" s="233"/>
      <c r="K98" s="233"/>
      <c r="L98" s="233"/>
      <c r="M98" s="233"/>
      <c r="N98" s="233"/>
      <c r="O98" s="233"/>
      <c r="P98" s="233"/>
      <c r="Q98" s="234"/>
      <c r="R98" s="234"/>
      <c r="S98" s="234"/>
      <c r="T98" s="234"/>
      <c r="U98" s="234"/>
      <c r="V98" s="234"/>
      <c r="W98" s="234"/>
      <c r="X98" s="234"/>
      <c r="Y98" s="234"/>
      <c r="Z98" s="234"/>
      <c r="AA98" s="234"/>
      <c r="AB98" s="234"/>
      <c r="AC98" s="234"/>
      <c r="AD98" s="234"/>
      <c r="AE98" s="234"/>
      <c r="AF98" s="234"/>
      <c r="AG98" s="234"/>
      <c r="AH98" s="234"/>
      <c r="AI98" s="234"/>
      <c r="AJ98" s="234"/>
      <c r="AK98" s="234"/>
      <c r="AL98" s="234"/>
      <c r="AM98" s="234"/>
      <c r="AN98" s="234"/>
      <c r="AO98" s="234"/>
      <c r="AP98" s="234"/>
      <c r="AQ98" s="234"/>
      <c r="AR98" s="234"/>
      <c r="AS98" s="234"/>
      <c r="AT98" s="234"/>
      <c r="AU98" s="234"/>
      <c r="AV98" s="234"/>
      <c r="AW98" s="234"/>
      <c r="AX98" s="234"/>
      <c r="AY98" s="234"/>
      <c r="AZ98" s="235"/>
      <c r="BA98" s="235"/>
      <c r="BB98" s="235"/>
      <c r="BC98" s="235"/>
      <c r="BD98" s="235"/>
      <c r="BE98" s="228"/>
      <c r="BF98" s="228"/>
      <c r="BG98" s="228"/>
      <c r="BH98" s="228"/>
      <c r="BI98" s="228"/>
      <c r="BJ98" s="228"/>
      <c r="BK98" s="228"/>
      <c r="BL98" s="228"/>
      <c r="BM98" s="228"/>
      <c r="BN98" s="228"/>
      <c r="BO98" s="228"/>
      <c r="BP98" s="228"/>
      <c r="BQ98" s="225">
        <v>92</v>
      </c>
      <c r="BR98" s="230"/>
      <c r="BS98" s="946"/>
      <c r="BT98" s="947"/>
      <c r="BU98" s="947"/>
      <c r="BV98" s="947"/>
      <c r="BW98" s="947"/>
      <c r="BX98" s="947"/>
      <c r="BY98" s="947"/>
      <c r="BZ98" s="947"/>
      <c r="CA98" s="947"/>
      <c r="CB98" s="947"/>
      <c r="CC98" s="947"/>
      <c r="CD98" s="947"/>
      <c r="CE98" s="947"/>
      <c r="CF98" s="947"/>
      <c r="CG98" s="956"/>
      <c r="CH98" s="957"/>
      <c r="CI98" s="958"/>
      <c r="CJ98" s="958"/>
      <c r="CK98" s="958"/>
      <c r="CL98" s="959"/>
      <c r="CM98" s="957"/>
      <c r="CN98" s="958"/>
      <c r="CO98" s="958"/>
      <c r="CP98" s="958"/>
      <c r="CQ98" s="959"/>
      <c r="CR98" s="957"/>
      <c r="CS98" s="958"/>
      <c r="CT98" s="958"/>
      <c r="CU98" s="958"/>
      <c r="CV98" s="959"/>
      <c r="CW98" s="957"/>
      <c r="CX98" s="958"/>
      <c r="CY98" s="958"/>
      <c r="CZ98" s="958"/>
      <c r="DA98" s="959"/>
      <c r="DB98" s="957"/>
      <c r="DC98" s="958"/>
      <c r="DD98" s="958"/>
      <c r="DE98" s="958"/>
      <c r="DF98" s="959"/>
      <c r="DG98" s="957"/>
      <c r="DH98" s="958"/>
      <c r="DI98" s="958"/>
      <c r="DJ98" s="958"/>
      <c r="DK98" s="959"/>
      <c r="DL98" s="957"/>
      <c r="DM98" s="958"/>
      <c r="DN98" s="958"/>
      <c r="DO98" s="958"/>
      <c r="DP98" s="959"/>
      <c r="DQ98" s="957"/>
      <c r="DR98" s="958"/>
      <c r="DS98" s="958"/>
      <c r="DT98" s="958"/>
      <c r="DU98" s="959"/>
      <c r="DV98" s="946"/>
      <c r="DW98" s="947"/>
      <c r="DX98" s="947"/>
      <c r="DY98" s="947"/>
      <c r="DZ98" s="948"/>
      <c r="EA98" s="218"/>
    </row>
    <row r="99" spans="1:131" ht="26.25" hidden="1" customHeight="1" x14ac:dyDescent="0.15">
      <c r="A99" s="232"/>
      <c r="B99" s="233"/>
      <c r="C99" s="233"/>
      <c r="D99" s="233"/>
      <c r="E99" s="233"/>
      <c r="F99" s="233"/>
      <c r="G99" s="233"/>
      <c r="H99" s="233"/>
      <c r="I99" s="233"/>
      <c r="J99" s="233"/>
      <c r="K99" s="233"/>
      <c r="L99" s="233"/>
      <c r="M99" s="233"/>
      <c r="N99" s="233"/>
      <c r="O99" s="233"/>
      <c r="P99" s="233"/>
      <c r="Q99" s="234"/>
      <c r="R99" s="234"/>
      <c r="S99" s="234"/>
      <c r="T99" s="234"/>
      <c r="U99" s="234"/>
      <c r="V99" s="234"/>
      <c r="W99" s="234"/>
      <c r="X99" s="234"/>
      <c r="Y99" s="234"/>
      <c r="Z99" s="234"/>
      <c r="AA99" s="234"/>
      <c r="AB99" s="234"/>
      <c r="AC99" s="234"/>
      <c r="AD99" s="234"/>
      <c r="AE99" s="234"/>
      <c r="AF99" s="234"/>
      <c r="AG99" s="234"/>
      <c r="AH99" s="234"/>
      <c r="AI99" s="234"/>
      <c r="AJ99" s="234"/>
      <c r="AK99" s="234"/>
      <c r="AL99" s="234"/>
      <c r="AM99" s="234"/>
      <c r="AN99" s="234"/>
      <c r="AO99" s="234"/>
      <c r="AP99" s="234"/>
      <c r="AQ99" s="234"/>
      <c r="AR99" s="234"/>
      <c r="AS99" s="234"/>
      <c r="AT99" s="234"/>
      <c r="AU99" s="234"/>
      <c r="AV99" s="234"/>
      <c r="AW99" s="234"/>
      <c r="AX99" s="234"/>
      <c r="AY99" s="234"/>
      <c r="AZ99" s="235"/>
      <c r="BA99" s="235"/>
      <c r="BB99" s="235"/>
      <c r="BC99" s="235"/>
      <c r="BD99" s="235"/>
      <c r="BE99" s="228"/>
      <c r="BF99" s="228"/>
      <c r="BG99" s="228"/>
      <c r="BH99" s="228"/>
      <c r="BI99" s="228"/>
      <c r="BJ99" s="228"/>
      <c r="BK99" s="228"/>
      <c r="BL99" s="228"/>
      <c r="BM99" s="228"/>
      <c r="BN99" s="228"/>
      <c r="BO99" s="228"/>
      <c r="BP99" s="228"/>
      <c r="BQ99" s="225">
        <v>93</v>
      </c>
      <c r="BR99" s="230"/>
      <c r="BS99" s="946"/>
      <c r="BT99" s="947"/>
      <c r="BU99" s="947"/>
      <c r="BV99" s="947"/>
      <c r="BW99" s="947"/>
      <c r="BX99" s="947"/>
      <c r="BY99" s="947"/>
      <c r="BZ99" s="947"/>
      <c r="CA99" s="947"/>
      <c r="CB99" s="947"/>
      <c r="CC99" s="947"/>
      <c r="CD99" s="947"/>
      <c r="CE99" s="947"/>
      <c r="CF99" s="947"/>
      <c r="CG99" s="956"/>
      <c r="CH99" s="957"/>
      <c r="CI99" s="958"/>
      <c r="CJ99" s="958"/>
      <c r="CK99" s="958"/>
      <c r="CL99" s="959"/>
      <c r="CM99" s="957"/>
      <c r="CN99" s="958"/>
      <c r="CO99" s="958"/>
      <c r="CP99" s="958"/>
      <c r="CQ99" s="959"/>
      <c r="CR99" s="957"/>
      <c r="CS99" s="958"/>
      <c r="CT99" s="958"/>
      <c r="CU99" s="958"/>
      <c r="CV99" s="959"/>
      <c r="CW99" s="957"/>
      <c r="CX99" s="958"/>
      <c r="CY99" s="958"/>
      <c r="CZ99" s="958"/>
      <c r="DA99" s="959"/>
      <c r="DB99" s="957"/>
      <c r="DC99" s="958"/>
      <c r="DD99" s="958"/>
      <c r="DE99" s="958"/>
      <c r="DF99" s="959"/>
      <c r="DG99" s="957"/>
      <c r="DH99" s="958"/>
      <c r="DI99" s="958"/>
      <c r="DJ99" s="958"/>
      <c r="DK99" s="959"/>
      <c r="DL99" s="957"/>
      <c r="DM99" s="958"/>
      <c r="DN99" s="958"/>
      <c r="DO99" s="958"/>
      <c r="DP99" s="959"/>
      <c r="DQ99" s="957"/>
      <c r="DR99" s="958"/>
      <c r="DS99" s="958"/>
      <c r="DT99" s="958"/>
      <c r="DU99" s="959"/>
      <c r="DV99" s="946"/>
      <c r="DW99" s="947"/>
      <c r="DX99" s="947"/>
      <c r="DY99" s="947"/>
      <c r="DZ99" s="948"/>
      <c r="EA99" s="218"/>
    </row>
    <row r="100" spans="1:131" ht="26.25" hidden="1" customHeight="1" x14ac:dyDescent="0.15">
      <c r="A100" s="232"/>
      <c r="B100" s="233"/>
      <c r="C100" s="233"/>
      <c r="D100" s="233"/>
      <c r="E100" s="233"/>
      <c r="F100" s="233"/>
      <c r="G100" s="233"/>
      <c r="H100" s="233"/>
      <c r="I100" s="233"/>
      <c r="J100" s="233"/>
      <c r="K100" s="233"/>
      <c r="L100" s="233"/>
      <c r="M100" s="233"/>
      <c r="N100" s="233"/>
      <c r="O100" s="233"/>
      <c r="P100" s="233"/>
      <c r="Q100" s="234"/>
      <c r="R100" s="234"/>
      <c r="S100" s="234"/>
      <c r="T100" s="234"/>
      <c r="U100" s="234"/>
      <c r="V100" s="234"/>
      <c r="W100" s="234"/>
      <c r="X100" s="234"/>
      <c r="Y100" s="234"/>
      <c r="Z100" s="234"/>
      <c r="AA100" s="234"/>
      <c r="AB100" s="234"/>
      <c r="AC100" s="234"/>
      <c r="AD100" s="234"/>
      <c r="AE100" s="234"/>
      <c r="AF100" s="234"/>
      <c r="AG100" s="234"/>
      <c r="AH100" s="234"/>
      <c r="AI100" s="234"/>
      <c r="AJ100" s="234"/>
      <c r="AK100" s="234"/>
      <c r="AL100" s="234"/>
      <c r="AM100" s="234"/>
      <c r="AN100" s="234"/>
      <c r="AO100" s="234"/>
      <c r="AP100" s="234"/>
      <c r="AQ100" s="234"/>
      <c r="AR100" s="234"/>
      <c r="AS100" s="234"/>
      <c r="AT100" s="234"/>
      <c r="AU100" s="234"/>
      <c r="AV100" s="234"/>
      <c r="AW100" s="234"/>
      <c r="AX100" s="234"/>
      <c r="AY100" s="234"/>
      <c r="AZ100" s="235"/>
      <c r="BA100" s="235"/>
      <c r="BB100" s="235"/>
      <c r="BC100" s="235"/>
      <c r="BD100" s="235"/>
      <c r="BE100" s="228"/>
      <c r="BF100" s="228"/>
      <c r="BG100" s="228"/>
      <c r="BH100" s="228"/>
      <c r="BI100" s="228"/>
      <c r="BJ100" s="228"/>
      <c r="BK100" s="228"/>
      <c r="BL100" s="228"/>
      <c r="BM100" s="228"/>
      <c r="BN100" s="228"/>
      <c r="BO100" s="228"/>
      <c r="BP100" s="228"/>
      <c r="BQ100" s="225">
        <v>94</v>
      </c>
      <c r="BR100" s="230"/>
      <c r="BS100" s="946"/>
      <c r="BT100" s="947"/>
      <c r="BU100" s="947"/>
      <c r="BV100" s="947"/>
      <c r="BW100" s="947"/>
      <c r="BX100" s="947"/>
      <c r="BY100" s="947"/>
      <c r="BZ100" s="947"/>
      <c r="CA100" s="947"/>
      <c r="CB100" s="947"/>
      <c r="CC100" s="947"/>
      <c r="CD100" s="947"/>
      <c r="CE100" s="947"/>
      <c r="CF100" s="947"/>
      <c r="CG100" s="956"/>
      <c r="CH100" s="957"/>
      <c r="CI100" s="958"/>
      <c r="CJ100" s="958"/>
      <c r="CK100" s="958"/>
      <c r="CL100" s="959"/>
      <c r="CM100" s="957"/>
      <c r="CN100" s="958"/>
      <c r="CO100" s="958"/>
      <c r="CP100" s="958"/>
      <c r="CQ100" s="959"/>
      <c r="CR100" s="957"/>
      <c r="CS100" s="958"/>
      <c r="CT100" s="958"/>
      <c r="CU100" s="958"/>
      <c r="CV100" s="959"/>
      <c r="CW100" s="957"/>
      <c r="CX100" s="958"/>
      <c r="CY100" s="958"/>
      <c r="CZ100" s="958"/>
      <c r="DA100" s="959"/>
      <c r="DB100" s="957"/>
      <c r="DC100" s="958"/>
      <c r="DD100" s="958"/>
      <c r="DE100" s="958"/>
      <c r="DF100" s="959"/>
      <c r="DG100" s="957"/>
      <c r="DH100" s="958"/>
      <c r="DI100" s="958"/>
      <c r="DJ100" s="958"/>
      <c r="DK100" s="959"/>
      <c r="DL100" s="957"/>
      <c r="DM100" s="958"/>
      <c r="DN100" s="958"/>
      <c r="DO100" s="958"/>
      <c r="DP100" s="959"/>
      <c r="DQ100" s="957"/>
      <c r="DR100" s="958"/>
      <c r="DS100" s="958"/>
      <c r="DT100" s="958"/>
      <c r="DU100" s="959"/>
      <c r="DV100" s="946"/>
      <c r="DW100" s="947"/>
      <c r="DX100" s="947"/>
      <c r="DY100" s="947"/>
      <c r="DZ100" s="948"/>
      <c r="EA100" s="218"/>
    </row>
    <row r="101" spans="1:131" ht="26.25" hidden="1" customHeight="1" x14ac:dyDescent="0.15">
      <c r="A101" s="232"/>
      <c r="B101" s="233"/>
      <c r="C101" s="233"/>
      <c r="D101" s="233"/>
      <c r="E101" s="233"/>
      <c r="F101" s="233"/>
      <c r="G101" s="233"/>
      <c r="H101" s="233"/>
      <c r="I101" s="233"/>
      <c r="J101" s="233"/>
      <c r="K101" s="233"/>
      <c r="L101" s="233"/>
      <c r="M101" s="233"/>
      <c r="N101" s="233"/>
      <c r="O101" s="233"/>
      <c r="P101" s="233"/>
      <c r="Q101" s="234"/>
      <c r="R101" s="234"/>
      <c r="S101" s="234"/>
      <c r="T101" s="234"/>
      <c r="U101" s="234"/>
      <c r="V101" s="234"/>
      <c r="W101" s="234"/>
      <c r="X101" s="234"/>
      <c r="Y101" s="234"/>
      <c r="Z101" s="234"/>
      <c r="AA101" s="234"/>
      <c r="AB101" s="234"/>
      <c r="AC101" s="234"/>
      <c r="AD101" s="234"/>
      <c r="AE101" s="234"/>
      <c r="AF101" s="234"/>
      <c r="AG101" s="234"/>
      <c r="AH101" s="234"/>
      <c r="AI101" s="234"/>
      <c r="AJ101" s="234"/>
      <c r="AK101" s="234"/>
      <c r="AL101" s="234"/>
      <c r="AM101" s="234"/>
      <c r="AN101" s="234"/>
      <c r="AO101" s="234"/>
      <c r="AP101" s="234"/>
      <c r="AQ101" s="234"/>
      <c r="AR101" s="234"/>
      <c r="AS101" s="234"/>
      <c r="AT101" s="234"/>
      <c r="AU101" s="234"/>
      <c r="AV101" s="234"/>
      <c r="AW101" s="234"/>
      <c r="AX101" s="234"/>
      <c r="AY101" s="234"/>
      <c r="AZ101" s="235"/>
      <c r="BA101" s="235"/>
      <c r="BB101" s="235"/>
      <c r="BC101" s="235"/>
      <c r="BD101" s="235"/>
      <c r="BE101" s="228"/>
      <c r="BF101" s="228"/>
      <c r="BG101" s="228"/>
      <c r="BH101" s="228"/>
      <c r="BI101" s="228"/>
      <c r="BJ101" s="228"/>
      <c r="BK101" s="228"/>
      <c r="BL101" s="228"/>
      <c r="BM101" s="228"/>
      <c r="BN101" s="228"/>
      <c r="BO101" s="228"/>
      <c r="BP101" s="228"/>
      <c r="BQ101" s="225">
        <v>95</v>
      </c>
      <c r="BR101" s="230"/>
      <c r="BS101" s="946"/>
      <c r="BT101" s="947"/>
      <c r="BU101" s="947"/>
      <c r="BV101" s="947"/>
      <c r="BW101" s="947"/>
      <c r="BX101" s="947"/>
      <c r="BY101" s="947"/>
      <c r="BZ101" s="947"/>
      <c r="CA101" s="947"/>
      <c r="CB101" s="947"/>
      <c r="CC101" s="947"/>
      <c r="CD101" s="947"/>
      <c r="CE101" s="947"/>
      <c r="CF101" s="947"/>
      <c r="CG101" s="956"/>
      <c r="CH101" s="957"/>
      <c r="CI101" s="958"/>
      <c r="CJ101" s="958"/>
      <c r="CK101" s="958"/>
      <c r="CL101" s="959"/>
      <c r="CM101" s="957"/>
      <c r="CN101" s="958"/>
      <c r="CO101" s="958"/>
      <c r="CP101" s="958"/>
      <c r="CQ101" s="959"/>
      <c r="CR101" s="957"/>
      <c r="CS101" s="958"/>
      <c r="CT101" s="958"/>
      <c r="CU101" s="958"/>
      <c r="CV101" s="959"/>
      <c r="CW101" s="957"/>
      <c r="CX101" s="958"/>
      <c r="CY101" s="958"/>
      <c r="CZ101" s="958"/>
      <c r="DA101" s="959"/>
      <c r="DB101" s="957"/>
      <c r="DC101" s="958"/>
      <c r="DD101" s="958"/>
      <c r="DE101" s="958"/>
      <c r="DF101" s="959"/>
      <c r="DG101" s="957"/>
      <c r="DH101" s="958"/>
      <c r="DI101" s="958"/>
      <c r="DJ101" s="958"/>
      <c r="DK101" s="959"/>
      <c r="DL101" s="957"/>
      <c r="DM101" s="958"/>
      <c r="DN101" s="958"/>
      <c r="DO101" s="958"/>
      <c r="DP101" s="959"/>
      <c r="DQ101" s="957"/>
      <c r="DR101" s="958"/>
      <c r="DS101" s="958"/>
      <c r="DT101" s="958"/>
      <c r="DU101" s="959"/>
      <c r="DV101" s="946"/>
      <c r="DW101" s="947"/>
      <c r="DX101" s="947"/>
      <c r="DY101" s="947"/>
      <c r="DZ101" s="948"/>
      <c r="EA101" s="218"/>
    </row>
    <row r="102" spans="1:131" ht="26.25" customHeight="1" thickBot="1" x14ac:dyDescent="0.2">
      <c r="A102" s="232"/>
      <c r="B102" s="233"/>
      <c r="C102" s="233"/>
      <c r="D102" s="233"/>
      <c r="E102" s="233"/>
      <c r="F102" s="233"/>
      <c r="G102" s="233"/>
      <c r="H102" s="233"/>
      <c r="I102" s="233"/>
      <c r="J102" s="233"/>
      <c r="K102" s="233"/>
      <c r="L102" s="233"/>
      <c r="M102" s="233"/>
      <c r="N102" s="233"/>
      <c r="O102" s="233"/>
      <c r="P102" s="233"/>
      <c r="Q102" s="234"/>
      <c r="R102" s="234"/>
      <c r="S102" s="234"/>
      <c r="T102" s="234"/>
      <c r="U102" s="234"/>
      <c r="V102" s="234"/>
      <c r="W102" s="234"/>
      <c r="X102" s="234"/>
      <c r="Y102" s="234"/>
      <c r="Z102" s="234"/>
      <c r="AA102" s="234"/>
      <c r="AB102" s="234"/>
      <c r="AC102" s="234"/>
      <c r="AD102" s="234"/>
      <c r="AE102" s="234"/>
      <c r="AF102" s="234"/>
      <c r="AG102" s="234"/>
      <c r="AH102" s="234"/>
      <c r="AI102" s="234"/>
      <c r="AJ102" s="234"/>
      <c r="AK102" s="234"/>
      <c r="AL102" s="234"/>
      <c r="AM102" s="234"/>
      <c r="AN102" s="234"/>
      <c r="AO102" s="234"/>
      <c r="AP102" s="234"/>
      <c r="AQ102" s="234"/>
      <c r="AR102" s="234"/>
      <c r="AS102" s="234"/>
      <c r="AT102" s="234"/>
      <c r="AU102" s="234"/>
      <c r="AV102" s="234"/>
      <c r="AW102" s="234"/>
      <c r="AX102" s="234"/>
      <c r="AY102" s="234"/>
      <c r="AZ102" s="235"/>
      <c r="BA102" s="235"/>
      <c r="BB102" s="235"/>
      <c r="BC102" s="235"/>
      <c r="BD102" s="235"/>
      <c r="BE102" s="228"/>
      <c r="BF102" s="228"/>
      <c r="BG102" s="228"/>
      <c r="BH102" s="228"/>
      <c r="BI102" s="228"/>
      <c r="BJ102" s="228"/>
      <c r="BK102" s="228"/>
      <c r="BL102" s="228"/>
      <c r="BM102" s="228"/>
      <c r="BN102" s="228"/>
      <c r="BO102" s="228"/>
      <c r="BP102" s="228"/>
      <c r="BQ102" s="227" t="s">
        <v>377</v>
      </c>
      <c r="BR102" s="938" t="s">
        <v>401</v>
      </c>
      <c r="BS102" s="939"/>
      <c r="BT102" s="939"/>
      <c r="BU102" s="939"/>
      <c r="BV102" s="939"/>
      <c r="BW102" s="939"/>
      <c r="BX102" s="939"/>
      <c r="BY102" s="939"/>
      <c r="BZ102" s="939"/>
      <c r="CA102" s="939"/>
      <c r="CB102" s="939"/>
      <c r="CC102" s="939"/>
      <c r="CD102" s="939"/>
      <c r="CE102" s="939"/>
      <c r="CF102" s="939"/>
      <c r="CG102" s="949"/>
      <c r="CH102" s="950"/>
      <c r="CI102" s="951"/>
      <c r="CJ102" s="951"/>
      <c r="CK102" s="951"/>
      <c r="CL102" s="952"/>
      <c r="CM102" s="950"/>
      <c r="CN102" s="951"/>
      <c r="CO102" s="951"/>
      <c r="CP102" s="951"/>
      <c r="CQ102" s="952"/>
      <c r="CR102" s="953" t="s">
        <v>563</v>
      </c>
      <c r="CS102" s="954"/>
      <c r="CT102" s="954"/>
      <c r="CU102" s="954"/>
      <c r="CV102" s="955"/>
      <c r="CW102" s="953" t="s">
        <v>563</v>
      </c>
      <c r="CX102" s="954"/>
      <c r="CY102" s="954"/>
      <c r="CZ102" s="954"/>
      <c r="DA102" s="955"/>
      <c r="DB102" s="953">
        <v>154</v>
      </c>
      <c r="DC102" s="954"/>
      <c r="DD102" s="954"/>
      <c r="DE102" s="954"/>
      <c r="DF102" s="955"/>
      <c r="DG102" s="953" t="s">
        <v>563</v>
      </c>
      <c r="DH102" s="954"/>
      <c r="DI102" s="954"/>
      <c r="DJ102" s="954"/>
      <c r="DK102" s="955"/>
      <c r="DL102" s="953">
        <v>54</v>
      </c>
      <c r="DM102" s="954"/>
      <c r="DN102" s="954"/>
      <c r="DO102" s="954"/>
      <c r="DP102" s="955"/>
      <c r="DQ102" s="953">
        <v>287</v>
      </c>
      <c r="DR102" s="954"/>
      <c r="DS102" s="954"/>
      <c r="DT102" s="954"/>
      <c r="DU102" s="955"/>
      <c r="DV102" s="938"/>
      <c r="DW102" s="939"/>
      <c r="DX102" s="939"/>
      <c r="DY102" s="939"/>
      <c r="DZ102" s="940"/>
      <c r="EA102" s="218"/>
    </row>
    <row r="103" spans="1:131" ht="26.25" customHeight="1" x14ac:dyDescent="0.15">
      <c r="A103" s="232"/>
      <c r="B103" s="233"/>
      <c r="C103" s="233"/>
      <c r="D103" s="233"/>
      <c r="E103" s="233"/>
      <c r="F103" s="233"/>
      <c r="G103" s="233"/>
      <c r="H103" s="233"/>
      <c r="I103" s="233"/>
      <c r="J103" s="233"/>
      <c r="K103" s="233"/>
      <c r="L103" s="233"/>
      <c r="M103" s="233"/>
      <c r="N103" s="233"/>
      <c r="O103" s="233"/>
      <c r="P103" s="233"/>
      <c r="Q103" s="234"/>
      <c r="R103" s="234"/>
      <c r="S103" s="234"/>
      <c r="T103" s="234"/>
      <c r="U103" s="234"/>
      <c r="V103" s="234"/>
      <c r="W103" s="234"/>
      <c r="X103" s="234"/>
      <c r="Y103" s="234"/>
      <c r="Z103" s="234"/>
      <c r="AA103" s="234"/>
      <c r="AB103" s="234"/>
      <c r="AC103" s="234"/>
      <c r="AD103" s="234"/>
      <c r="AE103" s="234"/>
      <c r="AF103" s="234"/>
      <c r="AG103" s="234"/>
      <c r="AH103" s="234"/>
      <c r="AI103" s="234"/>
      <c r="AJ103" s="234"/>
      <c r="AK103" s="234"/>
      <c r="AL103" s="234"/>
      <c r="AM103" s="234"/>
      <c r="AN103" s="234"/>
      <c r="AO103" s="234"/>
      <c r="AP103" s="234"/>
      <c r="AQ103" s="234"/>
      <c r="AR103" s="234"/>
      <c r="AS103" s="234"/>
      <c r="AT103" s="234"/>
      <c r="AU103" s="234"/>
      <c r="AV103" s="234"/>
      <c r="AW103" s="234"/>
      <c r="AX103" s="234"/>
      <c r="AY103" s="234"/>
      <c r="AZ103" s="235"/>
      <c r="BA103" s="235"/>
      <c r="BB103" s="235"/>
      <c r="BC103" s="235"/>
      <c r="BD103" s="235"/>
      <c r="BE103" s="228"/>
      <c r="BF103" s="228"/>
      <c r="BG103" s="228"/>
      <c r="BH103" s="228"/>
      <c r="BI103" s="228"/>
      <c r="BJ103" s="228"/>
      <c r="BK103" s="228"/>
      <c r="BL103" s="228"/>
      <c r="BM103" s="228"/>
      <c r="BN103" s="228"/>
      <c r="BO103" s="228"/>
      <c r="BP103" s="228"/>
      <c r="BQ103" s="941" t="s">
        <v>402</v>
      </c>
      <c r="BR103" s="941"/>
      <c r="BS103" s="941"/>
      <c r="BT103" s="941"/>
      <c r="BU103" s="941"/>
      <c r="BV103" s="941"/>
      <c r="BW103" s="941"/>
      <c r="BX103" s="941"/>
      <c r="BY103" s="941"/>
      <c r="BZ103" s="941"/>
      <c r="CA103" s="941"/>
      <c r="CB103" s="941"/>
      <c r="CC103" s="941"/>
      <c r="CD103" s="941"/>
      <c r="CE103" s="941"/>
      <c r="CF103" s="941"/>
      <c r="CG103" s="941"/>
      <c r="CH103" s="941"/>
      <c r="CI103" s="941"/>
      <c r="CJ103" s="941"/>
      <c r="CK103" s="941"/>
      <c r="CL103" s="941"/>
      <c r="CM103" s="941"/>
      <c r="CN103" s="941"/>
      <c r="CO103" s="941"/>
      <c r="CP103" s="941"/>
      <c r="CQ103" s="941"/>
      <c r="CR103" s="941"/>
      <c r="CS103" s="941"/>
      <c r="CT103" s="941"/>
      <c r="CU103" s="941"/>
      <c r="CV103" s="941"/>
      <c r="CW103" s="941"/>
      <c r="CX103" s="941"/>
      <c r="CY103" s="941"/>
      <c r="CZ103" s="941"/>
      <c r="DA103" s="941"/>
      <c r="DB103" s="941"/>
      <c r="DC103" s="941"/>
      <c r="DD103" s="941"/>
      <c r="DE103" s="941"/>
      <c r="DF103" s="941"/>
      <c r="DG103" s="941"/>
      <c r="DH103" s="941"/>
      <c r="DI103" s="941"/>
      <c r="DJ103" s="941"/>
      <c r="DK103" s="941"/>
      <c r="DL103" s="941"/>
      <c r="DM103" s="941"/>
      <c r="DN103" s="941"/>
      <c r="DO103" s="941"/>
      <c r="DP103" s="941"/>
      <c r="DQ103" s="941"/>
      <c r="DR103" s="941"/>
      <c r="DS103" s="941"/>
      <c r="DT103" s="941"/>
      <c r="DU103" s="941"/>
      <c r="DV103" s="941"/>
      <c r="DW103" s="941"/>
      <c r="DX103" s="941"/>
      <c r="DY103" s="941"/>
      <c r="DZ103" s="941"/>
      <c r="EA103" s="218"/>
    </row>
    <row r="104" spans="1:131" ht="26.25" customHeight="1" x14ac:dyDescent="0.15">
      <c r="A104" s="232"/>
      <c r="B104" s="233"/>
      <c r="C104" s="233"/>
      <c r="D104" s="233"/>
      <c r="E104" s="233"/>
      <c r="F104" s="233"/>
      <c r="G104" s="233"/>
      <c r="H104" s="233"/>
      <c r="I104" s="233"/>
      <c r="J104" s="233"/>
      <c r="K104" s="233"/>
      <c r="L104" s="233"/>
      <c r="M104" s="233"/>
      <c r="N104" s="233"/>
      <c r="O104" s="233"/>
      <c r="P104" s="233"/>
      <c r="Q104" s="234"/>
      <c r="R104" s="234"/>
      <c r="S104" s="234"/>
      <c r="T104" s="234"/>
      <c r="U104" s="234"/>
      <c r="V104" s="234"/>
      <c r="W104" s="234"/>
      <c r="X104" s="234"/>
      <c r="Y104" s="234"/>
      <c r="Z104" s="234"/>
      <c r="AA104" s="234"/>
      <c r="AB104" s="234"/>
      <c r="AC104" s="234"/>
      <c r="AD104" s="234"/>
      <c r="AE104" s="234"/>
      <c r="AF104" s="234"/>
      <c r="AG104" s="234"/>
      <c r="AH104" s="234"/>
      <c r="AI104" s="234"/>
      <c r="AJ104" s="234"/>
      <c r="AK104" s="234"/>
      <c r="AL104" s="234"/>
      <c r="AM104" s="234"/>
      <c r="AN104" s="234"/>
      <c r="AO104" s="234"/>
      <c r="AP104" s="234"/>
      <c r="AQ104" s="234"/>
      <c r="AR104" s="234"/>
      <c r="AS104" s="234"/>
      <c r="AT104" s="234"/>
      <c r="AU104" s="234"/>
      <c r="AV104" s="234"/>
      <c r="AW104" s="234"/>
      <c r="AX104" s="234"/>
      <c r="AY104" s="234"/>
      <c r="AZ104" s="235"/>
      <c r="BA104" s="235"/>
      <c r="BB104" s="235"/>
      <c r="BC104" s="235"/>
      <c r="BD104" s="235"/>
      <c r="BE104" s="228"/>
      <c r="BF104" s="228"/>
      <c r="BG104" s="228"/>
      <c r="BH104" s="228"/>
      <c r="BI104" s="228"/>
      <c r="BJ104" s="228"/>
      <c r="BK104" s="228"/>
      <c r="BL104" s="228"/>
      <c r="BM104" s="228"/>
      <c r="BN104" s="228"/>
      <c r="BO104" s="228"/>
      <c r="BP104" s="228"/>
      <c r="BQ104" s="942" t="s">
        <v>403</v>
      </c>
      <c r="BR104" s="942"/>
      <c r="BS104" s="942"/>
      <c r="BT104" s="942"/>
      <c r="BU104" s="942"/>
      <c r="BV104" s="942"/>
      <c r="BW104" s="942"/>
      <c r="BX104" s="942"/>
      <c r="BY104" s="942"/>
      <c r="BZ104" s="942"/>
      <c r="CA104" s="942"/>
      <c r="CB104" s="942"/>
      <c r="CC104" s="942"/>
      <c r="CD104" s="942"/>
      <c r="CE104" s="942"/>
      <c r="CF104" s="942"/>
      <c r="CG104" s="942"/>
      <c r="CH104" s="942"/>
      <c r="CI104" s="942"/>
      <c r="CJ104" s="942"/>
      <c r="CK104" s="942"/>
      <c r="CL104" s="942"/>
      <c r="CM104" s="942"/>
      <c r="CN104" s="942"/>
      <c r="CO104" s="942"/>
      <c r="CP104" s="942"/>
      <c r="CQ104" s="942"/>
      <c r="CR104" s="942"/>
      <c r="CS104" s="942"/>
      <c r="CT104" s="942"/>
      <c r="CU104" s="942"/>
      <c r="CV104" s="942"/>
      <c r="CW104" s="942"/>
      <c r="CX104" s="942"/>
      <c r="CY104" s="942"/>
      <c r="CZ104" s="942"/>
      <c r="DA104" s="942"/>
      <c r="DB104" s="942"/>
      <c r="DC104" s="942"/>
      <c r="DD104" s="942"/>
      <c r="DE104" s="942"/>
      <c r="DF104" s="942"/>
      <c r="DG104" s="942"/>
      <c r="DH104" s="942"/>
      <c r="DI104" s="942"/>
      <c r="DJ104" s="942"/>
      <c r="DK104" s="942"/>
      <c r="DL104" s="942"/>
      <c r="DM104" s="942"/>
      <c r="DN104" s="942"/>
      <c r="DO104" s="942"/>
      <c r="DP104" s="942"/>
      <c r="DQ104" s="942"/>
      <c r="DR104" s="942"/>
      <c r="DS104" s="942"/>
      <c r="DT104" s="942"/>
      <c r="DU104" s="942"/>
      <c r="DV104" s="942"/>
      <c r="DW104" s="942"/>
      <c r="DX104" s="942"/>
      <c r="DY104" s="942"/>
      <c r="DZ104" s="942"/>
      <c r="EA104" s="218"/>
    </row>
    <row r="105" spans="1:131" ht="11.25" customHeight="1" x14ac:dyDescent="0.15">
      <c r="A105" s="228"/>
      <c r="B105" s="228"/>
      <c r="C105" s="228"/>
      <c r="D105" s="228"/>
      <c r="E105" s="228"/>
      <c r="F105" s="228"/>
      <c r="G105" s="228"/>
      <c r="H105" s="228"/>
      <c r="I105" s="228"/>
      <c r="J105" s="228"/>
      <c r="K105" s="228"/>
      <c r="L105" s="228"/>
      <c r="M105" s="228"/>
      <c r="N105" s="228"/>
      <c r="O105" s="228"/>
      <c r="P105" s="228"/>
      <c r="Q105" s="228"/>
      <c r="R105" s="228"/>
      <c r="S105" s="228"/>
      <c r="T105" s="228"/>
      <c r="U105" s="228"/>
      <c r="V105" s="228"/>
      <c r="W105" s="228"/>
      <c r="X105" s="228"/>
      <c r="Y105" s="228"/>
      <c r="Z105" s="228"/>
      <c r="AA105" s="228"/>
      <c r="AB105" s="228"/>
      <c r="AC105" s="228"/>
      <c r="AD105" s="228"/>
      <c r="AE105" s="228"/>
      <c r="AF105" s="228"/>
      <c r="AG105" s="228"/>
      <c r="AH105" s="228"/>
      <c r="AI105" s="228"/>
      <c r="AJ105" s="228"/>
      <c r="AK105" s="228"/>
      <c r="AL105" s="228"/>
      <c r="AM105" s="228"/>
      <c r="AN105" s="228"/>
      <c r="AO105" s="228"/>
      <c r="AP105" s="228"/>
      <c r="AQ105" s="228"/>
      <c r="AR105" s="228"/>
      <c r="AS105" s="228"/>
      <c r="AT105" s="228"/>
      <c r="AU105" s="228"/>
      <c r="AV105" s="228"/>
      <c r="AW105" s="228"/>
      <c r="AX105" s="228"/>
      <c r="AY105" s="228"/>
      <c r="AZ105" s="228"/>
      <c r="BA105" s="228"/>
      <c r="BB105" s="228"/>
      <c r="BC105" s="228"/>
      <c r="BD105" s="228"/>
      <c r="BE105" s="228"/>
      <c r="BF105" s="228"/>
      <c r="BG105" s="228"/>
      <c r="BH105" s="228"/>
      <c r="BI105" s="228"/>
      <c r="BJ105" s="228"/>
      <c r="BK105" s="228"/>
      <c r="BL105" s="228"/>
      <c r="BM105" s="228"/>
      <c r="BN105" s="228"/>
      <c r="BO105" s="228"/>
      <c r="BP105" s="228"/>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8"/>
      <c r="B106" s="228"/>
      <c r="C106" s="228"/>
      <c r="D106" s="228"/>
      <c r="E106" s="228"/>
      <c r="F106" s="228"/>
      <c r="G106" s="228"/>
      <c r="H106" s="228"/>
      <c r="I106" s="228"/>
      <c r="J106" s="228"/>
      <c r="K106" s="228"/>
      <c r="L106" s="228"/>
      <c r="M106" s="228"/>
      <c r="N106" s="228"/>
      <c r="O106" s="228"/>
      <c r="P106" s="228"/>
      <c r="Q106" s="228"/>
      <c r="R106" s="228"/>
      <c r="S106" s="228"/>
      <c r="T106" s="228"/>
      <c r="U106" s="228"/>
      <c r="V106" s="228"/>
      <c r="W106" s="228"/>
      <c r="X106" s="228"/>
      <c r="Y106" s="228"/>
      <c r="Z106" s="228"/>
      <c r="AA106" s="228"/>
      <c r="AB106" s="228"/>
      <c r="AC106" s="228"/>
      <c r="AD106" s="228"/>
      <c r="AE106" s="228"/>
      <c r="AF106" s="228"/>
      <c r="AG106" s="228"/>
      <c r="AH106" s="228"/>
      <c r="AI106" s="228"/>
      <c r="AJ106" s="228"/>
      <c r="AK106" s="228"/>
      <c r="AL106" s="228"/>
      <c r="AM106" s="228"/>
      <c r="AN106" s="228"/>
      <c r="AO106" s="228"/>
      <c r="AP106" s="228"/>
      <c r="AQ106" s="228"/>
      <c r="AR106" s="228"/>
      <c r="AS106" s="228"/>
      <c r="AT106" s="228"/>
      <c r="AU106" s="228"/>
      <c r="AV106" s="228"/>
      <c r="AW106" s="228"/>
      <c r="AX106" s="228"/>
      <c r="AY106" s="228"/>
      <c r="AZ106" s="228"/>
      <c r="BA106" s="228"/>
      <c r="BB106" s="228"/>
      <c r="BC106" s="228"/>
      <c r="BD106" s="228"/>
      <c r="BE106" s="228"/>
      <c r="BF106" s="228"/>
      <c r="BG106" s="228"/>
      <c r="BH106" s="228"/>
      <c r="BI106" s="228"/>
      <c r="BJ106" s="228"/>
      <c r="BK106" s="228"/>
      <c r="BL106" s="228"/>
      <c r="BM106" s="228"/>
      <c r="BN106" s="228"/>
      <c r="BO106" s="228"/>
      <c r="BP106" s="228"/>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6" t="s">
        <v>404</v>
      </c>
      <c r="B107" s="237"/>
      <c r="C107" s="237"/>
      <c r="D107" s="237"/>
      <c r="E107" s="237"/>
      <c r="F107" s="237"/>
      <c r="G107" s="237"/>
      <c r="H107" s="237"/>
      <c r="I107" s="237"/>
      <c r="J107" s="237"/>
      <c r="K107" s="237"/>
      <c r="L107" s="237"/>
      <c r="M107" s="237"/>
      <c r="N107" s="237"/>
      <c r="O107" s="237"/>
      <c r="P107" s="237"/>
      <c r="Q107" s="237"/>
      <c r="R107" s="237"/>
      <c r="S107" s="237"/>
      <c r="T107" s="237"/>
      <c r="U107" s="237"/>
      <c r="V107" s="237"/>
      <c r="W107" s="237"/>
      <c r="X107" s="237"/>
      <c r="Y107" s="237"/>
      <c r="Z107" s="237"/>
      <c r="AA107" s="237"/>
      <c r="AB107" s="237"/>
      <c r="AC107" s="237"/>
      <c r="AD107" s="237"/>
      <c r="AE107" s="237"/>
      <c r="AF107" s="237"/>
      <c r="AG107" s="237"/>
      <c r="AH107" s="237"/>
      <c r="AI107" s="237"/>
      <c r="AJ107" s="237"/>
      <c r="AK107" s="237"/>
      <c r="AL107" s="237"/>
      <c r="AM107" s="237"/>
      <c r="AN107" s="237"/>
      <c r="AO107" s="237"/>
      <c r="AP107" s="237"/>
      <c r="AQ107" s="237"/>
      <c r="AR107" s="237"/>
      <c r="AS107" s="237"/>
      <c r="AT107" s="237"/>
      <c r="AU107" s="236" t="s">
        <v>405</v>
      </c>
      <c r="AV107" s="237"/>
      <c r="AW107" s="237"/>
      <c r="AX107" s="237"/>
      <c r="AY107" s="237"/>
      <c r="AZ107" s="237"/>
      <c r="BA107" s="237"/>
      <c r="BB107" s="237"/>
      <c r="BC107" s="237"/>
      <c r="BD107" s="237"/>
      <c r="BE107" s="237"/>
      <c r="BF107" s="237"/>
      <c r="BG107" s="237"/>
      <c r="BH107" s="237"/>
      <c r="BI107" s="237"/>
      <c r="BJ107" s="237"/>
      <c r="BK107" s="237"/>
      <c r="BL107" s="237"/>
      <c r="BM107" s="237"/>
      <c r="BN107" s="237"/>
      <c r="BO107" s="237"/>
      <c r="BP107" s="237"/>
      <c r="BQ107" s="237"/>
      <c r="BR107" s="237"/>
      <c r="BS107" s="237"/>
      <c r="BT107" s="237"/>
      <c r="BU107" s="237"/>
      <c r="BV107" s="237"/>
      <c r="BW107" s="237"/>
      <c r="BX107" s="237"/>
      <c r="BY107" s="237"/>
      <c r="BZ107" s="237"/>
      <c r="CA107" s="237"/>
      <c r="CB107" s="237"/>
      <c r="CC107" s="237"/>
      <c r="CD107" s="237"/>
      <c r="CE107" s="237"/>
      <c r="CF107" s="237"/>
      <c r="CG107" s="237"/>
      <c r="CH107" s="237"/>
      <c r="CI107" s="237"/>
      <c r="CJ107" s="237"/>
      <c r="CK107" s="237"/>
      <c r="CL107" s="237"/>
      <c r="CM107" s="237"/>
      <c r="CN107" s="237"/>
      <c r="CO107" s="237"/>
      <c r="CP107" s="237"/>
      <c r="CQ107" s="237"/>
      <c r="CR107" s="237"/>
      <c r="CS107" s="237"/>
      <c r="CT107" s="237"/>
      <c r="CU107" s="237"/>
      <c r="CV107" s="237"/>
      <c r="CW107" s="237"/>
      <c r="CX107" s="237"/>
      <c r="CY107" s="237"/>
      <c r="CZ107" s="237"/>
      <c r="DA107" s="237"/>
      <c r="DB107" s="237"/>
      <c r="DC107" s="237"/>
      <c r="DD107" s="237"/>
      <c r="DE107" s="237"/>
      <c r="DF107" s="237"/>
      <c r="DG107" s="237"/>
      <c r="DH107" s="237"/>
      <c r="DI107" s="237"/>
      <c r="DJ107" s="237"/>
      <c r="DK107" s="237"/>
      <c r="DL107" s="237"/>
      <c r="DM107" s="237"/>
      <c r="DN107" s="237"/>
      <c r="DO107" s="237"/>
      <c r="DP107" s="237"/>
      <c r="DQ107" s="237"/>
      <c r="DR107" s="237"/>
      <c r="DS107" s="237"/>
      <c r="DT107" s="237"/>
      <c r="DU107" s="237"/>
      <c r="DV107" s="237"/>
      <c r="DW107" s="237"/>
      <c r="DX107" s="237"/>
      <c r="DY107" s="237"/>
      <c r="DZ107" s="237"/>
    </row>
    <row r="108" spans="1:131" s="218" customFormat="1" ht="26.25" customHeight="1" x14ac:dyDescent="0.15">
      <c r="A108" s="943" t="s">
        <v>406</v>
      </c>
      <c r="B108" s="944"/>
      <c r="C108" s="944"/>
      <c r="D108" s="944"/>
      <c r="E108" s="944"/>
      <c r="F108" s="944"/>
      <c r="G108" s="944"/>
      <c r="H108" s="944"/>
      <c r="I108" s="944"/>
      <c r="J108" s="944"/>
      <c r="K108" s="944"/>
      <c r="L108" s="944"/>
      <c r="M108" s="944"/>
      <c r="N108" s="944"/>
      <c r="O108" s="944"/>
      <c r="P108" s="944"/>
      <c r="Q108" s="944"/>
      <c r="R108" s="944"/>
      <c r="S108" s="944"/>
      <c r="T108" s="944"/>
      <c r="U108" s="944"/>
      <c r="V108" s="944"/>
      <c r="W108" s="944"/>
      <c r="X108" s="944"/>
      <c r="Y108" s="944"/>
      <c r="Z108" s="944"/>
      <c r="AA108" s="944"/>
      <c r="AB108" s="944"/>
      <c r="AC108" s="944"/>
      <c r="AD108" s="944"/>
      <c r="AE108" s="944"/>
      <c r="AF108" s="944"/>
      <c r="AG108" s="944"/>
      <c r="AH108" s="944"/>
      <c r="AI108" s="944"/>
      <c r="AJ108" s="944"/>
      <c r="AK108" s="944"/>
      <c r="AL108" s="944"/>
      <c r="AM108" s="944"/>
      <c r="AN108" s="944"/>
      <c r="AO108" s="944"/>
      <c r="AP108" s="944"/>
      <c r="AQ108" s="944"/>
      <c r="AR108" s="944"/>
      <c r="AS108" s="944"/>
      <c r="AT108" s="945"/>
      <c r="AU108" s="943" t="s">
        <v>407</v>
      </c>
      <c r="AV108" s="944"/>
      <c r="AW108" s="944"/>
      <c r="AX108" s="944"/>
      <c r="AY108" s="944"/>
      <c r="AZ108" s="944"/>
      <c r="BA108" s="944"/>
      <c r="BB108" s="944"/>
      <c r="BC108" s="944"/>
      <c r="BD108" s="944"/>
      <c r="BE108" s="944"/>
      <c r="BF108" s="944"/>
      <c r="BG108" s="944"/>
      <c r="BH108" s="944"/>
      <c r="BI108" s="944"/>
      <c r="BJ108" s="944"/>
      <c r="BK108" s="944"/>
      <c r="BL108" s="944"/>
      <c r="BM108" s="944"/>
      <c r="BN108" s="944"/>
      <c r="BO108" s="944"/>
      <c r="BP108" s="944"/>
      <c r="BQ108" s="944"/>
      <c r="BR108" s="944"/>
      <c r="BS108" s="944"/>
      <c r="BT108" s="944"/>
      <c r="BU108" s="944"/>
      <c r="BV108" s="944"/>
      <c r="BW108" s="944"/>
      <c r="BX108" s="944"/>
      <c r="BY108" s="944"/>
      <c r="BZ108" s="944"/>
      <c r="CA108" s="944"/>
      <c r="CB108" s="944"/>
      <c r="CC108" s="944"/>
      <c r="CD108" s="944"/>
      <c r="CE108" s="944"/>
      <c r="CF108" s="944"/>
      <c r="CG108" s="944"/>
      <c r="CH108" s="944"/>
      <c r="CI108" s="944"/>
      <c r="CJ108" s="944"/>
      <c r="CK108" s="944"/>
      <c r="CL108" s="944"/>
      <c r="CM108" s="944"/>
      <c r="CN108" s="944"/>
      <c r="CO108" s="944"/>
      <c r="CP108" s="944"/>
      <c r="CQ108" s="944"/>
      <c r="CR108" s="944"/>
      <c r="CS108" s="944"/>
      <c r="CT108" s="944"/>
      <c r="CU108" s="944"/>
      <c r="CV108" s="944"/>
      <c r="CW108" s="944"/>
      <c r="CX108" s="944"/>
      <c r="CY108" s="944"/>
      <c r="CZ108" s="944"/>
      <c r="DA108" s="944"/>
      <c r="DB108" s="944"/>
      <c r="DC108" s="944"/>
      <c r="DD108" s="944"/>
      <c r="DE108" s="944"/>
      <c r="DF108" s="944"/>
      <c r="DG108" s="944"/>
      <c r="DH108" s="944"/>
      <c r="DI108" s="944"/>
      <c r="DJ108" s="944"/>
      <c r="DK108" s="944"/>
      <c r="DL108" s="944"/>
      <c r="DM108" s="944"/>
      <c r="DN108" s="944"/>
      <c r="DO108" s="944"/>
      <c r="DP108" s="944"/>
      <c r="DQ108" s="944"/>
      <c r="DR108" s="944"/>
      <c r="DS108" s="944"/>
      <c r="DT108" s="944"/>
      <c r="DU108" s="944"/>
      <c r="DV108" s="944"/>
      <c r="DW108" s="944"/>
      <c r="DX108" s="944"/>
      <c r="DY108" s="944"/>
      <c r="DZ108" s="945"/>
    </row>
    <row r="109" spans="1:131" s="218" customFormat="1" ht="26.25" customHeight="1" x14ac:dyDescent="0.15">
      <c r="A109" s="896" t="s">
        <v>408</v>
      </c>
      <c r="B109" s="897"/>
      <c r="C109" s="897"/>
      <c r="D109" s="897"/>
      <c r="E109" s="897"/>
      <c r="F109" s="897"/>
      <c r="G109" s="897"/>
      <c r="H109" s="897"/>
      <c r="I109" s="897"/>
      <c r="J109" s="897"/>
      <c r="K109" s="897"/>
      <c r="L109" s="897"/>
      <c r="M109" s="897"/>
      <c r="N109" s="897"/>
      <c r="O109" s="897"/>
      <c r="P109" s="897"/>
      <c r="Q109" s="897"/>
      <c r="R109" s="897"/>
      <c r="S109" s="897"/>
      <c r="T109" s="897"/>
      <c r="U109" s="897"/>
      <c r="V109" s="897"/>
      <c r="W109" s="897"/>
      <c r="X109" s="897"/>
      <c r="Y109" s="897"/>
      <c r="Z109" s="898"/>
      <c r="AA109" s="899" t="s">
        <v>409</v>
      </c>
      <c r="AB109" s="897"/>
      <c r="AC109" s="897"/>
      <c r="AD109" s="897"/>
      <c r="AE109" s="898"/>
      <c r="AF109" s="899" t="s">
        <v>410</v>
      </c>
      <c r="AG109" s="897"/>
      <c r="AH109" s="897"/>
      <c r="AI109" s="897"/>
      <c r="AJ109" s="898"/>
      <c r="AK109" s="899" t="s">
        <v>294</v>
      </c>
      <c r="AL109" s="897"/>
      <c r="AM109" s="897"/>
      <c r="AN109" s="897"/>
      <c r="AO109" s="898"/>
      <c r="AP109" s="899" t="s">
        <v>411</v>
      </c>
      <c r="AQ109" s="897"/>
      <c r="AR109" s="897"/>
      <c r="AS109" s="897"/>
      <c r="AT109" s="930"/>
      <c r="AU109" s="896" t="s">
        <v>408</v>
      </c>
      <c r="AV109" s="897"/>
      <c r="AW109" s="897"/>
      <c r="AX109" s="897"/>
      <c r="AY109" s="897"/>
      <c r="AZ109" s="897"/>
      <c r="BA109" s="897"/>
      <c r="BB109" s="897"/>
      <c r="BC109" s="897"/>
      <c r="BD109" s="897"/>
      <c r="BE109" s="897"/>
      <c r="BF109" s="897"/>
      <c r="BG109" s="897"/>
      <c r="BH109" s="897"/>
      <c r="BI109" s="897"/>
      <c r="BJ109" s="897"/>
      <c r="BK109" s="897"/>
      <c r="BL109" s="897"/>
      <c r="BM109" s="897"/>
      <c r="BN109" s="897"/>
      <c r="BO109" s="897"/>
      <c r="BP109" s="898"/>
      <c r="BQ109" s="899" t="s">
        <v>409</v>
      </c>
      <c r="BR109" s="897"/>
      <c r="BS109" s="897"/>
      <c r="BT109" s="897"/>
      <c r="BU109" s="898"/>
      <c r="BV109" s="899" t="s">
        <v>410</v>
      </c>
      <c r="BW109" s="897"/>
      <c r="BX109" s="897"/>
      <c r="BY109" s="897"/>
      <c r="BZ109" s="898"/>
      <c r="CA109" s="899" t="s">
        <v>294</v>
      </c>
      <c r="CB109" s="897"/>
      <c r="CC109" s="897"/>
      <c r="CD109" s="897"/>
      <c r="CE109" s="898"/>
      <c r="CF109" s="937" t="s">
        <v>411</v>
      </c>
      <c r="CG109" s="937"/>
      <c r="CH109" s="937"/>
      <c r="CI109" s="937"/>
      <c r="CJ109" s="937"/>
      <c r="CK109" s="899" t="s">
        <v>412</v>
      </c>
      <c r="CL109" s="897"/>
      <c r="CM109" s="897"/>
      <c r="CN109" s="897"/>
      <c r="CO109" s="897"/>
      <c r="CP109" s="897"/>
      <c r="CQ109" s="897"/>
      <c r="CR109" s="897"/>
      <c r="CS109" s="897"/>
      <c r="CT109" s="897"/>
      <c r="CU109" s="897"/>
      <c r="CV109" s="897"/>
      <c r="CW109" s="897"/>
      <c r="CX109" s="897"/>
      <c r="CY109" s="897"/>
      <c r="CZ109" s="897"/>
      <c r="DA109" s="897"/>
      <c r="DB109" s="897"/>
      <c r="DC109" s="897"/>
      <c r="DD109" s="897"/>
      <c r="DE109" s="897"/>
      <c r="DF109" s="898"/>
      <c r="DG109" s="899" t="s">
        <v>409</v>
      </c>
      <c r="DH109" s="897"/>
      <c r="DI109" s="897"/>
      <c r="DJ109" s="897"/>
      <c r="DK109" s="898"/>
      <c r="DL109" s="899" t="s">
        <v>410</v>
      </c>
      <c r="DM109" s="897"/>
      <c r="DN109" s="897"/>
      <c r="DO109" s="897"/>
      <c r="DP109" s="898"/>
      <c r="DQ109" s="899" t="s">
        <v>294</v>
      </c>
      <c r="DR109" s="897"/>
      <c r="DS109" s="897"/>
      <c r="DT109" s="897"/>
      <c r="DU109" s="898"/>
      <c r="DV109" s="899" t="s">
        <v>411</v>
      </c>
      <c r="DW109" s="897"/>
      <c r="DX109" s="897"/>
      <c r="DY109" s="897"/>
      <c r="DZ109" s="930"/>
    </row>
    <row r="110" spans="1:131" s="218" customFormat="1" ht="26.25" customHeight="1" x14ac:dyDescent="0.15">
      <c r="A110" s="808" t="s">
        <v>413</v>
      </c>
      <c r="B110" s="809"/>
      <c r="C110" s="809"/>
      <c r="D110" s="809"/>
      <c r="E110" s="809"/>
      <c r="F110" s="809"/>
      <c r="G110" s="809"/>
      <c r="H110" s="809"/>
      <c r="I110" s="809"/>
      <c r="J110" s="809"/>
      <c r="K110" s="809"/>
      <c r="L110" s="809"/>
      <c r="M110" s="809"/>
      <c r="N110" s="809"/>
      <c r="O110" s="809"/>
      <c r="P110" s="809"/>
      <c r="Q110" s="809"/>
      <c r="R110" s="809"/>
      <c r="S110" s="809"/>
      <c r="T110" s="809"/>
      <c r="U110" s="809"/>
      <c r="V110" s="809"/>
      <c r="W110" s="809"/>
      <c r="X110" s="809"/>
      <c r="Y110" s="809"/>
      <c r="Z110" s="810"/>
      <c r="AA110" s="889">
        <v>1893016</v>
      </c>
      <c r="AB110" s="890"/>
      <c r="AC110" s="890"/>
      <c r="AD110" s="890"/>
      <c r="AE110" s="891"/>
      <c r="AF110" s="892">
        <v>1833205</v>
      </c>
      <c r="AG110" s="890"/>
      <c r="AH110" s="890"/>
      <c r="AI110" s="890"/>
      <c r="AJ110" s="891"/>
      <c r="AK110" s="892">
        <v>1651548</v>
      </c>
      <c r="AL110" s="890"/>
      <c r="AM110" s="890"/>
      <c r="AN110" s="890"/>
      <c r="AO110" s="891"/>
      <c r="AP110" s="893">
        <v>20.6</v>
      </c>
      <c r="AQ110" s="894"/>
      <c r="AR110" s="894"/>
      <c r="AS110" s="894"/>
      <c r="AT110" s="895"/>
      <c r="AU110" s="931" t="s">
        <v>69</v>
      </c>
      <c r="AV110" s="932"/>
      <c r="AW110" s="932"/>
      <c r="AX110" s="932"/>
      <c r="AY110" s="932"/>
      <c r="AZ110" s="861" t="s">
        <v>414</v>
      </c>
      <c r="BA110" s="809"/>
      <c r="BB110" s="809"/>
      <c r="BC110" s="809"/>
      <c r="BD110" s="809"/>
      <c r="BE110" s="809"/>
      <c r="BF110" s="809"/>
      <c r="BG110" s="809"/>
      <c r="BH110" s="809"/>
      <c r="BI110" s="809"/>
      <c r="BJ110" s="809"/>
      <c r="BK110" s="809"/>
      <c r="BL110" s="809"/>
      <c r="BM110" s="809"/>
      <c r="BN110" s="809"/>
      <c r="BO110" s="809"/>
      <c r="BP110" s="810"/>
      <c r="BQ110" s="862">
        <v>17691994</v>
      </c>
      <c r="BR110" s="843"/>
      <c r="BS110" s="843"/>
      <c r="BT110" s="843"/>
      <c r="BU110" s="843"/>
      <c r="BV110" s="843">
        <v>17444591</v>
      </c>
      <c r="BW110" s="843"/>
      <c r="BX110" s="843"/>
      <c r="BY110" s="843"/>
      <c r="BZ110" s="843"/>
      <c r="CA110" s="843">
        <v>17931144</v>
      </c>
      <c r="CB110" s="843"/>
      <c r="CC110" s="843"/>
      <c r="CD110" s="843"/>
      <c r="CE110" s="843"/>
      <c r="CF110" s="867">
        <v>223.4</v>
      </c>
      <c r="CG110" s="868"/>
      <c r="CH110" s="868"/>
      <c r="CI110" s="868"/>
      <c r="CJ110" s="868"/>
      <c r="CK110" s="927" t="s">
        <v>415</v>
      </c>
      <c r="CL110" s="820"/>
      <c r="CM110" s="861" t="s">
        <v>416</v>
      </c>
      <c r="CN110" s="809"/>
      <c r="CO110" s="809"/>
      <c r="CP110" s="809"/>
      <c r="CQ110" s="809"/>
      <c r="CR110" s="809"/>
      <c r="CS110" s="809"/>
      <c r="CT110" s="809"/>
      <c r="CU110" s="809"/>
      <c r="CV110" s="809"/>
      <c r="CW110" s="809"/>
      <c r="CX110" s="809"/>
      <c r="CY110" s="809"/>
      <c r="CZ110" s="809"/>
      <c r="DA110" s="809"/>
      <c r="DB110" s="809"/>
      <c r="DC110" s="809"/>
      <c r="DD110" s="809"/>
      <c r="DE110" s="809"/>
      <c r="DF110" s="810"/>
      <c r="DG110" s="862" t="s">
        <v>122</v>
      </c>
      <c r="DH110" s="843"/>
      <c r="DI110" s="843"/>
      <c r="DJ110" s="843"/>
      <c r="DK110" s="843"/>
      <c r="DL110" s="843" t="s">
        <v>122</v>
      </c>
      <c r="DM110" s="843"/>
      <c r="DN110" s="843"/>
      <c r="DO110" s="843"/>
      <c r="DP110" s="843"/>
      <c r="DQ110" s="843" t="s">
        <v>122</v>
      </c>
      <c r="DR110" s="843"/>
      <c r="DS110" s="843"/>
      <c r="DT110" s="843"/>
      <c r="DU110" s="843"/>
      <c r="DV110" s="844" t="s">
        <v>122</v>
      </c>
      <c r="DW110" s="844"/>
      <c r="DX110" s="844"/>
      <c r="DY110" s="844"/>
      <c r="DZ110" s="845"/>
    </row>
    <row r="111" spans="1:131" s="218" customFormat="1" ht="26.25" customHeight="1" x14ac:dyDescent="0.15">
      <c r="A111" s="775" t="s">
        <v>417</v>
      </c>
      <c r="B111" s="776"/>
      <c r="C111" s="776"/>
      <c r="D111" s="776"/>
      <c r="E111" s="776"/>
      <c r="F111" s="776"/>
      <c r="G111" s="776"/>
      <c r="H111" s="776"/>
      <c r="I111" s="776"/>
      <c r="J111" s="776"/>
      <c r="K111" s="776"/>
      <c r="L111" s="776"/>
      <c r="M111" s="776"/>
      <c r="N111" s="776"/>
      <c r="O111" s="776"/>
      <c r="P111" s="776"/>
      <c r="Q111" s="776"/>
      <c r="R111" s="776"/>
      <c r="S111" s="776"/>
      <c r="T111" s="776"/>
      <c r="U111" s="776"/>
      <c r="V111" s="776"/>
      <c r="W111" s="776"/>
      <c r="X111" s="776"/>
      <c r="Y111" s="776"/>
      <c r="Z111" s="926"/>
      <c r="AA111" s="919" t="s">
        <v>122</v>
      </c>
      <c r="AB111" s="920"/>
      <c r="AC111" s="920"/>
      <c r="AD111" s="920"/>
      <c r="AE111" s="921"/>
      <c r="AF111" s="922" t="s">
        <v>122</v>
      </c>
      <c r="AG111" s="920"/>
      <c r="AH111" s="920"/>
      <c r="AI111" s="920"/>
      <c r="AJ111" s="921"/>
      <c r="AK111" s="922" t="s">
        <v>122</v>
      </c>
      <c r="AL111" s="920"/>
      <c r="AM111" s="920"/>
      <c r="AN111" s="920"/>
      <c r="AO111" s="921"/>
      <c r="AP111" s="923" t="s">
        <v>122</v>
      </c>
      <c r="AQ111" s="924"/>
      <c r="AR111" s="924"/>
      <c r="AS111" s="924"/>
      <c r="AT111" s="925"/>
      <c r="AU111" s="933"/>
      <c r="AV111" s="934"/>
      <c r="AW111" s="934"/>
      <c r="AX111" s="934"/>
      <c r="AY111" s="934"/>
      <c r="AZ111" s="816" t="s">
        <v>418</v>
      </c>
      <c r="BA111" s="753"/>
      <c r="BB111" s="753"/>
      <c r="BC111" s="753"/>
      <c r="BD111" s="753"/>
      <c r="BE111" s="753"/>
      <c r="BF111" s="753"/>
      <c r="BG111" s="753"/>
      <c r="BH111" s="753"/>
      <c r="BI111" s="753"/>
      <c r="BJ111" s="753"/>
      <c r="BK111" s="753"/>
      <c r="BL111" s="753"/>
      <c r="BM111" s="753"/>
      <c r="BN111" s="753"/>
      <c r="BO111" s="753"/>
      <c r="BP111" s="754"/>
      <c r="BQ111" s="817">
        <v>342000</v>
      </c>
      <c r="BR111" s="818"/>
      <c r="BS111" s="818"/>
      <c r="BT111" s="818"/>
      <c r="BU111" s="818"/>
      <c r="BV111" s="818">
        <v>330600</v>
      </c>
      <c r="BW111" s="818"/>
      <c r="BX111" s="818"/>
      <c r="BY111" s="818"/>
      <c r="BZ111" s="818"/>
      <c r="CA111" s="818">
        <v>319200</v>
      </c>
      <c r="CB111" s="818"/>
      <c r="CC111" s="818"/>
      <c r="CD111" s="818"/>
      <c r="CE111" s="818"/>
      <c r="CF111" s="876">
        <v>4</v>
      </c>
      <c r="CG111" s="877"/>
      <c r="CH111" s="877"/>
      <c r="CI111" s="877"/>
      <c r="CJ111" s="877"/>
      <c r="CK111" s="928"/>
      <c r="CL111" s="822"/>
      <c r="CM111" s="816" t="s">
        <v>419</v>
      </c>
      <c r="CN111" s="753"/>
      <c r="CO111" s="753"/>
      <c r="CP111" s="753"/>
      <c r="CQ111" s="753"/>
      <c r="CR111" s="753"/>
      <c r="CS111" s="753"/>
      <c r="CT111" s="753"/>
      <c r="CU111" s="753"/>
      <c r="CV111" s="753"/>
      <c r="CW111" s="753"/>
      <c r="CX111" s="753"/>
      <c r="CY111" s="753"/>
      <c r="CZ111" s="753"/>
      <c r="DA111" s="753"/>
      <c r="DB111" s="753"/>
      <c r="DC111" s="753"/>
      <c r="DD111" s="753"/>
      <c r="DE111" s="753"/>
      <c r="DF111" s="754"/>
      <c r="DG111" s="817" t="s">
        <v>122</v>
      </c>
      <c r="DH111" s="818"/>
      <c r="DI111" s="818"/>
      <c r="DJ111" s="818"/>
      <c r="DK111" s="818"/>
      <c r="DL111" s="818" t="s">
        <v>122</v>
      </c>
      <c r="DM111" s="818"/>
      <c r="DN111" s="818"/>
      <c r="DO111" s="818"/>
      <c r="DP111" s="818"/>
      <c r="DQ111" s="818" t="s">
        <v>122</v>
      </c>
      <c r="DR111" s="818"/>
      <c r="DS111" s="818"/>
      <c r="DT111" s="818"/>
      <c r="DU111" s="818"/>
      <c r="DV111" s="795" t="s">
        <v>122</v>
      </c>
      <c r="DW111" s="795"/>
      <c r="DX111" s="795"/>
      <c r="DY111" s="795"/>
      <c r="DZ111" s="796"/>
    </row>
    <row r="112" spans="1:131" s="218" customFormat="1" ht="26.25" customHeight="1" x14ac:dyDescent="0.15">
      <c r="A112" s="913" t="s">
        <v>420</v>
      </c>
      <c r="B112" s="914"/>
      <c r="C112" s="753" t="s">
        <v>421</v>
      </c>
      <c r="D112" s="753"/>
      <c r="E112" s="753"/>
      <c r="F112" s="753"/>
      <c r="G112" s="753"/>
      <c r="H112" s="753"/>
      <c r="I112" s="753"/>
      <c r="J112" s="753"/>
      <c r="K112" s="753"/>
      <c r="L112" s="753"/>
      <c r="M112" s="753"/>
      <c r="N112" s="753"/>
      <c r="O112" s="753"/>
      <c r="P112" s="753"/>
      <c r="Q112" s="753"/>
      <c r="R112" s="753"/>
      <c r="S112" s="753"/>
      <c r="T112" s="753"/>
      <c r="U112" s="753"/>
      <c r="V112" s="753"/>
      <c r="W112" s="753"/>
      <c r="X112" s="753"/>
      <c r="Y112" s="753"/>
      <c r="Z112" s="754"/>
      <c r="AA112" s="780" t="s">
        <v>122</v>
      </c>
      <c r="AB112" s="781"/>
      <c r="AC112" s="781"/>
      <c r="AD112" s="781"/>
      <c r="AE112" s="782"/>
      <c r="AF112" s="783" t="s">
        <v>122</v>
      </c>
      <c r="AG112" s="781"/>
      <c r="AH112" s="781"/>
      <c r="AI112" s="781"/>
      <c r="AJ112" s="782"/>
      <c r="AK112" s="783" t="s">
        <v>122</v>
      </c>
      <c r="AL112" s="781"/>
      <c r="AM112" s="781"/>
      <c r="AN112" s="781"/>
      <c r="AO112" s="782"/>
      <c r="AP112" s="825" t="s">
        <v>122</v>
      </c>
      <c r="AQ112" s="826"/>
      <c r="AR112" s="826"/>
      <c r="AS112" s="826"/>
      <c r="AT112" s="827"/>
      <c r="AU112" s="933"/>
      <c r="AV112" s="934"/>
      <c r="AW112" s="934"/>
      <c r="AX112" s="934"/>
      <c r="AY112" s="934"/>
      <c r="AZ112" s="816" t="s">
        <v>422</v>
      </c>
      <c r="BA112" s="753"/>
      <c r="BB112" s="753"/>
      <c r="BC112" s="753"/>
      <c r="BD112" s="753"/>
      <c r="BE112" s="753"/>
      <c r="BF112" s="753"/>
      <c r="BG112" s="753"/>
      <c r="BH112" s="753"/>
      <c r="BI112" s="753"/>
      <c r="BJ112" s="753"/>
      <c r="BK112" s="753"/>
      <c r="BL112" s="753"/>
      <c r="BM112" s="753"/>
      <c r="BN112" s="753"/>
      <c r="BO112" s="753"/>
      <c r="BP112" s="754"/>
      <c r="BQ112" s="817">
        <v>1880983</v>
      </c>
      <c r="BR112" s="818"/>
      <c r="BS112" s="818"/>
      <c r="BT112" s="818"/>
      <c r="BU112" s="818"/>
      <c r="BV112" s="818">
        <v>1940688</v>
      </c>
      <c r="BW112" s="818"/>
      <c r="BX112" s="818"/>
      <c r="BY112" s="818"/>
      <c r="BZ112" s="818"/>
      <c r="CA112" s="818">
        <v>1885437</v>
      </c>
      <c r="CB112" s="818"/>
      <c r="CC112" s="818"/>
      <c r="CD112" s="818"/>
      <c r="CE112" s="818"/>
      <c r="CF112" s="876">
        <v>23.5</v>
      </c>
      <c r="CG112" s="877"/>
      <c r="CH112" s="877"/>
      <c r="CI112" s="877"/>
      <c r="CJ112" s="877"/>
      <c r="CK112" s="928"/>
      <c r="CL112" s="822"/>
      <c r="CM112" s="816" t="s">
        <v>423</v>
      </c>
      <c r="CN112" s="753"/>
      <c r="CO112" s="753"/>
      <c r="CP112" s="753"/>
      <c r="CQ112" s="753"/>
      <c r="CR112" s="753"/>
      <c r="CS112" s="753"/>
      <c r="CT112" s="753"/>
      <c r="CU112" s="753"/>
      <c r="CV112" s="753"/>
      <c r="CW112" s="753"/>
      <c r="CX112" s="753"/>
      <c r="CY112" s="753"/>
      <c r="CZ112" s="753"/>
      <c r="DA112" s="753"/>
      <c r="DB112" s="753"/>
      <c r="DC112" s="753"/>
      <c r="DD112" s="753"/>
      <c r="DE112" s="753"/>
      <c r="DF112" s="754"/>
      <c r="DG112" s="817" t="s">
        <v>122</v>
      </c>
      <c r="DH112" s="818"/>
      <c r="DI112" s="818"/>
      <c r="DJ112" s="818"/>
      <c r="DK112" s="818"/>
      <c r="DL112" s="818" t="s">
        <v>122</v>
      </c>
      <c r="DM112" s="818"/>
      <c r="DN112" s="818"/>
      <c r="DO112" s="818"/>
      <c r="DP112" s="818"/>
      <c r="DQ112" s="818" t="s">
        <v>122</v>
      </c>
      <c r="DR112" s="818"/>
      <c r="DS112" s="818"/>
      <c r="DT112" s="818"/>
      <c r="DU112" s="818"/>
      <c r="DV112" s="795" t="s">
        <v>122</v>
      </c>
      <c r="DW112" s="795"/>
      <c r="DX112" s="795"/>
      <c r="DY112" s="795"/>
      <c r="DZ112" s="796"/>
    </row>
    <row r="113" spans="1:130" s="218" customFormat="1" ht="26.25" customHeight="1" x14ac:dyDescent="0.15">
      <c r="A113" s="915"/>
      <c r="B113" s="916"/>
      <c r="C113" s="753" t="s">
        <v>424</v>
      </c>
      <c r="D113" s="753"/>
      <c r="E113" s="753"/>
      <c r="F113" s="753"/>
      <c r="G113" s="753"/>
      <c r="H113" s="753"/>
      <c r="I113" s="753"/>
      <c r="J113" s="753"/>
      <c r="K113" s="753"/>
      <c r="L113" s="753"/>
      <c r="M113" s="753"/>
      <c r="N113" s="753"/>
      <c r="O113" s="753"/>
      <c r="P113" s="753"/>
      <c r="Q113" s="753"/>
      <c r="R113" s="753"/>
      <c r="S113" s="753"/>
      <c r="T113" s="753"/>
      <c r="U113" s="753"/>
      <c r="V113" s="753"/>
      <c r="W113" s="753"/>
      <c r="X113" s="753"/>
      <c r="Y113" s="753"/>
      <c r="Z113" s="754"/>
      <c r="AA113" s="919">
        <v>384307</v>
      </c>
      <c r="AB113" s="920"/>
      <c r="AC113" s="920"/>
      <c r="AD113" s="920"/>
      <c r="AE113" s="921"/>
      <c r="AF113" s="922">
        <v>221279</v>
      </c>
      <c r="AG113" s="920"/>
      <c r="AH113" s="920"/>
      <c r="AI113" s="920"/>
      <c r="AJ113" s="921"/>
      <c r="AK113" s="922">
        <v>181564</v>
      </c>
      <c r="AL113" s="920"/>
      <c r="AM113" s="920"/>
      <c r="AN113" s="920"/>
      <c r="AO113" s="921"/>
      <c r="AP113" s="923">
        <v>2.2999999999999998</v>
      </c>
      <c r="AQ113" s="924"/>
      <c r="AR113" s="924"/>
      <c r="AS113" s="924"/>
      <c r="AT113" s="925"/>
      <c r="AU113" s="933"/>
      <c r="AV113" s="934"/>
      <c r="AW113" s="934"/>
      <c r="AX113" s="934"/>
      <c r="AY113" s="934"/>
      <c r="AZ113" s="816" t="s">
        <v>425</v>
      </c>
      <c r="BA113" s="753"/>
      <c r="BB113" s="753"/>
      <c r="BC113" s="753"/>
      <c r="BD113" s="753"/>
      <c r="BE113" s="753"/>
      <c r="BF113" s="753"/>
      <c r="BG113" s="753"/>
      <c r="BH113" s="753"/>
      <c r="BI113" s="753"/>
      <c r="BJ113" s="753"/>
      <c r="BK113" s="753"/>
      <c r="BL113" s="753"/>
      <c r="BM113" s="753"/>
      <c r="BN113" s="753"/>
      <c r="BO113" s="753"/>
      <c r="BP113" s="754"/>
      <c r="BQ113" s="817">
        <v>296528</v>
      </c>
      <c r="BR113" s="818"/>
      <c r="BS113" s="818"/>
      <c r="BT113" s="818"/>
      <c r="BU113" s="818"/>
      <c r="BV113" s="818">
        <v>217847</v>
      </c>
      <c r="BW113" s="818"/>
      <c r="BX113" s="818"/>
      <c r="BY113" s="818"/>
      <c r="BZ113" s="818"/>
      <c r="CA113" s="818">
        <v>180870</v>
      </c>
      <c r="CB113" s="818"/>
      <c r="CC113" s="818"/>
      <c r="CD113" s="818"/>
      <c r="CE113" s="818"/>
      <c r="CF113" s="876">
        <v>2.2999999999999998</v>
      </c>
      <c r="CG113" s="877"/>
      <c r="CH113" s="877"/>
      <c r="CI113" s="877"/>
      <c r="CJ113" s="877"/>
      <c r="CK113" s="928"/>
      <c r="CL113" s="822"/>
      <c r="CM113" s="816" t="s">
        <v>426</v>
      </c>
      <c r="CN113" s="753"/>
      <c r="CO113" s="753"/>
      <c r="CP113" s="753"/>
      <c r="CQ113" s="753"/>
      <c r="CR113" s="753"/>
      <c r="CS113" s="753"/>
      <c r="CT113" s="753"/>
      <c r="CU113" s="753"/>
      <c r="CV113" s="753"/>
      <c r="CW113" s="753"/>
      <c r="CX113" s="753"/>
      <c r="CY113" s="753"/>
      <c r="CZ113" s="753"/>
      <c r="DA113" s="753"/>
      <c r="DB113" s="753"/>
      <c r="DC113" s="753"/>
      <c r="DD113" s="753"/>
      <c r="DE113" s="753"/>
      <c r="DF113" s="754"/>
      <c r="DG113" s="780" t="s">
        <v>122</v>
      </c>
      <c r="DH113" s="781"/>
      <c r="DI113" s="781"/>
      <c r="DJ113" s="781"/>
      <c r="DK113" s="782"/>
      <c r="DL113" s="783" t="s">
        <v>122</v>
      </c>
      <c r="DM113" s="781"/>
      <c r="DN113" s="781"/>
      <c r="DO113" s="781"/>
      <c r="DP113" s="782"/>
      <c r="DQ113" s="783" t="s">
        <v>122</v>
      </c>
      <c r="DR113" s="781"/>
      <c r="DS113" s="781"/>
      <c r="DT113" s="781"/>
      <c r="DU113" s="782"/>
      <c r="DV113" s="825" t="s">
        <v>122</v>
      </c>
      <c r="DW113" s="826"/>
      <c r="DX113" s="826"/>
      <c r="DY113" s="826"/>
      <c r="DZ113" s="827"/>
    </row>
    <row r="114" spans="1:130" s="218" customFormat="1" ht="26.25" customHeight="1" x14ac:dyDescent="0.15">
      <c r="A114" s="915"/>
      <c r="B114" s="916"/>
      <c r="C114" s="753" t="s">
        <v>427</v>
      </c>
      <c r="D114" s="753"/>
      <c r="E114" s="753"/>
      <c r="F114" s="753"/>
      <c r="G114" s="753"/>
      <c r="H114" s="753"/>
      <c r="I114" s="753"/>
      <c r="J114" s="753"/>
      <c r="K114" s="753"/>
      <c r="L114" s="753"/>
      <c r="M114" s="753"/>
      <c r="N114" s="753"/>
      <c r="O114" s="753"/>
      <c r="P114" s="753"/>
      <c r="Q114" s="753"/>
      <c r="R114" s="753"/>
      <c r="S114" s="753"/>
      <c r="T114" s="753"/>
      <c r="U114" s="753"/>
      <c r="V114" s="753"/>
      <c r="W114" s="753"/>
      <c r="X114" s="753"/>
      <c r="Y114" s="753"/>
      <c r="Z114" s="754"/>
      <c r="AA114" s="780">
        <v>39195</v>
      </c>
      <c r="AB114" s="781"/>
      <c r="AC114" s="781"/>
      <c r="AD114" s="781"/>
      <c r="AE114" s="782"/>
      <c r="AF114" s="783">
        <v>69864</v>
      </c>
      <c r="AG114" s="781"/>
      <c r="AH114" s="781"/>
      <c r="AI114" s="781"/>
      <c r="AJ114" s="782"/>
      <c r="AK114" s="783">
        <v>65531</v>
      </c>
      <c r="AL114" s="781"/>
      <c r="AM114" s="781"/>
      <c r="AN114" s="781"/>
      <c r="AO114" s="782"/>
      <c r="AP114" s="825">
        <v>0.8</v>
      </c>
      <c r="AQ114" s="826"/>
      <c r="AR114" s="826"/>
      <c r="AS114" s="826"/>
      <c r="AT114" s="827"/>
      <c r="AU114" s="933"/>
      <c r="AV114" s="934"/>
      <c r="AW114" s="934"/>
      <c r="AX114" s="934"/>
      <c r="AY114" s="934"/>
      <c r="AZ114" s="816" t="s">
        <v>428</v>
      </c>
      <c r="BA114" s="753"/>
      <c r="BB114" s="753"/>
      <c r="BC114" s="753"/>
      <c r="BD114" s="753"/>
      <c r="BE114" s="753"/>
      <c r="BF114" s="753"/>
      <c r="BG114" s="753"/>
      <c r="BH114" s="753"/>
      <c r="BI114" s="753"/>
      <c r="BJ114" s="753"/>
      <c r="BK114" s="753"/>
      <c r="BL114" s="753"/>
      <c r="BM114" s="753"/>
      <c r="BN114" s="753"/>
      <c r="BO114" s="753"/>
      <c r="BP114" s="754"/>
      <c r="BQ114" s="817">
        <v>1476189</v>
      </c>
      <c r="BR114" s="818"/>
      <c r="BS114" s="818"/>
      <c r="BT114" s="818"/>
      <c r="BU114" s="818"/>
      <c r="BV114" s="818">
        <v>1379634</v>
      </c>
      <c r="BW114" s="818"/>
      <c r="BX114" s="818"/>
      <c r="BY114" s="818"/>
      <c r="BZ114" s="818"/>
      <c r="CA114" s="818">
        <v>1587635</v>
      </c>
      <c r="CB114" s="818"/>
      <c r="CC114" s="818"/>
      <c r="CD114" s="818"/>
      <c r="CE114" s="818"/>
      <c r="CF114" s="876">
        <v>19.8</v>
      </c>
      <c r="CG114" s="877"/>
      <c r="CH114" s="877"/>
      <c r="CI114" s="877"/>
      <c r="CJ114" s="877"/>
      <c r="CK114" s="928"/>
      <c r="CL114" s="822"/>
      <c r="CM114" s="816" t="s">
        <v>429</v>
      </c>
      <c r="CN114" s="753"/>
      <c r="CO114" s="753"/>
      <c r="CP114" s="753"/>
      <c r="CQ114" s="753"/>
      <c r="CR114" s="753"/>
      <c r="CS114" s="753"/>
      <c r="CT114" s="753"/>
      <c r="CU114" s="753"/>
      <c r="CV114" s="753"/>
      <c r="CW114" s="753"/>
      <c r="CX114" s="753"/>
      <c r="CY114" s="753"/>
      <c r="CZ114" s="753"/>
      <c r="DA114" s="753"/>
      <c r="DB114" s="753"/>
      <c r="DC114" s="753"/>
      <c r="DD114" s="753"/>
      <c r="DE114" s="753"/>
      <c r="DF114" s="754"/>
      <c r="DG114" s="780" t="s">
        <v>122</v>
      </c>
      <c r="DH114" s="781"/>
      <c r="DI114" s="781"/>
      <c r="DJ114" s="781"/>
      <c r="DK114" s="782"/>
      <c r="DL114" s="783" t="s">
        <v>122</v>
      </c>
      <c r="DM114" s="781"/>
      <c r="DN114" s="781"/>
      <c r="DO114" s="781"/>
      <c r="DP114" s="782"/>
      <c r="DQ114" s="783" t="s">
        <v>122</v>
      </c>
      <c r="DR114" s="781"/>
      <c r="DS114" s="781"/>
      <c r="DT114" s="781"/>
      <c r="DU114" s="782"/>
      <c r="DV114" s="825" t="s">
        <v>122</v>
      </c>
      <c r="DW114" s="826"/>
      <c r="DX114" s="826"/>
      <c r="DY114" s="826"/>
      <c r="DZ114" s="827"/>
    </row>
    <row r="115" spans="1:130" s="218" customFormat="1" ht="26.25" customHeight="1" x14ac:dyDescent="0.15">
      <c r="A115" s="915"/>
      <c r="B115" s="916"/>
      <c r="C115" s="753" t="s">
        <v>430</v>
      </c>
      <c r="D115" s="753"/>
      <c r="E115" s="753"/>
      <c r="F115" s="753"/>
      <c r="G115" s="753"/>
      <c r="H115" s="753"/>
      <c r="I115" s="753"/>
      <c r="J115" s="753"/>
      <c r="K115" s="753"/>
      <c r="L115" s="753"/>
      <c r="M115" s="753"/>
      <c r="N115" s="753"/>
      <c r="O115" s="753"/>
      <c r="P115" s="753"/>
      <c r="Q115" s="753"/>
      <c r="R115" s="753"/>
      <c r="S115" s="753"/>
      <c r="T115" s="753"/>
      <c r="U115" s="753"/>
      <c r="V115" s="753"/>
      <c r="W115" s="753"/>
      <c r="X115" s="753"/>
      <c r="Y115" s="753"/>
      <c r="Z115" s="754"/>
      <c r="AA115" s="919" t="s">
        <v>122</v>
      </c>
      <c r="AB115" s="920"/>
      <c r="AC115" s="920"/>
      <c r="AD115" s="920"/>
      <c r="AE115" s="921"/>
      <c r="AF115" s="922" t="s">
        <v>122</v>
      </c>
      <c r="AG115" s="920"/>
      <c r="AH115" s="920"/>
      <c r="AI115" s="920"/>
      <c r="AJ115" s="921"/>
      <c r="AK115" s="922" t="s">
        <v>122</v>
      </c>
      <c r="AL115" s="920"/>
      <c r="AM115" s="920"/>
      <c r="AN115" s="920"/>
      <c r="AO115" s="921"/>
      <c r="AP115" s="923" t="s">
        <v>122</v>
      </c>
      <c r="AQ115" s="924"/>
      <c r="AR115" s="924"/>
      <c r="AS115" s="924"/>
      <c r="AT115" s="925"/>
      <c r="AU115" s="933"/>
      <c r="AV115" s="934"/>
      <c r="AW115" s="934"/>
      <c r="AX115" s="934"/>
      <c r="AY115" s="934"/>
      <c r="AZ115" s="816" t="s">
        <v>431</v>
      </c>
      <c r="BA115" s="753"/>
      <c r="BB115" s="753"/>
      <c r="BC115" s="753"/>
      <c r="BD115" s="753"/>
      <c r="BE115" s="753"/>
      <c r="BF115" s="753"/>
      <c r="BG115" s="753"/>
      <c r="BH115" s="753"/>
      <c r="BI115" s="753"/>
      <c r="BJ115" s="753"/>
      <c r="BK115" s="753"/>
      <c r="BL115" s="753"/>
      <c r="BM115" s="753"/>
      <c r="BN115" s="753"/>
      <c r="BO115" s="753"/>
      <c r="BP115" s="754"/>
      <c r="BQ115" s="817">
        <v>255878</v>
      </c>
      <c r="BR115" s="818"/>
      <c r="BS115" s="818"/>
      <c r="BT115" s="818"/>
      <c r="BU115" s="818"/>
      <c r="BV115" s="818">
        <v>296896</v>
      </c>
      <c r="BW115" s="818"/>
      <c r="BX115" s="818"/>
      <c r="BY115" s="818"/>
      <c r="BZ115" s="818"/>
      <c r="CA115" s="818">
        <v>286725</v>
      </c>
      <c r="CB115" s="818"/>
      <c r="CC115" s="818"/>
      <c r="CD115" s="818"/>
      <c r="CE115" s="818"/>
      <c r="CF115" s="876">
        <v>3.6</v>
      </c>
      <c r="CG115" s="877"/>
      <c r="CH115" s="877"/>
      <c r="CI115" s="877"/>
      <c r="CJ115" s="877"/>
      <c r="CK115" s="928"/>
      <c r="CL115" s="822"/>
      <c r="CM115" s="816" t="s">
        <v>432</v>
      </c>
      <c r="CN115" s="753"/>
      <c r="CO115" s="753"/>
      <c r="CP115" s="753"/>
      <c r="CQ115" s="753"/>
      <c r="CR115" s="753"/>
      <c r="CS115" s="753"/>
      <c r="CT115" s="753"/>
      <c r="CU115" s="753"/>
      <c r="CV115" s="753"/>
      <c r="CW115" s="753"/>
      <c r="CX115" s="753"/>
      <c r="CY115" s="753"/>
      <c r="CZ115" s="753"/>
      <c r="DA115" s="753"/>
      <c r="DB115" s="753"/>
      <c r="DC115" s="753"/>
      <c r="DD115" s="753"/>
      <c r="DE115" s="753"/>
      <c r="DF115" s="754"/>
      <c r="DG115" s="780" t="s">
        <v>122</v>
      </c>
      <c r="DH115" s="781"/>
      <c r="DI115" s="781"/>
      <c r="DJ115" s="781"/>
      <c r="DK115" s="782"/>
      <c r="DL115" s="783" t="s">
        <v>122</v>
      </c>
      <c r="DM115" s="781"/>
      <c r="DN115" s="781"/>
      <c r="DO115" s="781"/>
      <c r="DP115" s="782"/>
      <c r="DQ115" s="783" t="s">
        <v>122</v>
      </c>
      <c r="DR115" s="781"/>
      <c r="DS115" s="781"/>
      <c r="DT115" s="781"/>
      <c r="DU115" s="782"/>
      <c r="DV115" s="825" t="s">
        <v>122</v>
      </c>
      <c r="DW115" s="826"/>
      <c r="DX115" s="826"/>
      <c r="DY115" s="826"/>
      <c r="DZ115" s="827"/>
    </row>
    <row r="116" spans="1:130" s="218" customFormat="1" ht="26.25" customHeight="1" x14ac:dyDescent="0.15">
      <c r="A116" s="917"/>
      <c r="B116" s="918"/>
      <c r="C116" s="840" t="s">
        <v>433</v>
      </c>
      <c r="D116" s="840"/>
      <c r="E116" s="840"/>
      <c r="F116" s="840"/>
      <c r="G116" s="840"/>
      <c r="H116" s="840"/>
      <c r="I116" s="840"/>
      <c r="J116" s="840"/>
      <c r="K116" s="840"/>
      <c r="L116" s="840"/>
      <c r="M116" s="840"/>
      <c r="N116" s="840"/>
      <c r="O116" s="840"/>
      <c r="P116" s="840"/>
      <c r="Q116" s="840"/>
      <c r="R116" s="840"/>
      <c r="S116" s="840"/>
      <c r="T116" s="840"/>
      <c r="U116" s="840"/>
      <c r="V116" s="840"/>
      <c r="W116" s="840"/>
      <c r="X116" s="840"/>
      <c r="Y116" s="840"/>
      <c r="Z116" s="841"/>
      <c r="AA116" s="780" t="s">
        <v>122</v>
      </c>
      <c r="AB116" s="781"/>
      <c r="AC116" s="781"/>
      <c r="AD116" s="781"/>
      <c r="AE116" s="782"/>
      <c r="AF116" s="783" t="s">
        <v>122</v>
      </c>
      <c r="AG116" s="781"/>
      <c r="AH116" s="781"/>
      <c r="AI116" s="781"/>
      <c r="AJ116" s="782"/>
      <c r="AK116" s="783" t="s">
        <v>122</v>
      </c>
      <c r="AL116" s="781"/>
      <c r="AM116" s="781"/>
      <c r="AN116" s="781"/>
      <c r="AO116" s="782"/>
      <c r="AP116" s="825" t="s">
        <v>122</v>
      </c>
      <c r="AQ116" s="826"/>
      <c r="AR116" s="826"/>
      <c r="AS116" s="826"/>
      <c r="AT116" s="827"/>
      <c r="AU116" s="933"/>
      <c r="AV116" s="934"/>
      <c r="AW116" s="934"/>
      <c r="AX116" s="934"/>
      <c r="AY116" s="934"/>
      <c r="AZ116" s="910" t="s">
        <v>434</v>
      </c>
      <c r="BA116" s="911"/>
      <c r="BB116" s="911"/>
      <c r="BC116" s="911"/>
      <c r="BD116" s="911"/>
      <c r="BE116" s="911"/>
      <c r="BF116" s="911"/>
      <c r="BG116" s="911"/>
      <c r="BH116" s="911"/>
      <c r="BI116" s="911"/>
      <c r="BJ116" s="911"/>
      <c r="BK116" s="911"/>
      <c r="BL116" s="911"/>
      <c r="BM116" s="911"/>
      <c r="BN116" s="911"/>
      <c r="BO116" s="911"/>
      <c r="BP116" s="912"/>
      <c r="BQ116" s="817" t="s">
        <v>122</v>
      </c>
      <c r="BR116" s="818"/>
      <c r="BS116" s="818"/>
      <c r="BT116" s="818"/>
      <c r="BU116" s="818"/>
      <c r="BV116" s="818" t="s">
        <v>122</v>
      </c>
      <c r="BW116" s="818"/>
      <c r="BX116" s="818"/>
      <c r="BY116" s="818"/>
      <c r="BZ116" s="818"/>
      <c r="CA116" s="818" t="s">
        <v>122</v>
      </c>
      <c r="CB116" s="818"/>
      <c r="CC116" s="818"/>
      <c r="CD116" s="818"/>
      <c r="CE116" s="818"/>
      <c r="CF116" s="876" t="s">
        <v>122</v>
      </c>
      <c r="CG116" s="877"/>
      <c r="CH116" s="877"/>
      <c r="CI116" s="877"/>
      <c r="CJ116" s="877"/>
      <c r="CK116" s="928"/>
      <c r="CL116" s="822"/>
      <c r="CM116" s="816" t="s">
        <v>435</v>
      </c>
      <c r="CN116" s="753"/>
      <c r="CO116" s="753"/>
      <c r="CP116" s="753"/>
      <c r="CQ116" s="753"/>
      <c r="CR116" s="753"/>
      <c r="CS116" s="753"/>
      <c r="CT116" s="753"/>
      <c r="CU116" s="753"/>
      <c r="CV116" s="753"/>
      <c r="CW116" s="753"/>
      <c r="CX116" s="753"/>
      <c r="CY116" s="753"/>
      <c r="CZ116" s="753"/>
      <c r="DA116" s="753"/>
      <c r="DB116" s="753"/>
      <c r="DC116" s="753"/>
      <c r="DD116" s="753"/>
      <c r="DE116" s="753"/>
      <c r="DF116" s="754"/>
      <c r="DG116" s="780" t="s">
        <v>122</v>
      </c>
      <c r="DH116" s="781"/>
      <c r="DI116" s="781"/>
      <c r="DJ116" s="781"/>
      <c r="DK116" s="782"/>
      <c r="DL116" s="783" t="s">
        <v>122</v>
      </c>
      <c r="DM116" s="781"/>
      <c r="DN116" s="781"/>
      <c r="DO116" s="781"/>
      <c r="DP116" s="782"/>
      <c r="DQ116" s="783" t="s">
        <v>122</v>
      </c>
      <c r="DR116" s="781"/>
      <c r="DS116" s="781"/>
      <c r="DT116" s="781"/>
      <c r="DU116" s="782"/>
      <c r="DV116" s="825" t="s">
        <v>122</v>
      </c>
      <c r="DW116" s="826"/>
      <c r="DX116" s="826"/>
      <c r="DY116" s="826"/>
      <c r="DZ116" s="827"/>
    </row>
    <row r="117" spans="1:130" s="218" customFormat="1" ht="26.25" customHeight="1" x14ac:dyDescent="0.15">
      <c r="A117" s="896" t="s">
        <v>177</v>
      </c>
      <c r="B117" s="897"/>
      <c r="C117" s="897"/>
      <c r="D117" s="897"/>
      <c r="E117" s="897"/>
      <c r="F117" s="897"/>
      <c r="G117" s="897"/>
      <c r="H117" s="897"/>
      <c r="I117" s="897"/>
      <c r="J117" s="897"/>
      <c r="K117" s="897"/>
      <c r="L117" s="897"/>
      <c r="M117" s="897"/>
      <c r="N117" s="897"/>
      <c r="O117" s="897"/>
      <c r="P117" s="897"/>
      <c r="Q117" s="897"/>
      <c r="R117" s="897"/>
      <c r="S117" s="897"/>
      <c r="T117" s="897"/>
      <c r="U117" s="897"/>
      <c r="V117" s="897"/>
      <c r="W117" s="897"/>
      <c r="X117" s="897"/>
      <c r="Y117" s="878" t="s">
        <v>436</v>
      </c>
      <c r="Z117" s="898"/>
      <c r="AA117" s="903">
        <v>2316518</v>
      </c>
      <c r="AB117" s="904"/>
      <c r="AC117" s="904"/>
      <c r="AD117" s="904"/>
      <c r="AE117" s="905"/>
      <c r="AF117" s="906">
        <v>2124348</v>
      </c>
      <c r="AG117" s="904"/>
      <c r="AH117" s="904"/>
      <c r="AI117" s="904"/>
      <c r="AJ117" s="905"/>
      <c r="AK117" s="906">
        <v>1898643</v>
      </c>
      <c r="AL117" s="904"/>
      <c r="AM117" s="904"/>
      <c r="AN117" s="904"/>
      <c r="AO117" s="905"/>
      <c r="AP117" s="907"/>
      <c r="AQ117" s="908"/>
      <c r="AR117" s="908"/>
      <c r="AS117" s="908"/>
      <c r="AT117" s="909"/>
      <c r="AU117" s="933"/>
      <c r="AV117" s="934"/>
      <c r="AW117" s="934"/>
      <c r="AX117" s="934"/>
      <c r="AY117" s="934"/>
      <c r="AZ117" s="864" t="s">
        <v>437</v>
      </c>
      <c r="BA117" s="865"/>
      <c r="BB117" s="865"/>
      <c r="BC117" s="865"/>
      <c r="BD117" s="865"/>
      <c r="BE117" s="865"/>
      <c r="BF117" s="865"/>
      <c r="BG117" s="865"/>
      <c r="BH117" s="865"/>
      <c r="BI117" s="865"/>
      <c r="BJ117" s="865"/>
      <c r="BK117" s="865"/>
      <c r="BL117" s="865"/>
      <c r="BM117" s="865"/>
      <c r="BN117" s="865"/>
      <c r="BO117" s="865"/>
      <c r="BP117" s="866"/>
      <c r="BQ117" s="817" t="s">
        <v>122</v>
      </c>
      <c r="BR117" s="818"/>
      <c r="BS117" s="818"/>
      <c r="BT117" s="818"/>
      <c r="BU117" s="818"/>
      <c r="BV117" s="818" t="s">
        <v>122</v>
      </c>
      <c r="BW117" s="818"/>
      <c r="BX117" s="818"/>
      <c r="BY117" s="818"/>
      <c r="BZ117" s="818"/>
      <c r="CA117" s="818" t="s">
        <v>122</v>
      </c>
      <c r="CB117" s="818"/>
      <c r="CC117" s="818"/>
      <c r="CD117" s="818"/>
      <c r="CE117" s="818"/>
      <c r="CF117" s="876" t="s">
        <v>122</v>
      </c>
      <c r="CG117" s="877"/>
      <c r="CH117" s="877"/>
      <c r="CI117" s="877"/>
      <c r="CJ117" s="877"/>
      <c r="CK117" s="928"/>
      <c r="CL117" s="822"/>
      <c r="CM117" s="816" t="s">
        <v>438</v>
      </c>
      <c r="CN117" s="753"/>
      <c r="CO117" s="753"/>
      <c r="CP117" s="753"/>
      <c r="CQ117" s="753"/>
      <c r="CR117" s="753"/>
      <c r="CS117" s="753"/>
      <c r="CT117" s="753"/>
      <c r="CU117" s="753"/>
      <c r="CV117" s="753"/>
      <c r="CW117" s="753"/>
      <c r="CX117" s="753"/>
      <c r="CY117" s="753"/>
      <c r="CZ117" s="753"/>
      <c r="DA117" s="753"/>
      <c r="DB117" s="753"/>
      <c r="DC117" s="753"/>
      <c r="DD117" s="753"/>
      <c r="DE117" s="753"/>
      <c r="DF117" s="754"/>
      <c r="DG117" s="780">
        <v>342000</v>
      </c>
      <c r="DH117" s="781"/>
      <c r="DI117" s="781"/>
      <c r="DJ117" s="781"/>
      <c r="DK117" s="782"/>
      <c r="DL117" s="783">
        <v>330600</v>
      </c>
      <c r="DM117" s="781"/>
      <c r="DN117" s="781"/>
      <c r="DO117" s="781"/>
      <c r="DP117" s="782"/>
      <c r="DQ117" s="783">
        <v>319200</v>
      </c>
      <c r="DR117" s="781"/>
      <c r="DS117" s="781"/>
      <c r="DT117" s="781"/>
      <c r="DU117" s="782"/>
      <c r="DV117" s="825">
        <v>4</v>
      </c>
      <c r="DW117" s="826"/>
      <c r="DX117" s="826"/>
      <c r="DY117" s="826"/>
      <c r="DZ117" s="827"/>
    </row>
    <row r="118" spans="1:130" s="218" customFormat="1" ht="26.25" customHeight="1" x14ac:dyDescent="0.15">
      <c r="A118" s="896" t="s">
        <v>412</v>
      </c>
      <c r="B118" s="897"/>
      <c r="C118" s="897"/>
      <c r="D118" s="897"/>
      <c r="E118" s="897"/>
      <c r="F118" s="897"/>
      <c r="G118" s="897"/>
      <c r="H118" s="897"/>
      <c r="I118" s="897"/>
      <c r="J118" s="897"/>
      <c r="K118" s="897"/>
      <c r="L118" s="897"/>
      <c r="M118" s="897"/>
      <c r="N118" s="897"/>
      <c r="O118" s="897"/>
      <c r="P118" s="897"/>
      <c r="Q118" s="897"/>
      <c r="R118" s="897"/>
      <c r="S118" s="897"/>
      <c r="T118" s="897"/>
      <c r="U118" s="897"/>
      <c r="V118" s="897"/>
      <c r="W118" s="897"/>
      <c r="X118" s="897"/>
      <c r="Y118" s="897"/>
      <c r="Z118" s="898"/>
      <c r="AA118" s="899" t="s">
        <v>409</v>
      </c>
      <c r="AB118" s="897"/>
      <c r="AC118" s="897"/>
      <c r="AD118" s="897"/>
      <c r="AE118" s="898"/>
      <c r="AF118" s="899" t="s">
        <v>410</v>
      </c>
      <c r="AG118" s="897"/>
      <c r="AH118" s="897"/>
      <c r="AI118" s="897"/>
      <c r="AJ118" s="898"/>
      <c r="AK118" s="899" t="s">
        <v>294</v>
      </c>
      <c r="AL118" s="897"/>
      <c r="AM118" s="897"/>
      <c r="AN118" s="897"/>
      <c r="AO118" s="898"/>
      <c r="AP118" s="900" t="s">
        <v>411</v>
      </c>
      <c r="AQ118" s="901"/>
      <c r="AR118" s="901"/>
      <c r="AS118" s="901"/>
      <c r="AT118" s="902"/>
      <c r="AU118" s="933"/>
      <c r="AV118" s="934"/>
      <c r="AW118" s="934"/>
      <c r="AX118" s="934"/>
      <c r="AY118" s="934"/>
      <c r="AZ118" s="839" t="s">
        <v>439</v>
      </c>
      <c r="BA118" s="840"/>
      <c r="BB118" s="840"/>
      <c r="BC118" s="840"/>
      <c r="BD118" s="840"/>
      <c r="BE118" s="840"/>
      <c r="BF118" s="840"/>
      <c r="BG118" s="840"/>
      <c r="BH118" s="840"/>
      <c r="BI118" s="840"/>
      <c r="BJ118" s="840"/>
      <c r="BK118" s="840"/>
      <c r="BL118" s="840"/>
      <c r="BM118" s="840"/>
      <c r="BN118" s="840"/>
      <c r="BO118" s="840"/>
      <c r="BP118" s="841"/>
      <c r="BQ118" s="880" t="s">
        <v>122</v>
      </c>
      <c r="BR118" s="846"/>
      <c r="BS118" s="846"/>
      <c r="BT118" s="846"/>
      <c r="BU118" s="846"/>
      <c r="BV118" s="846" t="s">
        <v>122</v>
      </c>
      <c r="BW118" s="846"/>
      <c r="BX118" s="846"/>
      <c r="BY118" s="846"/>
      <c r="BZ118" s="846"/>
      <c r="CA118" s="846" t="s">
        <v>122</v>
      </c>
      <c r="CB118" s="846"/>
      <c r="CC118" s="846"/>
      <c r="CD118" s="846"/>
      <c r="CE118" s="846"/>
      <c r="CF118" s="876" t="s">
        <v>122</v>
      </c>
      <c r="CG118" s="877"/>
      <c r="CH118" s="877"/>
      <c r="CI118" s="877"/>
      <c r="CJ118" s="877"/>
      <c r="CK118" s="928"/>
      <c r="CL118" s="822"/>
      <c r="CM118" s="816" t="s">
        <v>440</v>
      </c>
      <c r="CN118" s="753"/>
      <c r="CO118" s="753"/>
      <c r="CP118" s="753"/>
      <c r="CQ118" s="753"/>
      <c r="CR118" s="753"/>
      <c r="CS118" s="753"/>
      <c r="CT118" s="753"/>
      <c r="CU118" s="753"/>
      <c r="CV118" s="753"/>
      <c r="CW118" s="753"/>
      <c r="CX118" s="753"/>
      <c r="CY118" s="753"/>
      <c r="CZ118" s="753"/>
      <c r="DA118" s="753"/>
      <c r="DB118" s="753"/>
      <c r="DC118" s="753"/>
      <c r="DD118" s="753"/>
      <c r="DE118" s="753"/>
      <c r="DF118" s="754"/>
      <c r="DG118" s="780" t="s">
        <v>122</v>
      </c>
      <c r="DH118" s="781"/>
      <c r="DI118" s="781"/>
      <c r="DJ118" s="781"/>
      <c r="DK118" s="782"/>
      <c r="DL118" s="783" t="s">
        <v>122</v>
      </c>
      <c r="DM118" s="781"/>
      <c r="DN118" s="781"/>
      <c r="DO118" s="781"/>
      <c r="DP118" s="782"/>
      <c r="DQ118" s="783" t="s">
        <v>122</v>
      </c>
      <c r="DR118" s="781"/>
      <c r="DS118" s="781"/>
      <c r="DT118" s="781"/>
      <c r="DU118" s="782"/>
      <c r="DV118" s="825" t="s">
        <v>122</v>
      </c>
      <c r="DW118" s="826"/>
      <c r="DX118" s="826"/>
      <c r="DY118" s="826"/>
      <c r="DZ118" s="827"/>
    </row>
    <row r="119" spans="1:130" s="218" customFormat="1" ht="26.25" customHeight="1" x14ac:dyDescent="0.15">
      <c r="A119" s="819" t="s">
        <v>415</v>
      </c>
      <c r="B119" s="820"/>
      <c r="C119" s="861" t="s">
        <v>416</v>
      </c>
      <c r="D119" s="809"/>
      <c r="E119" s="809"/>
      <c r="F119" s="809"/>
      <c r="G119" s="809"/>
      <c r="H119" s="809"/>
      <c r="I119" s="809"/>
      <c r="J119" s="809"/>
      <c r="K119" s="809"/>
      <c r="L119" s="809"/>
      <c r="M119" s="809"/>
      <c r="N119" s="809"/>
      <c r="O119" s="809"/>
      <c r="P119" s="809"/>
      <c r="Q119" s="809"/>
      <c r="R119" s="809"/>
      <c r="S119" s="809"/>
      <c r="T119" s="809"/>
      <c r="U119" s="809"/>
      <c r="V119" s="809"/>
      <c r="W119" s="809"/>
      <c r="X119" s="809"/>
      <c r="Y119" s="809"/>
      <c r="Z119" s="810"/>
      <c r="AA119" s="889" t="s">
        <v>122</v>
      </c>
      <c r="AB119" s="890"/>
      <c r="AC119" s="890"/>
      <c r="AD119" s="890"/>
      <c r="AE119" s="891"/>
      <c r="AF119" s="892" t="s">
        <v>122</v>
      </c>
      <c r="AG119" s="890"/>
      <c r="AH119" s="890"/>
      <c r="AI119" s="890"/>
      <c r="AJ119" s="891"/>
      <c r="AK119" s="892" t="s">
        <v>122</v>
      </c>
      <c r="AL119" s="890"/>
      <c r="AM119" s="890"/>
      <c r="AN119" s="890"/>
      <c r="AO119" s="891"/>
      <c r="AP119" s="893" t="s">
        <v>122</v>
      </c>
      <c r="AQ119" s="894"/>
      <c r="AR119" s="894"/>
      <c r="AS119" s="894"/>
      <c r="AT119" s="895"/>
      <c r="AU119" s="935"/>
      <c r="AV119" s="936"/>
      <c r="AW119" s="936"/>
      <c r="AX119" s="936"/>
      <c r="AY119" s="936"/>
      <c r="AZ119" s="238" t="s">
        <v>177</v>
      </c>
      <c r="BA119" s="238"/>
      <c r="BB119" s="238"/>
      <c r="BC119" s="238"/>
      <c r="BD119" s="238"/>
      <c r="BE119" s="238"/>
      <c r="BF119" s="238"/>
      <c r="BG119" s="238"/>
      <c r="BH119" s="238"/>
      <c r="BI119" s="238"/>
      <c r="BJ119" s="238"/>
      <c r="BK119" s="238"/>
      <c r="BL119" s="238"/>
      <c r="BM119" s="238"/>
      <c r="BN119" s="238"/>
      <c r="BO119" s="878" t="s">
        <v>441</v>
      </c>
      <c r="BP119" s="879"/>
      <c r="BQ119" s="880">
        <v>21943572</v>
      </c>
      <c r="BR119" s="846"/>
      <c r="BS119" s="846"/>
      <c r="BT119" s="846"/>
      <c r="BU119" s="846"/>
      <c r="BV119" s="846">
        <v>21610256</v>
      </c>
      <c r="BW119" s="846"/>
      <c r="BX119" s="846"/>
      <c r="BY119" s="846"/>
      <c r="BZ119" s="846"/>
      <c r="CA119" s="846">
        <v>22191011</v>
      </c>
      <c r="CB119" s="846"/>
      <c r="CC119" s="846"/>
      <c r="CD119" s="846"/>
      <c r="CE119" s="846"/>
      <c r="CF119" s="749"/>
      <c r="CG119" s="750"/>
      <c r="CH119" s="750"/>
      <c r="CI119" s="750"/>
      <c r="CJ119" s="835"/>
      <c r="CK119" s="929"/>
      <c r="CL119" s="824"/>
      <c r="CM119" s="839" t="s">
        <v>442</v>
      </c>
      <c r="CN119" s="840"/>
      <c r="CO119" s="840"/>
      <c r="CP119" s="840"/>
      <c r="CQ119" s="840"/>
      <c r="CR119" s="840"/>
      <c r="CS119" s="840"/>
      <c r="CT119" s="840"/>
      <c r="CU119" s="840"/>
      <c r="CV119" s="840"/>
      <c r="CW119" s="840"/>
      <c r="CX119" s="840"/>
      <c r="CY119" s="840"/>
      <c r="CZ119" s="840"/>
      <c r="DA119" s="840"/>
      <c r="DB119" s="840"/>
      <c r="DC119" s="840"/>
      <c r="DD119" s="840"/>
      <c r="DE119" s="840"/>
      <c r="DF119" s="841"/>
      <c r="DG119" s="764" t="s">
        <v>122</v>
      </c>
      <c r="DH119" s="765"/>
      <c r="DI119" s="765"/>
      <c r="DJ119" s="765"/>
      <c r="DK119" s="766"/>
      <c r="DL119" s="767" t="s">
        <v>122</v>
      </c>
      <c r="DM119" s="765"/>
      <c r="DN119" s="765"/>
      <c r="DO119" s="765"/>
      <c r="DP119" s="766"/>
      <c r="DQ119" s="767" t="s">
        <v>122</v>
      </c>
      <c r="DR119" s="765"/>
      <c r="DS119" s="765"/>
      <c r="DT119" s="765"/>
      <c r="DU119" s="766"/>
      <c r="DV119" s="849" t="s">
        <v>122</v>
      </c>
      <c r="DW119" s="850"/>
      <c r="DX119" s="850"/>
      <c r="DY119" s="850"/>
      <c r="DZ119" s="851"/>
    </row>
    <row r="120" spans="1:130" s="218" customFormat="1" ht="26.25" customHeight="1" x14ac:dyDescent="0.15">
      <c r="A120" s="821"/>
      <c r="B120" s="822"/>
      <c r="C120" s="816" t="s">
        <v>419</v>
      </c>
      <c r="D120" s="753"/>
      <c r="E120" s="753"/>
      <c r="F120" s="753"/>
      <c r="G120" s="753"/>
      <c r="H120" s="753"/>
      <c r="I120" s="753"/>
      <c r="J120" s="753"/>
      <c r="K120" s="753"/>
      <c r="L120" s="753"/>
      <c r="M120" s="753"/>
      <c r="N120" s="753"/>
      <c r="O120" s="753"/>
      <c r="P120" s="753"/>
      <c r="Q120" s="753"/>
      <c r="R120" s="753"/>
      <c r="S120" s="753"/>
      <c r="T120" s="753"/>
      <c r="U120" s="753"/>
      <c r="V120" s="753"/>
      <c r="W120" s="753"/>
      <c r="X120" s="753"/>
      <c r="Y120" s="753"/>
      <c r="Z120" s="754"/>
      <c r="AA120" s="780" t="s">
        <v>122</v>
      </c>
      <c r="AB120" s="781"/>
      <c r="AC120" s="781"/>
      <c r="AD120" s="781"/>
      <c r="AE120" s="782"/>
      <c r="AF120" s="783" t="s">
        <v>122</v>
      </c>
      <c r="AG120" s="781"/>
      <c r="AH120" s="781"/>
      <c r="AI120" s="781"/>
      <c r="AJ120" s="782"/>
      <c r="AK120" s="783" t="s">
        <v>122</v>
      </c>
      <c r="AL120" s="781"/>
      <c r="AM120" s="781"/>
      <c r="AN120" s="781"/>
      <c r="AO120" s="782"/>
      <c r="AP120" s="825" t="s">
        <v>122</v>
      </c>
      <c r="AQ120" s="826"/>
      <c r="AR120" s="826"/>
      <c r="AS120" s="826"/>
      <c r="AT120" s="827"/>
      <c r="AU120" s="881" t="s">
        <v>443</v>
      </c>
      <c r="AV120" s="882"/>
      <c r="AW120" s="882"/>
      <c r="AX120" s="882"/>
      <c r="AY120" s="883"/>
      <c r="AZ120" s="861" t="s">
        <v>444</v>
      </c>
      <c r="BA120" s="809"/>
      <c r="BB120" s="809"/>
      <c r="BC120" s="809"/>
      <c r="BD120" s="809"/>
      <c r="BE120" s="809"/>
      <c r="BF120" s="809"/>
      <c r="BG120" s="809"/>
      <c r="BH120" s="809"/>
      <c r="BI120" s="809"/>
      <c r="BJ120" s="809"/>
      <c r="BK120" s="809"/>
      <c r="BL120" s="809"/>
      <c r="BM120" s="809"/>
      <c r="BN120" s="809"/>
      <c r="BO120" s="809"/>
      <c r="BP120" s="810"/>
      <c r="BQ120" s="862">
        <v>10733121</v>
      </c>
      <c r="BR120" s="843"/>
      <c r="BS120" s="843"/>
      <c r="BT120" s="843"/>
      <c r="BU120" s="843"/>
      <c r="BV120" s="843">
        <v>11269040</v>
      </c>
      <c r="BW120" s="843"/>
      <c r="BX120" s="843"/>
      <c r="BY120" s="843"/>
      <c r="BZ120" s="843"/>
      <c r="CA120" s="843">
        <v>11370682</v>
      </c>
      <c r="CB120" s="843"/>
      <c r="CC120" s="843"/>
      <c r="CD120" s="843"/>
      <c r="CE120" s="843"/>
      <c r="CF120" s="867">
        <v>141.69999999999999</v>
      </c>
      <c r="CG120" s="868"/>
      <c r="CH120" s="868"/>
      <c r="CI120" s="868"/>
      <c r="CJ120" s="868"/>
      <c r="CK120" s="869" t="s">
        <v>445</v>
      </c>
      <c r="CL120" s="853"/>
      <c r="CM120" s="853"/>
      <c r="CN120" s="853"/>
      <c r="CO120" s="854"/>
      <c r="CP120" s="873" t="s">
        <v>393</v>
      </c>
      <c r="CQ120" s="874"/>
      <c r="CR120" s="874"/>
      <c r="CS120" s="874"/>
      <c r="CT120" s="874"/>
      <c r="CU120" s="874"/>
      <c r="CV120" s="874"/>
      <c r="CW120" s="874"/>
      <c r="CX120" s="874"/>
      <c r="CY120" s="874"/>
      <c r="CZ120" s="874"/>
      <c r="DA120" s="874"/>
      <c r="DB120" s="874"/>
      <c r="DC120" s="874"/>
      <c r="DD120" s="874"/>
      <c r="DE120" s="874"/>
      <c r="DF120" s="875"/>
      <c r="DG120" s="862">
        <v>1708761</v>
      </c>
      <c r="DH120" s="843"/>
      <c r="DI120" s="843"/>
      <c r="DJ120" s="843"/>
      <c r="DK120" s="843"/>
      <c r="DL120" s="843">
        <v>1770027</v>
      </c>
      <c r="DM120" s="843"/>
      <c r="DN120" s="843"/>
      <c r="DO120" s="843"/>
      <c r="DP120" s="843"/>
      <c r="DQ120" s="843">
        <v>1708442</v>
      </c>
      <c r="DR120" s="843"/>
      <c r="DS120" s="843"/>
      <c r="DT120" s="843"/>
      <c r="DU120" s="843"/>
      <c r="DV120" s="844">
        <v>21.3</v>
      </c>
      <c r="DW120" s="844"/>
      <c r="DX120" s="844"/>
      <c r="DY120" s="844"/>
      <c r="DZ120" s="845"/>
    </row>
    <row r="121" spans="1:130" s="218" customFormat="1" ht="26.25" customHeight="1" x14ac:dyDescent="0.15">
      <c r="A121" s="821"/>
      <c r="B121" s="822"/>
      <c r="C121" s="864" t="s">
        <v>446</v>
      </c>
      <c r="D121" s="865"/>
      <c r="E121" s="865"/>
      <c r="F121" s="865"/>
      <c r="G121" s="865"/>
      <c r="H121" s="865"/>
      <c r="I121" s="865"/>
      <c r="J121" s="865"/>
      <c r="K121" s="865"/>
      <c r="L121" s="865"/>
      <c r="M121" s="865"/>
      <c r="N121" s="865"/>
      <c r="O121" s="865"/>
      <c r="P121" s="865"/>
      <c r="Q121" s="865"/>
      <c r="R121" s="865"/>
      <c r="S121" s="865"/>
      <c r="T121" s="865"/>
      <c r="U121" s="865"/>
      <c r="V121" s="865"/>
      <c r="W121" s="865"/>
      <c r="X121" s="865"/>
      <c r="Y121" s="865"/>
      <c r="Z121" s="866"/>
      <c r="AA121" s="780" t="s">
        <v>122</v>
      </c>
      <c r="AB121" s="781"/>
      <c r="AC121" s="781"/>
      <c r="AD121" s="781"/>
      <c r="AE121" s="782"/>
      <c r="AF121" s="783" t="s">
        <v>122</v>
      </c>
      <c r="AG121" s="781"/>
      <c r="AH121" s="781"/>
      <c r="AI121" s="781"/>
      <c r="AJ121" s="782"/>
      <c r="AK121" s="783" t="s">
        <v>122</v>
      </c>
      <c r="AL121" s="781"/>
      <c r="AM121" s="781"/>
      <c r="AN121" s="781"/>
      <c r="AO121" s="782"/>
      <c r="AP121" s="825" t="s">
        <v>122</v>
      </c>
      <c r="AQ121" s="826"/>
      <c r="AR121" s="826"/>
      <c r="AS121" s="826"/>
      <c r="AT121" s="827"/>
      <c r="AU121" s="884"/>
      <c r="AV121" s="885"/>
      <c r="AW121" s="885"/>
      <c r="AX121" s="885"/>
      <c r="AY121" s="886"/>
      <c r="AZ121" s="816" t="s">
        <v>447</v>
      </c>
      <c r="BA121" s="753"/>
      <c r="BB121" s="753"/>
      <c r="BC121" s="753"/>
      <c r="BD121" s="753"/>
      <c r="BE121" s="753"/>
      <c r="BF121" s="753"/>
      <c r="BG121" s="753"/>
      <c r="BH121" s="753"/>
      <c r="BI121" s="753"/>
      <c r="BJ121" s="753"/>
      <c r="BK121" s="753"/>
      <c r="BL121" s="753"/>
      <c r="BM121" s="753"/>
      <c r="BN121" s="753"/>
      <c r="BO121" s="753"/>
      <c r="BP121" s="754"/>
      <c r="BQ121" s="817">
        <v>536038</v>
      </c>
      <c r="BR121" s="818"/>
      <c r="BS121" s="818"/>
      <c r="BT121" s="818"/>
      <c r="BU121" s="818"/>
      <c r="BV121" s="818">
        <v>706320</v>
      </c>
      <c r="BW121" s="818"/>
      <c r="BX121" s="818"/>
      <c r="BY121" s="818"/>
      <c r="BZ121" s="818"/>
      <c r="CA121" s="818">
        <v>748569</v>
      </c>
      <c r="CB121" s="818"/>
      <c r="CC121" s="818"/>
      <c r="CD121" s="818"/>
      <c r="CE121" s="818"/>
      <c r="CF121" s="876">
        <v>9.3000000000000007</v>
      </c>
      <c r="CG121" s="877"/>
      <c r="CH121" s="877"/>
      <c r="CI121" s="877"/>
      <c r="CJ121" s="877"/>
      <c r="CK121" s="870"/>
      <c r="CL121" s="856"/>
      <c r="CM121" s="856"/>
      <c r="CN121" s="856"/>
      <c r="CO121" s="857"/>
      <c r="CP121" s="836" t="s">
        <v>390</v>
      </c>
      <c r="CQ121" s="837"/>
      <c r="CR121" s="837"/>
      <c r="CS121" s="837"/>
      <c r="CT121" s="837"/>
      <c r="CU121" s="837"/>
      <c r="CV121" s="837"/>
      <c r="CW121" s="837"/>
      <c r="CX121" s="837"/>
      <c r="CY121" s="837"/>
      <c r="CZ121" s="837"/>
      <c r="DA121" s="837"/>
      <c r="DB121" s="837"/>
      <c r="DC121" s="837"/>
      <c r="DD121" s="837"/>
      <c r="DE121" s="837"/>
      <c r="DF121" s="838"/>
      <c r="DG121" s="817">
        <v>172222</v>
      </c>
      <c r="DH121" s="818"/>
      <c r="DI121" s="818"/>
      <c r="DJ121" s="818"/>
      <c r="DK121" s="818"/>
      <c r="DL121" s="818">
        <v>170661</v>
      </c>
      <c r="DM121" s="818"/>
      <c r="DN121" s="818"/>
      <c r="DO121" s="818"/>
      <c r="DP121" s="818"/>
      <c r="DQ121" s="818">
        <v>176995</v>
      </c>
      <c r="DR121" s="818"/>
      <c r="DS121" s="818"/>
      <c r="DT121" s="818"/>
      <c r="DU121" s="818"/>
      <c r="DV121" s="795">
        <v>2.2000000000000002</v>
      </c>
      <c r="DW121" s="795"/>
      <c r="DX121" s="795"/>
      <c r="DY121" s="795"/>
      <c r="DZ121" s="796"/>
    </row>
    <row r="122" spans="1:130" s="218" customFormat="1" ht="26.25" customHeight="1" x14ac:dyDescent="0.15">
      <c r="A122" s="821"/>
      <c r="B122" s="822"/>
      <c r="C122" s="816" t="s">
        <v>429</v>
      </c>
      <c r="D122" s="753"/>
      <c r="E122" s="753"/>
      <c r="F122" s="753"/>
      <c r="G122" s="753"/>
      <c r="H122" s="753"/>
      <c r="I122" s="753"/>
      <c r="J122" s="753"/>
      <c r="K122" s="753"/>
      <c r="L122" s="753"/>
      <c r="M122" s="753"/>
      <c r="N122" s="753"/>
      <c r="O122" s="753"/>
      <c r="P122" s="753"/>
      <c r="Q122" s="753"/>
      <c r="R122" s="753"/>
      <c r="S122" s="753"/>
      <c r="T122" s="753"/>
      <c r="U122" s="753"/>
      <c r="V122" s="753"/>
      <c r="W122" s="753"/>
      <c r="X122" s="753"/>
      <c r="Y122" s="753"/>
      <c r="Z122" s="754"/>
      <c r="AA122" s="780" t="s">
        <v>122</v>
      </c>
      <c r="AB122" s="781"/>
      <c r="AC122" s="781"/>
      <c r="AD122" s="781"/>
      <c r="AE122" s="782"/>
      <c r="AF122" s="783" t="s">
        <v>122</v>
      </c>
      <c r="AG122" s="781"/>
      <c r="AH122" s="781"/>
      <c r="AI122" s="781"/>
      <c r="AJ122" s="782"/>
      <c r="AK122" s="783" t="s">
        <v>122</v>
      </c>
      <c r="AL122" s="781"/>
      <c r="AM122" s="781"/>
      <c r="AN122" s="781"/>
      <c r="AO122" s="782"/>
      <c r="AP122" s="825" t="s">
        <v>122</v>
      </c>
      <c r="AQ122" s="826"/>
      <c r="AR122" s="826"/>
      <c r="AS122" s="826"/>
      <c r="AT122" s="827"/>
      <c r="AU122" s="884"/>
      <c r="AV122" s="885"/>
      <c r="AW122" s="885"/>
      <c r="AX122" s="885"/>
      <c r="AY122" s="886"/>
      <c r="AZ122" s="839" t="s">
        <v>448</v>
      </c>
      <c r="BA122" s="840"/>
      <c r="BB122" s="840"/>
      <c r="BC122" s="840"/>
      <c r="BD122" s="840"/>
      <c r="BE122" s="840"/>
      <c r="BF122" s="840"/>
      <c r="BG122" s="840"/>
      <c r="BH122" s="840"/>
      <c r="BI122" s="840"/>
      <c r="BJ122" s="840"/>
      <c r="BK122" s="840"/>
      <c r="BL122" s="840"/>
      <c r="BM122" s="840"/>
      <c r="BN122" s="840"/>
      <c r="BO122" s="840"/>
      <c r="BP122" s="841"/>
      <c r="BQ122" s="880">
        <v>18593147</v>
      </c>
      <c r="BR122" s="846"/>
      <c r="BS122" s="846"/>
      <c r="BT122" s="846"/>
      <c r="BU122" s="846"/>
      <c r="BV122" s="846">
        <v>18396789</v>
      </c>
      <c r="BW122" s="846"/>
      <c r="BX122" s="846"/>
      <c r="BY122" s="846"/>
      <c r="BZ122" s="846"/>
      <c r="CA122" s="846">
        <v>17658497</v>
      </c>
      <c r="CB122" s="846"/>
      <c r="CC122" s="846"/>
      <c r="CD122" s="846"/>
      <c r="CE122" s="846"/>
      <c r="CF122" s="847">
        <v>220</v>
      </c>
      <c r="CG122" s="848"/>
      <c r="CH122" s="848"/>
      <c r="CI122" s="848"/>
      <c r="CJ122" s="848"/>
      <c r="CK122" s="870"/>
      <c r="CL122" s="856"/>
      <c r="CM122" s="856"/>
      <c r="CN122" s="856"/>
      <c r="CO122" s="857"/>
      <c r="CP122" s="836" t="s">
        <v>391</v>
      </c>
      <c r="CQ122" s="837"/>
      <c r="CR122" s="837"/>
      <c r="CS122" s="837"/>
      <c r="CT122" s="837"/>
      <c r="CU122" s="837"/>
      <c r="CV122" s="837"/>
      <c r="CW122" s="837"/>
      <c r="CX122" s="837"/>
      <c r="CY122" s="837"/>
      <c r="CZ122" s="837"/>
      <c r="DA122" s="837"/>
      <c r="DB122" s="837"/>
      <c r="DC122" s="837"/>
      <c r="DD122" s="837"/>
      <c r="DE122" s="837"/>
      <c r="DF122" s="838"/>
      <c r="DG122" s="817" t="s">
        <v>122</v>
      </c>
      <c r="DH122" s="818"/>
      <c r="DI122" s="818"/>
      <c r="DJ122" s="818"/>
      <c r="DK122" s="818"/>
      <c r="DL122" s="818" t="s">
        <v>122</v>
      </c>
      <c r="DM122" s="818"/>
      <c r="DN122" s="818"/>
      <c r="DO122" s="818"/>
      <c r="DP122" s="818"/>
      <c r="DQ122" s="818" t="s">
        <v>122</v>
      </c>
      <c r="DR122" s="818"/>
      <c r="DS122" s="818"/>
      <c r="DT122" s="818"/>
      <c r="DU122" s="818"/>
      <c r="DV122" s="795" t="s">
        <v>122</v>
      </c>
      <c r="DW122" s="795"/>
      <c r="DX122" s="795"/>
      <c r="DY122" s="795"/>
      <c r="DZ122" s="796"/>
    </row>
    <row r="123" spans="1:130" s="218" customFormat="1" ht="26.25" customHeight="1" x14ac:dyDescent="0.15">
      <c r="A123" s="821"/>
      <c r="B123" s="822"/>
      <c r="C123" s="816" t="s">
        <v>435</v>
      </c>
      <c r="D123" s="753"/>
      <c r="E123" s="753"/>
      <c r="F123" s="753"/>
      <c r="G123" s="753"/>
      <c r="H123" s="753"/>
      <c r="I123" s="753"/>
      <c r="J123" s="753"/>
      <c r="K123" s="753"/>
      <c r="L123" s="753"/>
      <c r="M123" s="753"/>
      <c r="N123" s="753"/>
      <c r="O123" s="753"/>
      <c r="P123" s="753"/>
      <c r="Q123" s="753"/>
      <c r="R123" s="753"/>
      <c r="S123" s="753"/>
      <c r="T123" s="753"/>
      <c r="U123" s="753"/>
      <c r="V123" s="753"/>
      <c r="W123" s="753"/>
      <c r="X123" s="753"/>
      <c r="Y123" s="753"/>
      <c r="Z123" s="754"/>
      <c r="AA123" s="780" t="s">
        <v>122</v>
      </c>
      <c r="AB123" s="781"/>
      <c r="AC123" s="781"/>
      <c r="AD123" s="781"/>
      <c r="AE123" s="782"/>
      <c r="AF123" s="783" t="s">
        <v>122</v>
      </c>
      <c r="AG123" s="781"/>
      <c r="AH123" s="781"/>
      <c r="AI123" s="781"/>
      <c r="AJ123" s="782"/>
      <c r="AK123" s="783" t="s">
        <v>122</v>
      </c>
      <c r="AL123" s="781"/>
      <c r="AM123" s="781"/>
      <c r="AN123" s="781"/>
      <c r="AO123" s="782"/>
      <c r="AP123" s="825" t="s">
        <v>122</v>
      </c>
      <c r="AQ123" s="826"/>
      <c r="AR123" s="826"/>
      <c r="AS123" s="826"/>
      <c r="AT123" s="827"/>
      <c r="AU123" s="887"/>
      <c r="AV123" s="888"/>
      <c r="AW123" s="888"/>
      <c r="AX123" s="888"/>
      <c r="AY123" s="888"/>
      <c r="AZ123" s="238" t="s">
        <v>177</v>
      </c>
      <c r="BA123" s="238"/>
      <c r="BB123" s="238"/>
      <c r="BC123" s="238"/>
      <c r="BD123" s="238"/>
      <c r="BE123" s="238"/>
      <c r="BF123" s="238"/>
      <c r="BG123" s="238"/>
      <c r="BH123" s="238"/>
      <c r="BI123" s="238"/>
      <c r="BJ123" s="238"/>
      <c r="BK123" s="238"/>
      <c r="BL123" s="238"/>
      <c r="BM123" s="238"/>
      <c r="BN123" s="238"/>
      <c r="BO123" s="878" t="s">
        <v>449</v>
      </c>
      <c r="BP123" s="879"/>
      <c r="BQ123" s="833">
        <v>29862306</v>
      </c>
      <c r="BR123" s="834"/>
      <c r="BS123" s="834"/>
      <c r="BT123" s="834"/>
      <c r="BU123" s="834"/>
      <c r="BV123" s="834">
        <v>30372149</v>
      </c>
      <c r="BW123" s="834"/>
      <c r="BX123" s="834"/>
      <c r="BY123" s="834"/>
      <c r="BZ123" s="834"/>
      <c r="CA123" s="834">
        <v>29777748</v>
      </c>
      <c r="CB123" s="834"/>
      <c r="CC123" s="834"/>
      <c r="CD123" s="834"/>
      <c r="CE123" s="834"/>
      <c r="CF123" s="749"/>
      <c r="CG123" s="750"/>
      <c r="CH123" s="750"/>
      <c r="CI123" s="750"/>
      <c r="CJ123" s="835"/>
      <c r="CK123" s="870"/>
      <c r="CL123" s="856"/>
      <c r="CM123" s="856"/>
      <c r="CN123" s="856"/>
      <c r="CO123" s="857"/>
      <c r="CP123" s="836" t="s">
        <v>392</v>
      </c>
      <c r="CQ123" s="837"/>
      <c r="CR123" s="837"/>
      <c r="CS123" s="837"/>
      <c r="CT123" s="837"/>
      <c r="CU123" s="837"/>
      <c r="CV123" s="837"/>
      <c r="CW123" s="837"/>
      <c r="CX123" s="837"/>
      <c r="CY123" s="837"/>
      <c r="CZ123" s="837"/>
      <c r="DA123" s="837"/>
      <c r="DB123" s="837"/>
      <c r="DC123" s="837"/>
      <c r="DD123" s="837"/>
      <c r="DE123" s="837"/>
      <c r="DF123" s="838"/>
      <c r="DG123" s="780" t="s">
        <v>122</v>
      </c>
      <c r="DH123" s="781"/>
      <c r="DI123" s="781"/>
      <c r="DJ123" s="781"/>
      <c r="DK123" s="782"/>
      <c r="DL123" s="783" t="s">
        <v>122</v>
      </c>
      <c r="DM123" s="781"/>
      <c r="DN123" s="781"/>
      <c r="DO123" s="781"/>
      <c r="DP123" s="782"/>
      <c r="DQ123" s="783" t="s">
        <v>122</v>
      </c>
      <c r="DR123" s="781"/>
      <c r="DS123" s="781"/>
      <c r="DT123" s="781"/>
      <c r="DU123" s="782"/>
      <c r="DV123" s="825" t="s">
        <v>122</v>
      </c>
      <c r="DW123" s="826"/>
      <c r="DX123" s="826"/>
      <c r="DY123" s="826"/>
      <c r="DZ123" s="827"/>
    </row>
    <row r="124" spans="1:130" s="218" customFormat="1" ht="26.25" customHeight="1" thickBot="1" x14ac:dyDescent="0.2">
      <c r="A124" s="821"/>
      <c r="B124" s="822"/>
      <c r="C124" s="816" t="s">
        <v>438</v>
      </c>
      <c r="D124" s="753"/>
      <c r="E124" s="753"/>
      <c r="F124" s="753"/>
      <c r="G124" s="753"/>
      <c r="H124" s="753"/>
      <c r="I124" s="753"/>
      <c r="J124" s="753"/>
      <c r="K124" s="753"/>
      <c r="L124" s="753"/>
      <c r="M124" s="753"/>
      <c r="N124" s="753"/>
      <c r="O124" s="753"/>
      <c r="P124" s="753"/>
      <c r="Q124" s="753"/>
      <c r="R124" s="753"/>
      <c r="S124" s="753"/>
      <c r="T124" s="753"/>
      <c r="U124" s="753"/>
      <c r="V124" s="753"/>
      <c r="W124" s="753"/>
      <c r="X124" s="753"/>
      <c r="Y124" s="753"/>
      <c r="Z124" s="754"/>
      <c r="AA124" s="780" t="s">
        <v>122</v>
      </c>
      <c r="AB124" s="781"/>
      <c r="AC124" s="781"/>
      <c r="AD124" s="781"/>
      <c r="AE124" s="782"/>
      <c r="AF124" s="783" t="s">
        <v>122</v>
      </c>
      <c r="AG124" s="781"/>
      <c r="AH124" s="781"/>
      <c r="AI124" s="781"/>
      <c r="AJ124" s="782"/>
      <c r="AK124" s="783" t="s">
        <v>122</v>
      </c>
      <c r="AL124" s="781"/>
      <c r="AM124" s="781"/>
      <c r="AN124" s="781"/>
      <c r="AO124" s="782"/>
      <c r="AP124" s="825" t="s">
        <v>122</v>
      </c>
      <c r="AQ124" s="826"/>
      <c r="AR124" s="826"/>
      <c r="AS124" s="826"/>
      <c r="AT124" s="827"/>
      <c r="AU124" s="828" t="s">
        <v>450</v>
      </c>
      <c r="AV124" s="829"/>
      <c r="AW124" s="829"/>
      <c r="AX124" s="829"/>
      <c r="AY124" s="829"/>
      <c r="AZ124" s="829"/>
      <c r="BA124" s="829"/>
      <c r="BB124" s="829"/>
      <c r="BC124" s="829"/>
      <c r="BD124" s="829"/>
      <c r="BE124" s="829"/>
      <c r="BF124" s="829"/>
      <c r="BG124" s="829"/>
      <c r="BH124" s="829"/>
      <c r="BI124" s="829"/>
      <c r="BJ124" s="829"/>
      <c r="BK124" s="829"/>
      <c r="BL124" s="829"/>
      <c r="BM124" s="829"/>
      <c r="BN124" s="829"/>
      <c r="BO124" s="829"/>
      <c r="BP124" s="830"/>
      <c r="BQ124" s="831" t="s">
        <v>122</v>
      </c>
      <c r="BR124" s="832"/>
      <c r="BS124" s="832"/>
      <c r="BT124" s="832"/>
      <c r="BU124" s="832"/>
      <c r="BV124" s="832" t="s">
        <v>122</v>
      </c>
      <c r="BW124" s="832"/>
      <c r="BX124" s="832"/>
      <c r="BY124" s="832"/>
      <c r="BZ124" s="832"/>
      <c r="CA124" s="832" t="s">
        <v>122</v>
      </c>
      <c r="CB124" s="832"/>
      <c r="CC124" s="832"/>
      <c r="CD124" s="832"/>
      <c r="CE124" s="832"/>
      <c r="CF124" s="727"/>
      <c r="CG124" s="728"/>
      <c r="CH124" s="728"/>
      <c r="CI124" s="728"/>
      <c r="CJ124" s="863"/>
      <c r="CK124" s="871"/>
      <c r="CL124" s="871"/>
      <c r="CM124" s="871"/>
      <c r="CN124" s="871"/>
      <c r="CO124" s="872"/>
      <c r="CP124" s="836" t="s">
        <v>451</v>
      </c>
      <c r="CQ124" s="837"/>
      <c r="CR124" s="837"/>
      <c r="CS124" s="837"/>
      <c r="CT124" s="837"/>
      <c r="CU124" s="837"/>
      <c r="CV124" s="837"/>
      <c r="CW124" s="837"/>
      <c r="CX124" s="837"/>
      <c r="CY124" s="837"/>
      <c r="CZ124" s="837"/>
      <c r="DA124" s="837"/>
      <c r="DB124" s="837"/>
      <c r="DC124" s="837"/>
      <c r="DD124" s="837"/>
      <c r="DE124" s="837"/>
      <c r="DF124" s="838"/>
      <c r="DG124" s="764" t="s">
        <v>122</v>
      </c>
      <c r="DH124" s="765"/>
      <c r="DI124" s="765"/>
      <c r="DJ124" s="765"/>
      <c r="DK124" s="766"/>
      <c r="DL124" s="767" t="s">
        <v>122</v>
      </c>
      <c r="DM124" s="765"/>
      <c r="DN124" s="765"/>
      <c r="DO124" s="765"/>
      <c r="DP124" s="766"/>
      <c r="DQ124" s="767" t="s">
        <v>122</v>
      </c>
      <c r="DR124" s="765"/>
      <c r="DS124" s="765"/>
      <c r="DT124" s="765"/>
      <c r="DU124" s="766"/>
      <c r="DV124" s="849" t="s">
        <v>122</v>
      </c>
      <c r="DW124" s="850"/>
      <c r="DX124" s="850"/>
      <c r="DY124" s="850"/>
      <c r="DZ124" s="851"/>
    </row>
    <row r="125" spans="1:130" s="218" customFormat="1" ht="26.25" customHeight="1" x14ac:dyDescent="0.15">
      <c r="A125" s="821"/>
      <c r="B125" s="822"/>
      <c r="C125" s="816" t="s">
        <v>440</v>
      </c>
      <c r="D125" s="753"/>
      <c r="E125" s="753"/>
      <c r="F125" s="753"/>
      <c r="G125" s="753"/>
      <c r="H125" s="753"/>
      <c r="I125" s="753"/>
      <c r="J125" s="753"/>
      <c r="K125" s="753"/>
      <c r="L125" s="753"/>
      <c r="M125" s="753"/>
      <c r="N125" s="753"/>
      <c r="O125" s="753"/>
      <c r="P125" s="753"/>
      <c r="Q125" s="753"/>
      <c r="R125" s="753"/>
      <c r="S125" s="753"/>
      <c r="T125" s="753"/>
      <c r="U125" s="753"/>
      <c r="V125" s="753"/>
      <c r="W125" s="753"/>
      <c r="X125" s="753"/>
      <c r="Y125" s="753"/>
      <c r="Z125" s="754"/>
      <c r="AA125" s="780" t="s">
        <v>122</v>
      </c>
      <c r="AB125" s="781"/>
      <c r="AC125" s="781"/>
      <c r="AD125" s="781"/>
      <c r="AE125" s="782"/>
      <c r="AF125" s="783" t="s">
        <v>122</v>
      </c>
      <c r="AG125" s="781"/>
      <c r="AH125" s="781"/>
      <c r="AI125" s="781"/>
      <c r="AJ125" s="782"/>
      <c r="AK125" s="783" t="s">
        <v>122</v>
      </c>
      <c r="AL125" s="781"/>
      <c r="AM125" s="781"/>
      <c r="AN125" s="781"/>
      <c r="AO125" s="782"/>
      <c r="AP125" s="825" t="s">
        <v>122</v>
      </c>
      <c r="AQ125" s="826"/>
      <c r="AR125" s="826"/>
      <c r="AS125" s="826"/>
      <c r="AT125" s="827"/>
      <c r="AU125" s="239"/>
      <c r="AV125" s="240"/>
      <c r="AW125" s="240"/>
      <c r="AX125" s="240"/>
      <c r="AY125" s="240"/>
      <c r="AZ125" s="240"/>
      <c r="BA125" s="240"/>
      <c r="BB125" s="240"/>
      <c r="BC125" s="240"/>
      <c r="BD125" s="240"/>
      <c r="BE125" s="240"/>
      <c r="BF125" s="240"/>
      <c r="BG125" s="240"/>
      <c r="BH125" s="240"/>
      <c r="BI125" s="240"/>
      <c r="BJ125" s="240"/>
      <c r="BK125" s="240"/>
      <c r="BL125" s="240"/>
      <c r="BM125" s="240"/>
      <c r="BN125" s="240"/>
      <c r="BO125" s="240"/>
      <c r="BP125" s="240"/>
      <c r="BQ125" s="220"/>
      <c r="BR125" s="220"/>
      <c r="BS125" s="220"/>
      <c r="BT125" s="220"/>
      <c r="BU125" s="220"/>
      <c r="BV125" s="220"/>
      <c r="BW125" s="220"/>
      <c r="BX125" s="220"/>
      <c r="BY125" s="220"/>
      <c r="BZ125" s="220"/>
      <c r="CA125" s="220"/>
      <c r="CB125" s="220"/>
      <c r="CC125" s="220"/>
      <c r="CD125" s="220"/>
      <c r="CE125" s="220"/>
      <c r="CF125" s="220"/>
      <c r="CG125" s="220"/>
      <c r="CH125" s="220"/>
      <c r="CI125" s="220"/>
      <c r="CJ125" s="241"/>
      <c r="CK125" s="852" t="s">
        <v>452</v>
      </c>
      <c r="CL125" s="853"/>
      <c r="CM125" s="853"/>
      <c r="CN125" s="853"/>
      <c r="CO125" s="854"/>
      <c r="CP125" s="861" t="s">
        <v>453</v>
      </c>
      <c r="CQ125" s="809"/>
      <c r="CR125" s="809"/>
      <c r="CS125" s="809"/>
      <c r="CT125" s="809"/>
      <c r="CU125" s="809"/>
      <c r="CV125" s="809"/>
      <c r="CW125" s="809"/>
      <c r="CX125" s="809"/>
      <c r="CY125" s="809"/>
      <c r="CZ125" s="809"/>
      <c r="DA125" s="809"/>
      <c r="DB125" s="809"/>
      <c r="DC125" s="809"/>
      <c r="DD125" s="809"/>
      <c r="DE125" s="809"/>
      <c r="DF125" s="810"/>
      <c r="DG125" s="862" t="s">
        <v>122</v>
      </c>
      <c r="DH125" s="843"/>
      <c r="DI125" s="843"/>
      <c r="DJ125" s="843"/>
      <c r="DK125" s="843"/>
      <c r="DL125" s="843" t="s">
        <v>122</v>
      </c>
      <c r="DM125" s="843"/>
      <c r="DN125" s="843"/>
      <c r="DO125" s="843"/>
      <c r="DP125" s="843"/>
      <c r="DQ125" s="843" t="s">
        <v>122</v>
      </c>
      <c r="DR125" s="843"/>
      <c r="DS125" s="843"/>
      <c r="DT125" s="843"/>
      <c r="DU125" s="843"/>
      <c r="DV125" s="844" t="s">
        <v>122</v>
      </c>
      <c r="DW125" s="844"/>
      <c r="DX125" s="844"/>
      <c r="DY125" s="844"/>
      <c r="DZ125" s="845"/>
    </row>
    <row r="126" spans="1:130" s="218" customFormat="1" ht="26.25" customHeight="1" thickBot="1" x14ac:dyDescent="0.2">
      <c r="A126" s="821"/>
      <c r="B126" s="822"/>
      <c r="C126" s="816" t="s">
        <v>442</v>
      </c>
      <c r="D126" s="753"/>
      <c r="E126" s="753"/>
      <c r="F126" s="753"/>
      <c r="G126" s="753"/>
      <c r="H126" s="753"/>
      <c r="I126" s="753"/>
      <c r="J126" s="753"/>
      <c r="K126" s="753"/>
      <c r="L126" s="753"/>
      <c r="M126" s="753"/>
      <c r="N126" s="753"/>
      <c r="O126" s="753"/>
      <c r="P126" s="753"/>
      <c r="Q126" s="753"/>
      <c r="R126" s="753"/>
      <c r="S126" s="753"/>
      <c r="T126" s="753"/>
      <c r="U126" s="753"/>
      <c r="V126" s="753"/>
      <c r="W126" s="753"/>
      <c r="X126" s="753"/>
      <c r="Y126" s="753"/>
      <c r="Z126" s="754"/>
      <c r="AA126" s="780" t="s">
        <v>122</v>
      </c>
      <c r="AB126" s="781"/>
      <c r="AC126" s="781"/>
      <c r="AD126" s="781"/>
      <c r="AE126" s="782"/>
      <c r="AF126" s="783" t="s">
        <v>122</v>
      </c>
      <c r="AG126" s="781"/>
      <c r="AH126" s="781"/>
      <c r="AI126" s="781"/>
      <c r="AJ126" s="782"/>
      <c r="AK126" s="783" t="s">
        <v>122</v>
      </c>
      <c r="AL126" s="781"/>
      <c r="AM126" s="781"/>
      <c r="AN126" s="781"/>
      <c r="AO126" s="782"/>
      <c r="AP126" s="825" t="s">
        <v>122</v>
      </c>
      <c r="AQ126" s="826"/>
      <c r="AR126" s="826"/>
      <c r="AS126" s="826"/>
      <c r="AT126" s="827"/>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2"/>
      <c r="CE126" s="242"/>
      <c r="CF126" s="242"/>
      <c r="CG126" s="220"/>
      <c r="CH126" s="220"/>
      <c r="CI126" s="220"/>
      <c r="CJ126" s="241"/>
      <c r="CK126" s="855"/>
      <c r="CL126" s="856"/>
      <c r="CM126" s="856"/>
      <c r="CN126" s="856"/>
      <c r="CO126" s="857"/>
      <c r="CP126" s="816" t="s">
        <v>454</v>
      </c>
      <c r="CQ126" s="753"/>
      <c r="CR126" s="753"/>
      <c r="CS126" s="753"/>
      <c r="CT126" s="753"/>
      <c r="CU126" s="753"/>
      <c r="CV126" s="753"/>
      <c r="CW126" s="753"/>
      <c r="CX126" s="753"/>
      <c r="CY126" s="753"/>
      <c r="CZ126" s="753"/>
      <c r="DA126" s="753"/>
      <c r="DB126" s="753"/>
      <c r="DC126" s="753"/>
      <c r="DD126" s="753"/>
      <c r="DE126" s="753"/>
      <c r="DF126" s="754"/>
      <c r="DG126" s="817" t="s">
        <v>122</v>
      </c>
      <c r="DH126" s="818"/>
      <c r="DI126" s="818"/>
      <c r="DJ126" s="818"/>
      <c r="DK126" s="818"/>
      <c r="DL126" s="818" t="s">
        <v>122</v>
      </c>
      <c r="DM126" s="818"/>
      <c r="DN126" s="818"/>
      <c r="DO126" s="818"/>
      <c r="DP126" s="818"/>
      <c r="DQ126" s="818" t="s">
        <v>122</v>
      </c>
      <c r="DR126" s="818"/>
      <c r="DS126" s="818"/>
      <c r="DT126" s="818"/>
      <c r="DU126" s="818"/>
      <c r="DV126" s="795" t="s">
        <v>122</v>
      </c>
      <c r="DW126" s="795"/>
      <c r="DX126" s="795"/>
      <c r="DY126" s="795"/>
      <c r="DZ126" s="796"/>
    </row>
    <row r="127" spans="1:130" s="218" customFormat="1" ht="26.25" customHeight="1" x14ac:dyDescent="0.15">
      <c r="A127" s="823"/>
      <c r="B127" s="824"/>
      <c r="C127" s="839" t="s">
        <v>455</v>
      </c>
      <c r="D127" s="840"/>
      <c r="E127" s="840"/>
      <c r="F127" s="840"/>
      <c r="G127" s="840"/>
      <c r="H127" s="840"/>
      <c r="I127" s="840"/>
      <c r="J127" s="840"/>
      <c r="K127" s="840"/>
      <c r="L127" s="840"/>
      <c r="M127" s="840"/>
      <c r="N127" s="840"/>
      <c r="O127" s="840"/>
      <c r="P127" s="840"/>
      <c r="Q127" s="840"/>
      <c r="R127" s="840"/>
      <c r="S127" s="840"/>
      <c r="T127" s="840"/>
      <c r="U127" s="840"/>
      <c r="V127" s="840"/>
      <c r="W127" s="840"/>
      <c r="X127" s="840"/>
      <c r="Y127" s="840"/>
      <c r="Z127" s="841"/>
      <c r="AA127" s="780" t="s">
        <v>122</v>
      </c>
      <c r="AB127" s="781"/>
      <c r="AC127" s="781"/>
      <c r="AD127" s="781"/>
      <c r="AE127" s="782"/>
      <c r="AF127" s="783" t="s">
        <v>122</v>
      </c>
      <c r="AG127" s="781"/>
      <c r="AH127" s="781"/>
      <c r="AI127" s="781"/>
      <c r="AJ127" s="782"/>
      <c r="AK127" s="783" t="s">
        <v>122</v>
      </c>
      <c r="AL127" s="781"/>
      <c r="AM127" s="781"/>
      <c r="AN127" s="781"/>
      <c r="AO127" s="782"/>
      <c r="AP127" s="825" t="s">
        <v>122</v>
      </c>
      <c r="AQ127" s="826"/>
      <c r="AR127" s="826"/>
      <c r="AS127" s="826"/>
      <c r="AT127" s="827"/>
      <c r="AU127" s="220"/>
      <c r="AV127" s="220"/>
      <c r="AW127" s="220"/>
      <c r="AX127" s="842" t="s">
        <v>456</v>
      </c>
      <c r="AY127" s="813"/>
      <c r="AZ127" s="813"/>
      <c r="BA127" s="813"/>
      <c r="BB127" s="813"/>
      <c r="BC127" s="813"/>
      <c r="BD127" s="813"/>
      <c r="BE127" s="814"/>
      <c r="BF127" s="812" t="s">
        <v>457</v>
      </c>
      <c r="BG127" s="813"/>
      <c r="BH127" s="813"/>
      <c r="BI127" s="813"/>
      <c r="BJ127" s="813"/>
      <c r="BK127" s="813"/>
      <c r="BL127" s="814"/>
      <c r="BM127" s="812" t="s">
        <v>458</v>
      </c>
      <c r="BN127" s="813"/>
      <c r="BO127" s="813"/>
      <c r="BP127" s="813"/>
      <c r="BQ127" s="813"/>
      <c r="BR127" s="813"/>
      <c r="BS127" s="814"/>
      <c r="BT127" s="812" t="s">
        <v>459</v>
      </c>
      <c r="BU127" s="813"/>
      <c r="BV127" s="813"/>
      <c r="BW127" s="813"/>
      <c r="BX127" s="813"/>
      <c r="BY127" s="813"/>
      <c r="BZ127" s="815"/>
      <c r="CA127" s="220"/>
      <c r="CB127" s="220"/>
      <c r="CC127" s="220"/>
      <c r="CD127" s="242"/>
      <c r="CE127" s="242"/>
      <c r="CF127" s="242"/>
      <c r="CG127" s="220"/>
      <c r="CH127" s="220"/>
      <c r="CI127" s="220"/>
      <c r="CJ127" s="241"/>
      <c r="CK127" s="855"/>
      <c r="CL127" s="856"/>
      <c r="CM127" s="856"/>
      <c r="CN127" s="856"/>
      <c r="CO127" s="857"/>
      <c r="CP127" s="816" t="s">
        <v>460</v>
      </c>
      <c r="CQ127" s="753"/>
      <c r="CR127" s="753"/>
      <c r="CS127" s="753"/>
      <c r="CT127" s="753"/>
      <c r="CU127" s="753"/>
      <c r="CV127" s="753"/>
      <c r="CW127" s="753"/>
      <c r="CX127" s="753"/>
      <c r="CY127" s="753"/>
      <c r="CZ127" s="753"/>
      <c r="DA127" s="753"/>
      <c r="DB127" s="753"/>
      <c r="DC127" s="753"/>
      <c r="DD127" s="753"/>
      <c r="DE127" s="753"/>
      <c r="DF127" s="754"/>
      <c r="DG127" s="817" t="s">
        <v>122</v>
      </c>
      <c r="DH127" s="818"/>
      <c r="DI127" s="818"/>
      <c r="DJ127" s="818"/>
      <c r="DK127" s="818"/>
      <c r="DL127" s="818" t="s">
        <v>122</v>
      </c>
      <c r="DM127" s="818"/>
      <c r="DN127" s="818"/>
      <c r="DO127" s="818"/>
      <c r="DP127" s="818"/>
      <c r="DQ127" s="818" t="s">
        <v>122</v>
      </c>
      <c r="DR127" s="818"/>
      <c r="DS127" s="818"/>
      <c r="DT127" s="818"/>
      <c r="DU127" s="818"/>
      <c r="DV127" s="795" t="s">
        <v>122</v>
      </c>
      <c r="DW127" s="795"/>
      <c r="DX127" s="795"/>
      <c r="DY127" s="795"/>
      <c r="DZ127" s="796"/>
    </row>
    <row r="128" spans="1:130" s="218" customFormat="1" ht="26.25" customHeight="1" thickBot="1" x14ac:dyDescent="0.2">
      <c r="A128" s="797" t="s">
        <v>461</v>
      </c>
      <c r="B128" s="798"/>
      <c r="C128" s="798"/>
      <c r="D128" s="798"/>
      <c r="E128" s="798"/>
      <c r="F128" s="798"/>
      <c r="G128" s="798"/>
      <c r="H128" s="798"/>
      <c r="I128" s="798"/>
      <c r="J128" s="798"/>
      <c r="K128" s="798"/>
      <c r="L128" s="798"/>
      <c r="M128" s="798"/>
      <c r="N128" s="798"/>
      <c r="O128" s="798"/>
      <c r="P128" s="798"/>
      <c r="Q128" s="798"/>
      <c r="R128" s="798"/>
      <c r="S128" s="798"/>
      <c r="T128" s="798"/>
      <c r="U128" s="798"/>
      <c r="V128" s="798"/>
      <c r="W128" s="799" t="s">
        <v>462</v>
      </c>
      <c r="X128" s="799"/>
      <c r="Y128" s="799"/>
      <c r="Z128" s="800"/>
      <c r="AA128" s="801">
        <v>32185</v>
      </c>
      <c r="AB128" s="802"/>
      <c r="AC128" s="802"/>
      <c r="AD128" s="802"/>
      <c r="AE128" s="803"/>
      <c r="AF128" s="804">
        <v>32960</v>
      </c>
      <c r="AG128" s="802"/>
      <c r="AH128" s="802"/>
      <c r="AI128" s="802"/>
      <c r="AJ128" s="803"/>
      <c r="AK128" s="804">
        <v>36022</v>
      </c>
      <c r="AL128" s="802"/>
      <c r="AM128" s="802"/>
      <c r="AN128" s="802"/>
      <c r="AO128" s="803"/>
      <c r="AP128" s="805"/>
      <c r="AQ128" s="806"/>
      <c r="AR128" s="806"/>
      <c r="AS128" s="806"/>
      <c r="AT128" s="807"/>
      <c r="AU128" s="220"/>
      <c r="AV128" s="220"/>
      <c r="AW128" s="220"/>
      <c r="AX128" s="808" t="s">
        <v>463</v>
      </c>
      <c r="AY128" s="809"/>
      <c r="AZ128" s="809"/>
      <c r="BA128" s="809"/>
      <c r="BB128" s="809"/>
      <c r="BC128" s="809"/>
      <c r="BD128" s="809"/>
      <c r="BE128" s="810"/>
      <c r="BF128" s="787" t="s">
        <v>122</v>
      </c>
      <c r="BG128" s="788"/>
      <c r="BH128" s="788"/>
      <c r="BI128" s="788"/>
      <c r="BJ128" s="788"/>
      <c r="BK128" s="788"/>
      <c r="BL128" s="811"/>
      <c r="BM128" s="787">
        <v>13.34</v>
      </c>
      <c r="BN128" s="788"/>
      <c r="BO128" s="788"/>
      <c r="BP128" s="788"/>
      <c r="BQ128" s="788"/>
      <c r="BR128" s="788"/>
      <c r="BS128" s="811"/>
      <c r="BT128" s="787">
        <v>20</v>
      </c>
      <c r="BU128" s="788"/>
      <c r="BV128" s="788"/>
      <c r="BW128" s="788"/>
      <c r="BX128" s="788"/>
      <c r="BY128" s="788"/>
      <c r="BZ128" s="789"/>
      <c r="CA128" s="242"/>
      <c r="CB128" s="242"/>
      <c r="CC128" s="242"/>
      <c r="CD128" s="242"/>
      <c r="CE128" s="242"/>
      <c r="CF128" s="242"/>
      <c r="CG128" s="220"/>
      <c r="CH128" s="220"/>
      <c r="CI128" s="220"/>
      <c r="CJ128" s="241"/>
      <c r="CK128" s="858"/>
      <c r="CL128" s="859"/>
      <c r="CM128" s="859"/>
      <c r="CN128" s="859"/>
      <c r="CO128" s="860"/>
      <c r="CP128" s="790" t="s">
        <v>464</v>
      </c>
      <c r="CQ128" s="731"/>
      <c r="CR128" s="731"/>
      <c r="CS128" s="731"/>
      <c r="CT128" s="731"/>
      <c r="CU128" s="731"/>
      <c r="CV128" s="731"/>
      <c r="CW128" s="731"/>
      <c r="CX128" s="731"/>
      <c r="CY128" s="731"/>
      <c r="CZ128" s="731"/>
      <c r="DA128" s="731"/>
      <c r="DB128" s="731"/>
      <c r="DC128" s="731"/>
      <c r="DD128" s="731"/>
      <c r="DE128" s="731"/>
      <c r="DF128" s="732"/>
      <c r="DG128" s="791">
        <v>255878</v>
      </c>
      <c r="DH128" s="792"/>
      <c r="DI128" s="792"/>
      <c r="DJ128" s="792"/>
      <c r="DK128" s="792"/>
      <c r="DL128" s="792">
        <v>296896</v>
      </c>
      <c r="DM128" s="792"/>
      <c r="DN128" s="792"/>
      <c r="DO128" s="792"/>
      <c r="DP128" s="792"/>
      <c r="DQ128" s="792">
        <v>286725</v>
      </c>
      <c r="DR128" s="792"/>
      <c r="DS128" s="792"/>
      <c r="DT128" s="792"/>
      <c r="DU128" s="792"/>
      <c r="DV128" s="793">
        <v>3.6</v>
      </c>
      <c r="DW128" s="793"/>
      <c r="DX128" s="793"/>
      <c r="DY128" s="793"/>
      <c r="DZ128" s="794"/>
    </row>
    <row r="129" spans="1:131" s="218" customFormat="1" ht="26.25" customHeight="1" x14ac:dyDescent="0.15">
      <c r="A129" s="775" t="s">
        <v>102</v>
      </c>
      <c r="B129" s="776"/>
      <c r="C129" s="776"/>
      <c r="D129" s="776"/>
      <c r="E129" s="776"/>
      <c r="F129" s="776"/>
      <c r="G129" s="776"/>
      <c r="H129" s="776"/>
      <c r="I129" s="776"/>
      <c r="J129" s="776"/>
      <c r="K129" s="776"/>
      <c r="L129" s="776"/>
      <c r="M129" s="776"/>
      <c r="N129" s="776"/>
      <c r="O129" s="776"/>
      <c r="P129" s="776"/>
      <c r="Q129" s="776"/>
      <c r="R129" s="776"/>
      <c r="S129" s="776"/>
      <c r="T129" s="776"/>
      <c r="U129" s="776"/>
      <c r="V129" s="776"/>
      <c r="W129" s="777" t="s">
        <v>465</v>
      </c>
      <c r="X129" s="778"/>
      <c r="Y129" s="778"/>
      <c r="Z129" s="779"/>
      <c r="AA129" s="780">
        <v>10004704</v>
      </c>
      <c r="AB129" s="781"/>
      <c r="AC129" s="781"/>
      <c r="AD129" s="781"/>
      <c r="AE129" s="782"/>
      <c r="AF129" s="783">
        <v>9992814</v>
      </c>
      <c r="AG129" s="781"/>
      <c r="AH129" s="781"/>
      <c r="AI129" s="781"/>
      <c r="AJ129" s="782"/>
      <c r="AK129" s="783">
        <v>9965739</v>
      </c>
      <c r="AL129" s="781"/>
      <c r="AM129" s="781"/>
      <c r="AN129" s="781"/>
      <c r="AO129" s="782"/>
      <c r="AP129" s="784"/>
      <c r="AQ129" s="785"/>
      <c r="AR129" s="785"/>
      <c r="AS129" s="785"/>
      <c r="AT129" s="786"/>
      <c r="AU129" s="221"/>
      <c r="AV129" s="221"/>
      <c r="AW129" s="221"/>
      <c r="AX129" s="752" t="s">
        <v>466</v>
      </c>
      <c r="AY129" s="753"/>
      <c r="AZ129" s="753"/>
      <c r="BA129" s="753"/>
      <c r="BB129" s="753"/>
      <c r="BC129" s="753"/>
      <c r="BD129" s="753"/>
      <c r="BE129" s="754"/>
      <c r="BF129" s="771" t="s">
        <v>122</v>
      </c>
      <c r="BG129" s="772"/>
      <c r="BH129" s="772"/>
      <c r="BI129" s="772"/>
      <c r="BJ129" s="772"/>
      <c r="BK129" s="772"/>
      <c r="BL129" s="773"/>
      <c r="BM129" s="771">
        <v>18.34</v>
      </c>
      <c r="BN129" s="772"/>
      <c r="BO129" s="772"/>
      <c r="BP129" s="772"/>
      <c r="BQ129" s="772"/>
      <c r="BR129" s="772"/>
      <c r="BS129" s="773"/>
      <c r="BT129" s="771">
        <v>30</v>
      </c>
      <c r="BU129" s="772"/>
      <c r="BV129" s="772"/>
      <c r="BW129" s="772"/>
      <c r="BX129" s="772"/>
      <c r="BY129" s="772"/>
      <c r="BZ129" s="774"/>
      <c r="CA129" s="243"/>
      <c r="CB129" s="243"/>
      <c r="CC129" s="243"/>
      <c r="CD129" s="243"/>
      <c r="CE129" s="243"/>
      <c r="CF129" s="243"/>
      <c r="CG129" s="243"/>
      <c r="CH129" s="243"/>
      <c r="CI129" s="243"/>
      <c r="CJ129" s="243"/>
      <c r="CK129" s="243"/>
      <c r="CL129" s="243"/>
      <c r="CM129" s="243"/>
      <c r="CN129" s="243"/>
      <c r="CO129" s="243"/>
      <c r="CP129" s="243"/>
      <c r="CQ129" s="243"/>
      <c r="CR129" s="243"/>
      <c r="CS129" s="243"/>
      <c r="CT129" s="243"/>
      <c r="CU129" s="243"/>
      <c r="CV129" s="243"/>
      <c r="CW129" s="243"/>
      <c r="CX129" s="243"/>
      <c r="CY129" s="243"/>
      <c r="CZ129" s="243"/>
      <c r="DA129" s="243"/>
      <c r="DB129" s="243"/>
      <c r="DC129" s="243"/>
      <c r="DD129" s="243"/>
      <c r="DE129" s="243"/>
      <c r="DF129" s="243"/>
      <c r="DG129" s="243"/>
      <c r="DH129" s="243"/>
      <c r="DI129" s="243"/>
      <c r="DJ129" s="243"/>
      <c r="DK129" s="243"/>
      <c r="DL129" s="243"/>
      <c r="DM129" s="243"/>
      <c r="DN129" s="243"/>
      <c r="DO129" s="243"/>
      <c r="DP129" s="221"/>
      <c r="DQ129" s="221"/>
      <c r="DR129" s="221"/>
      <c r="DS129" s="221"/>
      <c r="DT129" s="221"/>
      <c r="DU129" s="221"/>
      <c r="DV129" s="221"/>
      <c r="DW129" s="221"/>
      <c r="DX129" s="221"/>
      <c r="DY129" s="221"/>
      <c r="DZ129" s="221"/>
    </row>
    <row r="130" spans="1:131" s="218" customFormat="1" ht="26.25" customHeight="1" x14ac:dyDescent="0.15">
      <c r="A130" s="775" t="s">
        <v>467</v>
      </c>
      <c r="B130" s="776"/>
      <c r="C130" s="776"/>
      <c r="D130" s="776"/>
      <c r="E130" s="776"/>
      <c r="F130" s="776"/>
      <c r="G130" s="776"/>
      <c r="H130" s="776"/>
      <c r="I130" s="776"/>
      <c r="J130" s="776"/>
      <c r="K130" s="776"/>
      <c r="L130" s="776"/>
      <c r="M130" s="776"/>
      <c r="N130" s="776"/>
      <c r="O130" s="776"/>
      <c r="P130" s="776"/>
      <c r="Q130" s="776"/>
      <c r="R130" s="776"/>
      <c r="S130" s="776"/>
      <c r="T130" s="776"/>
      <c r="U130" s="776"/>
      <c r="V130" s="776"/>
      <c r="W130" s="777" t="s">
        <v>468</v>
      </c>
      <c r="X130" s="778"/>
      <c r="Y130" s="778"/>
      <c r="Z130" s="779"/>
      <c r="AA130" s="780">
        <v>2072704</v>
      </c>
      <c r="AB130" s="781"/>
      <c r="AC130" s="781"/>
      <c r="AD130" s="781"/>
      <c r="AE130" s="782"/>
      <c r="AF130" s="783">
        <v>2052339</v>
      </c>
      <c r="AG130" s="781"/>
      <c r="AH130" s="781"/>
      <c r="AI130" s="781"/>
      <c r="AJ130" s="782"/>
      <c r="AK130" s="783">
        <v>1939567</v>
      </c>
      <c r="AL130" s="781"/>
      <c r="AM130" s="781"/>
      <c r="AN130" s="781"/>
      <c r="AO130" s="782"/>
      <c r="AP130" s="784"/>
      <c r="AQ130" s="785"/>
      <c r="AR130" s="785"/>
      <c r="AS130" s="785"/>
      <c r="AT130" s="786"/>
      <c r="AU130" s="221"/>
      <c r="AV130" s="221"/>
      <c r="AW130" s="221"/>
      <c r="AX130" s="752" t="s">
        <v>469</v>
      </c>
      <c r="AY130" s="753"/>
      <c r="AZ130" s="753"/>
      <c r="BA130" s="753"/>
      <c r="BB130" s="753"/>
      <c r="BC130" s="753"/>
      <c r="BD130" s="753"/>
      <c r="BE130" s="754"/>
      <c r="BF130" s="755">
        <v>0.7</v>
      </c>
      <c r="BG130" s="756"/>
      <c r="BH130" s="756"/>
      <c r="BI130" s="756"/>
      <c r="BJ130" s="756"/>
      <c r="BK130" s="756"/>
      <c r="BL130" s="757"/>
      <c r="BM130" s="755">
        <v>25</v>
      </c>
      <c r="BN130" s="756"/>
      <c r="BO130" s="756"/>
      <c r="BP130" s="756"/>
      <c r="BQ130" s="756"/>
      <c r="BR130" s="756"/>
      <c r="BS130" s="757"/>
      <c r="BT130" s="755">
        <v>35</v>
      </c>
      <c r="BU130" s="756"/>
      <c r="BV130" s="756"/>
      <c r="BW130" s="756"/>
      <c r="BX130" s="756"/>
      <c r="BY130" s="756"/>
      <c r="BZ130" s="758"/>
      <c r="CA130" s="243"/>
      <c r="CB130" s="243"/>
      <c r="CC130" s="243"/>
      <c r="CD130" s="243"/>
      <c r="CE130" s="243"/>
      <c r="CF130" s="243"/>
      <c r="CG130" s="243"/>
      <c r="CH130" s="243"/>
      <c r="CI130" s="243"/>
      <c r="CJ130" s="243"/>
      <c r="CK130" s="243"/>
      <c r="CL130" s="243"/>
      <c r="CM130" s="243"/>
      <c r="CN130" s="243"/>
      <c r="CO130" s="243"/>
      <c r="CP130" s="243"/>
      <c r="CQ130" s="243"/>
      <c r="CR130" s="243"/>
      <c r="CS130" s="243"/>
      <c r="CT130" s="243"/>
      <c r="CU130" s="243"/>
      <c r="CV130" s="243"/>
      <c r="CW130" s="243"/>
      <c r="CX130" s="243"/>
      <c r="CY130" s="243"/>
      <c r="CZ130" s="243"/>
      <c r="DA130" s="243"/>
      <c r="DB130" s="243"/>
      <c r="DC130" s="243"/>
      <c r="DD130" s="243"/>
      <c r="DE130" s="243"/>
      <c r="DF130" s="243"/>
      <c r="DG130" s="243"/>
      <c r="DH130" s="243"/>
      <c r="DI130" s="243"/>
      <c r="DJ130" s="243"/>
      <c r="DK130" s="243"/>
      <c r="DL130" s="243"/>
      <c r="DM130" s="243"/>
      <c r="DN130" s="243"/>
      <c r="DO130" s="243"/>
      <c r="DP130" s="221"/>
      <c r="DQ130" s="221"/>
      <c r="DR130" s="221"/>
      <c r="DS130" s="221"/>
      <c r="DT130" s="221"/>
      <c r="DU130" s="221"/>
      <c r="DV130" s="221"/>
      <c r="DW130" s="221"/>
      <c r="DX130" s="221"/>
      <c r="DY130" s="221"/>
      <c r="DZ130" s="221"/>
    </row>
    <row r="131" spans="1:131" s="218" customFormat="1" ht="26.25" customHeight="1" thickBot="1" x14ac:dyDescent="0.2">
      <c r="A131" s="759"/>
      <c r="B131" s="760"/>
      <c r="C131" s="760"/>
      <c r="D131" s="760"/>
      <c r="E131" s="760"/>
      <c r="F131" s="760"/>
      <c r="G131" s="760"/>
      <c r="H131" s="760"/>
      <c r="I131" s="760"/>
      <c r="J131" s="760"/>
      <c r="K131" s="760"/>
      <c r="L131" s="760"/>
      <c r="M131" s="760"/>
      <c r="N131" s="760"/>
      <c r="O131" s="760"/>
      <c r="P131" s="760"/>
      <c r="Q131" s="760"/>
      <c r="R131" s="760"/>
      <c r="S131" s="760"/>
      <c r="T131" s="760"/>
      <c r="U131" s="760"/>
      <c r="V131" s="760"/>
      <c r="W131" s="761" t="s">
        <v>470</v>
      </c>
      <c r="X131" s="762"/>
      <c r="Y131" s="762"/>
      <c r="Z131" s="763"/>
      <c r="AA131" s="764">
        <v>7932000</v>
      </c>
      <c r="AB131" s="765"/>
      <c r="AC131" s="765"/>
      <c r="AD131" s="765"/>
      <c r="AE131" s="766"/>
      <c r="AF131" s="767">
        <v>7940475</v>
      </c>
      <c r="AG131" s="765"/>
      <c r="AH131" s="765"/>
      <c r="AI131" s="765"/>
      <c r="AJ131" s="766"/>
      <c r="AK131" s="767">
        <v>8026172</v>
      </c>
      <c r="AL131" s="765"/>
      <c r="AM131" s="765"/>
      <c r="AN131" s="765"/>
      <c r="AO131" s="766"/>
      <c r="AP131" s="768"/>
      <c r="AQ131" s="769"/>
      <c r="AR131" s="769"/>
      <c r="AS131" s="769"/>
      <c r="AT131" s="770"/>
      <c r="AU131" s="221"/>
      <c r="AV131" s="221"/>
      <c r="AW131" s="221"/>
      <c r="AX131" s="730" t="s">
        <v>471</v>
      </c>
      <c r="AY131" s="731"/>
      <c r="AZ131" s="731"/>
      <c r="BA131" s="731"/>
      <c r="BB131" s="731"/>
      <c r="BC131" s="731"/>
      <c r="BD131" s="731"/>
      <c r="BE131" s="732"/>
      <c r="BF131" s="733" t="s">
        <v>122</v>
      </c>
      <c r="BG131" s="734"/>
      <c r="BH131" s="734"/>
      <c r="BI131" s="734"/>
      <c r="BJ131" s="734"/>
      <c r="BK131" s="734"/>
      <c r="BL131" s="735"/>
      <c r="BM131" s="733">
        <v>350</v>
      </c>
      <c r="BN131" s="734"/>
      <c r="BO131" s="734"/>
      <c r="BP131" s="734"/>
      <c r="BQ131" s="734"/>
      <c r="BR131" s="734"/>
      <c r="BS131" s="735"/>
      <c r="BT131" s="736"/>
      <c r="BU131" s="737"/>
      <c r="BV131" s="737"/>
      <c r="BW131" s="737"/>
      <c r="BX131" s="737"/>
      <c r="BY131" s="737"/>
      <c r="BZ131" s="738"/>
      <c r="CA131" s="243"/>
      <c r="CB131" s="243"/>
      <c r="CC131" s="243"/>
      <c r="CD131" s="243"/>
      <c r="CE131" s="243"/>
      <c r="CF131" s="243"/>
      <c r="CG131" s="243"/>
      <c r="CH131" s="243"/>
      <c r="CI131" s="243"/>
      <c r="CJ131" s="243"/>
      <c r="CK131" s="243"/>
      <c r="CL131" s="243"/>
      <c r="CM131" s="243"/>
      <c r="CN131" s="243"/>
      <c r="CO131" s="243"/>
      <c r="CP131" s="243"/>
      <c r="CQ131" s="243"/>
      <c r="CR131" s="243"/>
      <c r="CS131" s="243"/>
      <c r="CT131" s="243"/>
      <c r="CU131" s="243"/>
      <c r="CV131" s="243"/>
      <c r="CW131" s="243"/>
      <c r="CX131" s="243"/>
      <c r="CY131" s="243"/>
      <c r="CZ131" s="243"/>
      <c r="DA131" s="243"/>
      <c r="DB131" s="243"/>
      <c r="DC131" s="243"/>
      <c r="DD131" s="243"/>
      <c r="DE131" s="243"/>
      <c r="DF131" s="243"/>
      <c r="DG131" s="243"/>
      <c r="DH131" s="243"/>
      <c r="DI131" s="243"/>
      <c r="DJ131" s="243"/>
      <c r="DK131" s="243"/>
      <c r="DL131" s="243"/>
      <c r="DM131" s="243"/>
      <c r="DN131" s="243"/>
      <c r="DO131" s="243"/>
      <c r="DP131" s="221"/>
      <c r="DQ131" s="221"/>
      <c r="DR131" s="221"/>
      <c r="DS131" s="221"/>
      <c r="DT131" s="221"/>
      <c r="DU131" s="221"/>
      <c r="DV131" s="221"/>
      <c r="DW131" s="221"/>
      <c r="DX131" s="221"/>
      <c r="DY131" s="221"/>
      <c r="DZ131" s="221"/>
    </row>
    <row r="132" spans="1:131" s="218" customFormat="1" ht="26.25" customHeight="1" x14ac:dyDescent="0.15">
      <c r="A132" s="739" t="s">
        <v>472</v>
      </c>
      <c r="B132" s="740"/>
      <c r="C132" s="740"/>
      <c r="D132" s="740"/>
      <c r="E132" s="740"/>
      <c r="F132" s="740"/>
      <c r="G132" s="740"/>
      <c r="H132" s="740"/>
      <c r="I132" s="740"/>
      <c r="J132" s="740"/>
      <c r="K132" s="740"/>
      <c r="L132" s="740"/>
      <c r="M132" s="740"/>
      <c r="N132" s="740"/>
      <c r="O132" s="740"/>
      <c r="P132" s="740"/>
      <c r="Q132" s="740"/>
      <c r="R132" s="740"/>
      <c r="S132" s="740"/>
      <c r="T132" s="740"/>
      <c r="U132" s="740"/>
      <c r="V132" s="743" t="s">
        <v>473</v>
      </c>
      <c r="W132" s="743"/>
      <c r="X132" s="743"/>
      <c r="Y132" s="743"/>
      <c r="Z132" s="744"/>
      <c r="AA132" s="745">
        <v>2.6680408469999999</v>
      </c>
      <c r="AB132" s="746"/>
      <c r="AC132" s="746"/>
      <c r="AD132" s="746"/>
      <c r="AE132" s="747"/>
      <c r="AF132" s="748">
        <v>0.49177158799999998</v>
      </c>
      <c r="AG132" s="746"/>
      <c r="AH132" s="746"/>
      <c r="AI132" s="746"/>
      <c r="AJ132" s="747"/>
      <c r="AK132" s="748">
        <v>-0.95868865000000003</v>
      </c>
      <c r="AL132" s="746"/>
      <c r="AM132" s="746"/>
      <c r="AN132" s="746"/>
      <c r="AO132" s="747"/>
      <c r="AP132" s="749"/>
      <c r="AQ132" s="750"/>
      <c r="AR132" s="750"/>
      <c r="AS132" s="750"/>
      <c r="AT132" s="751"/>
      <c r="AU132" s="244"/>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3"/>
      <c r="CB132" s="243"/>
      <c r="CC132" s="243"/>
      <c r="CD132" s="243"/>
      <c r="CE132" s="243"/>
      <c r="CF132" s="243"/>
      <c r="CG132" s="243"/>
      <c r="CH132" s="243"/>
      <c r="CI132" s="243"/>
      <c r="CJ132" s="243"/>
      <c r="CK132" s="243"/>
      <c r="CL132" s="243"/>
      <c r="CM132" s="243"/>
      <c r="CN132" s="243"/>
      <c r="CO132" s="243"/>
      <c r="CP132" s="243"/>
      <c r="CQ132" s="243"/>
      <c r="CR132" s="243"/>
      <c r="CS132" s="243"/>
      <c r="CT132" s="243"/>
      <c r="CU132" s="243"/>
      <c r="CV132" s="243"/>
      <c r="CW132" s="243"/>
      <c r="CX132" s="243"/>
      <c r="CY132" s="243"/>
      <c r="CZ132" s="243"/>
      <c r="DA132" s="243"/>
      <c r="DB132" s="243"/>
      <c r="DC132" s="243"/>
      <c r="DD132" s="243"/>
      <c r="DE132" s="243"/>
      <c r="DF132" s="243"/>
      <c r="DG132" s="243"/>
      <c r="DH132" s="243"/>
      <c r="DI132" s="243"/>
      <c r="DJ132" s="243"/>
      <c r="DK132" s="243"/>
      <c r="DL132" s="243"/>
      <c r="DM132" s="243"/>
      <c r="DN132" s="243"/>
      <c r="DO132" s="243"/>
      <c r="DP132" s="221"/>
      <c r="DQ132" s="221"/>
      <c r="DR132" s="221"/>
      <c r="DS132" s="221"/>
      <c r="DT132" s="221"/>
      <c r="DU132" s="221"/>
      <c r="DV132" s="221"/>
      <c r="DW132" s="221"/>
      <c r="DX132" s="221"/>
      <c r="DY132" s="221"/>
      <c r="DZ132" s="221"/>
    </row>
    <row r="133" spans="1:131" s="218" customFormat="1" ht="26.25" customHeight="1" thickBot="1" x14ac:dyDescent="0.2">
      <c r="A133" s="741"/>
      <c r="B133" s="742"/>
      <c r="C133" s="742"/>
      <c r="D133" s="742"/>
      <c r="E133" s="742"/>
      <c r="F133" s="742"/>
      <c r="G133" s="742"/>
      <c r="H133" s="742"/>
      <c r="I133" s="742"/>
      <c r="J133" s="742"/>
      <c r="K133" s="742"/>
      <c r="L133" s="742"/>
      <c r="M133" s="742"/>
      <c r="N133" s="742"/>
      <c r="O133" s="742"/>
      <c r="P133" s="742"/>
      <c r="Q133" s="742"/>
      <c r="R133" s="742"/>
      <c r="S133" s="742"/>
      <c r="T133" s="742"/>
      <c r="U133" s="742"/>
      <c r="V133" s="722" t="s">
        <v>474</v>
      </c>
      <c r="W133" s="722"/>
      <c r="X133" s="722"/>
      <c r="Y133" s="722"/>
      <c r="Z133" s="723"/>
      <c r="AA133" s="724">
        <v>1.6</v>
      </c>
      <c r="AB133" s="725"/>
      <c r="AC133" s="725"/>
      <c r="AD133" s="725"/>
      <c r="AE133" s="726"/>
      <c r="AF133" s="724">
        <v>1.4</v>
      </c>
      <c r="AG133" s="725"/>
      <c r="AH133" s="725"/>
      <c r="AI133" s="725"/>
      <c r="AJ133" s="726"/>
      <c r="AK133" s="724">
        <v>0.7</v>
      </c>
      <c r="AL133" s="725"/>
      <c r="AM133" s="725"/>
      <c r="AN133" s="725"/>
      <c r="AO133" s="726"/>
      <c r="AP133" s="727"/>
      <c r="AQ133" s="728"/>
      <c r="AR133" s="728"/>
      <c r="AS133" s="728"/>
      <c r="AT133" s="729"/>
      <c r="AU133" s="221"/>
      <c r="AV133" s="221"/>
      <c r="AW133" s="221"/>
      <c r="AX133" s="221"/>
      <c r="AY133" s="221"/>
      <c r="AZ133" s="221"/>
      <c r="BA133" s="221"/>
      <c r="BB133" s="221"/>
      <c r="BC133" s="221"/>
      <c r="BD133" s="221"/>
      <c r="BE133" s="221"/>
      <c r="BF133" s="221"/>
      <c r="BG133" s="221"/>
      <c r="BH133" s="221"/>
      <c r="BI133" s="221"/>
      <c r="BJ133" s="221"/>
      <c r="BK133" s="221"/>
      <c r="BL133" s="221"/>
      <c r="BM133" s="221"/>
      <c r="BN133" s="243"/>
      <c r="BO133" s="243"/>
      <c r="BP133" s="243"/>
      <c r="BQ133" s="243"/>
      <c r="BR133" s="243"/>
      <c r="BS133" s="243"/>
      <c r="BT133" s="243"/>
      <c r="BU133" s="243"/>
      <c r="BV133" s="243"/>
      <c r="BW133" s="243"/>
      <c r="BX133" s="243"/>
      <c r="BY133" s="243"/>
      <c r="BZ133" s="243"/>
      <c r="CA133" s="243"/>
      <c r="CB133" s="243"/>
      <c r="CC133" s="243"/>
      <c r="CD133" s="243"/>
      <c r="CE133" s="243"/>
      <c r="CF133" s="243"/>
      <c r="CG133" s="243"/>
      <c r="CH133" s="243"/>
      <c r="CI133" s="243"/>
      <c r="CJ133" s="243"/>
      <c r="CK133" s="243"/>
      <c r="CL133" s="243"/>
      <c r="CM133" s="243"/>
      <c r="CN133" s="243"/>
      <c r="CO133" s="243"/>
      <c r="CP133" s="243"/>
      <c r="CQ133" s="243"/>
      <c r="CR133" s="243"/>
      <c r="CS133" s="243"/>
      <c r="CT133" s="243"/>
      <c r="CU133" s="243"/>
      <c r="CV133" s="243"/>
      <c r="CW133" s="243"/>
      <c r="CX133" s="243"/>
      <c r="CY133" s="243"/>
      <c r="CZ133" s="243"/>
      <c r="DA133" s="243"/>
      <c r="DB133" s="243"/>
      <c r="DC133" s="243"/>
      <c r="DD133" s="243"/>
      <c r="DE133" s="243"/>
      <c r="DF133" s="243"/>
      <c r="DG133" s="243"/>
      <c r="DH133" s="243"/>
      <c r="DI133" s="243"/>
      <c r="DJ133" s="243"/>
      <c r="DK133" s="243"/>
      <c r="DL133" s="243"/>
      <c r="DM133" s="243"/>
      <c r="DN133" s="243"/>
      <c r="DO133" s="243"/>
      <c r="DP133" s="221"/>
      <c r="DQ133" s="221"/>
      <c r="DR133" s="221"/>
      <c r="DS133" s="221"/>
      <c r="DT133" s="221"/>
      <c r="DU133" s="221"/>
      <c r="DV133" s="221"/>
      <c r="DW133" s="221"/>
      <c r="DX133" s="221"/>
      <c r="DY133" s="221"/>
      <c r="DZ133" s="221"/>
    </row>
    <row r="134" spans="1:131" ht="11.25" customHeight="1" x14ac:dyDescent="0.15">
      <c r="A134" s="245"/>
      <c r="B134" s="245"/>
      <c r="C134" s="245"/>
      <c r="D134" s="245"/>
      <c r="E134" s="245"/>
      <c r="F134" s="245"/>
      <c r="G134" s="245"/>
      <c r="H134" s="245"/>
      <c r="I134" s="245"/>
      <c r="J134" s="245"/>
      <c r="K134" s="245"/>
      <c r="L134" s="245"/>
      <c r="M134" s="245"/>
      <c r="N134" s="245"/>
      <c r="O134" s="245"/>
      <c r="P134" s="245"/>
      <c r="Q134" s="245"/>
      <c r="R134" s="245"/>
      <c r="S134" s="245"/>
      <c r="T134" s="245"/>
      <c r="U134" s="245"/>
      <c r="V134" s="245"/>
      <c r="W134" s="245"/>
      <c r="X134" s="245"/>
      <c r="Y134" s="245"/>
      <c r="Z134" s="245"/>
      <c r="AA134" s="245"/>
      <c r="AB134" s="245"/>
      <c r="AC134" s="245"/>
      <c r="AD134" s="245"/>
      <c r="AE134" s="245"/>
      <c r="AF134" s="245"/>
      <c r="AG134" s="245"/>
      <c r="AH134" s="245"/>
      <c r="AI134" s="245"/>
      <c r="AJ134" s="245"/>
      <c r="AK134" s="245"/>
      <c r="AL134" s="245"/>
      <c r="AM134" s="245"/>
      <c r="AN134" s="245"/>
      <c r="AO134" s="245"/>
      <c r="AP134" s="245"/>
      <c r="AQ134" s="245"/>
      <c r="AR134" s="245"/>
      <c r="AS134" s="245"/>
      <c r="AT134" s="245"/>
      <c r="AU134" s="221"/>
      <c r="AV134" s="221"/>
      <c r="AW134" s="221"/>
      <c r="AX134" s="221"/>
      <c r="AY134" s="221"/>
      <c r="AZ134" s="221"/>
      <c r="BA134" s="221"/>
      <c r="BB134" s="221"/>
      <c r="BC134" s="221"/>
      <c r="BD134" s="221"/>
      <c r="BE134" s="221"/>
      <c r="BF134" s="221"/>
      <c r="BG134" s="221"/>
      <c r="BH134" s="221"/>
      <c r="BI134" s="221"/>
      <c r="BJ134" s="221"/>
      <c r="BK134" s="221"/>
      <c r="BL134" s="221"/>
      <c r="BM134" s="221"/>
      <c r="BN134" s="243"/>
      <c r="BO134" s="243"/>
      <c r="BP134" s="243"/>
      <c r="BQ134" s="243"/>
      <c r="BR134" s="243"/>
      <c r="BS134" s="243"/>
      <c r="BT134" s="243"/>
      <c r="BU134" s="243"/>
      <c r="BV134" s="243"/>
      <c r="BW134" s="243"/>
      <c r="BX134" s="243"/>
      <c r="BY134" s="243"/>
      <c r="BZ134" s="243"/>
      <c r="CA134" s="243"/>
      <c r="CB134" s="243"/>
      <c r="CC134" s="243"/>
      <c r="CD134" s="243"/>
      <c r="CE134" s="243"/>
      <c r="CF134" s="243"/>
      <c r="CG134" s="243"/>
      <c r="CH134" s="243"/>
      <c r="CI134" s="243"/>
      <c r="CJ134" s="243"/>
      <c r="CK134" s="243"/>
      <c r="CL134" s="243"/>
      <c r="CM134" s="243"/>
      <c r="CN134" s="243"/>
      <c r="CO134" s="243"/>
      <c r="CP134" s="243"/>
      <c r="CQ134" s="243"/>
      <c r="CR134" s="243"/>
      <c r="CS134" s="243"/>
      <c r="CT134" s="243"/>
      <c r="CU134" s="243"/>
      <c r="CV134" s="243"/>
      <c r="CW134" s="243"/>
      <c r="CX134" s="243"/>
      <c r="CY134" s="243"/>
      <c r="CZ134" s="243"/>
      <c r="DA134" s="243"/>
      <c r="DB134" s="243"/>
      <c r="DC134" s="243"/>
      <c r="DD134" s="243"/>
      <c r="DE134" s="243"/>
      <c r="DF134" s="243"/>
      <c r="DG134" s="243"/>
      <c r="DH134" s="243"/>
      <c r="DI134" s="243"/>
      <c r="DJ134" s="243"/>
      <c r="DK134" s="243"/>
      <c r="DL134" s="243"/>
      <c r="DM134" s="243"/>
      <c r="DN134" s="243"/>
      <c r="DO134" s="243"/>
      <c r="DP134" s="221"/>
      <c r="DQ134" s="221"/>
      <c r="DR134" s="221"/>
      <c r="DS134" s="221"/>
      <c r="DT134" s="221"/>
      <c r="DU134" s="221"/>
      <c r="DV134" s="221"/>
      <c r="DW134" s="221"/>
      <c r="DX134" s="221"/>
      <c r="DY134" s="221"/>
      <c r="DZ134" s="221"/>
      <c r="EA134" s="218"/>
    </row>
    <row r="135" spans="1:131" ht="14.25" hidden="1" x14ac:dyDescent="0.15">
      <c r="AU135" s="245"/>
      <c r="AV135" s="245"/>
      <c r="AW135" s="245"/>
      <c r="AX135" s="245"/>
      <c r="AY135" s="245"/>
      <c r="AZ135" s="245"/>
      <c r="BA135" s="245"/>
      <c r="BB135" s="245"/>
      <c r="BC135" s="245"/>
      <c r="BD135" s="245"/>
      <c r="BE135" s="245"/>
      <c r="BF135" s="245"/>
      <c r="BG135" s="245"/>
      <c r="BH135" s="245"/>
      <c r="BI135" s="245"/>
      <c r="BJ135" s="245"/>
      <c r="BK135" s="245"/>
      <c r="BL135" s="245"/>
      <c r="BM135" s="245"/>
      <c r="BN135" s="245"/>
      <c r="BO135" s="245"/>
      <c r="BP135" s="245"/>
      <c r="BQ135" s="245"/>
      <c r="BR135" s="245"/>
      <c r="BS135" s="245"/>
      <c r="BT135" s="245"/>
      <c r="BU135" s="245"/>
      <c r="BV135" s="245"/>
      <c r="BW135" s="245"/>
      <c r="BX135" s="245"/>
      <c r="BY135" s="245"/>
      <c r="BZ135" s="245"/>
      <c r="CA135" s="245"/>
      <c r="CB135" s="245"/>
      <c r="CC135" s="245"/>
      <c r="CD135" s="245"/>
      <c r="CE135" s="245"/>
      <c r="CF135" s="245"/>
      <c r="CG135" s="245"/>
      <c r="CH135" s="245"/>
      <c r="CI135" s="245"/>
      <c r="CJ135" s="245"/>
      <c r="CK135" s="245"/>
      <c r="CL135" s="245"/>
      <c r="CM135" s="245"/>
      <c r="CN135" s="245"/>
      <c r="CO135" s="245"/>
      <c r="CP135" s="245"/>
      <c r="CQ135" s="245"/>
      <c r="CR135" s="245"/>
      <c r="CS135" s="245"/>
      <c r="CT135" s="245"/>
      <c r="CU135" s="245"/>
      <c r="CV135" s="245"/>
      <c r="CW135" s="245"/>
      <c r="CX135" s="245"/>
      <c r="CY135" s="245"/>
      <c r="CZ135" s="245"/>
      <c r="DA135" s="245"/>
      <c r="DB135" s="245"/>
      <c r="DC135" s="245"/>
      <c r="DD135" s="245"/>
      <c r="DE135" s="245"/>
      <c r="DF135" s="245"/>
      <c r="DG135" s="245"/>
      <c r="DH135" s="245"/>
      <c r="DI135" s="245"/>
      <c r="DJ135" s="245"/>
      <c r="DK135" s="245"/>
      <c r="DL135" s="245"/>
      <c r="DM135" s="245"/>
      <c r="DN135" s="245"/>
      <c r="DO135" s="245"/>
      <c r="DP135" s="245"/>
      <c r="DQ135" s="245"/>
      <c r="DR135" s="245"/>
      <c r="DS135" s="245"/>
      <c r="DT135" s="245"/>
      <c r="DU135" s="245"/>
      <c r="DV135" s="245"/>
      <c r="DW135" s="245"/>
      <c r="DX135" s="245"/>
      <c r="DY135" s="245"/>
      <c r="DZ135" s="245"/>
    </row>
  </sheetData>
  <sheetProtection algorithmName="SHA-512" hashValue="kj+6HX2qzgOZAIDgD9Fs2N4bOeYCb0OXkeSzbp8So2IDjDjYf69WfPSP+9A1cBnncX/PCpP3EGFrtaB8F/JqhA==" saltValue="F0JStTWJ1DlDGeDEgOWnW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rintOptions horizontalCentered="1"/>
  <pageMargins left="0" right="0" top="0.39370078740157483" bottom="0.39370078740157483" header="0.19685039370078741" footer="0.19685039370078741"/>
  <pageSetup paperSize="8" scale="39" orientation="portrait" cellComments="asDisplayed" horizontalDpi="300" verticalDpi="300"/>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K49" zoomScaleNormal="85" zoomScaleSheetLayoutView="100" workbookViewId="0"/>
  </sheetViews>
  <sheetFormatPr defaultColWidth="0" defaultRowHeight="13.5" customHeight="1" zeroHeight="1" x14ac:dyDescent="0.15"/>
  <cols>
    <col min="1" max="120" width="2.75" style="247" customWidth="1"/>
    <col min="121" max="121" width="0" style="246" hidden="1" customWidth="1"/>
    <col min="122" max="16384" width="9" style="246" hidden="1"/>
  </cols>
  <sheetData>
    <row r="1" spans="1:120" x14ac:dyDescent="0.15">
      <c r="A1" s="246"/>
      <c r="B1" s="246"/>
      <c r="C1" s="246"/>
      <c r="D1" s="246"/>
      <c r="E1" s="246"/>
      <c r="F1" s="246"/>
      <c r="G1" s="246"/>
      <c r="H1" s="246"/>
      <c r="I1" s="246"/>
      <c r="J1" s="246"/>
      <c r="K1" s="246"/>
      <c r="L1" s="246"/>
      <c r="M1" s="246"/>
      <c r="N1" s="246"/>
      <c r="O1" s="246"/>
      <c r="P1" s="246"/>
      <c r="Q1" s="246"/>
      <c r="R1" s="246"/>
      <c r="S1" s="246"/>
      <c r="T1" s="246"/>
      <c r="U1" s="246"/>
      <c r="V1" s="246"/>
      <c r="W1" s="246"/>
      <c r="X1" s="246"/>
      <c r="Y1" s="246"/>
      <c r="Z1" s="246"/>
      <c r="AA1" s="246"/>
      <c r="AB1" s="246"/>
      <c r="AC1" s="246"/>
      <c r="AD1" s="246"/>
      <c r="AE1" s="246"/>
      <c r="AF1" s="246"/>
      <c r="AG1" s="246"/>
      <c r="AH1" s="246"/>
      <c r="AI1" s="246"/>
      <c r="AJ1" s="246"/>
      <c r="AK1" s="246"/>
      <c r="AL1" s="246"/>
      <c r="AM1" s="246"/>
      <c r="AN1" s="246"/>
      <c r="AO1" s="246"/>
      <c r="AP1" s="246"/>
      <c r="AQ1" s="246"/>
      <c r="AR1" s="246"/>
      <c r="AS1" s="246"/>
      <c r="AT1" s="246"/>
      <c r="AU1" s="246"/>
      <c r="AV1" s="246"/>
      <c r="AW1" s="246"/>
      <c r="AX1" s="246"/>
      <c r="AY1" s="246"/>
      <c r="AZ1" s="246"/>
      <c r="BA1" s="246"/>
      <c r="BB1" s="246"/>
      <c r="BC1" s="246"/>
      <c r="BD1" s="246"/>
      <c r="BE1" s="246"/>
      <c r="BF1" s="246"/>
      <c r="BG1" s="246"/>
      <c r="BH1" s="246"/>
      <c r="BI1" s="246"/>
      <c r="BJ1" s="246"/>
      <c r="BK1" s="246"/>
      <c r="BL1" s="246"/>
      <c r="BM1" s="246"/>
      <c r="BN1" s="246"/>
      <c r="BO1" s="246"/>
      <c r="BP1" s="246"/>
      <c r="BQ1" s="246"/>
      <c r="BR1" s="246"/>
      <c r="BS1" s="246"/>
      <c r="BT1" s="246"/>
      <c r="BU1" s="246"/>
      <c r="BV1" s="246"/>
      <c r="BW1" s="246"/>
      <c r="BX1" s="246"/>
      <c r="BY1" s="246"/>
      <c r="BZ1" s="246"/>
      <c r="CA1" s="246"/>
      <c r="CB1" s="246"/>
      <c r="CC1" s="246"/>
      <c r="CD1" s="246"/>
      <c r="CE1" s="246"/>
      <c r="CF1" s="246"/>
      <c r="CG1" s="246"/>
      <c r="CH1" s="246"/>
      <c r="CI1" s="246"/>
      <c r="CJ1" s="246"/>
      <c r="CK1" s="246"/>
      <c r="CL1" s="246"/>
      <c r="CM1" s="246"/>
      <c r="CN1" s="246"/>
      <c r="CO1" s="246"/>
      <c r="CP1" s="246"/>
      <c r="CQ1" s="246"/>
      <c r="CR1" s="246"/>
      <c r="CS1" s="246"/>
      <c r="CT1" s="246"/>
      <c r="CU1" s="246"/>
      <c r="CV1" s="246"/>
      <c r="CW1" s="246"/>
      <c r="CX1" s="246"/>
      <c r="CY1" s="246"/>
      <c r="CZ1" s="246"/>
      <c r="DA1" s="246"/>
      <c r="DB1" s="246"/>
      <c r="DC1" s="246"/>
      <c r="DD1" s="246"/>
      <c r="DE1" s="246"/>
      <c r="DF1" s="246"/>
      <c r="DG1" s="246"/>
      <c r="DH1" s="246"/>
      <c r="DI1" s="246"/>
      <c r="DJ1" s="246"/>
      <c r="DK1" s="246"/>
      <c r="DL1" s="246"/>
      <c r="DM1" s="246"/>
      <c r="DN1" s="246"/>
      <c r="DO1" s="246"/>
      <c r="DP1" s="246"/>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6"/>
    </row>
    <row r="17" spans="119:120" x14ac:dyDescent="0.15">
      <c r="DP17" s="246"/>
    </row>
    <row r="18" spans="119:120" x14ac:dyDescent="0.15"/>
    <row r="19" spans="119:120" x14ac:dyDescent="0.15"/>
    <row r="20" spans="119:120" x14ac:dyDescent="0.15">
      <c r="DO20" s="246"/>
      <c r="DP20" s="246"/>
    </row>
    <row r="21" spans="119:120" x14ac:dyDescent="0.15">
      <c r="DP21" s="246"/>
    </row>
    <row r="22" spans="119:120" x14ac:dyDescent="0.15"/>
    <row r="23" spans="119:120" x14ac:dyDescent="0.15">
      <c r="DO23" s="246"/>
      <c r="DP23" s="246"/>
    </row>
    <row r="24" spans="119:120" x14ac:dyDescent="0.15">
      <c r="DP24" s="246"/>
    </row>
    <row r="25" spans="119:120" x14ac:dyDescent="0.15">
      <c r="DP25" s="246"/>
    </row>
    <row r="26" spans="119:120" x14ac:dyDescent="0.15">
      <c r="DO26" s="246"/>
      <c r="DP26" s="246"/>
    </row>
    <row r="27" spans="119:120" x14ac:dyDescent="0.15"/>
    <row r="28" spans="119:120" x14ac:dyDescent="0.15">
      <c r="DO28" s="246"/>
      <c r="DP28" s="246"/>
    </row>
    <row r="29" spans="119:120" x14ac:dyDescent="0.15">
      <c r="DP29" s="246"/>
    </row>
    <row r="30" spans="119:120" x14ac:dyDescent="0.15"/>
    <row r="31" spans="119:120" x14ac:dyDescent="0.15">
      <c r="DO31" s="246"/>
      <c r="DP31" s="246"/>
    </row>
    <row r="32" spans="119:120" x14ac:dyDescent="0.15"/>
    <row r="33" spans="98:120" x14ac:dyDescent="0.15">
      <c r="DO33" s="246"/>
      <c r="DP33" s="246"/>
    </row>
    <row r="34" spans="98:120" x14ac:dyDescent="0.15">
      <c r="DM34" s="246"/>
    </row>
    <row r="35" spans="98:120" x14ac:dyDescent="0.15">
      <c r="CT35" s="246"/>
      <c r="CU35" s="246"/>
      <c r="CV35" s="246"/>
      <c r="CY35" s="246"/>
      <c r="CZ35" s="246"/>
      <c r="DA35" s="246"/>
      <c r="DD35" s="246"/>
      <c r="DE35" s="246"/>
      <c r="DF35" s="246"/>
      <c r="DI35" s="246"/>
      <c r="DJ35" s="246"/>
      <c r="DK35" s="246"/>
      <c r="DM35" s="246"/>
      <c r="DN35" s="246"/>
      <c r="DO35" s="246"/>
      <c r="DP35" s="246"/>
    </row>
    <row r="36" spans="98:120" x14ac:dyDescent="0.15"/>
    <row r="37" spans="98:120" x14ac:dyDescent="0.15">
      <c r="CW37" s="246"/>
      <c r="DB37" s="246"/>
      <c r="DG37" s="246"/>
      <c r="DL37" s="246"/>
      <c r="DP37" s="246"/>
    </row>
    <row r="38" spans="98:120" x14ac:dyDescent="0.15">
      <c r="CT38" s="246"/>
      <c r="CU38" s="246"/>
      <c r="CV38" s="246"/>
      <c r="CW38" s="246"/>
      <c r="CY38" s="246"/>
      <c r="CZ38" s="246"/>
      <c r="DA38" s="246"/>
      <c r="DB38" s="246"/>
      <c r="DD38" s="246"/>
      <c r="DE38" s="246"/>
      <c r="DF38" s="246"/>
      <c r="DG38" s="246"/>
      <c r="DI38" s="246"/>
      <c r="DJ38" s="246"/>
      <c r="DK38" s="246"/>
      <c r="DL38" s="246"/>
      <c r="DN38" s="246"/>
      <c r="DO38" s="246"/>
      <c r="DP38" s="246"/>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6"/>
      <c r="DO49" s="246"/>
      <c r="DP49" s="246"/>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6"/>
      <c r="CS63" s="246"/>
      <c r="CX63" s="246"/>
      <c r="DC63" s="246"/>
      <c r="DH63" s="246"/>
    </row>
    <row r="64" spans="22:120" x14ac:dyDescent="0.15">
      <c r="V64" s="246"/>
    </row>
    <row r="65" spans="15:120" x14ac:dyDescent="0.15">
      <c r="X65" s="246"/>
      <c r="Z65" s="246"/>
      <c r="AA65" s="246"/>
      <c r="AB65" s="246"/>
      <c r="AC65" s="246"/>
      <c r="AD65" s="246"/>
      <c r="AE65" s="246"/>
      <c r="AF65" s="246"/>
      <c r="AG65" s="246"/>
      <c r="AH65" s="246"/>
      <c r="AI65" s="246"/>
      <c r="AJ65" s="246"/>
      <c r="AK65" s="246"/>
      <c r="AL65" s="246"/>
      <c r="AM65" s="246"/>
      <c r="AN65" s="246"/>
      <c r="AO65" s="246"/>
      <c r="AP65" s="246"/>
      <c r="AQ65" s="246"/>
      <c r="AR65" s="246"/>
      <c r="AS65" s="246"/>
      <c r="AT65" s="246"/>
      <c r="AU65" s="246"/>
      <c r="AV65" s="246"/>
      <c r="AW65" s="246"/>
      <c r="AX65" s="246"/>
      <c r="AY65" s="246"/>
      <c r="AZ65" s="246"/>
      <c r="BA65" s="246"/>
      <c r="BB65" s="246"/>
      <c r="BC65" s="246"/>
      <c r="BD65" s="246"/>
      <c r="BE65" s="246"/>
      <c r="BF65" s="246"/>
      <c r="BG65" s="246"/>
      <c r="BH65" s="246"/>
      <c r="BI65" s="246"/>
      <c r="BJ65" s="246"/>
      <c r="BK65" s="246"/>
      <c r="BL65" s="246"/>
      <c r="BM65" s="246"/>
      <c r="BN65" s="246"/>
      <c r="BO65" s="246"/>
      <c r="BP65" s="246"/>
      <c r="BQ65" s="246"/>
      <c r="BR65" s="246"/>
      <c r="BS65" s="246"/>
      <c r="BT65" s="246"/>
      <c r="BU65" s="246"/>
      <c r="BV65" s="246"/>
      <c r="BW65" s="246"/>
      <c r="BX65" s="246"/>
      <c r="BY65" s="246"/>
      <c r="BZ65" s="246"/>
      <c r="CA65" s="246"/>
      <c r="CB65" s="246"/>
      <c r="CC65" s="246"/>
      <c r="CD65" s="246"/>
      <c r="CE65" s="246"/>
      <c r="CF65" s="246"/>
      <c r="CG65" s="246"/>
      <c r="CH65" s="246"/>
      <c r="CI65" s="246"/>
      <c r="CJ65" s="246"/>
      <c r="CK65" s="246"/>
      <c r="CL65" s="246"/>
      <c r="CM65" s="246"/>
      <c r="CN65" s="246"/>
      <c r="CO65" s="246"/>
      <c r="CP65" s="246"/>
      <c r="CQ65" s="246"/>
      <c r="CR65" s="246"/>
      <c r="CU65" s="246"/>
      <c r="CZ65" s="246"/>
      <c r="DE65" s="246"/>
      <c r="DJ65" s="246"/>
    </row>
    <row r="66" spans="15:120" x14ac:dyDescent="0.15">
      <c r="Q66" s="246"/>
      <c r="S66" s="246"/>
      <c r="U66" s="246"/>
      <c r="DM66" s="246"/>
    </row>
    <row r="67" spans="15:120" x14ac:dyDescent="0.15">
      <c r="O67" s="246"/>
      <c r="P67" s="246"/>
      <c r="R67" s="246"/>
      <c r="T67" s="246"/>
      <c r="Y67" s="246"/>
      <c r="CT67" s="246"/>
      <c r="CV67" s="246"/>
      <c r="CW67" s="246"/>
      <c r="CY67" s="246"/>
      <c r="DA67" s="246"/>
      <c r="DB67" s="246"/>
      <c r="DD67" s="246"/>
      <c r="DF67" s="246"/>
      <c r="DG67" s="246"/>
      <c r="DI67" s="246"/>
      <c r="DK67" s="246"/>
      <c r="DL67" s="246"/>
      <c r="DN67" s="246"/>
      <c r="DO67" s="246"/>
      <c r="DP67" s="246"/>
    </row>
    <row r="68" spans="15:120" x14ac:dyDescent="0.15"/>
    <row r="69" spans="15:120" x14ac:dyDescent="0.15"/>
    <row r="70" spans="15:120" x14ac:dyDescent="0.15"/>
    <row r="71" spans="15:120" x14ac:dyDescent="0.15"/>
    <row r="72" spans="15:120" x14ac:dyDescent="0.15">
      <c r="DP72" s="246"/>
    </row>
    <row r="73" spans="15:120" x14ac:dyDescent="0.15">
      <c r="DP73" s="246"/>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6"/>
      <c r="CX96" s="246"/>
      <c r="DC96" s="246"/>
      <c r="DH96" s="246"/>
    </row>
    <row r="97" spans="24:120" x14ac:dyDescent="0.15">
      <c r="CS97" s="246"/>
      <c r="CX97" s="246"/>
      <c r="DC97" s="246"/>
      <c r="DH97" s="246"/>
      <c r="DP97" s="247" t="s">
        <v>475</v>
      </c>
    </row>
    <row r="98" spans="24:120" hidden="1" x14ac:dyDescent="0.15">
      <c r="CS98" s="246"/>
      <c r="CX98" s="246"/>
      <c r="DC98" s="246"/>
      <c r="DH98" s="246"/>
    </row>
    <row r="99" spans="24:120" hidden="1" x14ac:dyDescent="0.15">
      <c r="CS99" s="246"/>
      <c r="CX99" s="246"/>
      <c r="DC99" s="246"/>
      <c r="DH99" s="246"/>
    </row>
    <row r="101" spans="24:120" ht="12" hidden="1" customHeight="1" x14ac:dyDescent="0.15">
      <c r="X101" s="246"/>
      <c r="Y101" s="246"/>
      <c r="Z101" s="246"/>
      <c r="AA101" s="246"/>
      <c r="AB101" s="246"/>
      <c r="AC101" s="246"/>
      <c r="AD101" s="246"/>
      <c r="AE101" s="246"/>
      <c r="AF101" s="246"/>
      <c r="AG101" s="246"/>
      <c r="AH101" s="246"/>
      <c r="AI101" s="246"/>
      <c r="AJ101" s="246"/>
      <c r="AK101" s="246"/>
      <c r="AL101" s="246"/>
      <c r="AM101" s="246"/>
      <c r="AN101" s="246"/>
      <c r="AO101" s="246"/>
      <c r="AP101" s="246"/>
      <c r="AQ101" s="246"/>
      <c r="AR101" s="246"/>
      <c r="AS101" s="246"/>
      <c r="AT101" s="246"/>
      <c r="AU101" s="246"/>
      <c r="AV101" s="246"/>
      <c r="AW101" s="246"/>
      <c r="AX101" s="246"/>
      <c r="AY101" s="246"/>
      <c r="AZ101" s="246"/>
      <c r="BA101" s="246"/>
      <c r="BB101" s="246"/>
      <c r="BC101" s="246"/>
      <c r="BD101" s="246"/>
      <c r="BE101" s="246"/>
      <c r="BF101" s="246"/>
      <c r="BG101" s="246"/>
      <c r="BH101" s="246"/>
      <c r="BI101" s="246"/>
      <c r="BJ101" s="246"/>
      <c r="BK101" s="246"/>
      <c r="BL101" s="246"/>
      <c r="BM101" s="246"/>
      <c r="BN101" s="246"/>
      <c r="BO101" s="246"/>
      <c r="BP101" s="246"/>
      <c r="BQ101" s="246"/>
      <c r="BR101" s="246"/>
      <c r="BS101" s="246"/>
      <c r="BT101" s="246"/>
      <c r="BU101" s="246"/>
      <c r="BV101" s="246"/>
      <c r="BW101" s="246"/>
      <c r="BX101" s="246"/>
      <c r="BY101" s="246"/>
      <c r="BZ101" s="246"/>
      <c r="CA101" s="246"/>
      <c r="CB101" s="246"/>
      <c r="CC101" s="246"/>
      <c r="CD101" s="246"/>
      <c r="CE101" s="246"/>
      <c r="CF101" s="246"/>
      <c r="CG101" s="246"/>
      <c r="CH101" s="246"/>
      <c r="CI101" s="246"/>
      <c r="CJ101" s="246"/>
      <c r="CK101" s="246"/>
      <c r="CL101" s="246"/>
      <c r="CM101" s="246"/>
      <c r="CN101" s="246"/>
      <c r="CO101" s="246"/>
      <c r="CP101" s="246"/>
      <c r="CQ101" s="246"/>
      <c r="CR101" s="246"/>
      <c r="CU101" s="246"/>
      <c r="CZ101" s="246"/>
      <c r="DE101" s="246"/>
      <c r="DJ101" s="246"/>
    </row>
    <row r="102" spans="24:120" ht="1.5" hidden="1" customHeight="1" x14ac:dyDescent="0.15">
      <c r="CU102" s="246"/>
      <c r="CZ102" s="246"/>
      <c r="DE102" s="246"/>
      <c r="DJ102" s="246"/>
      <c r="DM102" s="246"/>
    </row>
    <row r="103" spans="24:120" hidden="1" x14ac:dyDescent="0.15">
      <c r="CT103" s="246"/>
      <c r="CV103" s="246"/>
      <c r="CW103" s="246"/>
      <c r="CY103" s="246"/>
      <c r="DA103" s="246"/>
      <c r="DB103" s="246"/>
      <c r="DD103" s="246"/>
      <c r="DF103" s="246"/>
      <c r="DG103" s="246"/>
      <c r="DI103" s="246"/>
      <c r="DK103" s="246"/>
      <c r="DL103" s="246"/>
      <c r="DM103" s="246"/>
      <c r="DN103" s="246"/>
      <c r="DO103" s="246"/>
      <c r="DP103" s="246"/>
    </row>
    <row r="104" spans="24:120" hidden="1" x14ac:dyDescent="0.15">
      <c r="CV104" s="246"/>
      <c r="CW104" s="246"/>
      <c r="DA104" s="246"/>
      <c r="DB104" s="246"/>
      <c r="DF104" s="246"/>
      <c r="DG104" s="246"/>
      <c r="DK104" s="246"/>
      <c r="DL104" s="246"/>
      <c r="DN104" s="246"/>
      <c r="DO104" s="246"/>
      <c r="DP104" s="246"/>
    </row>
    <row r="105" spans="24:120" ht="12.75" hidden="1" customHeight="1" x14ac:dyDescent="0.15"/>
  </sheetData>
  <sheetProtection algorithmName="SHA-512" hashValue="A6/RrkLgnhVjvvftdFomaZnY3Sm3WR+gkf20+3BFzI68Sr+I+Li7lsnXMGgYrAKFnYrpEa5lAylKi2iIkejAAg==" saltValue="fkxYY/zXTx7AtfXYzn0qCA==" spinCount="100000" sheet="1" objects="1" scenarios="1"/>
  <dataConsolidate/>
  <phoneticPr fontId="2"/>
  <printOptions horizontalCentered="1"/>
  <pageMargins left="0" right="0" top="0.39370078740157483" bottom="0.39370078740157483" header="0.19685039370078741" footer="0.19685039370078741"/>
  <pageSetup paperSize="9" scale="44" orientation="landscape" cellComments="asDisplayed" horizontalDpi="300" verticalDpi="300" r:id="rId1"/>
  <headerFooter>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C3" zoomScaleNormal="100" zoomScaleSheetLayoutView="55" workbookViewId="0">
      <selection activeCell="E3" sqref="E3"/>
    </sheetView>
  </sheetViews>
  <sheetFormatPr defaultColWidth="0" defaultRowHeight="13.5" customHeight="1" zeroHeight="1" x14ac:dyDescent="0.15"/>
  <cols>
    <col min="1" max="116" width="2.625" style="247" customWidth="1"/>
    <col min="117" max="16384" width="9" style="246" hidden="1"/>
  </cols>
  <sheetData>
    <row r="1" spans="2:116" x14ac:dyDescent="0.15">
      <c r="B1" s="246"/>
      <c r="C1" s="246"/>
      <c r="D1" s="246"/>
      <c r="E1" s="246"/>
      <c r="F1" s="246"/>
      <c r="G1" s="246"/>
      <c r="H1" s="246"/>
      <c r="I1" s="246"/>
      <c r="J1" s="246"/>
      <c r="K1" s="246"/>
      <c r="L1" s="246"/>
      <c r="M1" s="246"/>
      <c r="N1" s="246"/>
      <c r="O1" s="246"/>
      <c r="P1" s="246"/>
      <c r="Q1" s="246"/>
      <c r="R1" s="246"/>
      <c r="S1" s="246"/>
      <c r="T1" s="246"/>
      <c r="U1" s="246"/>
      <c r="V1" s="246"/>
      <c r="W1" s="246"/>
      <c r="X1" s="246"/>
      <c r="Y1" s="246"/>
      <c r="Z1" s="246"/>
      <c r="AA1" s="246"/>
      <c r="AB1" s="246"/>
      <c r="AC1" s="246"/>
      <c r="AD1" s="246"/>
      <c r="AE1" s="246"/>
      <c r="AF1" s="246"/>
      <c r="AG1" s="246"/>
      <c r="AH1" s="246"/>
      <c r="AI1" s="246"/>
      <c r="AJ1" s="246"/>
      <c r="AK1" s="246"/>
      <c r="AL1" s="246"/>
      <c r="AM1" s="246"/>
      <c r="AN1" s="246"/>
      <c r="AO1" s="246"/>
      <c r="AP1" s="246"/>
      <c r="AQ1" s="246"/>
      <c r="AR1" s="246"/>
      <c r="AS1" s="246"/>
      <c r="AT1" s="246"/>
      <c r="AU1" s="246"/>
      <c r="AV1" s="246"/>
      <c r="AW1" s="246"/>
      <c r="AX1" s="246"/>
      <c r="AY1" s="246"/>
      <c r="AZ1" s="246"/>
      <c r="BA1" s="246"/>
      <c r="BB1" s="246"/>
      <c r="BC1" s="246"/>
      <c r="BD1" s="246"/>
      <c r="BE1" s="246"/>
      <c r="BF1" s="246"/>
      <c r="BG1" s="246"/>
      <c r="BH1" s="246"/>
      <c r="BI1" s="246"/>
      <c r="BJ1" s="246"/>
      <c r="BK1" s="246"/>
      <c r="BL1" s="246"/>
      <c r="BM1" s="246"/>
      <c r="BN1" s="246"/>
      <c r="BO1" s="246"/>
      <c r="BP1" s="246"/>
      <c r="BQ1" s="246"/>
      <c r="BR1" s="246"/>
      <c r="BS1" s="246"/>
      <c r="BT1" s="246"/>
      <c r="BU1" s="246"/>
      <c r="BV1" s="246"/>
      <c r="BW1" s="246"/>
      <c r="BX1" s="246"/>
      <c r="BY1" s="246"/>
      <c r="BZ1" s="246"/>
      <c r="CA1" s="246"/>
      <c r="CB1" s="246"/>
      <c r="CC1" s="246"/>
      <c r="CD1" s="246"/>
      <c r="CE1" s="246"/>
      <c r="CF1" s="246"/>
      <c r="CG1" s="246"/>
      <c r="CH1" s="246"/>
      <c r="CI1" s="246"/>
      <c r="CJ1" s="246"/>
      <c r="CK1" s="246"/>
      <c r="CL1" s="246"/>
      <c r="CM1" s="246"/>
      <c r="CN1" s="246"/>
      <c r="CO1" s="246"/>
      <c r="CP1" s="246"/>
      <c r="CQ1" s="246"/>
      <c r="CR1" s="246"/>
      <c r="CS1" s="246"/>
      <c r="CT1" s="246"/>
      <c r="CU1" s="246"/>
      <c r="CV1" s="246"/>
      <c r="CW1" s="246"/>
      <c r="CX1" s="246"/>
      <c r="CY1" s="246"/>
      <c r="CZ1" s="246"/>
      <c r="DA1" s="246"/>
      <c r="DB1" s="246"/>
      <c r="DC1" s="246"/>
      <c r="DD1" s="246"/>
      <c r="DE1" s="246"/>
      <c r="DF1" s="246"/>
      <c r="DG1" s="246"/>
      <c r="DH1" s="246"/>
      <c r="DI1" s="246"/>
      <c r="DJ1" s="246"/>
      <c r="DK1" s="246"/>
      <c r="DL1" s="246"/>
    </row>
    <row r="2" spans="2:116" x14ac:dyDescent="0.15"/>
    <row r="3" spans="2:116" x14ac:dyDescent="0.15"/>
    <row r="4" spans="2:116" x14ac:dyDescent="0.15">
      <c r="R4" s="246"/>
      <c r="S4" s="246"/>
      <c r="T4" s="246"/>
      <c r="U4" s="246"/>
      <c r="V4" s="246"/>
      <c r="W4" s="246"/>
      <c r="X4" s="246"/>
      <c r="Y4" s="246"/>
      <c r="Z4" s="246"/>
      <c r="AA4" s="246"/>
      <c r="AB4" s="246"/>
      <c r="AC4" s="246"/>
      <c r="AD4" s="246"/>
      <c r="AE4" s="246"/>
      <c r="AF4" s="246"/>
      <c r="AG4" s="246"/>
      <c r="AH4" s="246"/>
      <c r="AI4" s="246"/>
      <c r="AJ4" s="246"/>
      <c r="AK4" s="246"/>
      <c r="AL4" s="246"/>
      <c r="AM4" s="246"/>
      <c r="AN4" s="246"/>
      <c r="AO4" s="246"/>
      <c r="AP4" s="246"/>
      <c r="AQ4" s="246"/>
      <c r="AR4" s="246"/>
      <c r="AS4" s="246"/>
      <c r="AT4" s="246"/>
      <c r="AU4" s="246"/>
      <c r="AV4" s="246"/>
      <c r="AW4" s="246"/>
      <c r="AX4" s="246"/>
      <c r="AY4" s="246"/>
      <c r="AZ4" s="246"/>
      <c r="BA4" s="246"/>
      <c r="BB4" s="246"/>
      <c r="BC4" s="246"/>
      <c r="BD4" s="246"/>
      <c r="BE4" s="246"/>
      <c r="BF4" s="246"/>
      <c r="BG4" s="246"/>
      <c r="BH4" s="246"/>
      <c r="BI4" s="246"/>
      <c r="BJ4" s="246"/>
      <c r="BK4" s="246"/>
      <c r="BL4" s="246"/>
      <c r="BM4" s="246"/>
      <c r="BN4" s="246"/>
      <c r="BO4" s="246"/>
      <c r="BP4" s="246"/>
      <c r="BQ4" s="246"/>
      <c r="BR4" s="246"/>
      <c r="BS4" s="246"/>
      <c r="BT4" s="246"/>
      <c r="BU4" s="246"/>
      <c r="BV4" s="246"/>
      <c r="BW4" s="246"/>
      <c r="BX4" s="246"/>
      <c r="BY4" s="246"/>
      <c r="BZ4" s="246"/>
      <c r="CA4" s="246"/>
      <c r="CB4" s="246"/>
      <c r="CC4" s="246"/>
      <c r="CD4" s="246"/>
      <c r="CE4" s="246"/>
      <c r="CF4" s="246"/>
      <c r="CG4" s="246"/>
      <c r="CH4" s="246"/>
      <c r="CI4" s="246"/>
      <c r="CJ4" s="246"/>
      <c r="CK4" s="246"/>
      <c r="CL4" s="246"/>
      <c r="CM4" s="246"/>
      <c r="CN4" s="246"/>
      <c r="CO4" s="246"/>
      <c r="CP4" s="246"/>
      <c r="CQ4" s="246"/>
      <c r="CR4" s="246"/>
      <c r="CS4" s="246"/>
      <c r="CT4" s="246"/>
      <c r="CU4" s="246"/>
      <c r="CV4" s="246"/>
      <c r="CW4" s="246"/>
      <c r="CX4" s="246"/>
      <c r="CY4" s="246"/>
      <c r="CZ4" s="246"/>
      <c r="DA4" s="246"/>
      <c r="DB4" s="246"/>
      <c r="DC4" s="246"/>
      <c r="DD4" s="246"/>
      <c r="DE4" s="246"/>
      <c r="DF4" s="246"/>
      <c r="DG4" s="246"/>
      <c r="DH4" s="246"/>
      <c r="DI4" s="246"/>
      <c r="DJ4" s="246"/>
      <c r="DK4" s="246"/>
      <c r="DL4" s="246"/>
    </row>
    <row r="5" spans="2:116" x14ac:dyDescent="0.15">
      <c r="R5" s="246"/>
      <c r="S5" s="246"/>
      <c r="T5" s="246"/>
      <c r="U5" s="246"/>
      <c r="V5" s="246"/>
      <c r="W5" s="246"/>
      <c r="X5" s="246"/>
      <c r="Y5" s="246"/>
      <c r="Z5" s="246"/>
      <c r="AA5" s="246"/>
      <c r="AB5" s="246"/>
      <c r="AC5" s="246"/>
      <c r="AD5" s="246"/>
      <c r="AE5" s="246"/>
      <c r="AF5" s="246"/>
      <c r="AG5" s="246"/>
      <c r="AH5" s="246"/>
      <c r="AI5" s="246"/>
      <c r="AJ5" s="246"/>
      <c r="AK5" s="246"/>
      <c r="AL5" s="246"/>
      <c r="AM5" s="246"/>
      <c r="AN5" s="246"/>
      <c r="AO5" s="246"/>
      <c r="AP5" s="246"/>
      <c r="AQ5" s="246"/>
      <c r="AR5" s="246"/>
      <c r="AS5" s="246"/>
      <c r="AT5" s="246"/>
      <c r="AU5" s="246"/>
      <c r="AV5" s="246"/>
      <c r="AW5" s="246"/>
      <c r="AX5" s="246"/>
      <c r="AY5" s="246"/>
      <c r="AZ5" s="246"/>
      <c r="BA5" s="246"/>
      <c r="BB5" s="246"/>
      <c r="BC5" s="246"/>
      <c r="BD5" s="246"/>
      <c r="BE5" s="246"/>
      <c r="BF5" s="246"/>
      <c r="BG5" s="246"/>
      <c r="BH5" s="246"/>
      <c r="BI5" s="246"/>
      <c r="BJ5" s="246"/>
      <c r="BK5" s="246"/>
      <c r="BL5" s="246"/>
      <c r="BM5" s="246"/>
      <c r="BN5" s="246"/>
      <c r="BO5" s="246"/>
      <c r="BP5" s="246"/>
      <c r="BQ5" s="246"/>
      <c r="BR5" s="246"/>
      <c r="BS5" s="246"/>
      <c r="BT5" s="246"/>
      <c r="BU5" s="246"/>
      <c r="BV5" s="246"/>
      <c r="BW5" s="246"/>
      <c r="BX5" s="246"/>
      <c r="BY5" s="246"/>
      <c r="BZ5" s="246"/>
      <c r="CA5" s="246"/>
      <c r="CB5" s="246"/>
      <c r="CC5" s="246"/>
      <c r="CD5" s="246"/>
      <c r="CE5" s="246"/>
      <c r="CF5" s="246"/>
      <c r="CG5" s="246"/>
      <c r="CH5" s="246"/>
      <c r="CI5" s="246"/>
      <c r="CJ5" s="246"/>
      <c r="CK5" s="246"/>
      <c r="CL5" s="246"/>
      <c r="CM5" s="246"/>
      <c r="CN5" s="246"/>
      <c r="CO5" s="246"/>
      <c r="CP5" s="246"/>
      <c r="CQ5" s="246"/>
      <c r="CR5" s="246"/>
      <c r="CS5" s="246"/>
      <c r="CT5" s="246"/>
      <c r="CU5" s="246"/>
      <c r="CV5" s="246"/>
      <c r="CW5" s="246"/>
      <c r="CX5" s="246"/>
      <c r="CY5" s="246"/>
      <c r="CZ5" s="246"/>
      <c r="DA5" s="246"/>
      <c r="DB5" s="246"/>
      <c r="DC5" s="246"/>
      <c r="DD5" s="246"/>
      <c r="DE5" s="246"/>
      <c r="DF5" s="246"/>
      <c r="DG5" s="246"/>
      <c r="DH5" s="246"/>
      <c r="DI5" s="246"/>
      <c r="DJ5" s="246"/>
      <c r="DK5" s="246"/>
      <c r="DL5" s="246"/>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6"/>
      <c r="J18" s="246"/>
      <c r="K18" s="246"/>
      <c r="L18" s="246"/>
      <c r="M18" s="246"/>
      <c r="N18" s="246"/>
      <c r="O18" s="246"/>
      <c r="P18" s="246"/>
      <c r="Q18" s="246"/>
      <c r="R18" s="246"/>
      <c r="S18" s="246"/>
      <c r="T18" s="246"/>
      <c r="U18" s="246"/>
      <c r="V18" s="246"/>
      <c r="W18" s="246"/>
      <c r="X18" s="246"/>
      <c r="Y18" s="246"/>
      <c r="Z18" s="246"/>
      <c r="AA18" s="246"/>
      <c r="AB18" s="246"/>
      <c r="AC18" s="246"/>
      <c r="AD18" s="246"/>
      <c r="AE18" s="246"/>
      <c r="AF18" s="246"/>
      <c r="AG18" s="246"/>
      <c r="AH18" s="246"/>
      <c r="AI18" s="246"/>
      <c r="AJ18" s="246"/>
      <c r="AK18" s="246"/>
      <c r="AL18" s="246"/>
      <c r="AM18" s="246"/>
      <c r="AN18" s="246"/>
      <c r="AO18" s="246"/>
      <c r="AP18" s="246"/>
      <c r="AQ18" s="246"/>
      <c r="AR18" s="246"/>
      <c r="AS18" s="246"/>
      <c r="AT18" s="246"/>
      <c r="AU18" s="246"/>
      <c r="AV18" s="246"/>
      <c r="AW18" s="246"/>
      <c r="AX18" s="246"/>
      <c r="AY18" s="246"/>
      <c r="AZ18" s="246"/>
      <c r="BA18" s="246"/>
      <c r="BB18" s="246"/>
      <c r="BC18" s="246"/>
      <c r="BD18" s="246"/>
      <c r="BE18" s="246"/>
      <c r="BF18" s="246"/>
      <c r="BG18" s="246"/>
      <c r="BH18" s="246"/>
      <c r="BI18" s="246"/>
      <c r="BJ18" s="246"/>
      <c r="BK18" s="246"/>
      <c r="BL18" s="246"/>
      <c r="BM18" s="246"/>
      <c r="BN18" s="246"/>
      <c r="BO18" s="246"/>
      <c r="BP18" s="246"/>
      <c r="BQ18" s="246"/>
      <c r="BR18" s="246"/>
      <c r="BS18" s="246"/>
      <c r="BT18" s="246"/>
      <c r="BU18" s="246"/>
      <c r="BV18" s="246"/>
      <c r="BW18" s="246"/>
      <c r="BX18" s="246"/>
      <c r="BY18" s="246"/>
      <c r="BZ18" s="246"/>
      <c r="CA18" s="246"/>
      <c r="CB18" s="246"/>
      <c r="CC18" s="246"/>
      <c r="CD18" s="246"/>
      <c r="CE18" s="246"/>
      <c r="CF18" s="246"/>
      <c r="CG18" s="246"/>
      <c r="CH18" s="246"/>
      <c r="CI18" s="246"/>
      <c r="CJ18" s="246"/>
      <c r="CK18" s="246"/>
      <c r="CL18" s="246"/>
      <c r="CM18" s="246"/>
      <c r="CN18" s="246"/>
      <c r="CO18" s="246"/>
      <c r="CP18" s="246"/>
      <c r="CQ18" s="246"/>
      <c r="CR18" s="246"/>
      <c r="CS18" s="246"/>
      <c r="CT18" s="246"/>
      <c r="CU18" s="246"/>
      <c r="CV18" s="246"/>
      <c r="CW18" s="246"/>
      <c r="CX18" s="246"/>
      <c r="CY18" s="246"/>
      <c r="CZ18" s="246"/>
      <c r="DA18" s="246"/>
      <c r="DB18" s="246"/>
      <c r="DC18" s="246"/>
      <c r="DD18" s="246"/>
      <c r="DE18" s="246"/>
      <c r="DF18" s="246"/>
      <c r="DG18" s="246"/>
      <c r="DH18" s="246"/>
      <c r="DI18" s="246"/>
      <c r="DJ18" s="246"/>
      <c r="DK18" s="246"/>
      <c r="DL18" s="246"/>
    </row>
    <row r="19" spans="9:116" x14ac:dyDescent="0.15"/>
    <row r="20" spans="9:116" x14ac:dyDescent="0.15"/>
    <row r="21" spans="9:116" x14ac:dyDescent="0.15">
      <c r="DL21" s="246"/>
    </row>
    <row r="22" spans="9:116" x14ac:dyDescent="0.15">
      <c r="DI22" s="246"/>
      <c r="DJ22" s="246"/>
      <c r="DK22" s="246"/>
      <c r="DL22" s="246"/>
    </row>
    <row r="23" spans="9:116" x14ac:dyDescent="0.15">
      <c r="CY23" s="246"/>
      <c r="CZ23" s="246"/>
      <c r="DA23" s="246"/>
      <c r="DB23" s="246"/>
      <c r="DC23" s="246"/>
      <c r="DD23" s="246"/>
      <c r="DE23" s="246"/>
      <c r="DF23" s="246"/>
      <c r="DG23" s="246"/>
      <c r="DH23" s="246"/>
      <c r="DI23" s="246"/>
      <c r="DJ23" s="246"/>
      <c r="DK23" s="246"/>
      <c r="DL23" s="246"/>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6"/>
      <c r="DA35" s="246"/>
      <c r="DB35" s="246"/>
      <c r="DC35" s="246"/>
      <c r="DD35" s="246"/>
      <c r="DE35" s="246"/>
      <c r="DF35" s="246"/>
      <c r="DG35" s="246"/>
      <c r="DH35" s="246"/>
      <c r="DI35" s="246"/>
      <c r="DJ35" s="246"/>
      <c r="DK35" s="246"/>
      <c r="DL35" s="246"/>
    </row>
    <row r="36" spans="15:116" x14ac:dyDescent="0.15"/>
    <row r="37" spans="15:116" x14ac:dyDescent="0.15">
      <c r="DL37" s="246"/>
    </row>
    <row r="38" spans="15:116" x14ac:dyDescent="0.15">
      <c r="DI38" s="246"/>
      <c r="DJ38" s="246"/>
      <c r="DK38" s="246"/>
      <c r="DL38" s="246"/>
    </row>
    <row r="39" spans="15:116" x14ac:dyDescent="0.15"/>
    <row r="40" spans="15:116" x14ac:dyDescent="0.15"/>
    <row r="41" spans="15:116" x14ac:dyDescent="0.15"/>
    <row r="42" spans="15:116" x14ac:dyDescent="0.15"/>
    <row r="43" spans="15:116" x14ac:dyDescent="0.15">
      <c r="O43" s="246"/>
      <c r="P43" s="246"/>
      <c r="Q43" s="246"/>
      <c r="R43" s="246"/>
      <c r="S43" s="246"/>
      <c r="T43" s="246"/>
      <c r="U43" s="246"/>
      <c r="V43" s="246"/>
      <c r="W43" s="246"/>
      <c r="X43" s="246"/>
      <c r="Y43" s="246"/>
      <c r="Z43" s="246"/>
      <c r="AA43" s="246"/>
      <c r="AB43" s="246"/>
      <c r="AC43" s="246"/>
      <c r="AD43" s="246"/>
      <c r="AE43" s="246"/>
      <c r="AF43" s="246"/>
      <c r="AG43" s="246"/>
      <c r="AH43" s="246"/>
      <c r="AI43" s="246"/>
      <c r="AJ43" s="246"/>
      <c r="AK43" s="246"/>
      <c r="AL43" s="246"/>
      <c r="AM43" s="246"/>
      <c r="AN43" s="246"/>
      <c r="AO43" s="246"/>
      <c r="AP43" s="246"/>
      <c r="AQ43" s="246"/>
      <c r="AR43" s="246"/>
      <c r="AS43" s="246"/>
      <c r="AT43" s="246"/>
      <c r="AU43" s="246"/>
      <c r="AV43" s="246"/>
      <c r="AW43" s="246"/>
      <c r="AX43" s="246"/>
      <c r="AY43" s="246"/>
      <c r="AZ43" s="246"/>
      <c r="BA43" s="246"/>
      <c r="BB43" s="246"/>
      <c r="BC43" s="246"/>
      <c r="BD43" s="246"/>
      <c r="BE43" s="246"/>
      <c r="BF43" s="246"/>
      <c r="BG43" s="246"/>
      <c r="BH43" s="246"/>
      <c r="BI43" s="246"/>
      <c r="BJ43" s="246"/>
      <c r="BK43" s="246"/>
      <c r="BL43" s="246"/>
      <c r="BM43" s="246"/>
      <c r="BN43" s="246"/>
      <c r="BO43" s="246"/>
      <c r="BP43" s="246"/>
      <c r="BQ43" s="246"/>
      <c r="BR43" s="246"/>
      <c r="BS43" s="246"/>
      <c r="BT43" s="246"/>
      <c r="BU43" s="246"/>
      <c r="BV43" s="246"/>
      <c r="BW43" s="246"/>
      <c r="BX43" s="246"/>
      <c r="BY43" s="246"/>
      <c r="BZ43" s="246"/>
      <c r="CA43" s="246"/>
      <c r="CB43" s="246"/>
      <c r="CC43" s="246"/>
      <c r="CD43" s="246"/>
      <c r="CE43" s="246"/>
      <c r="CF43" s="246"/>
      <c r="CG43" s="246"/>
      <c r="CH43" s="246"/>
      <c r="CI43" s="246"/>
      <c r="CJ43" s="246"/>
      <c r="CK43" s="246"/>
      <c r="CL43" s="246"/>
      <c r="CM43" s="246"/>
      <c r="CN43" s="246"/>
      <c r="CO43" s="246"/>
      <c r="CP43" s="246"/>
      <c r="CQ43" s="246"/>
      <c r="CR43" s="246"/>
      <c r="CS43" s="246"/>
      <c r="CT43" s="246"/>
      <c r="CU43" s="246"/>
      <c r="CV43" s="246"/>
      <c r="CW43" s="246"/>
      <c r="CX43" s="246"/>
      <c r="CY43" s="246"/>
      <c r="CZ43" s="246"/>
      <c r="DA43" s="246"/>
      <c r="DB43" s="246"/>
      <c r="DC43" s="246"/>
      <c r="DD43" s="246"/>
      <c r="DE43" s="246"/>
      <c r="DF43" s="246"/>
      <c r="DG43" s="246"/>
      <c r="DH43" s="246"/>
      <c r="DI43" s="246"/>
      <c r="DJ43" s="246"/>
      <c r="DK43" s="246"/>
      <c r="DL43" s="246"/>
    </row>
    <row r="44" spans="15:116" x14ac:dyDescent="0.15">
      <c r="DL44" s="246"/>
    </row>
    <row r="45" spans="15:116" x14ac:dyDescent="0.15"/>
    <row r="46" spans="15:116" x14ac:dyDescent="0.15">
      <c r="DA46" s="246"/>
      <c r="DB46" s="246"/>
      <c r="DC46" s="246"/>
      <c r="DD46" s="246"/>
      <c r="DE46" s="246"/>
      <c r="DF46" s="246"/>
      <c r="DG46" s="246"/>
      <c r="DH46" s="246"/>
      <c r="DI46" s="246"/>
      <c r="DJ46" s="246"/>
      <c r="DK46" s="246"/>
      <c r="DL46" s="246"/>
    </row>
    <row r="47" spans="15:116" x14ac:dyDescent="0.15"/>
    <row r="48" spans="15:116" x14ac:dyDescent="0.15"/>
    <row r="49" spans="104:116" x14ac:dyDescent="0.15"/>
    <row r="50" spans="104:116" x14ac:dyDescent="0.15">
      <c r="CZ50" s="246"/>
      <c r="DA50" s="246"/>
      <c r="DB50" s="246"/>
      <c r="DC50" s="246"/>
      <c r="DD50" s="246"/>
      <c r="DE50" s="246"/>
      <c r="DF50" s="246"/>
      <c r="DG50" s="246"/>
      <c r="DH50" s="246"/>
      <c r="DI50" s="246"/>
      <c r="DJ50" s="246"/>
      <c r="DK50" s="246"/>
      <c r="DL50" s="246"/>
    </row>
    <row r="51" spans="104:116" x14ac:dyDescent="0.15"/>
    <row r="52" spans="104:116" x14ac:dyDescent="0.15"/>
    <row r="53" spans="104:116" x14ac:dyDescent="0.15">
      <c r="DL53" s="246"/>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6"/>
      <c r="DD67" s="246"/>
      <c r="DE67" s="246"/>
      <c r="DF67" s="246"/>
      <c r="DG67" s="246"/>
      <c r="DH67" s="246"/>
      <c r="DI67" s="246"/>
      <c r="DJ67" s="246"/>
      <c r="DK67" s="246"/>
      <c r="DL67" s="246"/>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QpTE3bdUreKE709bXYVp0LTsyhvkMgDcAC3Su3nRdtHoalAtJ6/5HPp4jS9NcpnGseicPQK8th0FnuzzXRHt1w==" saltValue="qCOnOPmgspjz6BVOBGzRtg==" spinCount="100000" sheet="1" objects="1" scenarios="1"/>
  <dataConsolidate/>
  <phoneticPr fontId="2"/>
  <printOptions horizontalCentered="1"/>
  <pageMargins left="0" right="0" top="0.39370078740157483" bottom="0.39370078740157483" header="0.19685039370078741" footer="0.19685039370078741"/>
  <pageSetup paperSize="9" scale="49" orientation="landscape" cellComments="asDisplayed" horizontalDpi="300" verticalDpi="300"/>
  <headerFooter>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25" workbookViewId="0"/>
  </sheetViews>
  <sheetFormatPr defaultColWidth="0" defaultRowHeight="13.5" customHeight="1" zeroHeight="1" x14ac:dyDescent="0.15"/>
  <cols>
    <col min="1" max="36" width="2.5" style="248" customWidth="1"/>
    <col min="37" max="44" width="17" style="248" customWidth="1"/>
    <col min="45" max="45" width="6.125" style="255" customWidth="1"/>
    <col min="46" max="46" width="3" style="253" customWidth="1"/>
    <col min="47" max="47" width="19.125" style="248" hidden="1" customWidth="1"/>
    <col min="48" max="52" width="12.625" style="248" hidden="1" customWidth="1"/>
    <col min="53" max="16384" width="8.625" style="248" hidden="1"/>
  </cols>
  <sheetData>
    <row r="1" spans="1:46" x14ac:dyDescent="0.15">
      <c r="AS1" s="249"/>
      <c r="AT1" s="249"/>
    </row>
    <row r="2" spans="1:46" x14ac:dyDescent="0.15">
      <c r="AS2" s="249"/>
      <c r="AT2" s="249"/>
    </row>
    <row r="3" spans="1:46" x14ac:dyDescent="0.15">
      <c r="AS3" s="249"/>
      <c r="AT3" s="249"/>
    </row>
    <row r="4" spans="1:46" x14ac:dyDescent="0.15">
      <c r="AS4" s="249"/>
      <c r="AT4" s="249"/>
    </row>
    <row r="5" spans="1:46" ht="17.25" x14ac:dyDescent="0.15">
      <c r="A5" s="250" t="s">
        <v>476</v>
      </c>
      <c r="B5" s="251"/>
      <c r="C5" s="251"/>
      <c r="D5" s="251"/>
      <c r="E5" s="251"/>
      <c r="F5" s="251"/>
      <c r="G5" s="251"/>
      <c r="H5" s="251"/>
      <c r="I5" s="251"/>
      <c r="J5" s="251"/>
      <c r="K5" s="251"/>
      <c r="L5" s="251"/>
      <c r="M5" s="251"/>
      <c r="N5" s="251"/>
      <c r="O5" s="251"/>
      <c r="P5" s="251"/>
      <c r="Q5" s="251"/>
      <c r="R5" s="251"/>
      <c r="S5" s="251"/>
      <c r="T5" s="251"/>
      <c r="U5" s="251"/>
      <c r="V5" s="251"/>
      <c r="W5" s="251"/>
      <c r="X5" s="251"/>
      <c r="Y5" s="251"/>
      <c r="Z5" s="251"/>
      <c r="AA5" s="251"/>
      <c r="AB5" s="251"/>
      <c r="AC5" s="251"/>
      <c r="AD5" s="251"/>
      <c r="AE5" s="251"/>
      <c r="AF5" s="251"/>
      <c r="AG5" s="251"/>
      <c r="AH5" s="251"/>
      <c r="AI5" s="251"/>
      <c r="AJ5" s="251"/>
      <c r="AK5" s="251"/>
      <c r="AL5" s="251"/>
      <c r="AM5" s="251"/>
      <c r="AN5" s="251"/>
      <c r="AO5" s="251"/>
      <c r="AP5" s="251"/>
      <c r="AQ5" s="251"/>
      <c r="AR5" s="251"/>
      <c r="AS5" s="252"/>
    </row>
    <row r="6" spans="1:46" x14ac:dyDescent="0.15">
      <c r="A6" s="253"/>
      <c r="B6" s="249"/>
      <c r="C6" s="249"/>
      <c r="D6" s="249"/>
      <c r="E6" s="249"/>
      <c r="F6" s="249"/>
      <c r="G6" s="249"/>
      <c r="H6" s="249"/>
      <c r="I6" s="249"/>
      <c r="J6" s="249"/>
      <c r="K6" s="249"/>
      <c r="L6" s="249"/>
      <c r="M6" s="249"/>
      <c r="N6" s="249"/>
      <c r="O6" s="249"/>
      <c r="P6" s="249"/>
      <c r="Q6" s="249"/>
      <c r="R6" s="249"/>
      <c r="S6" s="249"/>
      <c r="T6" s="249"/>
      <c r="U6" s="249"/>
      <c r="V6" s="249"/>
      <c r="W6" s="249"/>
      <c r="X6" s="249"/>
      <c r="Y6" s="249"/>
      <c r="Z6" s="249"/>
      <c r="AA6" s="249"/>
      <c r="AB6" s="249"/>
      <c r="AC6" s="249"/>
      <c r="AD6" s="249"/>
      <c r="AE6" s="249"/>
      <c r="AF6" s="249"/>
      <c r="AG6" s="249"/>
      <c r="AH6" s="249"/>
      <c r="AI6" s="249"/>
      <c r="AJ6" s="249"/>
      <c r="AK6" s="254" t="s">
        <v>477</v>
      </c>
      <c r="AL6" s="254"/>
      <c r="AM6" s="254"/>
      <c r="AN6" s="254"/>
      <c r="AO6" s="249"/>
      <c r="AP6" s="249"/>
      <c r="AQ6" s="249"/>
      <c r="AR6" s="249"/>
    </row>
    <row r="7" spans="1:46" ht="13.5" customHeight="1" x14ac:dyDescent="0.15">
      <c r="A7" s="253"/>
      <c r="B7" s="249"/>
      <c r="C7" s="249"/>
      <c r="D7" s="249"/>
      <c r="E7" s="249"/>
      <c r="F7" s="249"/>
      <c r="G7" s="249"/>
      <c r="H7" s="249"/>
      <c r="I7" s="249"/>
      <c r="J7" s="249"/>
      <c r="K7" s="249"/>
      <c r="L7" s="249"/>
      <c r="M7" s="249"/>
      <c r="N7" s="249"/>
      <c r="O7" s="249"/>
      <c r="P7" s="249"/>
      <c r="Q7" s="249"/>
      <c r="R7" s="249"/>
      <c r="S7" s="249"/>
      <c r="T7" s="249"/>
      <c r="U7" s="249"/>
      <c r="V7" s="249"/>
      <c r="W7" s="249"/>
      <c r="X7" s="249"/>
      <c r="Y7" s="249"/>
      <c r="Z7" s="249"/>
      <c r="AA7" s="249"/>
      <c r="AB7" s="249"/>
      <c r="AC7" s="249"/>
      <c r="AD7" s="249"/>
      <c r="AE7" s="249"/>
      <c r="AF7" s="249"/>
      <c r="AG7" s="249"/>
      <c r="AH7" s="249"/>
      <c r="AI7" s="249"/>
      <c r="AJ7" s="249"/>
      <c r="AK7" s="256"/>
      <c r="AL7" s="257"/>
      <c r="AM7" s="257"/>
      <c r="AN7" s="258"/>
      <c r="AO7" s="1119" t="s">
        <v>478</v>
      </c>
      <c r="AP7" s="259"/>
      <c r="AQ7" s="260" t="s">
        <v>479</v>
      </c>
      <c r="AR7" s="261"/>
    </row>
    <row r="8" spans="1:46" x14ac:dyDescent="0.15">
      <c r="A8" s="253"/>
      <c r="B8" s="249"/>
      <c r="C8" s="249"/>
      <c r="D8" s="249"/>
      <c r="E8" s="249"/>
      <c r="F8" s="249"/>
      <c r="G8" s="249"/>
      <c r="H8" s="249"/>
      <c r="I8" s="249"/>
      <c r="J8" s="249"/>
      <c r="K8" s="249"/>
      <c r="L8" s="249"/>
      <c r="M8" s="249"/>
      <c r="N8" s="249"/>
      <c r="O8" s="249"/>
      <c r="P8" s="249"/>
      <c r="Q8" s="249"/>
      <c r="R8" s="249"/>
      <c r="S8" s="249"/>
      <c r="T8" s="249"/>
      <c r="U8" s="249"/>
      <c r="V8" s="249"/>
      <c r="W8" s="249"/>
      <c r="X8" s="249"/>
      <c r="Y8" s="249"/>
      <c r="Z8" s="249"/>
      <c r="AA8" s="249"/>
      <c r="AB8" s="249"/>
      <c r="AC8" s="249"/>
      <c r="AD8" s="249"/>
      <c r="AE8" s="249"/>
      <c r="AF8" s="249"/>
      <c r="AG8" s="249"/>
      <c r="AH8" s="249"/>
      <c r="AI8" s="249"/>
      <c r="AJ8" s="249"/>
      <c r="AK8" s="262"/>
      <c r="AL8" s="263"/>
      <c r="AM8" s="263"/>
      <c r="AN8" s="264"/>
      <c r="AO8" s="1120"/>
      <c r="AP8" s="265" t="s">
        <v>480</v>
      </c>
      <c r="AQ8" s="266" t="s">
        <v>481</v>
      </c>
      <c r="AR8" s="267" t="s">
        <v>482</v>
      </c>
    </row>
    <row r="9" spans="1:46" x14ac:dyDescent="0.15">
      <c r="A9" s="253"/>
      <c r="B9" s="249"/>
      <c r="C9" s="249"/>
      <c r="D9" s="249"/>
      <c r="E9" s="249"/>
      <c r="F9" s="249"/>
      <c r="G9" s="249"/>
      <c r="H9" s="249"/>
      <c r="I9" s="249"/>
      <c r="J9" s="249"/>
      <c r="K9" s="249"/>
      <c r="L9" s="249"/>
      <c r="M9" s="249"/>
      <c r="N9" s="249"/>
      <c r="O9" s="249"/>
      <c r="P9" s="249"/>
      <c r="Q9" s="249"/>
      <c r="R9" s="249"/>
      <c r="S9" s="249"/>
      <c r="T9" s="249"/>
      <c r="U9" s="249"/>
      <c r="V9" s="249"/>
      <c r="W9" s="249"/>
      <c r="X9" s="249"/>
      <c r="Y9" s="249"/>
      <c r="Z9" s="249"/>
      <c r="AA9" s="249"/>
      <c r="AB9" s="249"/>
      <c r="AC9" s="249"/>
      <c r="AD9" s="249"/>
      <c r="AE9" s="249"/>
      <c r="AF9" s="249"/>
      <c r="AG9" s="249"/>
      <c r="AH9" s="249"/>
      <c r="AI9" s="249"/>
      <c r="AJ9" s="249"/>
      <c r="AK9" s="1131" t="s">
        <v>483</v>
      </c>
      <c r="AL9" s="1132"/>
      <c r="AM9" s="1132"/>
      <c r="AN9" s="1133"/>
      <c r="AO9" s="268">
        <v>2732883</v>
      </c>
      <c r="AP9" s="268">
        <v>163822</v>
      </c>
      <c r="AQ9" s="269">
        <v>102505</v>
      </c>
      <c r="AR9" s="270">
        <v>59.8</v>
      </c>
    </row>
    <row r="10" spans="1:46" ht="13.5" customHeight="1" x14ac:dyDescent="0.15">
      <c r="A10" s="253"/>
      <c r="B10" s="249"/>
      <c r="C10" s="249"/>
      <c r="D10" s="249"/>
      <c r="E10" s="249"/>
      <c r="F10" s="249"/>
      <c r="G10" s="249"/>
      <c r="H10" s="249"/>
      <c r="I10" s="249"/>
      <c r="J10" s="249"/>
      <c r="K10" s="249"/>
      <c r="L10" s="249"/>
      <c r="M10" s="249"/>
      <c r="N10" s="249"/>
      <c r="O10" s="249"/>
      <c r="P10" s="249"/>
      <c r="Q10" s="249"/>
      <c r="R10" s="249"/>
      <c r="S10" s="249"/>
      <c r="T10" s="249"/>
      <c r="U10" s="249"/>
      <c r="V10" s="249"/>
      <c r="W10" s="249"/>
      <c r="X10" s="249"/>
      <c r="Y10" s="249"/>
      <c r="Z10" s="249"/>
      <c r="AA10" s="249"/>
      <c r="AB10" s="249"/>
      <c r="AC10" s="249"/>
      <c r="AD10" s="249"/>
      <c r="AE10" s="249"/>
      <c r="AF10" s="249"/>
      <c r="AG10" s="249"/>
      <c r="AH10" s="249"/>
      <c r="AI10" s="249"/>
      <c r="AJ10" s="249"/>
      <c r="AK10" s="1131" t="s">
        <v>484</v>
      </c>
      <c r="AL10" s="1132"/>
      <c r="AM10" s="1132"/>
      <c r="AN10" s="1133"/>
      <c r="AO10" s="271">
        <v>16146</v>
      </c>
      <c r="AP10" s="271">
        <v>968</v>
      </c>
      <c r="AQ10" s="272">
        <v>13118</v>
      </c>
      <c r="AR10" s="273">
        <v>-92.6</v>
      </c>
    </row>
    <row r="11" spans="1:46" ht="13.5" customHeight="1" x14ac:dyDescent="0.15">
      <c r="A11" s="253"/>
      <c r="B11" s="249"/>
      <c r="C11" s="249"/>
      <c r="D11" s="249"/>
      <c r="E11" s="249"/>
      <c r="F11" s="249"/>
      <c r="G11" s="249"/>
      <c r="H11" s="249"/>
      <c r="I11" s="249"/>
      <c r="J11" s="249"/>
      <c r="K11" s="249"/>
      <c r="L11" s="249"/>
      <c r="M11" s="249"/>
      <c r="N11" s="249"/>
      <c r="O11" s="249"/>
      <c r="P11" s="249"/>
      <c r="Q11" s="249"/>
      <c r="R11" s="249"/>
      <c r="S11" s="249"/>
      <c r="T11" s="249"/>
      <c r="U11" s="249"/>
      <c r="V11" s="249"/>
      <c r="W11" s="249"/>
      <c r="X11" s="249"/>
      <c r="Y11" s="249"/>
      <c r="Z11" s="249"/>
      <c r="AA11" s="249"/>
      <c r="AB11" s="249"/>
      <c r="AC11" s="249"/>
      <c r="AD11" s="249"/>
      <c r="AE11" s="249"/>
      <c r="AF11" s="249"/>
      <c r="AG11" s="249"/>
      <c r="AH11" s="249"/>
      <c r="AI11" s="249"/>
      <c r="AJ11" s="249"/>
      <c r="AK11" s="1131" t="s">
        <v>485</v>
      </c>
      <c r="AL11" s="1132"/>
      <c r="AM11" s="1132"/>
      <c r="AN11" s="1133"/>
      <c r="AO11" s="271" t="s">
        <v>486</v>
      </c>
      <c r="AP11" s="271" t="s">
        <v>486</v>
      </c>
      <c r="AQ11" s="272">
        <v>532</v>
      </c>
      <c r="AR11" s="273" t="s">
        <v>486</v>
      </c>
    </row>
    <row r="12" spans="1:46" ht="13.5" customHeight="1" x14ac:dyDescent="0.15">
      <c r="A12" s="253"/>
      <c r="B12" s="249"/>
      <c r="C12" s="249"/>
      <c r="D12" s="249"/>
      <c r="E12" s="249"/>
      <c r="F12" s="249"/>
      <c r="G12" s="249"/>
      <c r="H12" s="249"/>
      <c r="I12" s="249"/>
      <c r="J12" s="249"/>
      <c r="K12" s="249"/>
      <c r="L12" s="249"/>
      <c r="M12" s="249"/>
      <c r="N12" s="249"/>
      <c r="O12" s="249"/>
      <c r="P12" s="249"/>
      <c r="Q12" s="249"/>
      <c r="R12" s="249"/>
      <c r="S12" s="249"/>
      <c r="T12" s="249"/>
      <c r="U12" s="249"/>
      <c r="V12" s="249"/>
      <c r="W12" s="249"/>
      <c r="X12" s="249"/>
      <c r="Y12" s="249"/>
      <c r="Z12" s="249"/>
      <c r="AA12" s="249"/>
      <c r="AB12" s="249"/>
      <c r="AC12" s="249"/>
      <c r="AD12" s="249"/>
      <c r="AE12" s="249"/>
      <c r="AF12" s="249"/>
      <c r="AG12" s="249"/>
      <c r="AH12" s="249"/>
      <c r="AI12" s="249"/>
      <c r="AJ12" s="249"/>
      <c r="AK12" s="1131" t="s">
        <v>487</v>
      </c>
      <c r="AL12" s="1132"/>
      <c r="AM12" s="1132"/>
      <c r="AN12" s="1133"/>
      <c r="AO12" s="271" t="s">
        <v>486</v>
      </c>
      <c r="AP12" s="271" t="s">
        <v>486</v>
      </c>
      <c r="AQ12" s="272">
        <v>70</v>
      </c>
      <c r="AR12" s="273" t="s">
        <v>486</v>
      </c>
    </row>
    <row r="13" spans="1:46" ht="13.5" customHeight="1" x14ac:dyDescent="0.15">
      <c r="A13" s="253"/>
      <c r="B13" s="249"/>
      <c r="C13" s="249"/>
      <c r="D13" s="249"/>
      <c r="E13" s="249"/>
      <c r="F13" s="249"/>
      <c r="G13" s="249"/>
      <c r="H13" s="249"/>
      <c r="I13" s="249"/>
      <c r="J13" s="249"/>
      <c r="K13" s="249"/>
      <c r="L13" s="249"/>
      <c r="M13" s="249"/>
      <c r="N13" s="249"/>
      <c r="O13" s="249"/>
      <c r="P13" s="249"/>
      <c r="Q13" s="249"/>
      <c r="R13" s="249"/>
      <c r="S13" s="249"/>
      <c r="T13" s="249"/>
      <c r="U13" s="249"/>
      <c r="V13" s="249"/>
      <c r="W13" s="249"/>
      <c r="X13" s="249"/>
      <c r="Y13" s="249"/>
      <c r="Z13" s="249"/>
      <c r="AA13" s="249"/>
      <c r="AB13" s="249"/>
      <c r="AC13" s="249"/>
      <c r="AD13" s="249"/>
      <c r="AE13" s="249"/>
      <c r="AF13" s="249"/>
      <c r="AG13" s="249"/>
      <c r="AH13" s="249"/>
      <c r="AI13" s="249"/>
      <c r="AJ13" s="249"/>
      <c r="AK13" s="1131" t="s">
        <v>488</v>
      </c>
      <c r="AL13" s="1132"/>
      <c r="AM13" s="1132"/>
      <c r="AN13" s="1133"/>
      <c r="AO13" s="271">
        <v>263119</v>
      </c>
      <c r="AP13" s="271">
        <v>15773</v>
      </c>
      <c r="AQ13" s="272">
        <v>4255</v>
      </c>
      <c r="AR13" s="273">
        <v>270.7</v>
      </c>
    </row>
    <row r="14" spans="1:46" ht="13.5" customHeight="1" x14ac:dyDescent="0.15">
      <c r="A14" s="253"/>
      <c r="B14" s="249"/>
      <c r="C14" s="249"/>
      <c r="D14" s="249"/>
      <c r="E14" s="249"/>
      <c r="F14" s="249"/>
      <c r="G14" s="249"/>
      <c r="H14" s="249"/>
      <c r="I14" s="249"/>
      <c r="J14" s="249"/>
      <c r="K14" s="249"/>
      <c r="L14" s="249"/>
      <c r="M14" s="249"/>
      <c r="N14" s="249"/>
      <c r="O14" s="249"/>
      <c r="P14" s="249"/>
      <c r="Q14" s="249"/>
      <c r="R14" s="249"/>
      <c r="S14" s="249"/>
      <c r="T14" s="249"/>
      <c r="U14" s="249"/>
      <c r="V14" s="249"/>
      <c r="W14" s="249"/>
      <c r="X14" s="249"/>
      <c r="Y14" s="249"/>
      <c r="Z14" s="249"/>
      <c r="AA14" s="249"/>
      <c r="AB14" s="249"/>
      <c r="AC14" s="249"/>
      <c r="AD14" s="249"/>
      <c r="AE14" s="249"/>
      <c r="AF14" s="249"/>
      <c r="AG14" s="249"/>
      <c r="AH14" s="249"/>
      <c r="AI14" s="249"/>
      <c r="AJ14" s="249"/>
      <c r="AK14" s="1131" t="s">
        <v>489</v>
      </c>
      <c r="AL14" s="1132"/>
      <c r="AM14" s="1132"/>
      <c r="AN14" s="1133"/>
      <c r="AO14" s="271">
        <v>114835</v>
      </c>
      <c r="AP14" s="271">
        <v>6884</v>
      </c>
      <c r="AQ14" s="272">
        <v>1813</v>
      </c>
      <c r="AR14" s="273">
        <v>279.7</v>
      </c>
    </row>
    <row r="15" spans="1:46" ht="13.5" customHeight="1" x14ac:dyDescent="0.15">
      <c r="A15" s="253"/>
      <c r="B15" s="249"/>
      <c r="C15" s="249"/>
      <c r="D15" s="249"/>
      <c r="E15" s="249"/>
      <c r="F15" s="249"/>
      <c r="G15" s="249"/>
      <c r="H15" s="249"/>
      <c r="I15" s="249"/>
      <c r="J15" s="249"/>
      <c r="K15" s="249"/>
      <c r="L15" s="249"/>
      <c r="M15" s="249"/>
      <c r="N15" s="249"/>
      <c r="O15" s="249"/>
      <c r="P15" s="249"/>
      <c r="Q15" s="249"/>
      <c r="R15" s="249"/>
      <c r="S15" s="249"/>
      <c r="T15" s="249"/>
      <c r="U15" s="249"/>
      <c r="V15" s="249"/>
      <c r="W15" s="249"/>
      <c r="X15" s="249"/>
      <c r="Y15" s="249"/>
      <c r="Z15" s="249"/>
      <c r="AA15" s="249"/>
      <c r="AB15" s="249"/>
      <c r="AC15" s="249"/>
      <c r="AD15" s="249"/>
      <c r="AE15" s="249"/>
      <c r="AF15" s="249"/>
      <c r="AG15" s="249"/>
      <c r="AH15" s="249"/>
      <c r="AI15" s="249"/>
      <c r="AJ15" s="249"/>
      <c r="AK15" s="1134" t="s">
        <v>490</v>
      </c>
      <c r="AL15" s="1135"/>
      <c r="AM15" s="1135"/>
      <c r="AN15" s="1136"/>
      <c r="AO15" s="271">
        <v>-239245</v>
      </c>
      <c r="AP15" s="271">
        <v>-14342</v>
      </c>
      <c r="AQ15" s="272">
        <v>-6003</v>
      </c>
      <c r="AR15" s="273">
        <v>138.9</v>
      </c>
    </row>
    <row r="16" spans="1:46" x14ac:dyDescent="0.15">
      <c r="A16" s="253"/>
      <c r="B16" s="249"/>
      <c r="C16" s="249"/>
      <c r="D16" s="249"/>
      <c r="E16" s="249"/>
      <c r="F16" s="249"/>
      <c r="G16" s="249"/>
      <c r="H16" s="249"/>
      <c r="I16" s="249"/>
      <c r="J16" s="249"/>
      <c r="K16" s="249"/>
      <c r="L16" s="249"/>
      <c r="M16" s="249"/>
      <c r="N16" s="249"/>
      <c r="O16" s="249"/>
      <c r="P16" s="249"/>
      <c r="Q16" s="249"/>
      <c r="R16" s="249"/>
      <c r="S16" s="249"/>
      <c r="T16" s="249"/>
      <c r="U16" s="249"/>
      <c r="V16" s="249"/>
      <c r="W16" s="249"/>
      <c r="X16" s="249"/>
      <c r="Y16" s="249"/>
      <c r="Z16" s="249"/>
      <c r="AA16" s="249"/>
      <c r="AB16" s="249"/>
      <c r="AC16" s="249"/>
      <c r="AD16" s="249"/>
      <c r="AE16" s="249"/>
      <c r="AF16" s="249"/>
      <c r="AG16" s="249"/>
      <c r="AH16" s="249"/>
      <c r="AI16" s="249"/>
      <c r="AJ16" s="249"/>
      <c r="AK16" s="1134" t="s">
        <v>177</v>
      </c>
      <c r="AL16" s="1135"/>
      <c r="AM16" s="1135"/>
      <c r="AN16" s="1136"/>
      <c r="AO16" s="271">
        <v>2887738</v>
      </c>
      <c r="AP16" s="271">
        <v>173105</v>
      </c>
      <c r="AQ16" s="272">
        <v>116291</v>
      </c>
      <c r="AR16" s="273">
        <v>48.9</v>
      </c>
    </row>
    <row r="17" spans="1:46" x14ac:dyDescent="0.15">
      <c r="A17" s="253"/>
      <c r="B17" s="249"/>
      <c r="C17" s="249"/>
      <c r="D17" s="249"/>
      <c r="E17" s="249"/>
      <c r="F17" s="249"/>
      <c r="G17" s="249"/>
      <c r="H17" s="249"/>
      <c r="I17" s="249"/>
      <c r="J17" s="249"/>
      <c r="K17" s="249"/>
      <c r="L17" s="249"/>
      <c r="M17" s="249"/>
      <c r="N17" s="249"/>
      <c r="O17" s="249"/>
      <c r="P17" s="249"/>
      <c r="Q17" s="249"/>
      <c r="R17" s="249"/>
      <c r="S17" s="249"/>
      <c r="T17" s="249"/>
      <c r="U17" s="249"/>
      <c r="V17" s="249"/>
      <c r="W17" s="249"/>
      <c r="X17" s="249"/>
      <c r="Y17" s="249"/>
      <c r="Z17" s="249"/>
      <c r="AA17" s="249"/>
      <c r="AB17" s="249"/>
      <c r="AC17" s="249"/>
      <c r="AD17" s="249"/>
      <c r="AE17" s="249"/>
      <c r="AF17" s="249"/>
      <c r="AG17" s="249"/>
      <c r="AH17" s="249"/>
      <c r="AI17" s="249"/>
      <c r="AJ17" s="249"/>
      <c r="AK17" s="249"/>
      <c r="AL17" s="249"/>
      <c r="AM17" s="249"/>
      <c r="AN17" s="249"/>
      <c r="AO17" s="249"/>
      <c r="AP17" s="249"/>
      <c r="AQ17" s="249"/>
      <c r="AR17" s="274"/>
    </row>
    <row r="18" spans="1:46" x14ac:dyDescent="0.15">
      <c r="A18" s="253"/>
      <c r="B18" s="249"/>
      <c r="C18" s="249"/>
      <c r="D18" s="249"/>
      <c r="E18" s="249"/>
      <c r="F18" s="249"/>
      <c r="G18" s="249"/>
      <c r="H18" s="249"/>
      <c r="I18" s="249"/>
      <c r="J18" s="249"/>
      <c r="K18" s="249"/>
      <c r="L18" s="249"/>
      <c r="M18" s="249"/>
      <c r="N18" s="249"/>
      <c r="O18" s="249"/>
      <c r="P18" s="249"/>
      <c r="Q18" s="249"/>
      <c r="R18" s="249"/>
      <c r="S18" s="249"/>
      <c r="T18" s="249"/>
      <c r="U18" s="249"/>
      <c r="V18" s="249"/>
      <c r="W18" s="249"/>
      <c r="X18" s="249"/>
      <c r="Y18" s="249"/>
      <c r="Z18" s="249"/>
      <c r="AA18" s="249"/>
      <c r="AB18" s="249"/>
      <c r="AC18" s="249"/>
      <c r="AD18" s="249"/>
      <c r="AE18" s="249"/>
      <c r="AF18" s="249"/>
      <c r="AG18" s="249"/>
      <c r="AH18" s="249"/>
      <c r="AI18" s="249"/>
      <c r="AJ18" s="249"/>
      <c r="AK18" s="249"/>
      <c r="AL18" s="249"/>
      <c r="AM18" s="249"/>
      <c r="AN18" s="249"/>
      <c r="AO18" s="249"/>
      <c r="AP18" s="249"/>
      <c r="AQ18" s="275"/>
      <c r="AR18" s="275"/>
    </row>
    <row r="19" spans="1:46" x14ac:dyDescent="0.15">
      <c r="A19" s="253"/>
      <c r="B19" s="249"/>
      <c r="C19" s="249"/>
      <c r="D19" s="249"/>
      <c r="E19" s="249"/>
      <c r="F19" s="249"/>
      <c r="G19" s="249"/>
      <c r="H19" s="249"/>
      <c r="I19" s="249"/>
      <c r="J19" s="249"/>
      <c r="K19" s="249"/>
      <c r="L19" s="249"/>
      <c r="M19" s="249"/>
      <c r="N19" s="249"/>
      <c r="O19" s="249"/>
      <c r="P19" s="249"/>
      <c r="Q19" s="249"/>
      <c r="R19" s="249"/>
      <c r="S19" s="249"/>
      <c r="T19" s="249"/>
      <c r="U19" s="249"/>
      <c r="V19" s="249"/>
      <c r="W19" s="249"/>
      <c r="X19" s="249"/>
      <c r="Y19" s="249"/>
      <c r="Z19" s="249"/>
      <c r="AA19" s="249"/>
      <c r="AB19" s="249"/>
      <c r="AC19" s="249"/>
      <c r="AD19" s="249"/>
      <c r="AE19" s="249"/>
      <c r="AF19" s="249"/>
      <c r="AG19" s="249"/>
      <c r="AH19" s="249"/>
      <c r="AI19" s="249"/>
      <c r="AJ19" s="249"/>
      <c r="AK19" s="249" t="s">
        <v>491</v>
      </c>
      <c r="AL19" s="249"/>
      <c r="AM19" s="249"/>
      <c r="AN19" s="249"/>
      <c r="AO19" s="249"/>
      <c r="AP19" s="249"/>
      <c r="AQ19" s="249"/>
      <c r="AR19" s="249"/>
    </row>
    <row r="20" spans="1:46" x14ac:dyDescent="0.15">
      <c r="A20" s="253"/>
      <c r="B20" s="249"/>
      <c r="C20" s="249"/>
      <c r="D20" s="249"/>
      <c r="E20" s="249"/>
      <c r="F20" s="249"/>
      <c r="G20" s="249"/>
      <c r="H20" s="249"/>
      <c r="I20" s="249"/>
      <c r="J20" s="249"/>
      <c r="K20" s="249"/>
      <c r="L20" s="249"/>
      <c r="M20" s="249"/>
      <c r="N20" s="249"/>
      <c r="O20" s="249"/>
      <c r="P20" s="249"/>
      <c r="Q20" s="249"/>
      <c r="R20" s="249"/>
      <c r="S20" s="249"/>
      <c r="T20" s="249"/>
      <c r="U20" s="249"/>
      <c r="V20" s="249"/>
      <c r="W20" s="249"/>
      <c r="X20" s="249"/>
      <c r="Y20" s="249"/>
      <c r="Z20" s="249"/>
      <c r="AA20" s="249"/>
      <c r="AB20" s="249"/>
      <c r="AC20" s="249"/>
      <c r="AD20" s="249"/>
      <c r="AE20" s="249"/>
      <c r="AF20" s="249"/>
      <c r="AG20" s="249"/>
      <c r="AH20" s="249"/>
      <c r="AI20" s="249"/>
      <c r="AJ20" s="249"/>
      <c r="AK20" s="276"/>
      <c r="AL20" s="277"/>
      <c r="AM20" s="277"/>
      <c r="AN20" s="278"/>
      <c r="AO20" s="279" t="s">
        <v>492</v>
      </c>
      <c r="AP20" s="280" t="s">
        <v>493</v>
      </c>
      <c r="AQ20" s="281" t="s">
        <v>494</v>
      </c>
      <c r="AR20" s="282"/>
    </row>
    <row r="21" spans="1:46" s="288" customFormat="1" x14ac:dyDescent="0.15">
      <c r="A21" s="283"/>
      <c r="B21" s="254"/>
      <c r="C21" s="254"/>
      <c r="D21" s="254"/>
      <c r="E21" s="254"/>
      <c r="F21" s="254"/>
      <c r="G21" s="254"/>
      <c r="H21" s="254"/>
      <c r="I21" s="254"/>
      <c r="J21" s="254"/>
      <c r="K21" s="254"/>
      <c r="L21" s="254"/>
      <c r="M21" s="254"/>
      <c r="N21" s="254"/>
      <c r="O21" s="254"/>
      <c r="P21" s="254"/>
      <c r="Q21" s="254"/>
      <c r="R21" s="254"/>
      <c r="S21" s="254"/>
      <c r="T21" s="254"/>
      <c r="U21" s="254"/>
      <c r="V21" s="254"/>
      <c r="W21" s="254"/>
      <c r="X21" s="254"/>
      <c r="Y21" s="254"/>
      <c r="Z21" s="254"/>
      <c r="AA21" s="254"/>
      <c r="AB21" s="254"/>
      <c r="AC21" s="254"/>
      <c r="AD21" s="254"/>
      <c r="AE21" s="254"/>
      <c r="AF21" s="254"/>
      <c r="AG21" s="254"/>
      <c r="AH21" s="254"/>
      <c r="AI21" s="254"/>
      <c r="AJ21" s="254"/>
      <c r="AK21" s="1137" t="s">
        <v>495</v>
      </c>
      <c r="AL21" s="1138"/>
      <c r="AM21" s="1138"/>
      <c r="AN21" s="1139"/>
      <c r="AO21" s="284">
        <v>17.68</v>
      </c>
      <c r="AP21" s="285">
        <v>9.5500000000000007</v>
      </c>
      <c r="AQ21" s="286">
        <v>8.1300000000000008</v>
      </c>
      <c r="AR21" s="254"/>
      <c r="AS21" s="287"/>
      <c r="AT21" s="283"/>
    </row>
    <row r="22" spans="1:46" s="288" customFormat="1" x14ac:dyDescent="0.15">
      <c r="A22" s="283"/>
      <c r="B22" s="254"/>
      <c r="C22" s="254"/>
      <c r="D22" s="254"/>
      <c r="E22" s="254"/>
      <c r="F22" s="254"/>
      <c r="G22" s="254"/>
      <c r="H22" s="254"/>
      <c r="I22" s="254"/>
      <c r="J22" s="254"/>
      <c r="K22" s="254"/>
      <c r="L22" s="254"/>
      <c r="M22" s="254"/>
      <c r="N22" s="254"/>
      <c r="O22" s="254"/>
      <c r="P22" s="254"/>
      <c r="Q22" s="254"/>
      <c r="R22" s="254"/>
      <c r="S22" s="254"/>
      <c r="T22" s="254"/>
      <c r="U22" s="254"/>
      <c r="V22" s="254"/>
      <c r="W22" s="254"/>
      <c r="X22" s="254"/>
      <c r="Y22" s="254"/>
      <c r="Z22" s="254"/>
      <c r="AA22" s="254"/>
      <c r="AB22" s="254"/>
      <c r="AC22" s="254"/>
      <c r="AD22" s="254"/>
      <c r="AE22" s="254"/>
      <c r="AF22" s="254"/>
      <c r="AG22" s="254"/>
      <c r="AH22" s="254"/>
      <c r="AI22" s="254"/>
      <c r="AJ22" s="254"/>
      <c r="AK22" s="1137" t="s">
        <v>496</v>
      </c>
      <c r="AL22" s="1138"/>
      <c r="AM22" s="1138"/>
      <c r="AN22" s="1139"/>
      <c r="AO22" s="289">
        <v>96.9</v>
      </c>
      <c r="AP22" s="290">
        <v>96.7</v>
      </c>
      <c r="AQ22" s="291">
        <v>0.2</v>
      </c>
      <c r="AR22" s="275"/>
      <c r="AS22" s="287"/>
      <c r="AT22" s="283"/>
    </row>
    <row r="23" spans="1:46" s="288" customFormat="1" x14ac:dyDescent="0.15">
      <c r="A23" s="283"/>
      <c r="B23" s="254"/>
      <c r="C23" s="254"/>
      <c r="D23" s="254"/>
      <c r="E23" s="254"/>
      <c r="F23" s="254"/>
      <c r="G23" s="254"/>
      <c r="H23" s="254"/>
      <c r="I23" s="254"/>
      <c r="J23" s="254"/>
      <c r="K23" s="254"/>
      <c r="L23" s="254"/>
      <c r="M23" s="254"/>
      <c r="N23" s="254"/>
      <c r="O23" s="254"/>
      <c r="P23" s="254"/>
      <c r="Q23" s="254"/>
      <c r="R23" s="254"/>
      <c r="S23" s="254"/>
      <c r="T23" s="254"/>
      <c r="U23" s="254"/>
      <c r="V23" s="254"/>
      <c r="W23" s="254"/>
      <c r="X23" s="254"/>
      <c r="Y23" s="254"/>
      <c r="Z23" s="254"/>
      <c r="AA23" s="254"/>
      <c r="AB23" s="254"/>
      <c r="AC23" s="254"/>
      <c r="AD23" s="254"/>
      <c r="AE23" s="254"/>
      <c r="AF23" s="254"/>
      <c r="AG23" s="254"/>
      <c r="AH23" s="254"/>
      <c r="AI23" s="254"/>
      <c r="AJ23" s="254"/>
      <c r="AK23" s="254"/>
      <c r="AL23" s="254"/>
      <c r="AM23" s="254"/>
      <c r="AN23" s="254"/>
      <c r="AO23" s="254"/>
      <c r="AP23" s="275"/>
      <c r="AQ23" s="275"/>
      <c r="AR23" s="275"/>
      <c r="AS23" s="287"/>
      <c r="AT23" s="283"/>
    </row>
    <row r="24" spans="1:46" s="288" customFormat="1" x14ac:dyDescent="0.15">
      <c r="A24" s="283"/>
      <c r="B24" s="254"/>
      <c r="C24" s="254"/>
      <c r="D24" s="254"/>
      <c r="E24" s="254"/>
      <c r="F24" s="254"/>
      <c r="G24" s="254"/>
      <c r="H24" s="254"/>
      <c r="I24" s="254"/>
      <c r="J24" s="254"/>
      <c r="K24" s="254"/>
      <c r="L24" s="254"/>
      <c r="M24" s="254"/>
      <c r="N24" s="254"/>
      <c r="O24" s="254"/>
      <c r="P24" s="254"/>
      <c r="Q24" s="254"/>
      <c r="R24" s="254"/>
      <c r="S24" s="254"/>
      <c r="T24" s="254"/>
      <c r="U24" s="254"/>
      <c r="V24" s="254"/>
      <c r="W24" s="254"/>
      <c r="X24" s="254"/>
      <c r="Y24" s="254"/>
      <c r="Z24" s="254"/>
      <c r="AA24" s="254"/>
      <c r="AB24" s="254"/>
      <c r="AC24" s="254"/>
      <c r="AD24" s="254"/>
      <c r="AE24" s="254"/>
      <c r="AF24" s="254"/>
      <c r="AG24" s="254"/>
      <c r="AH24" s="254"/>
      <c r="AI24" s="254"/>
      <c r="AJ24" s="254"/>
      <c r="AK24" s="254"/>
      <c r="AL24" s="254"/>
      <c r="AM24" s="254"/>
      <c r="AN24" s="254"/>
      <c r="AO24" s="254"/>
      <c r="AP24" s="275"/>
      <c r="AQ24" s="275"/>
      <c r="AR24" s="275"/>
      <c r="AS24" s="287"/>
      <c r="AT24" s="283"/>
    </row>
    <row r="25" spans="1:46" s="288" customFormat="1" x14ac:dyDescent="0.15">
      <c r="A25" s="292"/>
      <c r="B25" s="293"/>
      <c r="C25" s="293"/>
      <c r="D25" s="293"/>
      <c r="E25" s="293"/>
      <c r="F25" s="293"/>
      <c r="G25" s="293"/>
      <c r="H25" s="293"/>
      <c r="I25" s="293"/>
      <c r="J25" s="293"/>
      <c r="K25" s="293"/>
      <c r="L25" s="293"/>
      <c r="M25" s="293"/>
      <c r="N25" s="293"/>
      <c r="O25" s="293"/>
      <c r="P25" s="293"/>
      <c r="Q25" s="293"/>
      <c r="R25" s="293"/>
      <c r="S25" s="293"/>
      <c r="T25" s="293"/>
      <c r="U25" s="293"/>
      <c r="V25" s="293"/>
      <c r="W25" s="293"/>
      <c r="X25" s="293"/>
      <c r="Y25" s="293"/>
      <c r="Z25" s="293"/>
      <c r="AA25" s="293"/>
      <c r="AB25" s="293"/>
      <c r="AC25" s="293"/>
      <c r="AD25" s="293"/>
      <c r="AE25" s="293"/>
      <c r="AF25" s="293"/>
      <c r="AG25" s="293"/>
      <c r="AH25" s="293"/>
      <c r="AI25" s="293"/>
      <c r="AJ25" s="293"/>
      <c r="AK25" s="293"/>
      <c r="AL25" s="293"/>
      <c r="AM25" s="293"/>
      <c r="AN25" s="293"/>
      <c r="AO25" s="293"/>
      <c r="AP25" s="294"/>
      <c r="AQ25" s="294"/>
      <c r="AR25" s="294"/>
      <c r="AS25" s="295"/>
      <c r="AT25" s="283"/>
    </row>
    <row r="26" spans="1:46" s="288" customFormat="1" x14ac:dyDescent="0.15">
      <c r="A26" s="1130" t="s">
        <v>497</v>
      </c>
      <c r="B26" s="1130"/>
      <c r="C26" s="1130"/>
      <c r="D26" s="1130"/>
      <c r="E26" s="1130"/>
      <c r="F26" s="1130"/>
      <c r="G26" s="1130"/>
      <c r="H26" s="1130"/>
      <c r="I26" s="1130"/>
      <c r="J26" s="1130"/>
      <c r="K26" s="1130"/>
      <c r="L26" s="1130"/>
      <c r="M26" s="1130"/>
      <c r="N26" s="1130"/>
      <c r="O26" s="1130"/>
      <c r="P26" s="1130"/>
      <c r="Q26" s="1130"/>
      <c r="R26" s="1130"/>
      <c r="S26" s="1130"/>
      <c r="T26" s="1130"/>
      <c r="U26" s="1130"/>
      <c r="V26" s="1130"/>
      <c r="W26" s="1130"/>
      <c r="X26" s="1130"/>
      <c r="Y26" s="1130"/>
      <c r="Z26" s="1130"/>
      <c r="AA26" s="1130"/>
      <c r="AB26" s="1130"/>
      <c r="AC26" s="1130"/>
      <c r="AD26" s="1130"/>
      <c r="AE26" s="1130"/>
      <c r="AF26" s="1130"/>
      <c r="AG26" s="1130"/>
      <c r="AH26" s="1130"/>
      <c r="AI26" s="1130"/>
      <c r="AJ26" s="1130"/>
      <c r="AK26" s="1130"/>
      <c r="AL26" s="1130"/>
      <c r="AM26" s="1130"/>
      <c r="AN26" s="1130"/>
      <c r="AO26" s="1130"/>
      <c r="AP26" s="1130"/>
      <c r="AQ26" s="1130"/>
      <c r="AR26" s="1130"/>
      <c r="AS26" s="1130"/>
      <c r="AT26" s="254"/>
    </row>
    <row r="27" spans="1:46" x14ac:dyDescent="0.15">
      <c r="A27" s="296"/>
      <c r="AO27" s="249"/>
      <c r="AP27" s="249"/>
      <c r="AQ27" s="249"/>
      <c r="AR27" s="249"/>
      <c r="AS27" s="249"/>
      <c r="AT27" s="249"/>
    </row>
    <row r="28" spans="1:46" ht="17.25" x14ac:dyDescent="0.15">
      <c r="A28" s="250" t="s">
        <v>498</v>
      </c>
      <c r="B28" s="251"/>
      <c r="C28" s="251"/>
      <c r="D28" s="251"/>
      <c r="E28" s="251"/>
      <c r="F28" s="251"/>
      <c r="G28" s="251"/>
      <c r="H28" s="251"/>
      <c r="I28" s="251"/>
      <c r="J28" s="251"/>
      <c r="K28" s="251"/>
      <c r="L28" s="251"/>
      <c r="M28" s="251"/>
      <c r="N28" s="251"/>
      <c r="O28" s="251"/>
      <c r="P28" s="251"/>
      <c r="Q28" s="251"/>
      <c r="R28" s="251"/>
      <c r="S28" s="251"/>
      <c r="T28" s="251"/>
      <c r="U28" s="251"/>
      <c r="V28" s="251"/>
      <c r="W28" s="251"/>
      <c r="X28" s="251"/>
      <c r="Y28" s="251"/>
      <c r="Z28" s="251"/>
      <c r="AA28" s="251"/>
      <c r="AB28" s="251"/>
      <c r="AC28" s="251"/>
      <c r="AD28" s="251"/>
      <c r="AE28" s="251"/>
      <c r="AF28" s="251"/>
      <c r="AG28" s="251"/>
      <c r="AH28" s="251"/>
      <c r="AI28" s="251"/>
      <c r="AJ28" s="251"/>
      <c r="AK28" s="251"/>
      <c r="AL28" s="251"/>
      <c r="AM28" s="251"/>
      <c r="AN28" s="251"/>
      <c r="AO28" s="251"/>
      <c r="AP28" s="251"/>
      <c r="AQ28" s="251"/>
      <c r="AR28" s="251"/>
      <c r="AS28" s="297"/>
    </row>
    <row r="29" spans="1:46" x14ac:dyDescent="0.15">
      <c r="A29" s="253"/>
      <c r="B29" s="249"/>
      <c r="C29" s="249"/>
      <c r="D29" s="249"/>
      <c r="E29" s="249"/>
      <c r="F29" s="249"/>
      <c r="G29" s="249"/>
      <c r="H29" s="249"/>
      <c r="I29" s="249"/>
      <c r="J29" s="249"/>
      <c r="K29" s="249"/>
      <c r="L29" s="249"/>
      <c r="M29" s="249"/>
      <c r="N29" s="249"/>
      <c r="O29" s="249"/>
      <c r="P29" s="249"/>
      <c r="Q29" s="249"/>
      <c r="R29" s="249"/>
      <c r="S29" s="249"/>
      <c r="T29" s="249"/>
      <c r="U29" s="249"/>
      <c r="V29" s="249"/>
      <c r="W29" s="249"/>
      <c r="X29" s="249"/>
      <c r="Y29" s="249"/>
      <c r="Z29" s="249"/>
      <c r="AA29" s="249"/>
      <c r="AB29" s="249"/>
      <c r="AC29" s="249"/>
      <c r="AD29" s="249"/>
      <c r="AE29" s="249"/>
      <c r="AF29" s="249"/>
      <c r="AG29" s="249"/>
      <c r="AH29" s="249"/>
      <c r="AI29" s="249"/>
      <c r="AJ29" s="249"/>
      <c r="AK29" s="254" t="s">
        <v>499</v>
      </c>
      <c r="AL29" s="254"/>
      <c r="AM29" s="254"/>
      <c r="AN29" s="254"/>
      <c r="AO29" s="249"/>
      <c r="AP29" s="249"/>
      <c r="AQ29" s="249"/>
      <c r="AR29" s="249"/>
      <c r="AS29" s="298"/>
    </row>
    <row r="30" spans="1:46" ht="13.5" customHeight="1" x14ac:dyDescent="0.15">
      <c r="A30" s="253"/>
      <c r="B30" s="249"/>
      <c r="C30" s="249"/>
      <c r="D30" s="249"/>
      <c r="E30" s="249"/>
      <c r="F30" s="249"/>
      <c r="G30" s="249"/>
      <c r="H30" s="249"/>
      <c r="I30" s="249"/>
      <c r="J30" s="249"/>
      <c r="K30" s="249"/>
      <c r="L30" s="249"/>
      <c r="M30" s="249"/>
      <c r="N30" s="249"/>
      <c r="O30" s="249"/>
      <c r="P30" s="249"/>
      <c r="Q30" s="249"/>
      <c r="R30" s="249"/>
      <c r="S30" s="249"/>
      <c r="T30" s="249"/>
      <c r="U30" s="249"/>
      <c r="V30" s="249"/>
      <c r="W30" s="249"/>
      <c r="X30" s="249"/>
      <c r="Y30" s="249"/>
      <c r="Z30" s="249"/>
      <c r="AA30" s="249"/>
      <c r="AB30" s="249"/>
      <c r="AC30" s="249"/>
      <c r="AD30" s="249"/>
      <c r="AE30" s="249"/>
      <c r="AF30" s="249"/>
      <c r="AG30" s="249"/>
      <c r="AH30" s="249"/>
      <c r="AI30" s="249"/>
      <c r="AJ30" s="249"/>
      <c r="AK30" s="256"/>
      <c r="AL30" s="257"/>
      <c r="AM30" s="257"/>
      <c r="AN30" s="258"/>
      <c r="AO30" s="1119" t="s">
        <v>478</v>
      </c>
      <c r="AP30" s="259"/>
      <c r="AQ30" s="260" t="s">
        <v>479</v>
      </c>
      <c r="AR30" s="261"/>
    </row>
    <row r="31" spans="1:46" x14ac:dyDescent="0.15">
      <c r="A31" s="253"/>
      <c r="B31" s="249"/>
      <c r="C31" s="249"/>
      <c r="D31" s="249"/>
      <c r="E31" s="249"/>
      <c r="F31" s="249"/>
      <c r="G31" s="249"/>
      <c r="H31" s="249"/>
      <c r="I31" s="249"/>
      <c r="J31" s="249"/>
      <c r="K31" s="249"/>
      <c r="L31" s="249"/>
      <c r="M31" s="249"/>
      <c r="N31" s="249"/>
      <c r="O31" s="249"/>
      <c r="P31" s="249"/>
      <c r="Q31" s="249"/>
      <c r="R31" s="249"/>
      <c r="S31" s="249"/>
      <c r="T31" s="249"/>
      <c r="U31" s="249"/>
      <c r="V31" s="249"/>
      <c r="W31" s="249"/>
      <c r="X31" s="249"/>
      <c r="Y31" s="249"/>
      <c r="Z31" s="249"/>
      <c r="AA31" s="249"/>
      <c r="AB31" s="249"/>
      <c r="AC31" s="249"/>
      <c r="AD31" s="249"/>
      <c r="AE31" s="249"/>
      <c r="AF31" s="249"/>
      <c r="AG31" s="249"/>
      <c r="AH31" s="249"/>
      <c r="AI31" s="249"/>
      <c r="AJ31" s="249"/>
      <c r="AK31" s="262"/>
      <c r="AL31" s="263"/>
      <c r="AM31" s="263"/>
      <c r="AN31" s="264"/>
      <c r="AO31" s="1120"/>
      <c r="AP31" s="265" t="s">
        <v>480</v>
      </c>
      <c r="AQ31" s="266" t="s">
        <v>481</v>
      </c>
      <c r="AR31" s="267" t="s">
        <v>482</v>
      </c>
    </row>
    <row r="32" spans="1:46" ht="27" customHeight="1" x14ac:dyDescent="0.15">
      <c r="A32" s="253"/>
      <c r="B32" s="249"/>
      <c r="C32" s="249"/>
      <c r="D32" s="249"/>
      <c r="E32" s="249"/>
      <c r="F32" s="249"/>
      <c r="G32" s="249"/>
      <c r="H32" s="249"/>
      <c r="I32" s="249"/>
      <c r="J32" s="249"/>
      <c r="K32" s="249"/>
      <c r="L32" s="249"/>
      <c r="M32" s="249"/>
      <c r="N32" s="249"/>
      <c r="O32" s="249"/>
      <c r="P32" s="249"/>
      <c r="Q32" s="249"/>
      <c r="R32" s="249"/>
      <c r="S32" s="249"/>
      <c r="T32" s="249"/>
      <c r="U32" s="249"/>
      <c r="V32" s="249"/>
      <c r="W32" s="249"/>
      <c r="X32" s="249"/>
      <c r="Y32" s="249"/>
      <c r="Z32" s="249"/>
      <c r="AA32" s="249"/>
      <c r="AB32" s="249"/>
      <c r="AC32" s="249"/>
      <c r="AD32" s="249"/>
      <c r="AE32" s="249"/>
      <c r="AF32" s="249"/>
      <c r="AG32" s="249"/>
      <c r="AH32" s="249"/>
      <c r="AI32" s="249"/>
      <c r="AJ32" s="249"/>
      <c r="AK32" s="1121" t="s">
        <v>500</v>
      </c>
      <c r="AL32" s="1122"/>
      <c r="AM32" s="1122"/>
      <c r="AN32" s="1123"/>
      <c r="AO32" s="299">
        <v>1651548</v>
      </c>
      <c r="AP32" s="299">
        <v>99002</v>
      </c>
      <c r="AQ32" s="300">
        <v>49899</v>
      </c>
      <c r="AR32" s="301">
        <v>98.4</v>
      </c>
    </row>
    <row r="33" spans="1:46" ht="13.5" customHeight="1" x14ac:dyDescent="0.15">
      <c r="A33" s="253"/>
      <c r="B33" s="249"/>
      <c r="C33" s="249"/>
      <c r="D33" s="249"/>
      <c r="E33" s="249"/>
      <c r="F33" s="249"/>
      <c r="G33" s="249"/>
      <c r="H33" s="249"/>
      <c r="I33" s="249"/>
      <c r="J33" s="249"/>
      <c r="K33" s="249"/>
      <c r="L33" s="249"/>
      <c r="M33" s="249"/>
      <c r="N33" s="249"/>
      <c r="O33" s="249"/>
      <c r="P33" s="249"/>
      <c r="Q33" s="249"/>
      <c r="R33" s="249"/>
      <c r="S33" s="249"/>
      <c r="T33" s="249"/>
      <c r="U33" s="249"/>
      <c r="V33" s="249"/>
      <c r="W33" s="249"/>
      <c r="X33" s="249"/>
      <c r="Y33" s="249"/>
      <c r="Z33" s="249"/>
      <c r="AA33" s="249"/>
      <c r="AB33" s="249"/>
      <c r="AC33" s="249"/>
      <c r="AD33" s="249"/>
      <c r="AE33" s="249"/>
      <c r="AF33" s="249"/>
      <c r="AG33" s="249"/>
      <c r="AH33" s="249"/>
      <c r="AI33" s="249"/>
      <c r="AJ33" s="249"/>
      <c r="AK33" s="1121" t="s">
        <v>501</v>
      </c>
      <c r="AL33" s="1122"/>
      <c r="AM33" s="1122"/>
      <c r="AN33" s="1123"/>
      <c r="AO33" s="299" t="s">
        <v>486</v>
      </c>
      <c r="AP33" s="299" t="s">
        <v>486</v>
      </c>
      <c r="AQ33" s="300" t="s">
        <v>486</v>
      </c>
      <c r="AR33" s="301" t="s">
        <v>486</v>
      </c>
    </row>
    <row r="34" spans="1:46" ht="27" customHeight="1" x14ac:dyDescent="0.15">
      <c r="A34" s="253"/>
      <c r="B34" s="249"/>
      <c r="C34" s="249"/>
      <c r="D34" s="249"/>
      <c r="E34" s="249"/>
      <c r="F34" s="249"/>
      <c r="G34" s="249"/>
      <c r="H34" s="249"/>
      <c r="I34" s="249"/>
      <c r="J34" s="249"/>
      <c r="K34" s="249"/>
      <c r="L34" s="249"/>
      <c r="M34" s="249"/>
      <c r="N34" s="249"/>
      <c r="O34" s="249"/>
      <c r="P34" s="249"/>
      <c r="Q34" s="249"/>
      <c r="R34" s="249"/>
      <c r="S34" s="249"/>
      <c r="T34" s="249"/>
      <c r="U34" s="249"/>
      <c r="V34" s="249"/>
      <c r="W34" s="249"/>
      <c r="X34" s="249"/>
      <c r="Y34" s="249"/>
      <c r="Z34" s="249"/>
      <c r="AA34" s="249"/>
      <c r="AB34" s="249"/>
      <c r="AC34" s="249"/>
      <c r="AD34" s="249"/>
      <c r="AE34" s="249"/>
      <c r="AF34" s="249"/>
      <c r="AG34" s="249"/>
      <c r="AH34" s="249"/>
      <c r="AI34" s="249"/>
      <c r="AJ34" s="249"/>
      <c r="AK34" s="1121" t="s">
        <v>502</v>
      </c>
      <c r="AL34" s="1122"/>
      <c r="AM34" s="1122"/>
      <c r="AN34" s="1123"/>
      <c r="AO34" s="299" t="s">
        <v>486</v>
      </c>
      <c r="AP34" s="299" t="s">
        <v>486</v>
      </c>
      <c r="AQ34" s="300">
        <v>2</v>
      </c>
      <c r="AR34" s="301" t="s">
        <v>486</v>
      </c>
    </row>
    <row r="35" spans="1:46" ht="27" customHeight="1" x14ac:dyDescent="0.15">
      <c r="A35" s="253"/>
      <c r="B35" s="249"/>
      <c r="C35" s="249"/>
      <c r="D35" s="249"/>
      <c r="E35" s="249"/>
      <c r="F35" s="249"/>
      <c r="G35" s="249"/>
      <c r="H35" s="249"/>
      <c r="I35" s="249"/>
      <c r="J35" s="249"/>
      <c r="K35" s="249"/>
      <c r="L35" s="249"/>
      <c r="M35" s="249"/>
      <c r="N35" s="249"/>
      <c r="O35" s="249"/>
      <c r="P35" s="249"/>
      <c r="Q35" s="249"/>
      <c r="R35" s="249"/>
      <c r="S35" s="249"/>
      <c r="T35" s="249"/>
      <c r="U35" s="249"/>
      <c r="V35" s="249"/>
      <c r="W35" s="249"/>
      <c r="X35" s="249"/>
      <c r="Y35" s="249"/>
      <c r="Z35" s="249"/>
      <c r="AA35" s="249"/>
      <c r="AB35" s="249"/>
      <c r="AC35" s="249"/>
      <c r="AD35" s="249"/>
      <c r="AE35" s="249"/>
      <c r="AF35" s="249"/>
      <c r="AG35" s="249"/>
      <c r="AH35" s="249"/>
      <c r="AI35" s="249"/>
      <c r="AJ35" s="249"/>
      <c r="AK35" s="1121" t="s">
        <v>503</v>
      </c>
      <c r="AL35" s="1122"/>
      <c r="AM35" s="1122"/>
      <c r="AN35" s="1123"/>
      <c r="AO35" s="299">
        <v>181564</v>
      </c>
      <c r="AP35" s="299">
        <v>10884</v>
      </c>
      <c r="AQ35" s="300">
        <v>13394</v>
      </c>
      <c r="AR35" s="301">
        <v>-18.7</v>
      </c>
    </row>
    <row r="36" spans="1:46" ht="27" customHeight="1" x14ac:dyDescent="0.15">
      <c r="A36" s="253"/>
      <c r="B36" s="249"/>
      <c r="C36" s="249"/>
      <c r="D36" s="249"/>
      <c r="E36" s="249"/>
      <c r="F36" s="249"/>
      <c r="G36" s="249"/>
      <c r="H36" s="249"/>
      <c r="I36" s="249"/>
      <c r="J36" s="249"/>
      <c r="K36" s="249"/>
      <c r="L36" s="249"/>
      <c r="M36" s="249"/>
      <c r="N36" s="249"/>
      <c r="O36" s="249"/>
      <c r="P36" s="249"/>
      <c r="Q36" s="249"/>
      <c r="R36" s="249"/>
      <c r="S36" s="249"/>
      <c r="T36" s="249"/>
      <c r="U36" s="249"/>
      <c r="V36" s="249"/>
      <c r="W36" s="249"/>
      <c r="X36" s="249"/>
      <c r="Y36" s="249"/>
      <c r="Z36" s="249"/>
      <c r="AA36" s="249"/>
      <c r="AB36" s="249"/>
      <c r="AC36" s="249"/>
      <c r="AD36" s="249"/>
      <c r="AE36" s="249"/>
      <c r="AF36" s="249"/>
      <c r="AG36" s="249"/>
      <c r="AH36" s="249"/>
      <c r="AI36" s="249"/>
      <c r="AJ36" s="249"/>
      <c r="AK36" s="1121" t="s">
        <v>504</v>
      </c>
      <c r="AL36" s="1122"/>
      <c r="AM36" s="1122"/>
      <c r="AN36" s="1123"/>
      <c r="AO36" s="299">
        <v>65531</v>
      </c>
      <c r="AP36" s="299">
        <v>3928</v>
      </c>
      <c r="AQ36" s="300">
        <v>2489</v>
      </c>
      <c r="AR36" s="301">
        <v>57.8</v>
      </c>
    </row>
    <row r="37" spans="1:46" ht="13.5" customHeight="1" x14ac:dyDescent="0.15">
      <c r="A37" s="253"/>
      <c r="B37" s="249"/>
      <c r="C37" s="249"/>
      <c r="D37" s="249"/>
      <c r="E37" s="249"/>
      <c r="F37" s="249"/>
      <c r="G37" s="249"/>
      <c r="H37" s="249"/>
      <c r="I37" s="249"/>
      <c r="J37" s="249"/>
      <c r="K37" s="249"/>
      <c r="L37" s="249"/>
      <c r="M37" s="249"/>
      <c r="N37" s="249"/>
      <c r="O37" s="249"/>
      <c r="P37" s="249"/>
      <c r="Q37" s="249"/>
      <c r="R37" s="249"/>
      <c r="S37" s="249"/>
      <c r="T37" s="249"/>
      <c r="U37" s="249"/>
      <c r="V37" s="249"/>
      <c r="W37" s="249"/>
      <c r="X37" s="249"/>
      <c r="Y37" s="249"/>
      <c r="Z37" s="249"/>
      <c r="AA37" s="249"/>
      <c r="AB37" s="249"/>
      <c r="AC37" s="249"/>
      <c r="AD37" s="249"/>
      <c r="AE37" s="249"/>
      <c r="AF37" s="249"/>
      <c r="AG37" s="249"/>
      <c r="AH37" s="249"/>
      <c r="AI37" s="249"/>
      <c r="AJ37" s="249"/>
      <c r="AK37" s="1121" t="s">
        <v>505</v>
      </c>
      <c r="AL37" s="1122"/>
      <c r="AM37" s="1122"/>
      <c r="AN37" s="1123"/>
      <c r="AO37" s="299" t="s">
        <v>486</v>
      </c>
      <c r="AP37" s="299" t="s">
        <v>486</v>
      </c>
      <c r="AQ37" s="300">
        <v>625</v>
      </c>
      <c r="AR37" s="301" t="s">
        <v>486</v>
      </c>
    </row>
    <row r="38" spans="1:46" ht="27" customHeight="1" x14ac:dyDescent="0.15">
      <c r="A38" s="253"/>
      <c r="B38" s="249"/>
      <c r="C38" s="249"/>
      <c r="D38" s="249"/>
      <c r="E38" s="249"/>
      <c r="F38" s="249"/>
      <c r="G38" s="249"/>
      <c r="H38" s="249"/>
      <c r="I38" s="249"/>
      <c r="J38" s="249"/>
      <c r="K38" s="249"/>
      <c r="L38" s="249"/>
      <c r="M38" s="249"/>
      <c r="N38" s="249"/>
      <c r="O38" s="249"/>
      <c r="P38" s="249"/>
      <c r="Q38" s="249"/>
      <c r="R38" s="249"/>
      <c r="S38" s="249"/>
      <c r="T38" s="249"/>
      <c r="U38" s="249"/>
      <c r="V38" s="249"/>
      <c r="W38" s="249"/>
      <c r="X38" s="249"/>
      <c r="Y38" s="249"/>
      <c r="Z38" s="249"/>
      <c r="AA38" s="249"/>
      <c r="AB38" s="249"/>
      <c r="AC38" s="249"/>
      <c r="AD38" s="249"/>
      <c r="AE38" s="249"/>
      <c r="AF38" s="249"/>
      <c r="AG38" s="249"/>
      <c r="AH38" s="249"/>
      <c r="AI38" s="249"/>
      <c r="AJ38" s="249"/>
      <c r="AK38" s="1124" t="s">
        <v>506</v>
      </c>
      <c r="AL38" s="1125"/>
      <c r="AM38" s="1125"/>
      <c r="AN38" s="1126"/>
      <c r="AO38" s="302" t="s">
        <v>486</v>
      </c>
      <c r="AP38" s="302" t="s">
        <v>486</v>
      </c>
      <c r="AQ38" s="303">
        <v>5</v>
      </c>
      <c r="AR38" s="291" t="s">
        <v>486</v>
      </c>
      <c r="AS38" s="298"/>
    </row>
    <row r="39" spans="1:46" x14ac:dyDescent="0.15">
      <c r="A39" s="253"/>
      <c r="B39" s="249"/>
      <c r="C39" s="249"/>
      <c r="D39" s="249"/>
      <c r="E39" s="249"/>
      <c r="F39" s="249"/>
      <c r="G39" s="249"/>
      <c r="H39" s="249"/>
      <c r="I39" s="249"/>
      <c r="J39" s="249"/>
      <c r="K39" s="249"/>
      <c r="L39" s="249"/>
      <c r="M39" s="249"/>
      <c r="N39" s="249"/>
      <c r="O39" s="249"/>
      <c r="P39" s="249"/>
      <c r="Q39" s="249"/>
      <c r="R39" s="249"/>
      <c r="S39" s="249"/>
      <c r="T39" s="249"/>
      <c r="U39" s="249"/>
      <c r="V39" s="249"/>
      <c r="W39" s="249"/>
      <c r="X39" s="249"/>
      <c r="Y39" s="249"/>
      <c r="Z39" s="249"/>
      <c r="AA39" s="249"/>
      <c r="AB39" s="249"/>
      <c r="AC39" s="249"/>
      <c r="AD39" s="249"/>
      <c r="AE39" s="249"/>
      <c r="AF39" s="249"/>
      <c r="AG39" s="249"/>
      <c r="AH39" s="249"/>
      <c r="AI39" s="249"/>
      <c r="AJ39" s="249"/>
      <c r="AK39" s="1124" t="s">
        <v>507</v>
      </c>
      <c r="AL39" s="1125"/>
      <c r="AM39" s="1125"/>
      <c r="AN39" s="1126"/>
      <c r="AO39" s="299">
        <v>-36022</v>
      </c>
      <c r="AP39" s="299">
        <v>-2159</v>
      </c>
      <c r="AQ39" s="300">
        <v>-2982</v>
      </c>
      <c r="AR39" s="301">
        <v>-27.6</v>
      </c>
      <c r="AS39" s="298"/>
    </row>
    <row r="40" spans="1:46" ht="27" customHeight="1" x14ac:dyDescent="0.15">
      <c r="A40" s="253"/>
      <c r="B40" s="249"/>
      <c r="C40" s="249"/>
      <c r="D40" s="249"/>
      <c r="E40" s="249"/>
      <c r="F40" s="249"/>
      <c r="G40" s="249"/>
      <c r="H40" s="249"/>
      <c r="I40" s="249"/>
      <c r="J40" s="249"/>
      <c r="K40" s="249"/>
      <c r="L40" s="249"/>
      <c r="M40" s="249"/>
      <c r="N40" s="249"/>
      <c r="O40" s="249"/>
      <c r="P40" s="249"/>
      <c r="Q40" s="249"/>
      <c r="R40" s="249"/>
      <c r="S40" s="249"/>
      <c r="T40" s="249"/>
      <c r="U40" s="249"/>
      <c r="V40" s="249"/>
      <c r="W40" s="249"/>
      <c r="X40" s="249"/>
      <c r="Y40" s="249"/>
      <c r="Z40" s="249"/>
      <c r="AA40" s="249"/>
      <c r="AB40" s="249"/>
      <c r="AC40" s="249"/>
      <c r="AD40" s="249"/>
      <c r="AE40" s="249"/>
      <c r="AF40" s="249"/>
      <c r="AG40" s="249"/>
      <c r="AH40" s="249"/>
      <c r="AI40" s="249"/>
      <c r="AJ40" s="249"/>
      <c r="AK40" s="1121" t="s">
        <v>508</v>
      </c>
      <c r="AL40" s="1122"/>
      <c r="AM40" s="1122"/>
      <c r="AN40" s="1123"/>
      <c r="AO40" s="299">
        <v>-1939567</v>
      </c>
      <c r="AP40" s="299">
        <v>-116267</v>
      </c>
      <c r="AQ40" s="300">
        <v>-43756</v>
      </c>
      <c r="AR40" s="301">
        <v>165.7</v>
      </c>
      <c r="AS40" s="298"/>
    </row>
    <row r="41" spans="1:46" x14ac:dyDescent="0.15">
      <c r="A41" s="253"/>
      <c r="B41" s="249"/>
      <c r="C41" s="249"/>
      <c r="D41" s="249"/>
      <c r="E41" s="249"/>
      <c r="F41" s="249"/>
      <c r="G41" s="249"/>
      <c r="H41" s="249"/>
      <c r="I41" s="249"/>
      <c r="J41" s="249"/>
      <c r="K41" s="249"/>
      <c r="L41" s="249"/>
      <c r="M41" s="249"/>
      <c r="N41" s="249"/>
      <c r="O41" s="249"/>
      <c r="P41" s="249"/>
      <c r="Q41" s="249"/>
      <c r="R41" s="249"/>
      <c r="S41" s="249"/>
      <c r="T41" s="249"/>
      <c r="U41" s="249"/>
      <c r="V41" s="249"/>
      <c r="W41" s="249"/>
      <c r="X41" s="249"/>
      <c r="Y41" s="249"/>
      <c r="Z41" s="249"/>
      <c r="AA41" s="249"/>
      <c r="AB41" s="249"/>
      <c r="AC41" s="249"/>
      <c r="AD41" s="249"/>
      <c r="AE41" s="249"/>
      <c r="AF41" s="249"/>
      <c r="AG41" s="249"/>
      <c r="AH41" s="249"/>
      <c r="AI41" s="249"/>
      <c r="AJ41" s="249"/>
      <c r="AK41" s="1127" t="s">
        <v>287</v>
      </c>
      <c r="AL41" s="1128"/>
      <c r="AM41" s="1128"/>
      <c r="AN41" s="1129"/>
      <c r="AO41" s="299">
        <v>-76946</v>
      </c>
      <c r="AP41" s="299">
        <v>-4613</v>
      </c>
      <c r="AQ41" s="300">
        <v>19675</v>
      </c>
      <c r="AR41" s="301">
        <v>-123.4</v>
      </c>
      <c r="AS41" s="298"/>
    </row>
    <row r="42" spans="1:46" x14ac:dyDescent="0.15">
      <c r="A42" s="253"/>
      <c r="B42" s="249"/>
      <c r="C42" s="249"/>
      <c r="D42" s="249"/>
      <c r="E42" s="249"/>
      <c r="F42" s="249"/>
      <c r="G42" s="249"/>
      <c r="H42" s="249"/>
      <c r="I42" s="249"/>
      <c r="J42" s="249"/>
      <c r="K42" s="249"/>
      <c r="L42" s="249"/>
      <c r="M42" s="249"/>
      <c r="N42" s="249"/>
      <c r="O42" s="249"/>
      <c r="P42" s="249"/>
      <c r="Q42" s="249"/>
      <c r="R42" s="249"/>
      <c r="S42" s="249"/>
      <c r="T42" s="249"/>
      <c r="U42" s="249"/>
      <c r="V42" s="249"/>
      <c r="W42" s="249"/>
      <c r="X42" s="249"/>
      <c r="Y42" s="249"/>
      <c r="Z42" s="249"/>
      <c r="AA42" s="249"/>
      <c r="AB42" s="249"/>
      <c r="AC42" s="249"/>
      <c r="AD42" s="249"/>
      <c r="AE42" s="249"/>
      <c r="AF42" s="249"/>
      <c r="AG42" s="249"/>
      <c r="AH42" s="249"/>
      <c r="AI42" s="249"/>
      <c r="AJ42" s="249"/>
      <c r="AK42" s="304"/>
      <c r="AL42" s="249"/>
      <c r="AM42" s="249"/>
      <c r="AN42" s="249"/>
      <c r="AO42" s="249"/>
      <c r="AP42" s="249"/>
      <c r="AQ42" s="275"/>
      <c r="AR42" s="275"/>
      <c r="AS42" s="298"/>
    </row>
    <row r="43" spans="1:46" x14ac:dyDescent="0.15">
      <c r="A43" s="253"/>
      <c r="B43" s="249"/>
      <c r="C43" s="249"/>
      <c r="D43" s="249"/>
      <c r="E43" s="249"/>
      <c r="F43" s="249"/>
      <c r="G43" s="249"/>
      <c r="H43" s="249"/>
      <c r="I43" s="249"/>
      <c r="J43" s="249"/>
      <c r="K43" s="249"/>
      <c r="L43" s="249"/>
      <c r="M43" s="249"/>
      <c r="N43" s="249"/>
      <c r="O43" s="249"/>
      <c r="P43" s="249"/>
      <c r="Q43" s="249"/>
      <c r="R43" s="249"/>
      <c r="S43" s="249"/>
      <c r="T43" s="249"/>
      <c r="U43" s="249"/>
      <c r="V43" s="249"/>
      <c r="W43" s="249"/>
      <c r="X43" s="249"/>
      <c r="Y43" s="249"/>
      <c r="Z43" s="249"/>
      <c r="AA43" s="249"/>
      <c r="AB43" s="249"/>
      <c r="AC43" s="249"/>
      <c r="AD43" s="249"/>
      <c r="AE43" s="249"/>
      <c r="AF43" s="249"/>
      <c r="AG43" s="249"/>
      <c r="AH43" s="249"/>
      <c r="AI43" s="249"/>
      <c r="AJ43" s="249"/>
      <c r="AK43" s="249"/>
      <c r="AL43" s="249"/>
      <c r="AM43" s="249"/>
      <c r="AN43" s="249"/>
      <c r="AO43" s="249"/>
      <c r="AP43" s="305"/>
      <c r="AQ43" s="275"/>
      <c r="AR43" s="249"/>
      <c r="AS43" s="298"/>
    </row>
    <row r="44" spans="1:46" x14ac:dyDescent="0.15">
      <c r="A44" s="253"/>
      <c r="B44" s="249"/>
      <c r="C44" s="249"/>
      <c r="D44" s="249"/>
      <c r="E44" s="249"/>
      <c r="F44" s="249"/>
      <c r="G44" s="249"/>
      <c r="H44" s="249"/>
      <c r="I44" s="249"/>
      <c r="J44" s="249"/>
      <c r="K44" s="249"/>
      <c r="L44" s="249"/>
      <c r="M44" s="249"/>
      <c r="N44" s="249"/>
      <c r="O44" s="249"/>
      <c r="P44" s="249"/>
      <c r="Q44" s="249"/>
      <c r="R44" s="249"/>
      <c r="S44" s="249"/>
      <c r="T44" s="249"/>
      <c r="U44" s="249"/>
      <c r="V44" s="249"/>
      <c r="W44" s="249"/>
      <c r="X44" s="249"/>
      <c r="Y44" s="249"/>
      <c r="Z44" s="249"/>
      <c r="AA44" s="249"/>
      <c r="AB44" s="249"/>
      <c r="AC44" s="249"/>
      <c r="AD44" s="249"/>
      <c r="AE44" s="249"/>
      <c r="AF44" s="249"/>
      <c r="AG44" s="249"/>
      <c r="AH44" s="249"/>
      <c r="AI44" s="249"/>
      <c r="AJ44" s="249"/>
      <c r="AK44" s="249"/>
      <c r="AL44" s="249"/>
      <c r="AM44" s="249"/>
      <c r="AN44" s="249"/>
      <c r="AO44" s="249"/>
      <c r="AP44" s="249"/>
      <c r="AQ44" s="275"/>
      <c r="AR44" s="249"/>
    </row>
    <row r="45" spans="1:46" x14ac:dyDescent="0.15">
      <c r="A45" s="251"/>
      <c r="B45" s="251"/>
      <c r="C45" s="251"/>
      <c r="D45" s="251"/>
      <c r="E45" s="251"/>
      <c r="F45" s="251"/>
      <c r="G45" s="251"/>
      <c r="H45" s="251"/>
      <c r="I45" s="251"/>
      <c r="J45" s="251"/>
      <c r="K45" s="251"/>
      <c r="L45" s="251"/>
      <c r="M45" s="251"/>
      <c r="N45" s="251"/>
      <c r="O45" s="251"/>
      <c r="P45" s="251"/>
      <c r="Q45" s="251"/>
      <c r="R45" s="251"/>
      <c r="S45" s="251"/>
      <c r="T45" s="251"/>
      <c r="U45" s="251"/>
      <c r="V45" s="251"/>
      <c r="W45" s="251"/>
      <c r="X45" s="251"/>
      <c r="Y45" s="251"/>
      <c r="Z45" s="251"/>
      <c r="AA45" s="251"/>
      <c r="AB45" s="251"/>
      <c r="AC45" s="251"/>
      <c r="AD45" s="251"/>
      <c r="AE45" s="251"/>
      <c r="AF45" s="251"/>
      <c r="AG45" s="251"/>
      <c r="AH45" s="251"/>
      <c r="AI45" s="251"/>
      <c r="AJ45" s="251"/>
      <c r="AK45" s="251"/>
      <c r="AL45" s="251"/>
      <c r="AM45" s="251"/>
      <c r="AN45" s="251"/>
      <c r="AO45" s="251"/>
      <c r="AP45" s="251"/>
      <c r="AQ45" s="306"/>
      <c r="AR45" s="251"/>
      <c r="AS45" s="251"/>
      <c r="AT45" s="249"/>
    </row>
    <row r="46" spans="1:46" x14ac:dyDescent="0.15">
      <c r="A46" s="307"/>
      <c r="B46" s="307"/>
      <c r="C46" s="307"/>
      <c r="D46" s="307"/>
      <c r="E46" s="307"/>
      <c r="F46" s="307"/>
      <c r="G46" s="307"/>
      <c r="H46" s="307"/>
      <c r="I46" s="307"/>
      <c r="J46" s="307"/>
      <c r="K46" s="307"/>
      <c r="L46" s="307"/>
      <c r="M46" s="307"/>
      <c r="N46" s="307"/>
      <c r="O46" s="307"/>
      <c r="P46" s="307"/>
      <c r="Q46" s="307"/>
      <c r="R46" s="307"/>
      <c r="S46" s="307"/>
      <c r="T46" s="307"/>
      <c r="U46" s="307"/>
      <c r="V46" s="307"/>
      <c r="W46" s="307"/>
      <c r="X46" s="307"/>
      <c r="Y46" s="307"/>
      <c r="Z46" s="307"/>
      <c r="AA46" s="307"/>
      <c r="AB46" s="307"/>
      <c r="AC46" s="307"/>
      <c r="AD46" s="307"/>
      <c r="AE46" s="307"/>
      <c r="AF46" s="307"/>
      <c r="AG46" s="307"/>
      <c r="AH46" s="307"/>
      <c r="AI46" s="307"/>
      <c r="AJ46" s="307"/>
      <c r="AK46" s="307"/>
      <c r="AL46" s="307"/>
      <c r="AM46" s="307"/>
      <c r="AN46" s="307"/>
      <c r="AO46" s="307"/>
      <c r="AP46" s="307"/>
      <c r="AQ46" s="307"/>
      <c r="AR46" s="307"/>
      <c r="AS46" s="307"/>
      <c r="AT46" s="249"/>
    </row>
    <row r="47" spans="1:46" ht="17.25" customHeight="1" x14ac:dyDescent="0.15">
      <c r="A47" s="308" t="s">
        <v>509</v>
      </c>
      <c r="B47" s="249"/>
      <c r="C47" s="249"/>
      <c r="D47" s="249"/>
      <c r="E47" s="249"/>
      <c r="F47" s="249"/>
      <c r="G47" s="249"/>
      <c r="H47" s="249"/>
      <c r="I47" s="249"/>
      <c r="J47" s="249"/>
      <c r="K47" s="249"/>
      <c r="L47" s="249"/>
      <c r="M47" s="249"/>
      <c r="N47" s="249"/>
      <c r="O47" s="249"/>
      <c r="P47" s="249"/>
      <c r="Q47" s="249"/>
      <c r="R47" s="249"/>
      <c r="S47" s="249"/>
      <c r="T47" s="249"/>
      <c r="U47" s="249"/>
      <c r="V47" s="249"/>
      <c r="W47" s="249"/>
      <c r="X47" s="249"/>
      <c r="Y47" s="249"/>
      <c r="Z47" s="249"/>
      <c r="AA47" s="249"/>
      <c r="AB47" s="249"/>
      <c r="AC47" s="249"/>
      <c r="AD47" s="249"/>
      <c r="AE47" s="249"/>
      <c r="AF47" s="249"/>
      <c r="AG47" s="249"/>
      <c r="AH47" s="249"/>
      <c r="AI47" s="249"/>
      <c r="AJ47" s="249"/>
      <c r="AK47" s="249"/>
      <c r="AL47" s="249"/>
      <c r="AM47" s="249"/>
      <c r="AN47" s="249"/>
      <c r="AO47" s="249"/>
      <c r="AP47" s="249"/>
      <c r="AQ47" s="249"/>
      <c r="AR47" s="249"/>
    </row>
    <row r="48" spans="1:46" x14ac:dyDescent="0.15">
      <c r="A48" s="253"/>
      <c r="B48" s="249"/>
      <c r="C48" s="249"/>
      <c r="D48" s="249"/>
      <c r="E48" s="249"/>
      <c r="F48" s="249"/>
      <c r="G48" s="249"/>
      <c r="H48" s="249"/>
      <c r="I48" s="249"/>
      <c r="J48" s="249"/>
      <c r="K48" s="249"/>
      <c r="L48" s="249"/>
      <c r="M48" s="249"/>
      <c r="N48" s="249"/>
      <c r="O48" s="249"/>
      <c r="P48" s="249"/>
      <c r="Q48" s="249"/>
      <c r="R48" s="249"/>
      <c r="S48" s="249"/>
      <c r="T48" s="249"/>
      <c r="U48" s="249"/>
      <c r="V48" s="249"/>
      <c r="W48" s="249"/>
      <c r="X48" s="249"/>
      <c r="Y48" s="249"/>
      <c r="Z48" s="249"/>
      <c r="AA48" s="249"/>
      <c r="AB48" s="249"/>
      <c r="AC48" s="249"/>
      <c r="AD48" s="249"/>
      <c r="AE48" s="249"/>
      <c r="AF48" s="249"/>
      <c r="AG48" s="249"/>
      <c r="AH48" s="249"/>
      <c r="AI48" s="249"/>
      <c r="AJ48" s="249"/>
      <c r="AK48" s="309" t="s">
        <v>510</v>
      </c>
      <c r="AL48" s="309"/>
      <c r="AM48" s="309"/>
      <c r="AN48" s="309"/>
      <c r="AO48" s="309"/>
      <c r="AP48" s="309"/>
      <c r="AQ48" s="310"/>
      <c r="AR48" s="309"/>
    </row>
    <row r="49" spans="1:44" ht="13.5" customHeight="1" x14ac:dyDescent="0.15">
      <c r="A49" s="253"/>
      <c r="B49" s="249"/>
      <c r="C49" s="249"/>
      <c r="D49" s="249"/>
      <c r="E49" s="249"/>
      <c r="F49" s="249"/>
      <c r="G49" s="249"/>
      <c r="H49" s="249"/>
      <c r="I49" s="249"/>
      <c r="J49" s="249"/>
      <c r="K49" s="249"/>
      <c r="L49" s="249"/>
      <c r="M49" s="249"/>
      <c r="N49" s="249"/>
      <c r="O49" s="249"/>
      <c r="P49" s="249"/>
      <c r="Q49" s="249"/>
      <c r="R49" s="249"/>
      <c r="S49" s="249"/>
      <c r="T49" s="249"/>
      <c r="U49" s="249"/>
      <c r="V49" s="249"/>
      <c r="W49" s="249"/>
      <c r="X49" s="249"/>
      <c r="Y49" s="249"/>
      <c r="Z49" s="249"/>
      <c r="AA49" s="249"/>
      <c r="AB49" s="249"/>
      <c r="AC49" s="249"/>
      <c r="AD49" s="249"/>
      <c r="AE49" s="249"/>
      <c r="AF49" s="249"/>
      <c r="AG49" s="249"/>
      <c r="AH49" s="249"/>
      <c r="AI49" s="249"/>
      <c r="AJ49" s="249"/>
      <c r="AK49" s="311"/>
      <c r="AL49" s="312"/>
      <c r="AM49" s="1114" t="s">
        <v>478</v>
      </c>
      <c r="AN49" s="1116" t="s">
        <v>511</v>
      </c>
      <c r="AO49" s="1117"/>
      <c r="AP49" s="1117"/>
      <c r="AQ49" s="1117"/>
      <c r="AR49" s="1118"/>
    </row>
    <row r="50" spans="1:44" x14ac:dyDescent="0.15">
      <c r="A50" s="253"/>
      <c r="B50" s="249"/>
      <c r="C50" s="249"/>
      <c r="D50" s="249"/>
      <c r="E50" s="249"/>
      <c r="F50" s="249"/>
      <c r="G50" s="249"/>
      <c r="H50" s="249"/>
      <c r="I50" s="249"/>
      <c r="J50" s="249"/>
      <c r="K50" s="249"/>
      <c r="L50" s="249"/>
      <c r="M50" s="249"/>
      <c r="N50" s="249"/>
      <c r="O50" s="249"/>
      <c r="P50" s="249"/>
      <c r="Q50" s="249"/>
      <c r="R50" s="249"/>
      <c r="S50" s="249"/>
      <c r="T50" s="249"/>
      <c r="U50" s="249"/>
      <c r="V50" s="249"/>
      <c r="W50" s="249"/>
      <c r="X50" s="249"/>
      <c r="Y50" s="249"/>
      <c r="Z50" s="249"/>
      <c r="AA50" s="249"/>
      <c r="AB50" s="249"/>
      <c r="AC50" s="249"/>
      <c r="AD50" s="249"/>
      <c r="AE50" s="249"/>
      <c r="AF50" s="249"/>
      <c r="AG50" s="249"/>
      <c r="AH50" s="249"/>
      <c r="AI50" s="249"/>
      <c r="AJ50" s="249"/>
      <c r="AK50" s="313"/>
      <c r="AL50" s="314"/>
      <c r="AM50" s="1115"/>
      <c r="AN50" s="315" t="s">
        <v>512</v>
      </c>
      <c r="AO50" s="316" t="s">
        <v>513</v>
      </c>
      <c r="AP50" s="317" t="s">
        <v>514</v>
      </c>
      <c r="AQ50" s="318" t="s">
        <v>515</v>
      </c>
      <c r="AR50" s="319" t="s">
        <v>516</v>
      </c>
    </row>
    <row r="51" spans="1:44" x14ac:dyDescent="0.15">
      <c r="A51" s="253"/>
      <c r="B51" s="249"/>
      <c r="C51" s="249"/>
      <c r="D51" s="249"/>
      <c r="E51" s="249"/>
      <c r="F51" s="249"/>
      <c r="G51" s="249"/>
      <c r="H51" s="249"/>
      <c r="I51" s="249"/>
      <c r="J51" s="249"/>
      <c r="K51" s="249"/>
      <c r="L51" s="249"/>
      <c r="M51" s="249"/>
      <c r="N51" s="249"/>
      <c r="O51" s="249"/>
      <c r="P51" s="249"/>
      <c r="Q51" s="249"/>
      <c r="R51" s="249"/>
      <c r="S51" s="249"/>
      <c r="T51" s="249"/>
      <c r="U51" s="249"/>
      <c r="V51" s="249"/>
      <c r="W51" s="249"/>
      <c r="X51" s="249"/>
      <c r="Y51" s="249"/>
      <c r="Z51" s="249"/>
      <c r="AA51" s="249"/>
      <c r="AB51" s="249"/>
      <c r="AC51" s="249"/>
      <c r="AD51" s="249"/>
      <c r="AE51" s="249"/>
      <c r="AF51" s="249"/>
      <c r="AG51" s="249"/>
      <c r="AH51" s="249"/>
      <c r="AI51" s="249"/>
      <c r="AJ51" s="249"/>
      <c r="AK51" s="311" t="s">
        <v>517</v>
      </c>
      <c r="AL51" s="312"/>
      <c r="AM51" s="320">
        <v>4161958</v>
      </c>
      <c r="AN51" s="321">
        <v>225165</v>
      </c>
      <c r="AO51" s="322">
        <v>67.400000000000006</v>
      </c>
      <c r="AP51" s="323">
        <v>96248</v>
      </c>
      <c r="AQ51" s="324">
        <v>10</v>
      </c>
      <c r="AR51" s="325">
        <v>57.4</v>
      </c>
    </row>
    <row r="52" spans="1:44" x14ac:dyDescent="0.15">
      <c r="A52" s="253"/>
      <c r="B52" s="249"/>
      <c r="C52" s="249"/>
      <c r="D52" s="249"/>
      <c r="E52" s="249"/>
      <c r="F52" s="249"/>
      <c r="G52" s="249"/>
      <c r="H52" s="249"/>
      <c r="I52" s="249"/>
      <c r="J52" s="249"/>
      <c r="K52" s="249"/>
      <c r="L52" s="249"/>
      <c r="M52" s="249"/>
      <c r="N52" s="249"/>
      <c r="O52" s="249"/>
      <c r="P52" s="249"/>
      <c r="Q52" s="249"/>
      <c r="R52" s="249"/>
      <c r="S52" s="249"/>
      <c r="T52" s="249"/>
      <c r="U52" s="249"/>
      <c r="V52" s="249"/>
      <c r="W52" s="249"/>
      <c r="X52" s="249"/>
      <c r="Y52" s="249"/>
      <c r="Z52" s="249"/>
      <c r="AA52" s="249"/>
      <c r="AB52" s="249"/>
      <c r="AC52" s="249"/>
      <c r="AD52" s="249"/>
      <c r="AE52" s="249"/>
      <c r="AF52" s="249"/>
      <c r="AG52" s="249"/>
      <c r="AH52" s="249"/>
      <c r="AI52" s="249"/>
      <c r="AJ52" s="249"/>
      <c r="AK52" s="326"/>
      <c r="AL52" s="327" t="s">
        <v>518</v>
      </c>
      <c r="AM52" s="328">
        <v>2827993</v>
      </c>
      <c r="AN52" s="329">
        <v>152997</v>
      </c>
      <c r="AO52" s="330">
        <v>56.4</v>
      </c>
      <c r="AP52" s="331">
        <v>55768</v>
      </c>
      <c r="AQ52" s="332">
        <v>17.5</v>
      </c>
      <c r="AR52" s="333">
        <v>38.9</v>
      </c>
    </row>
    <row r="53" spans="1:44" x14ac:dyDescent="0.15">
      <c r="A53" s="253"/>
      <c r="B53" s="249"/>
      <c r="C53" s="249"/>
      <c r="D53" s="249"/>
      <c r="E53" s="249"/>
      <c r="F53" s="249"/>
      <c r="G53" s="249"/>
      <c r="H53" s="249"/>
      <c r="I53" s="249"/>
      <c r="J53" s="249"/>
      <c r="K53" s="249"/>
      <c r="L53" s="249"/>
      <c r="M53" s="249"/>
      <c r="N53" s="249"/>
      <c r="O53" s="249"/>
      <c r="P53" s="249"/>
      <c r="Q53" s="249"/>
      <c r="R53" s="249"/>
      <c r="S53" s="249"/>
      <c r="T53" s="249"/>
      <c r="U53" s="249"/>
      <c r="V53" s="249"/>
      <c r="W53" s="249"/>
      <c r="X53" s="249"/>
      <c r="Y53" s="249"/>
      <c r="Z53" s="249"/>
      <c r="AA53" s="249"/>
      <c r="AB53" s="249"/>
      <c r="AC53" s="249"/>
      <c r="AD53" s="249"/>
      <c r="AE53" s="249"/>
      <c r="AF53" s="249"/>
      <c r="AG53" s="249"/>
      <c r="AH53" s="249"/>
      <c r="AI53" s="249"/>
      <c r="AJ53" s="249"/>
      <c r="AK53" s="311" t="s">
        <v>519</v>
      </c>
      <c r="AL53" s="312"/>
      <c r="AM53" s="320">
        <v>2437215</v>
      </c>
      <c r="AN53" s="321">
        <v>135138</v>
      </c>
      <c r="AO53" s="322">
        <v>-40</v>
      </c>
      <c r="AP53" s="323">
        <v>76413</v>
      </c>
      <c r="AQ53" s="324">
        <v>-20.6</v>
      </c>
      <c r="AR53" s="325">
        <v>-19.399999999999999</v>
      </c>
    </row>
    <row r="54" spans="1:44" x14ac:dyDescent="0.15">
      <c r="A54" s="253"/>
      <c r="B54" s="249"/>
      <c r="C54" s="249"/>
      <c r="D54" s="249"/>
      <c r="E54" s="249"/>
      <c r="F54" s="249"/>
      <c r="G54" s="249"/>
      <c r="H54" s="249"/>
      <c r="I54" s="249"/>
      <c r="J54" s="249"/>
      <c r="K54" s="249"/>
      <c r="L54" s="249"/>
      <c r="M54" s="249"/>
      <c r="N54" s="249"/>
      <c r="O54" s="249"/>
      <c r="P54" s="249"/>
      <c r="Q54" s="249"/>
      <c r="R54" s="249"/>
      <c r="S54" s="249"/>
      <c r="T54" s="249"/>
      <c r="U54" s="249"/>
      <c r="V54" s="249"/>
      <c r="W54" s="249"/>
      <c r="X54" s="249"/>
      <c r="Y54" s="249"/>
      <c r="Z54" s="249"/>
      <c r="AA54" s="249"/>
      <c r="AB54" s="249"/>
      <c r="AC54" s="249"/>
      <c r="AD54" s="249"/>
      <c r="AE54" s="249"/>
      <c r="AF54" s="249"/>
      <c r="AG54" s="249"/>
      <c r="AH54" s="249"/>
      <c r="AI54" s="249"/>
      <c r="AJ54" s="249"/>
      <c r="AK54" s="326"/>
      <c r="AL54" s="327" t="s">
        <v>518</v>
      </c>
      <c r="AM54" s="328">
        <v>1560326</v>
      </c>
      <c r="AN54" s="329">
        <v>86517</v>
      </c>
      <c r="AO54" s="330">
        <v>-43.5</v>
      </c>
      <c r="AP54" s="331">
        <v>39658</v>
      </c>
      <c r="AQ54" s="332">
        <v>-28.9</v>
      </c>
      <c r="AR54" s="333">
        <v>-14.6</v>
      </c>
    </row>
    <row r="55" spans="1:44" x14ac:dyDescent="0.15">
      <c r="A55" s="253"/>
      <c r="B55" s="249"/>
      <c r="C55" s="249"/>
      <c r="D55" s="249"/>
      <c r="E55" s="249"/>
      <c r="F55" s="249"/>
      <c r="G55" s="249"/>
      <c r="H55" s="249"/>
      <c r="I55" s="249"/>
      <c r="J55" s="249"/>
      <c r="K55" s="249"/>
      <c r="L55" s="249"/>
      <c r="M55" s="249"/>
      <c r="N55" s="249"/>
      <c r="O55" s="249"/>
      <c r="P55" s="249"/>
      <c r="Q55" s="249"/>
      <c r="R55" s="249"/>
      <c r="S55" s="249"/>
      <c r="T55" s="249"/>
      <c r="U55" s="249"/>
      <c r="V55" s="249"/>
      <c r="W55" s="249"/>
      <c r="X55" s="249"/>
      <c r="Y55" s="249"/>
      <c r="Z55" s="249"/>
      <c r="AA55" s="249"/>
      <c r="AB55" s="249"/>
      <c r="AC55" s="249"/>
      <c r="AD55" s="249"/>
      <c r="AE55" s="249"/>
      <c r="AF55" s="249"/>
      <c r="AG55" s="249"/>
      <c r="AH55" s="249"/>
      <c r="AI55" s="249"/>
      <c r="AJ55" s="249"/>
      <c r="AK55" s="311" t="s">
        <v>520</v>
      </c>
      <c r="AL55" s="312"/>
      <c r="AM55" s="320">
        <v>2734761</v>
      </c>
      <c r="AN55" s="321">
        <v>155287</v>
      </c>
      <c r="AO55" s="322">
        <v>14.9</v>
      </c>
      <c r="AP55" s="323">
        <v>66481</v>
      </c>
      <c r="AQ55" s="324">
        <v>-13</v>
      </c>
      <c r="AR55" s="325">
        <v>27.9</v>
      </c>
    </row>
    <row r="56" spans="1:44" x14ac:dyDescent="0.15">
      <c r="A56" s="253"/>
      <c r="B56" s="249"/>
      <c r="C56" s="249"/>
      <c r="D56" s="249"/>
      <c r="E56" s="249"/>
      <c r="F56" s="249"/>
      <c r="G56" s="249"/>
      <c r="H56" s="249"/>
      <c r="I56" s="249"/>
      <c r="J56" s="249"/>
      <c r="K56" s="249"/>
      <c r="L56" s="249"/>
      <c r="M56" s="249"/>
      <c r="N56" s="249"/>
      <c r="O56" s="249"/>
      <c r="P56" s="249"/>
      <c r="Q56" s="249"/>
      <c r="R56" s="249"/>
      <c r="S56" s="249"/>
      <c r="T56" s="249"/>
      <c r="U56" s="249"/>
      <c r="V56" s="249"/>
      <c r="W56" s="249"/>
      <c r="X56" s="249"/>
      <c r="Y56" s="249"/>
      <c r="Z56" s="249"/>
      <c r="AA56" s="249"/>
      <c r="AB56" s="249"/>
      <c r="AC56" s="249"/>
      <c r="AD56" s="249"/>
      <c r="AE56" s="249"/>
      <c r="AF56" s="249"/>
      <c r="AG56" s="249"/>
      <c r="AH56" s="249"/>
      <c r="AI56" s="249"/>
      <c r="AJ56" s="249"/>
      <c r="AK56" s="326"/>
      <c r="AL56" s="327" t="s">
        <v>518</v>
      </c>
      <c r="AM56" s="328">
        <v>1389089</v>
      </c>
      <c r="AN56" s="329">
        <v>78876</v>
      </c>
      <c r="AO56" s="330">
        <v>-8.8000000000000007</v>
      </c>
      <c r="AP56" s="331">
        <v>36120</v>
      </c>
      <c r="AQ56" s="332">
        <v>-8.9</v>
      </c>
      <c r="AR56" s="333">
        <v>0.1</v>
      </c>
    </row>
    <row r="57" spans="1:44" x14ac:dyDescent="0.15">
      <c r="A57" s="253"/>
      <c r="B57" s="249"/>
      <c r="C57" s="249"/>
      <c r="D57" s="249"/>
      <c r="E57" s="249"/>
      <c r="F57" s="249"/>
      <c r="G57" s="249"/>
      <c r="H57" s="249"/>
      <c r="I57" s="249"/>
      <c r="J57" s="249"/>
      <c r="K57" s="249"/>
      <c r="L57" s="249"/>
      <c r="M57" s="249"/>
      <c r="N57" s="249"/>
      <c r="O57" s="249"/>
      <c r="P57" s="249"/>
      <c r="Q57" s="249"/>
      <c r="R57" s="249"/>
      <c r="S57" s="249"/>
      <c r="T57" s="249"/>
      <c r="U57" s="249"/>
      <c r="V57" s="249"/>
      <c r="W57" s="249"/>
      <c r="X57" s="249"/>
      <c r="Y57" s="249"/>
      <c r="Z57" s="249"/>
      <c r="AA57" s="249"/>
      <c r="AB57" s="249"/>
      <c r="AC57" s="249"/>
      <c r="AD57" s="249"/>
      <c r="AE57" s="249"/>
      <c r="AF57" s="249"/>
      <c r="AG57" s="249"/>
      <c r="AH57" s="249"/>
      <c r="AI57" s="249"/>
      <c r="AJ57" s="249"/>
      <c r="AK57" s="311" t="s">
        <v>521</v>
      </c>
      <c r="AL57" s="312"/>
      <c r="AM57" s="320">
        <v>3317888</v>
      </c>
      <c r="AN57" s="321">
        <v>193689</v>
      </c>
      <c r="AO57" s="322">
        <v>24.7</v>
      </c>
      <c r="AP57" s="323">
        <v>67825</v>
      </c>
      <c r="AQ57" s="324">
        <v>2</v>
      </c>
      <c r="AR57" s="325">
        <v>22.7</v>
      </c>
    </row>
    <row r="58" spans="1:44" x14ac:dyDescent="0.15">
      <c r="A58" s="253"/>
      <c r="B58" s="249"/>
      <c r="C58" s="249"/>
      <c r="D58" s="249"/>
      <c r="E58" s="249"/>
      <c r="F58" s="249"/>
      <c r="G58" s="249"/>
      <c r="H58" s="249"/>
      <c r="I58" s="249"/>
      <c r="J58" s="249"/>
      <c r="K58" s="249"/>
      <c r="L58" s="249"/>
      <c r="M58" s="249"/>
      <c r="N58" s="249"/>
      <c r="O58" s="249"/>
      <c r="P58" s="249"/>
      <c r="Q58" s="249"/>
      <c r="R58" s="249"/>
      <c r="S58" s="249"/>
      <c r="T58" s="249"/>
      <c r="U58" s="249"/>
      <c r="V58" s="249"/>
      <c r="W58" s="249"/>
      <c r="X58" s="249"/>
      <c r="Y58" s="249"/>
      <c r="Z58" s="249"/>
      <c r="AA58" s="249"/>
      <c r="AB58" s="249"/>
      <c r="AC58" s="249"/>
      <c r="AD58" s="249"/>
      <c r="AE58" s="249"/>
      <c r="AF58" s="249"/>
      <c r="AG58" s="249"/>
      <c r="AH58" s="249"/>
      <c r="AI58" s="249"/>
      <c r="AJ58" s="249"/>
      <c r="AK58" s="326"/>
      <c r="AL58" s="327" t="s">
        <v>518</v>
      </c>
      <c r="AM58" s="328">
        <v>1902402</v>
      </c>
      <c r="AN58" s="329">
        <v>111057</v>
      </c>
      <c r="AO58" s="330">
        <v>40.799999999999997</v>
      </c>
      <c r="AP58" s="331">
        <v>39417</v>
      </c>
      <c r="AQ58" s="332">
        <v>9.1</v>
      </c>
      <c r="AR58" s="333">
        <v>31.7</v>
      </c>
    </row>
    <row r="59" spans="1:44" x14ac:dyDescent="0.15">
      <c r="A59" s="253"/>
      <c r="B59" s="249"/>
      <c r="C59" s="249"/>
      <c r="D59" s="249"/>
      <c r="E59" s="249"/>
      <c r="F59" s="249"/>
      <c r="G59" s="249"/>
      <c r="H59" s="249"/>
      <c r="I59" s="249"/>
      <c r="J59" s="249"/>
      <c r="K59" s="249"/>
      <c r="L59" s="249"/>
      <c r="M59" s="249"/>
      <c r="N59" s="249"/>
      <c r="O59" s="249"/>
      <c r="P59" s="249"/>
      <c r="Q59" s="249"/>
      <c r="R59" s="249"/>
      <c r="S59" s="249"/>
      <c r="T59" s="249"/>
      <c r="U59" s="249"/>
      <c r="V59" s="249"/>
      <c r="W59" s="249"/>
      <c r="X59" s="249"/>
      <c r="Y59" s="249"/>
      <c r="Z59" s="249"/>
      <c r="AA59" s="249"/>
      <c r="AB59" s="249"/>
      <c r="AC59" s="249"/>
      <c r="AD59" s="249"/>
      <c r="AE59" s="249"/>
      <c r="AF59" s="249"/>
      <c r="AG59" s="249"/>
      <c r="AH59" s="249"/>
      <c r="AI59" s="249"/>
      <c r="AJ59" s="249"/>
      <c r="AK59" s="311" t="s">
        <v>522</v>
      </c>
      <c r="AL59" s="312"/>
      <c r="AM59" s="320">
        <v>5021811</v>
      </c>
      <c r="AN59" s="321">
        <v>301032</v>
      </c>
      <c r="AO59" s="322">
        <v>55.4</v>
      </c>
      <c r="AP59" s="323">
        <v>81158</v>
      </c>
      <c r="AQ59" s="324">
        <v>19.7</v>
      </c>
      <c r="AR59" s="325">
        <v>35.700000000000003</v>
      </c>
    </row>
    <row r="60" spans="1:44" x14ac:dyDescent="0.15">
      <c r="A60" s="253"/>
      <c r="B60" s="249"/>
      <c r="C60" s="249"/>
      <c r="D60" s="249"/>
      <c r="E60" s="249"/>
      <c r="F60" s="249"/>
      <c r="G60" s="249"/>
      <c r="H60" s="249"/>
      <c r="I60" s="249"/>
      <c r="J60" s="249"/>
      <c r="K60" s="249"/>
      <c r="L60" s="249"/>
      <c r="M60" s="249"/>
      <c r="N60" s="249"/>
      <c r="O60" s="249"/>
      <c r="P60" s="249"/>
      <c r="Q60" s="249"/>
      <c r="R60" s="249"/>
      <c r="S60" s="249"/>
      <c r="T60" s="249"/>
      <c r="U60" s="249"/>
      <c r="V60" s="249"/>
      <c r="W60" s="249"/>
      <c r="X60" s="249"/>
      <c r="Y60" s="249"/>
      <c r="Z60" s="249"/>
      <c r="AA60" s="249"/>
      <c r="AB60" s="249"/>
      <c r="AC60" s="249"/>
      <c r="AD60" s="249"/>
      <c r="AE60" s="249"/>
      <c r="AF60" s="249"/>
      <c r="AG60" s="249"/>
      <c r="AH60" s="249"/>
      <c r="AI60" s="249"/>
      <c r="AJ60" s="249"/>
      <c r="AK60" s="326"/>
      <c r="AL60" s="327" t="s">
        <v>518</v>
      </c>
      <c r="AM60" s="328">
        <v>2320192</v>
      </c>
      <c r="AN60" s="329">
        <v>139084</v>
      </c>
      <c r="AO60" s="330">
        <v>25.2</v>
      </c>
      <c r="AP60" s="331">
        <v>45320</v>
      </c>
      <c r="AQ60" s="332">
        <v>15</v>
      </c>
      <c r="AR60" s="333">
        <v>10.199999999999999</v>
      </c>
    </row>
    <row r="61" spans="1:44" x14ac:dyDescent="0.15">
      <c r="A61" s="253"/>
      <c r="B61" s="249"/>
      <c r="C61" s="249"/>
      <c r="D61" s="249"/>
      <c r="E61" s="249"/>
      <c r="F61" s="249"/>
      <c r="G61" s="249"/>
      <c r="H61" s="249"/>
      <c r="I61" s="249"/>
      <c r="J61" s="249"/>
      <c r="K61" s="249"/>
      <c r="L61" s="249"/>
      <c r="M61" s="249"/>
      <c r="N61" s="249"/>
      <c r="O61" s="249"/>
      <c r="P61" s="249"/>
      <c r="Q61" s="249"/>
      <c r="R61" s="249"/>
      <c r="S61" s="249"/>
      <c r="T61" s="249"/>
      <c r="U61" s="249"/>
      <c r="V61" s="249"/>
      <c r="W61" s="249"/>
      <c r="X61" s="249"/>
      <c r="Y61" s="249"/>
      <c r="Z61" s="249"/>
      <c r="AA61" s="249"/>
      <c r="AB61" s="249"/>
      <c r="AC61" s="249"/>
      <c r="AD61" s="249"/>
      <c r="AE61" s="249"/>
      <c r="AF61" s="249"/>
      <c r="AG61" s="249"/>
      <c r="AH61" s="249"/>
      <c r="AI61" s="249"/>
      <c r="AJ61" s="249"/>
      <c r="AK61" s="311" t="s">
        <v>523</v>
      </c>
      <c r="AL61" s="334"/>
      <c r="AM61" s="335">
        <v>3534727</v>
      </c>
      <c r="AN61" s="336">
        <v>202062</v>
      </c>
      <c r="AO61" s="337">
        <v>24.5</v>
      </c>
      <c r="AP61" s="338">
        <v>77625</v>
      </c>
      <c r="AQ61" s="339">
        <v>-0.4</v>
      </c>
      <c r="AR61" s="325">
        <v>24.9</v>
      </c>
    </row>
    <row r="62" spans="1:44" x14ac:dyDescent="0.15">
      <c r="A62" s="253"/>
      <c r="B62" s="249"/>
      <c r="C62" s="249"/>
      <c r="D62" s="249"/>
      <c r="E62" s="249"/>
      <c r="F62" s="249"/>
      <c r="G62" s="249"/>
      <c r="H62" s="249"/>
      <c r="I62" s="249"/>
      <c r="J62" s="249"/>
      <c r="K62" s="249"/>
      <c r="L62" s="249"/>
      <c r="M62" s="249"/>
      <c r="N62" s="249"/>
      <c r="O62" s="249"/>
      <c r="P62" s="249"/>
      <c r="Q62" s="249"/>
      <c r="R62" s="249"/>
      <c r="S62" s="249"/>
      <c r="T62" s="249"/>
      <c r="U62" s="249"/>
      <c r="V62" s="249"/>
      <c r="W62" s="249"/>
      <c r="X62" s="249"/>
      <c r="Y62" s="249"/>
      <c r="Z62" s="249"/>
      <c r="AA62" s="249"/>
      <c r="AB62" s="249"/>
      <c r="AC62" s="249"/>
      <c r="AD62" s="249"/>
      <c r="AE62" s="249"/>
      <c r="AF62" s="249"/>
      <c r="AG62" s="249"/>
      <c r="AH62" s="249"/>
      <c r="AI62" s="249"/>
      <c r="AJ62" s="249"/>
      <c r="AK62" s="326"/>
      <c r="AL62" s="327" t="s">
        <v>518</v>
      </c>
      <c r="AM62" s="328">
        <v>2000000</v>
      </c>
      <c r="AN62" s="329">
        <v>113706</v>
      </c>
      <c r="AO62" s="330">
        <v>14</v>
      </c>
      <c r="AP62" s="331">
        <v>43257</v>
      </c>
      <c r="AQ62" s="332">
        <v>0.8</v>
      </c>
      <c r="AR62" s="333">
        <v>13.2</v>
      </c>
    </row>
    <row r="63" spans="1:44" x14ac:dyDescent="0.15">
      <c r="A63" s="253"/>
      <c r="B63" s="249"/>
      <c r="C63" s="249"/>
      <c r="D63" s="249"/>
      <c r="E63" s="249"/>
      <c r="F63" s="249"/>
      <c r="G63" s="249"/>
      <c r="H63" s="249"/>
      <c r="I63" s="249"/>
      <c r="J63" s="249"/>
      <c r="K63" s="249"/>
      <c r="L63" s="249"/>
      <c r="M63" s="249"/>
      <c r="N63" s="249"/>
      <c r="O63" s="249"/>
      <c r="P63" s="249"/>
      <c r="Q63" s="249"/>
      <c r="R63" s="249"/>
      <c r="S63" s="249"/>
      <c r="T63" s="249"/>
      <c r="U63" s="249"/>
      <c r="V63" s="249"/>
      <c r="W63" s="249"/>
      <c r="X63" s="249"/>
      <c r="Y63" s="249"/>
      <c r="Z63" s="249"/>
      <c r="AA63" s="249"/>
      <c r="AB63" s="249"/>
      <c r="AC63" s="249"/>
      <c r="AD63" s="249"/>
      <c r="AE63" s="249"/>
      <c r="AF63" s="249"/>
      <c r="AG63" s="249"/>
      <c r="AH63" s="249"/>
      <c r="AI63" s="249"/>
      <c r="AJ63" s="249"/>
      <c r="AK63" s="249"/>
      <c r="AL63" s="249"/>
      <c r="AM63" s="249"/>
      <c r="AN63" s="249"/>
      <c r="AO63" s="249"/>
      <c r="AP63" s="249"/>
      <c r="AQ63" s="249"/>
      <c r="AR63" s="249"/>
    </row>
    <row r="64" spans="1:44" x14ac:dyDescent="0.15">
      <c r="A64" s="253"/>
      <c r="B64" s="249"/>
      <c r="C64" s="249"/>
      <c r="D64" s="249"/>
      <c r="E64" s="249"/>
      <c r="F64" s="249"/>
      <c r="G64" s="249"/>
      <c r="H64" s="249"/>
      <c r="I64" s="249"/>
      <c r="J64" s="249"/>
      <c r="K64" s="249"/>
      <c r="L64" s="249"/>
      <c r="M64" s="249"/>
      <c r="N64" s="249"/>
      <c r="O64" s="249"/>
      <c r="P64" s="249"/>
      <c r="Q64" s="249"/>
      <c r="R64" s="249"/>
      <c r="S64" s="249"/>
      <c r="T64" s="249"/>
      <c r="U64" s="249"/>
      <c r="V64" s="249"/>
      <c r="W64" s="249"/>
      <c r="X64" s="249"/>
      <c r="Y64" s="249"/>
      <c r="Z64" s="249"/>
      <c r="AA64" s="249"/>
      <c r="AB64" s="249"/>
      <c r="AC64" s="249"/>
      <c r="AD64" s="249"/>
      <c r="AE64" s="249"/>
      <c r="AF64" s="249"/>
      <c r="AG64" s="249"/>
      <c r="AH64" s="249"/>
      <c r="AI64" s="249"/>
      <c r="AJ64" s="249"/>
      <c r="AK64" s="249"/>
      <c r="AL64" s="249"/>
      <c r="AM64" s="249"/>
      <c r="AN64" s="249"/>
      <c r="AO64" s="249"/>
      <c r="AP64" s="249"/>
      <c r="AQ64" s="249"/>
      <c r="AR64" s="249"/>
    </row>
    <row r="65" spans="1:46" x14ac:dyDescent="0.15">
      <c r="A65" s="253"/>
      <c r="B65" s="249"/>
      <c r="C65" s="249"/>
      <c r="D65" s="249"/>
      <c r="E65" s="249"/>
      <c r="F65" s="249"/>
      <c r="G65" s="249"/>
      <c r="H65" s="249"/>
      <c r="I65" s="249"/>
      <c r="J65" s="249"/>
      <c r="K65" s="249"/>
      <c r="L65" s="249"/>
      <c r="M65" s="249"/>
      <c r="N65" s="249"/>
      <c r="O65" s="249"/>
      <c r="P65" s="249"/>
      <c r="Q65" s="249"/>
      <c r="R65" s="249"/>
      <c r="S65" s="249"/>
      <c r="T65" s="249"/>
      <c r="U65" s="249"/>
      <c r="V65" s="249"/>
      <c r="W65" s="249"/>
      <c r="X65" s="249"/>
      <c r="Y65" s="249"/>
      <c r="Z65" s="249"/>
      <c r="AA65" s="249"/>
      <c r="AB65" s="249"/>
      <c r="AC65" s="249"/>
      <c r="AD65" s="249"/>
      <c r="AE65" s="249"/>
      <c r="AF65" s="249"/>
      <c r="AG65" s="249"/>
      <c r="AH65" s="249"/>
      <c r="AI65" s="249"/>
      <c r="AJ65" s="249"/>
      <c r="AK65" s="249"/>
      <c r="AL65" s="249"/>
      <c r="AM65" s="249"/>
      <c r="AN65" s="249"/>
      <c r="AO65" s="249"/>
      <c r="AP65" s="249"/>
      <c r="AQ65" s="249"/>
      <c r="AR65" s="249"/>
    </row>
    <row r="66" spans="1:46" x14ac:dyDescent="0.15">
      <c r="A66" s="340"/>
      <c r="B66" s="307"/>
      <c r="C66" s="307"/>
      <c r="D66" s="307"/>
      <c r="E66" s="307"/>
      <c r="F66" s="307"/>
      <c r="G66" s="307"/>
      <c r="H66" s="307"/>
      <c r="I66" s="307"/>
      <c r="J66" s="307"/>
      <c r="K66" s="307"/>
      <c r="L66" s="307"/>
      <c r="M66" s="307"/>
      <c r="N66" s="307"/>
      <c r="O66" s="307"/>
      <c r="P66" s="307"/>
      <c r="Q66" s="307"/>
      <c r="R66" s="307"/>
      <c r="S66" s="307"/>
      <c r="T66" s="307"/>
      <c r="U66" s="307"/>
      <c r="V66" s="307"/>
      <c r="W66" s="307"/>
      <c r="X66" s="307"/>
      <c r="Y66" s="307"/>
      <c r="Z66" s="307"/>
      <c r="AA66" s="307"/>
      <c r="AB66" s="307"/>
      <c r="AC66" s="307"/>
      <c r="AD66" s="307"/>
      <c r="AE66" s="307"/>
      <c r="AF66" s="307"/>
      <c r="AG66" s="307"/>
      <c r="AH66" s="307"/>
      <c r="AI66" s="307"/>
      <c r="AJ66" s="307"/>
      <c r="AK66" s="307"/>
      <c r="AL66" s="307"/>
      <c r="AM66" s="307"/>
      <c r="AN66" s="307"/>
      <c r="AO66" s="307"/>
      <c r="AP66" s="307"/>
      <c r="AQ66" s="307"/>
      <c r="AR66" s="307"/>
      <c r="AS66" s="341"/>
    </row>
    <row r="67" spans="1:46" ht="13.5" hidden="1" customHeight="1" x14ac:dyDescent="0.15">
      <c r="AK67" s="249"/>
      <c r="AL67" s="249"/>
      <c r="AM67" s="249"/>
      <c r="AN67" s="249"/>
      <c r="AO67" s="249"/>
      <c r="AP67" s="249"/>
      <c r="AQ67" s="249"/>
      <c r="AR67" s="249"/>
      <c r="AS67" s="249"/>
      <c r="AT67" s="249"/>
    </row>
    <row r="68" spans="1:46" ht="13.5" hidden="1" customHeight="1" x14ac:dyDescent="0.15">
      <c r="AK68" s="249"/>
      <c r="AL68" s="249"/>
      <c r="AM68" s="249"/>
      <c r="AN68" s="249"/>
      <c r="AO68" s="249"/>
      <c r="AP68" s="249"/>
      <c r="AQ68" s="249"/>
      <c r="AR68" s="249"/>
    </row>
    <row r="69" spans="1:46" ht="13.5" hidden="1" customHeight="1" x14ac:dyDescent="0.15">
      <c r="AK69" s="249"/>
      <c r="AL69" s="249"/>
      <c r="AM69" s="249"/>
      <c r="AN69" s="249"/>
      <c r="AO69" s="249"/>
      <c r="AP69" s="249"/>
      <c r="AQ69" s="249"/>
      <c r="AR69" s="249"/>
    </row>
    <row r="70" spans="1:46" hidden="1" x14ac:dyDescent="0.15">
      <c r="AK70" s="249"/>
      <c r="AL70" s="249"/>
      <c r="AM70" s="249"/>
      <c r="AN70" s="249"/>
      <c r="AO70" s="249"/>
      <c r="AP70" s="249"/>
      <c r="AQ70" s="249"/>
      <c r="AR70" s="249"/>
    </row>
    <row r="71" spans="1:46" hidden="1" x14ac:dyDescent="0.15">
      <c r="AK71" s="249"/>
      <c r="AL71" s="249"/>
      <c r="AM71" s="249"/>
      <c r="AN71" s="249"/>
      <c r="AO71" s="249"/>
      <c r="AP71" s="249"/>
      <c r="AQ71" s="249"/>
      <c r="AR71" s="249"/>
    </row>
    <row r="72" spans="1:46" hidden="1" x14ac:dyDescent="0.15">
      <c r="AK72" s="249"/>
      <c r="AL72" s="249"/>
      <c r="AM72" s="249"/>
      <c r="AN72" s="249"/>
      <c r="AO72" s="249"/>
      <c r="AP72" s="249"/>
      <c r="AQ72" s="249"/>
      <c r="AR72" s="249"/>
    </row>
    <row r="73" spans="1:46" hidden="1" x14ac:dyDescent="0.15">
      <c r="AK73" s="249"/>
      <c r="AL73" s="249"/>
      <c r="AM73" s="249"/>
      <c r="AN73" s="249"/>
      <c r="AO73" s="249"/>
      <c r="AP73" s="249"/>
      <c r="AQ73" s="249"/>
      <c r="AR73" s="249"/>
    </row>
  </sheetData>
  <sheetProtection algorithmName="SHA-512" hashValue="DmyHQ+S0qE5gGks8M9zpTiAmov9mfl5aRrST3WTi/AYwJpzud2kYIF26cTOIag0b6FgU29yMsgeXshL4oL+Bgw==" saltValue="jjqKXWdzZqG234IntWTlg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 right="0" top="0.39370078740157483" bottom="0.39370078740157483" header="0.19685039370078741" footer="0.19685039370078741"/>
  <pageSetup paperSize="9" scale="60" orientation="landscape" cellComments="asDisplayed" horizontalDpi="300" verticalDpi="300" r:id="rId1"/>
  <headerFooter>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5" zoomScaleNormal="100" zoomScaleSheetLayoutView="55" workbookViewId="0"/>
  </sheetViews>
  <sheetFormatPr defaultColWidth="0" defaultRowHeight="13.5" customHeight="1" zeroHeight="1" x14ac:dyDescent="0.15"/>
  <cols>
    <col min="1" max="125" width="2.5" style="247" customWidth="1"/>
    <col min="126" max="16384" width="9" style="246" hidden="1"/>
  </cols>
  <sheetData>
    <row r="1" spans="2:125" ht="13.5" customHeight="1" x14ac:dyDescent="0.15">
      <c r="B1" s="246"/>
      <c r="C1" s="246"/>
      <c r="D1" s="246"/>
      <c r="E1" s="246"/>
      <c r="F1" s="246"/>
      <c r="G1" s="246"/>
      <c r="H1" s="246"/>
      <c r="I1" s="246"/>
      <c r="J1" s="246"/>
      <c r="K1" s="246"/>
      <c r="L1" s="246"/>
      <c r="M1" s="246"/>
      <c r="N1" s="246"/>
      <c r="O1" s="246"/>
      <c r="P1" s="246"/>
      <c r="Q1" s="246"/>
      <c r="R1" s="246"/>
      <c r="S1" s="246"/>
      <c r="T1" s="246"/>
      <c r="U1" s="246"/>
      <c r="V1" s="246"/>
      <c r="W1" s="246"/>
      <c r="X1" s="246"/>
      <c r="Y1" s="246"/>
      <c r="Z1" s="246"/>
      <c r="AA1" s="246"/>
      <c r="AB1" s="246"/>
      <c r="AC1" s="246"/>
      <c r="AD1" s="246"/>
      <c r="AE1" s="246"/>
      <c r="AF1" s="246"/>
      <c r="AG1" s="246"/>
      <c r="AH1" s="246"/>
      <c r="AI1" s="246"/>
      <c r="AJ1" s="246"/>
      <c r="AK1" s="246"/>
      <c r="AL1" s="246"/>
      <c r="AM1" s="246"/>
      <c r="AN1" s="246"/>
      <c r="AO1" s="246"/>
      <c r="AP1" s="246"/>
      <c r="AQ1" s="246"/>
      <c r="AR1" s="246"/>
      <c r="AS1" s="246"/>
      <c r="AT1" s="246"/>
      <c r="AU1" s="246"/>
      <c r="AV1" s="246"/>
      <c r="AW1" s="246"/>
      <c r="AX1" s="246"/>
      <c r="AY1" s="246"/>
      <c r="AZ1" s="246"/>
      <c r="BA1" s="246"/>
      <c r="BB1" s="246"/>
      <c r="BC1" s="246"/>
      <c r="BD1" s="246"/>
      <c r="BE1" s="246"/>
      <c r="BF1" s="246"/>
      <c r="BG1" s="246"/>
      <c r="BH1" s="246"/>
      <c r="BI1" s="246"/>
      <c r="BJ1" s="246"/>
      <c r="BK1" s="246"/>
      <c r="BL1" s="246"/>
      <c r="BM1" s="246"/>
      <c r="BN1" s="246"/>
      <c r="BO1" s="246"/>
      <c r="BP1" s="246"/>
      <c r="BQ1" s="246"/>
      <c r="BR1" s="246"/>
      <c r="BS1" s="246"/>
      <c r="BT1" s="246"/>
      <c r="BU1" s="246"/>
      <c r="BV1" s="246"/>
      <c r="BW1" s="246"/>
      <c r="BX1" s="246"/>
      <c r="BY1" s="246"/>
      <c r="BZ1" s="246"/>
      <c r="CA1" s="246"/>
      <c r="CB1" s="246"/>
      <c r="CC1" s="246"/>
      <c r="CD1" s="246"/>
      <c r="CE1" s="246"/>
      <c r="CF1" s="246"/>
      <c r="CG1" s="246"/>
      <c r="CH1" s="246"/>
      <c r="CI1" s="246"/>
      <c r="CJ1" s="246"/>
      <c r="CK1" s="246"/>
      <c r="CL1" s="246"/>
      <c r="CM1" s="246"/>
      <c r="CN1" s="246"/>
      <c r="CO1" s="246"/>
      <c r="CP1" s="246"/>
      <c r="CQ1" s="246"/>
      <c r="CR1" s="246"/>
      <c r="CS1" s="246"/>
      <c r="CT1" s="246"/>
      <c r="CU1" s="246"/>
      <c r="CV1" s="246"/>
      <c r="CW1" s="246"/>
      <c r="CX1" s="246"/>
      <c r="CY1" s="246"/>
      <c r="CZ1" s="246"/>
      <c r="DA1" s="246"/>
      <c r="DB1" s="246"/>
      <c r="DC1" s="246"/>
      <c r="DD1" s="246"/>
      <c r="DE1" s="246"/>
      <c r="DF1" s="246"/>
      <c r="DG1" s="246"/>
      <c r="DH1" s="246"/>
      <c r="DI1" s="246"/>
      <c r="DJ1" s="246"/>
      <c r="DK1" s="246"/>
      <c r="DL1" s="246"/>
      <c r="DM1" s="246"/>
      <c r="DN1" s="246"/>
      <c r="DO1" s="246"/>
      <c r="DP1" s="246"/>
      <c r="DQ1" s="246"/>
      <c r="DR1" s="246"/>
      <c r="DS1" s="246"/>
      <c r="DT1" s="246"/>
      <c r="DU1" s="246"/>
    </row>
    <row r="2" spans="2:125" x14ac:dyDescent="0.15">
      <c r="B2" s="246"/>
      <c r="DG2" s="246"/>
    </row>
    <row r="3" spans="2:125" x14ac:dyDescent="0.15">
      <c r="C3" s="246"/>
      <c r="D3" s="246"/>
      <c r="E3" s="246"/>
      <c r="F3" s="246"/>
      <c r="G3" s="246"/>
      <c r="H3" s="246"/>
      <c r="I3" s="246"/>
      <c r="J3" s="246"/>
      <c r="K3" s="246"/>
      <c r="L3" s="246"/>
      <c r="M3" s="246"/>
      <c r="N3" s="246"/>
      <c r="O3" s="246"/>
      <c r="P3" s="246"/>
      <c r="Q3" s="246"/>
      <c r="R3" s="246"/>
      <c r="S3" s="246"/>
      <c r="T3" s="246"/>
      <c r="U3" s="246"/>
      <c r="V3" s="246"/>
      <c r="W3" s="246"/>
      <c r="X3" s="246"/>
      <c r="Y3" s="246"/>
      <c r="Z3" s="246"/>
      <c r="AA3" s="246"/>
      <c r="AB3" s="246"/>
      <c r="AC3" s="246"/>
      <c r="AD3" s="246"/>
      <c r="AE3" s="246"/>
      <c r="AF3" s="246"/>
      <c r="AG3" s="246"/>
      <c r="AH3" s="246"/>
      <c r="AI3" s="246"/>
      <c r="AJ3" s="246"/>
      <c r="AK3" s="246"/>
      <c r="AL3" s="246"/>
      <c r="AM3" s="246"/>
      <c r="AN3" s="246"/>
      <c r="AO3" s="246"/>
      <c r="AP3" s="246"/>
      <c r="AQ3" s="246"/>
      <c r="AR3" s="246"/>
      <c r="AS3" s="246"/>
      <c r="AT3" s="246"/>
      <c r="AU3" s="246"/>
      <c r="AV3" s="246"/>
      <c r="AW3" s="246"/>
      <c r="AX3" s="246"/>
      <c r="AY3" s="246"/>
      <c r="AZ3" s="246"/>
      <c r="BA3" s="246"/>
      <c r="BB3" s="246"/>
      <c r="BC3" s="246"/>
      <c r="BD3" s="246"/>
      <c r="BE3" s="246"/>
      <c r="BF3" s="246"/>
      <c r="BG3" s="246"/>
      <c r="BH3" s="246"/>
      <c r="BI3" s="246"/>
      <c r="BJ3" s="246"/>
      <c r="BK3" s="246"/>
      <c r="BL3" s="246"/>
      <c r="BM3" s="246"/>
      <c r="BN3" s="246"/>
      <c r="BO3" s="246"/>
      <c r="BP3" s="246"/>
      <c r="BQ3" s="246"/>
      <c r="BR3" s="246"/>
      <c r="BS3" s="246"/>
      <c r="BT3" s="246"/>
      <c r="BU3" s="246"/>
      <c r="BV3" s="246"/>
      <c r="BW3" s="246"/>
      <c r="BX3" s="246"/>
      <c r="BY3" s="246"/>
      <c r="BZ3" s="246"/>
      <c r="CA3" s="246"/>
      <c r="CB3" s="246"/>
      <c r="CC3" s="246"/>
      <c r="CD3" s="246"/>
      <c r="CE3" s="246"/>
      <c r="CF3" s="246"/>
      <c r="CG3" s="246"/>
      <c r="CH3" s="246"/>
      <c r="CI3" s="246"/>
      <c r="CJ3" s="246"/>
      <c r="CK3" s="246"/>
      <c r="CL3" s="246"/>
      <c r="CM3" s="246"/>
      <c r="CN3" s="246"/>
      <c r="CO3" s="246"/>
      <c r="CP3" s="246"/>
      <c r="CQ3" s="246"/>
      <c r="CR3" s="246"/>
      <c r="CS3" s="246"/>
      <c r="CT3" s="246"/>
      <c r="CU3" s="246"/>
      <c r="CV3" s="246"/>
      <c r="CW3" s="246"/>
      <c r="CX3" s="246"/>
      <c r="CY3" s="246"/>
      <c r="CZ3" s="246"/>
      <c r="DA3" s="246"/>
      <c r="DB3" s="246"/>
      <c r="DC3" s="246"/>
      <c r="DD3" s="246"/>
      <c r="DE3" s="246"/>
      <c r="DF3" s="246"/>
      <c r="DH3" s="246"/>
      <c r="DI3" s="246"/>
      <c r="DJ3" s="246"/>
      <c r="DK3" s="246"/>
      <c r="DL3" s="246"/>
      <c r="DM3" s="246"/>
      <c r="DN3" s="246"/>
      <c r="DO3" s="246"/>
      <c r="DP3" s="246"/>
      <c r="DQ3" s="246"/>
      <c r="DR3" s="246"/>
      <c r="DS3" s="246"/>
      <c r="DT3" s="246"/>
      <c r="DU3" s="246"/>
    </row>
    <row r="4" spans="2:125" x14ac:dyDescent="0.15"/>
    <row r="5" spans="2:125" x14ac:dyDescent="0.15"/>
    <row r="6" spans="2:125" x14ac:dyDescent="0.15"/>
    <row r="7" spans="2:125" x14ac:dyDescent="0.15"/>
    <row r="8" spans="2:125" x14ac:dyDescent="0.15"/>
    <row r="9" spans="2:125" x14ac:dyDescent="0.15">
      <c r="DU9" s="246"/>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6"/>
    </row>
    <row r="18" spans="125:125" x14ac:dyDescent="0.15"/>
    <row r="19" spans="125:125" x14ac:dyDescent="0.15"/>
    <row r="20" spans="125:125" x14ac:dyDescent="0.15">
      <c r="DU20" s="246"/>
    </row>
    <row r="21" spans="125:125" x14ac:dyDescent="0.15">
      <c r="DU21" s="246"/>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6"/>
    </row>
    <row r="29" spans="125:125" x14ac:dyDescent="0.15"/>
    <row r="30" spans="125:125" x14ac:dyDescent="0.15"/>
    <row r="31" spans="125:125" x14ac:dyDescent="0.15"/>
    <row r="32" spans="125:125" x14ac:dyDescent="0.15"/>
    <row r="33" spans="2:125" x14ac:dyDescent="0.15">
      <c r="B33" s="246"/>
      <c r="G33" s="246"/>
      <c r="I33" s="246"/>
    </row>
    <row r="34" spans="2:125" x14ac:dyDescent="0.15">
      <c r="C34" s="246"/>
      <c r="P34" s="246"/>
      <c r="DE34" s="246"/>
      <c r="DH34" s="246"/>
    </row>
    <row r="35" spans="2:125" x14ac:dyDescent="0.15">
      <c r="D35" s="246"/>
      <c r="E35" s="246"/>
      <c r="DG35" s="246"/>
      <c r="DJ35" s="246"/>
      <c r="DP35" s="246"/>
      <c r="DQ35" s="246"/>
      <c r="DR35" s="246"/>
      <c r="DS35" s="246"/>
      <c r="DT35" s="246"/>
      <c r="DU35" s="246"/>
    </row>
    <row r="36" spans="2:125" x14ac:dyDescent="0.15">
      <c r="F36" s="246"/>
      <c r="H36" s="246"/>
      <c r="J36" s="246"/>
      <c r="K36" s="246"/>
      <c r="L36" s="246"/>
      <c r="M36" s="246"/>
      <c r="N36" s="246"/>
      <c r="O36" s="246"/>
      <c r="Q36" s="246"/>
      <c r="R36" s="246"/>
      <c r="S36" s="246"/>
      <c r="T36" s="246"/>
      <c r="U36" s="246"/>
      <c r="V36" s="246"/>
      <c r="W36" s="246"/>
      <c r="X36" s="246"/>
      <c r="Y36" s="246"/>
      <c r="Z36" s="246"/>
      <c r="AA36" s="246"/>
      <c r="AB36" s="246"/>
      <c r="AC36" s="246"/>
      <c r="AD36" s="246"/>
      <c r="AE36" s="246"/>
      <c r="AF36" s="246"/>
      <c r="AG36" s="246"/>
      <c r="AH36" s="246"/>
      <c r="AI36" s="246"/>
      <c r="AJ36" s="246"/>
      <c r="AK36" s="246"/>
      <c r="AL36" s="246"/>
      <c r="AM36" s="246"/>
      <c r="AN36" s="246"/>
      <c r="AO36" s="246"/>
      <c r="AP36" s="246"/>
      <c r="AQ36" s="246"/>
      <c r="AR36" s="246"/>
      <c r="AS36" s="246"/>
      <c r="AT36" s="246"/>
      <c r="AU36" s="246"/>
      <c r="AV36" s="246"/>
      <c r="AW36" s="246"/>
      <c r="AX36" s="246"/>
      <c r="AY36" s="246"/>
      <c r="AZ36" s="246"/>
      <c r="BA36" s="246"/>
      <c r="BB36" s="246"/>
      <c r="BC36" s="246"/>
      <c r="BD36" s="246"/>
      <c r="BE36" s="246"/>
      <c r="BF36" s="246"/>
      <c r="BG36" s="246"/>
      <c r="BH36" s="246"/>
      <c r="BI36" s="246"/>
      <c r="BJ36" s="246"/>
      <c r="BK36" s="246"/>
      <c r="BL36" s="246"/>
      <c r="BM36" s="246"/>
      <c r="BN36" s="246"/>
      <c r="BO36" s="246"/>
      <c r="BP36" s="246"/>
      <c r="BQ36" s="246"/>
      <c r="BR36" s="246"/>
      <c r="BS36" s="246"/>
      <c r="BT36" s="246"/>
      <c r="BU36" s="246"/>
      <c r="BV36" s="246"/>
      <c r="BW36" s="246"/>
      <c r="BX36" s="246"/>
      <c r="BY36" s="246"/>
      <c r="BZ36" s="246"/>
      <c r="CA36" s="246"/>
      <c r="CB36" s="246"/>
      <c r="CC36" s="246"/>
      <c r="CD36" s="246"/>
      <c r="CE36" s="246"/>
      <c r="CF36" s="246"/>
      <c r="CG36" s="246"/>
      <c r="CH36" s="246"/>
      <c r="CI36" s="246"/>
      <c r="CJ36" s="246"/>
      <c r="CK36" s="246"/>
      <c r="CL36" s="246"/>
      <c r="CM36" s="246"/>
      <c r="CN36" s="246"/>
      <c r="CO36" s="246"/>
      <c r="CP36" s="246"/>
      <c r="CQ36" s="246"/>
      <c r="CR36" s="246"/>
      <c r="CS36" s="246"/>
      <c r="CT36" s="246"/>
      <c r="CU36" s="246"/>
      <c r="CV36" s="246"/>
      <c r="CW36" s="246"/>
      <c r="CX36" s="246"/>
      <c r="CY36" s="246"/>
      <c r="CZ36" s="246"/>
      <c r="DA36" s="246"/>
      <c r="DB36" s="246"/>
      <c r="DC36" s="246"/>
      <c r="DD36" s="246"/>
      <c r="DF36" s="246"/>
      <c r="DI36" s="246"/>
      <c r="DK36" s="246"/>
      <c r="DL36" s="246"/>
      <c r="DM36" s="246"/>
      <c r="DN36" s="246"/>
      <c r="DO36" s="246"/>
      <c r="DP36" s="246"/>
      <c r="DQ36" s="246"/>
      <c r="DR36" s="246"/>
      <c r="DS36" s="246"/>
      <c r="DT36" s="246"/>
      <c r="DU36" s="246"/>
    </row>
    <row r="37" spans="2:125" x14ac:dyDescent="0.15">
      <c r="DU37" s="246"/>
    </row>
    <row r="38" spans="2:125" x14ac:dyDescent="0.15">
      <c r="DT38" s="246"/>
      <c r="DU38" s="246"/>
    </row>
    <row r="39" spans="2:125" x14ac:dyDescent="0.15"/>
    <row r="40" spans="2:125" x14ac:dyDescent="0.15">
      <c r="DH40" s="246"/>
    </row>
    <row r="41" spans="2:125" x14ac:dyDescent="0.15">
      <c r="DE41" s="246"/>
    </row>
    <row r="42" spans="2:125" x14ac:dyDescent="0.15">
      <c r="DG42" s="246"/>
      <c r="DJ42" s="246"/>
    </row>
    <row r="43" spans="2:125" x14ac:dyDescent="0.15">
      <c r="Q43" s="246"/>
      <c r="R43" s="246"/>
      <c r="S43" s="246"/>
      <c r="T43" s="246"/>
      <c r="U43" s="246"/>
      <c r="V43" s="246"/>
      <c r="W43" s="246"/>
      <c r="X43" s="246"/>
      <c r="Y43" s="246"/>
      <c r="Z43" s="246"/>
      <c r="AA43" s="246"/>
      <c r="AB43" s="246"/>
      <c r="AC43" s="246"/>
      <c r="AD43" s="246"/>
      <c r="AE43" s="246"/>
      <c r="AF43" s="246"/>
      <c r="AG43" s="246"/>
      <c r="AH43" s="246"/>
      <c r="AI43" s="246"/>
      <c r="AJ43" s="246"/>
      <c r="AK43" s="246"/>
      <c r="AL43" s="246"/>
      <c r="AM43" s="246"/>
      <c r="AN43" s="246"/>
      <c r="AO43" s="246"/>
      <c r="AP43" s="246"/>
      <c r="AQ43" s="246"/>
      <c r="AR43" s="246"/>
      <c r="AS43" s="246"/>
      <c r="AT43" s="246"/>
      <c r="AU43" s="246"/>
      <c r="AV43" s="246"/>
      <c r="AW43" s="246"/>
      <c r="AX43" s="246"/>
      <c r="AY43" s="246"/>
      <c r="AZ43" s="246"/>
      <c r="BA43" s="246"/>
      <c r="BB43" s="246"/>
      <c r="BC43" s="246"/>
      <c r="BD43" s="246"/>
      <c r="BE43" s="246"/>
      <c r="BF43" s="246"/>
      <c r="BG43" s="246"/>
      <c r="BH43" s="246"/>
      <c r="BI43" s="246"/>
      <c r="BJ43" s="246"/>
      <c r="BK43" s="246"/>
      <c r="BL43" s="246"/>
      <c r="BM43" s="246"/>
      <c r="BN43" s="246"/>
      <c r="BO43" s="246"/>
      <c r="BP43" s="246"/>
      <c r="BQ43" s="246"/>
      <c r="BR43" s="246"/>
      <c r="BS43" s="246"/>
      <c r="BT43" s="246"/>
      <c r="BU43" s="246"/>
      <c r="BV43" s="246"/>
      <c r="BW43" s="246"/>
      <c r="BX43" s="246"/>
      <c r="BY43" s="246"/>
      <c r="BZ43" s="246"/>
      <c r="CA43" s="246"/>
      <c r="CB43" s="246"/>
      <c r="CC43" s="246"/>
      <c r="CD43" s="246"/>
      <c r="CE43" s="246"/>
      <c r="CF43" s="246"/>
      <c r="CG43" s="246"/>
      <c r="CH43" s="246"/>
      <c r="CI43" s="246"/>
      <c r="CJ43" s="246"/>
      <c r="CK43" s="246"/>
      <c r="CL43" s="246"/>
      <c r="CM43" s="246"/>
      <c r="CN43" s="246"/>
      <c r="CO43" s="246"/>
      <c r="CP43" s="246"/>
      <c r="CQ43" s="246"/>
      <c r="CR43" s="246"/>
      <c r="CS43" s="246"/>
      <c r="CT43" s="246"/>
      <c r="CU43" s="246"/>
      <c r="CV43" s="246"/>
      <c r="CW43" s="246"/>
      <c r="CX43" s="246"/>
      <c r="CY43" s="246"/>
      <c r="CZ43" s="246"/>
      <c r="DA43" s="246"/>
      <c r="DB43" s="246"/>
      <c r="DC43" s="246"/>
      <c r="DD43" s="246"/>
      <c r="DF43" s="246"/>
      <c r="DI43" s="246"/>
      <c r="DK43" s="246"/>
      <c r="DL43" s="246"/>
      <c r="DM43" s="246"/>
      <c r="DN43" s="246"/>
      <c r="DO43" s="246"/>
      <c r="DP43" s="246"/>
      <c r="DQ43" s="246"/>
      <c r="DR43" s="246"/>
      <c r="DS43" s="246"/>
      <c r="DT43" s="246"/>
      <c r="DU43" s="246"/>
    </row>
    <row r="44" spans="2:125" x14ac:dyDescent="0.15">
      <c r="DU44" s="246"/>
    </row>
    <row r="45" spans="2:125" x14ac:dyDescent="0.15"/>
    <row r="46" spans="2:125" x14ac:dyDescent="0.15"/>
    <row r="47" spans="2:125" x14ac:dyDescent="0.15"/>
    <row r="48" spans="2:125" x14ac:dyDescent="0.15">
      <c r="DT48" s="246"/>
      <c r="DU48" s="246"/>
    </row>
    <row r="49" spans="120:125" x14ac:dyDescent="0.15">
      <c r="DU49" s="246"/>
    </row>
    <row r="50" spans="120:125" x14ac:dyDescent="0.15">
      <c r="DU50" s="246"/>
    </row>
    <row r="51" spans="120:125" x14ac:dyDescent="0.15">
      <c r="DP51" s="246"/>
      <c r="DQ51" s="246"/>
      <c r="DR51" s="246"/>
      <c r="DS51" s="246"/>
      <c r="DT51" s="246"/>
      <c r="DU51" s="246"/>
    </row>
    <row r="52" spans="120:125" x14ac:dyDescent="0.15"/>
    <row r="53" spans="120:125" x14ac:dyDescent="0.15"/>
    <row r="54" spans="120:125" x14ac:dyDescent="0.15">
      <c r="DU54" s="246"/>
    </row>
    <row r="55" spans="120:125" x14ac:dyDescent="0.15"/>
    <row r="56" spans="120:125" x14ac:dyDescent="0.15"/>
    <row r="57" spans="120:125" x14ac:dyDescent="0.15"/>
    <row r="58" spans="120:125" x14ac:dyDescent="0.15">
      <c r="DU58" s="246"/>
    </row>
    <row r="59" spans="120:125" x14ac:dyDescent="0.15"/>
    <row r="60" spans="120:125" x14ac:dyDescent="0.15"/>
    <row r="61" spans="120:125" x14ac:dyDescent="0.15"/>
    <row r="62" spans="120:125" x14ac:dyDescent="0.15"/>
    <row r="63" spans="120:125" x14ac:dyDescent="0.15">
      <c r="DU63" s="246"/>
    </row>
    <row r="64" spans="120:125" x14ac:dyDescent="0.15">
      <c r="DT64" s="246"/>
      <c r="DU64" s="246"/>
    </row>
    <row r="65" spans="123:125" x14ac:dyDescent="0.15"/>
    <row r="66" spans="123:125" x14ac:dyDescent="0.15"/>
    <row r="67" spans="123:125" x14ac:dyDescent="0.15"/>
    <row r="68" spans="123:125" x14ac:dyDescent="0.15"/>
    <row r="69" spans="123:125" x14ac:dyDescent="0.15">
      <c r="DS69" s="246"/>
      <c r="DT69" s="246"/>
      <c r="DU69" s="246"/>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6"/>
    </row>
    <row r="83" spans="116:125" x14ac:dyDescent="0.15">
      <c r="DM83" s="246"/>
      <c r="DN83" s="246"/>
      <c r="DO83" s="246"/>
      <c r="DP83" s="246"/>
      <c r="DQ83" s="246"/>
      <c r="DR83" s="246"/>
      <c r="DS83" s="246"/>
      <c r="DT83" s="246"/>
      <c r="DU83" s="246"/>
    </row>
    <row r="84" spans="116:125" x14ac:dyDescent="0.15"/>
    <row r="85" spans="116:125" x14ac:dyDescent="0.15"/>
    <row r="86" spans="116:125" x14ac:dyDescent="0.15"/>
    <row r="87" spans="116:125" x14ac:dyDescent="0.15"/>
    <row r="88" spans="116:125" x14ac:dyDescent="0.15">
      <c r="DU88" s="246"/>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6"/>
      <c r="DT94" s="246"/>
      <c r="DU94" s="246"/>
    </row>
    <row r="95" spans="116:125" ht="13.5" customHeight="1" x14ac:dyDescent="0.15">
      <c r="DU95" s="246"/>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6"/>
    </row>
    <row r="102" spans="124:125" ht="13.5" customHeight="1" x14ac:dyDescent="0.15"/>
    <row r="103" spans="124:125" ht="13.5" customHeight="1" x14ac:dyDescent="0.15"/>
    <row r="104" spans="124:125" ht="13.5" customHeight="1" x14ac:dyDescent="0.15">
      <c r="DT104" s="246"/>
      <c r="DU104" s="246"/>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6" t="s">
        <v>475</v>
      </c>
    </row>
    <row r="121" spans="125:125" ht="13.5" hidden="1" customHeight="1" x14ac:dyDescent="0.15">
      <c r="DU121" s="246"/>
    </row>
  </sheetData>
  <sheetProtection algorithmName="SHA-512" hashValue="TBpl2PFv8B6ppbS8TgNr8RGxgSjDEV+atcjRAspmsktQPwpi7VoDNQ6PK+e7wVnqLJr9b0S0jFsSGHENZQBfJw==" saltValue="y7YgOOq86JKKnFWmJwN2HQ==" spinCount="100000" sheet="1" objects="1" scenarios="1"/>
  <dataConsolidate/>
  <phoneticPr fontId="2"/>
  <printOptions horizontalCentered="1"/>
  <pageMargins left="0" right="0" top="0.39370078740157483" bottom="0.39370078740157483" header="0.19685039370078741" footer="0.19685039370078741"/>
  <pageSetup paperSize="9" scale="37" orientation="landscape" cellComments="asDisplayed" horizontalDpi="300" verticalDpi="300"/>
  <headerFooter>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45" zoomScaleNormal="100" zoomScaleSheetLayoutView="55" workbookViewId="0"/>
  </sheetViews>
  <sheetFormatPr defaultColWidth="0" defaultRowHeight="13.5" customHeight="1" zeroHeight="1" x14ac:dyDescent="0.15"/>
  <cols>
    <col min="1" max="125" width="2.5" style="247" customWidth="1"/>
    <col min="126" max="142" width="0" style="246" hidden="1" customWidth="1"/>
    <col min="143" max="16384" width="9" style="246" hidden="1"/>
  </cols>
  <sheetData>
    <row r="1" spans="1:125" ht="13.5" customHeight="1" x14ac:dyDescent="0.15">
      <c r="A1" s="246"/>
      <c r="B1" s="246"/>
      <c r="C1" s="246"/>
      <c r="D1" s="246"/>
      <c r="E1" s="246"/>
      <c r="F1" s="246"/>
      <c r="G1" s="246"/>
      <c r="H1" s="246"/>
      <c r="I1" s="246"/>
      <c r="J1" s="246"/>
      <c r="K1" s="246"/>
      <c r="L1" s="246"/>
      <c r="M1" s="246"/>
      <c r="N1" s="246"/>
      <c r="O1" s="246"/>
      <c r="P1" s="246"/>
      <c r="Q1" s="246"/>
      <c r="R1" s="246"/>
      <c r="S1" s="246"/>
      <c r="T1" s="246"/>
      <c r="U1" s="246"/>
      <c r="V1" s="246"/>
      <c r="W1" s="246"/>
      <c r="X1" s="246"/>
      <c r="Y1" s="246"/>
      <c r="Z1" s="246"/>
      <c r="AA1" s="246"/>
      <c r="AB1" s="246"/>
      <c r="AC1" s="246"/>
      <c r="AD1" s="246"/>
      <c r="AE1" s="246"/>
      <c r="AF1" s="246"/>
      <c r="AG1" s="246"/>
      <c r="AH1" s="246"/>
      <c r="AI1" s="246"/>
      <c r="AJ1" s="246"/>
      <c r="AK1" s="246"/>
      <c r="AL1" s="246"/>
      <c r="AM1" s="246"/>
      <c r="AN1" s="246"/>
      <c r="AO1" s="246"/>
      <c r="AP1" s="246"/>
      <c r="AQ1" s="246"/>
      <c r="AR1" s="246"/>
      <c r="AS1" s="246"/>
      <c r="AT1" s="246"/>
      <c r="AU1" s="246"/>
      <c r="AV1" s="246"/>
      <c r="AW1" s="246"/>
      <c r="AX1" s="246"/>
      <c r="AY1" s="246"/>
      <c r="AZ1" s="246"/>
      <c r="BA1" s="246"/>
      <c r="BB1" s="246"/>
      <c r="BC1" s="246"/>
      <c r="BD1" s="246"/>
      <c r="BE1" s="246"/>
      <c r="BF1" s="246"/>
      <c r="BG1" s="246"/>
      <c r="BH1" s="246"/>
      <c r="BI1" s="246"/>
      <c r="BJ1" s="246"/>
      <c r="BK1" s="246"/>
      <c r="BL1" s="246"/>
      <c r="BM1" s="246"/>
      <c r="BN1" s="246"/>
      <c r="BO1" s="246"/>
      <c r="BP1" s="246"/>
      <c r="BQ1" s="246"/>
      <c r="BR1" s="246"/>
      <c r="BS1" s="246"/>
      <c r="BT1" s="246"/>
      <c r="BU1" s="246"/>
      <c r="BV1" s="246"/>
      <c r="BW1" s="246"/>
      <c r="BX1" s="246"/>
      <c r="BY1" s="246"/>
      <c r="BZ1" s="246"/>
      <c r="CA1" s="246"/>
      <c r="CB1" s="246"/>
      <c r="CC1" s="246"/>
      <c r="CD1" s="246"/>
      <c r="CE1" s="246"/>
      <c r="CF1" s="246"/>
      <c r="CG1" s="246"/>
      <c r="CH1" s="246"/>
      <c r="CI1" s="246"/>
      <c r="CJ1" s="246"/>
      <c r="CK1" s="246"/>
      <c r="CL1" s="246"/>
      <c r="CM1" s="246"/>
      <c r="CN1" s="246"/>
      <c r="CO1" s="246"/>
      <c r="CP1" s="246"/>
      <c r="CQ1" s="246"/>
      <c r="CR1" s="246"/>
      <c r="CS1" s="246"/>
      <c r="CT1" s="246"/>
      <c r="CU1" s="246"/>
      <c r="CV1" s="246"/>
      <c r="CW1" s="246"/>
      <c r="CX1" s="246"/>
      <c r="CY1" s="246"/>
      <c r="CZ1" s="246"/>
      <c r="DA1" s="246"/>
      <c r="DB1" s="246"/>
      <c r="DC1" s="246"/>
      <c r="DD1" s="246"/>
      <c r="DE1" s="246"/>
      <c r="DF1" s="246"/>
      <c r="DG1" s="246"/>
      <c r="DH1" s="246"/>
      <c r="DI1" s="246"/>
      <c r="DJ1" s="246"/>
      <c r="DK1" s="246"/>
      <c r="DL1" s="246"/>
      <c r="DM1" s="246"/>
      <c r="DN1" s="246"/>
      <c r="DO1" s="246"/>
      <c r="DP1" s="246"/>
      <c r="DQ1" s="246"/>
      <c r="DR1" s="246"/>
      <c r="DS1" s="246"/>
      <c r="DT1" s="246"/>
      <c r="DU1" s="246"/>
    </row>
    <row r="2" spans="1:125" x14ac:dyDescent="0.15">
      <c r="B2" s="246"/>
      <c r="T2" s="246"/>
    </row>
    <row r="3" spans="1:125" x14ac:dyDescent="0.15">
      <c r="C3" s="246"/>
      <c r="D3" s="246"/>
      <c r="E3" s="246"/>
      <c r="F3" s="246"/>
      <c r="G3" s="246"/>
      <c r="H3" s="246"/>
      <c r="I3" s="246"/>
      <c r="J3" s="246"/>
      <c r="K3" s="246"/>
      <c r="L3" s="246"/>
      <c r="M3" s="246"/>
      <c r="N3" s="246"/>
      <c r="O3" s="246"/>
      <c r="P3" s="246"/>
      <c r="Q3" s="246"/>
      <c r="R3" s="246"/>
      <c r="S3" s="246"/>
      <c r="U3" s="246"/>
      <c r="V3" s="246"/>
      <c r="W3" s="246"/>
      <c r="X3" s="246"/>
      <c r="Y3" s="246"/>
      <c r="Z3" s="246"/>
      <c r="AA3" s="246"/>
      <c r="AB3" s="246"/>
      <c r="AC3" s="246"/>
      <c r="AD3" s="246"/>
      <c r="AE3" s="246"/>
      <c r="AF3" s="246"/>
      <c r="AG3" s="246"/>
      <c r="AH3" s="246"/>
      <c r="AI3" s="246"/>
      <c r="AJ3" s="246"/>
      <c r="AK3" s="246"/>
      <c r="AL3" s="246"/>
      <c r="AM3" s="246"/>
      <c r="AN3" s="246"/>
      <c r="AO3" s="246"/>
      <c r="AP3" s="246"/>
      <c r="AQ3" s="246"/>
      <c r="AR3" s="246"/>
      <c r="AS3" s="246"/>
      <c r="AT3" s="246"/>
      <c r="AU3" s="246"/>
      <c r="AV3" s="246"/>
      <c r="AW3" s="246"/>
      <c r="AX3" s="246"/>
      <c r="AY3" s="246"/>
      <c r="AZ3" s="246"/>
      <c r="BA3" s="246"/>
      <c r="BB3" s="246"/>
      <c r="BC3" s="246"/>
      <c r="BD3" s="246"/>
      <c r="BE3" s="246"/>
      <c r="BF3" s="246"/>
      <c r="BG3" s="246"/>
      <c r="BH3" s="246"/>
      <c r="BI3" s="246"/>
      <c r="BJ3" s="246"/>
      <c r="BK3" s="246"/>
      <c r="BL3" s="246"/>
      <c r="BM3" s="246"/>
      <c r="BN3" s="246"/>
      <c r="BO3" s="246"/>
      <c r="BP3" s="246"/>
      <c r="BQ3" s="246"/>
      <c r="BR3" s="246"/>
      <c r="BS3" s="246"/>
      <c r="BT3" s="246"/>
      <c r="BU3" s="246"/>
      <c r="BV3" s="246"/>
      <c r="BW3" s="246"/>
      <c r="BX3" s="246"/>
      <c r="BY3" s="246"/>
      <c r="BZ3" s="246"/>
      <c r="CA3" s="246"/>
      <c r="CB3" s="246"/>
      <c r="CC3" s="246"/>
      <c r="CD3" s="246"/>
      <c r="CE3" s="246"/>
      <c r="CF3" s="246"/>
      <c r="CG3" s="246"/>
      <c r="CH3" s="246"/>
      <c r="CI3" s="246"/>
      <c r="CJ3" s="246"/>
      <c r="CK3" s="246"/>
      <c r="CL3" s="246"/>
      <c r="CM3" s="246"/>
      <c r="CN3" s="246"/>
      <c r="CO3" s="246"/>
      <c r="CP3" s="246"/>
      <c r="CQ3" s="246"/>
      <c r="CR3" s="246"/>
      <c r="CS3" s="246"/>
      <c r="CT3" s="246"/>
      <c r="CU3" s="246"/>
      <c r="CV3" s="246"/>
      <c r="CW3" s="246"/>
      <c r="CX3" s="246"/>
      <c r="CY3" s="246"/>
      <c r="CZ3" s="246"/>
      <c r="DA3" s="246"/>
      <c r="DB3" s="246"/>
      <c r="DC3" s="246"/>
      <c r="DD3" s="246"/>
      <c r="DE3" s="246"/>
      <c r="DF3" s="246"/>
      <c r="DG3" s="246"/>
      <c r="DH3" s="246"/>
      <c r="DI3" s="246"/>
      <c r="DJ3" s="246"/>
      <c r="DK3" s="246"/>
      <c r="DL3" s="246"/>
      <c r="DM3" s="246"/>
      <c r="DN3" s="246"/>
      <c r="DO3" s="246"/>
      <c r="DP3" s="246"/>
      <c r="DQ3" s="246"/>
      <c r="DR3" s="246"/>
      <c r="DS3" s="246"/>
      <c r="DT3" s="246"/>
      <c r="DU3" s="246"/>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6"/>
      <c r="G33" s="246"/>
      <c r="I33" s="246"/>
    </row>
    <row r="34" spans="2:125" x14ac:dyDescent="0.15">
      <c r="C34" s="246"/>
      <c r="P34" s="246"/>
      <c r="R34" s="246"/>
      <c r="U34" s="246"/>
    </row>
    <row r="35" spans="2:125" x14ac:dyDescent="0.15">
      <c r="D35" s="246"/>
      <c r="E35" s="246"/>
      <c r="T35" s="246"/>
      <c r="W35" s="246"/>
      <c r="X35" s="246"/>
      <c r="Y35" s="246"/>
      <c r="Z35" s="246"/>
      <c r="AA35" s="246"/>
      <c r="AB35" s="246"/>
      <c r="AC35" s="246"/>
      <c r="AD35" s="246"/>
      <c r="AE35" s="246"/>
      <c r="AF35" s="246"/>
      <c r="AG35" s="246"/>
      <c r="AH35" s="246"/>
      <c r="AI35" s="246"/>
      <c r="AJ35" s="246"/>
      <c r="AK35" s="246"/>
      <c r="AL35" s="246"/>
      <c r="AM35" s="246"/>
      <c r="AN35" s="246"/>
      <c r="AO35" s="246"/>
      <c r="AP35" s="246"/>
      <c r="AQ35" s="246"/>
      <c r="AR35" s="246"/>
      <c r="AS35" s="246"/>
      <c r="AT35" s="246"/>
      <c r="AU35" s="246"/>
      <c r="AV35" s="246"/>
      <c r="AW35" s="246"/>
      <c r="AX35" s="246"/>
      <c r="AY35" s="246"/>
      <c r="AZ35" s="246"/>
      <c r="BA35" s="246"/>
      <c r="BB35" s="246"/>
      <c r="BC35" s="246"/>
      <c r="BD35" s="246"/>
      <c r="BE35" s="246"/>
      <c r="BF35" s="246"/>
      <c r="BG35" s="246"/>
      <c r="BH35" s="246"/>
      <c r="BI35" s="246"/>
      <c r="BJ35" s="246"/>
      <c r="BK35" s="246"/>
      <c r="BL35" s="246"/>
      <c r="BM35" s="246"/>
      <c r="BN35" s="246"/>
      <c r="BO35" s="246"/>
      <c r="BP35" s="246"/>
      <c r="BQ35" s="246"/>
      <c r="BR35" s="246"/>
      <c r="BS35" s="246"/>
      <c r="BT35" s="246"/>
      <c r="BU35" s="246"/>
      <c r="BV35" s="246"/>
      <c r="BW35" s="246"/>
      <c r="BX35" s="246"/>
      <c r="BY35" s="246"/>
      <c r="BZ35" s="246"/>
      <c r="CA35" s="246"/>
      <c r="CB35" s="246"/>
      <c r="CC35" s="246"/>
      <c r="CD35" s="246"/>
      <c r="CE35" s="246"/>
      <c r="CF35" s="246"/>
      <c r="CG35" s="246"/>
      <c r="CH35" s="246"/>
      <c r="CI35" s="246"/>
      <c r="CJ35" s="246"/>
      <c r="CK35" s="246"/>
      <c r="CL35" s="246"/>
      <c r="CM35" s="246"/>
      <c r="CN35" s="246"/>
      <c r="CO35" s="246"/>
      <c r="CP35" s="246"/>
      <c r="CQ35" s="246"/>
      <c r="CR35" s="246"/>
      <c r="CS35" s="246"/>
      <c r="CT35" s="246"/>
      <c r="CU35" s="246"/>
      <c r="CV35" s="246"/>
      <c r="CW35" s="246"/>
      <c r="CX35" s="246"/>
      <c r="CY35" s="246"/>
      <c r="CZ35" s="246"/>
      <c r="DA35" s="246"/>
      <c r="DB35" s="246"/>
      <c r="DC35" s="246"/>
      <c r="DD35" s="246"/>
      <c r="DE35" s="246"/>
      <c r="DF35" s="246"/>
      <c r="DG35" s="246"/>
      <c r="DH35" s="246"/>
      <c r="DI35" s="246"/>
      <c r="DJ35" s="246"/>
      <c r="DK35" s="246"/>
      <c r="DL35" s="246"/>
      <c r="DM35" s="246"/>
      <c r="DN35" s="246"/>
      <c r="DO35" s="246"/>
      <c r="DP35" s="246"/>
      <c r="DQ35" s="246"/>
      <c r="DR35" s="246"/>
      <c r="DS35" s="246"/>
      <c r="DT35" s="246"/>
      <c r="DU35" s="246"/>
    </row>
    <row r="36" spans="2:125" x14ac:dyDescent="0.15">
      <c r="F36" s="246"/>
      <c r="H36" s="246"/>
      <c r="J36" s="246"/>
      <c r="K36" s="246"/>
      <c r="L36" s="246"/>
      <c r="M36" s="246"/>
      <c r="N36" s="246"/>
      <c r="O36" s="246"/>
      <c r="Q36" s="246"/>
      <c r="S36" s="246"/>
      <c r="V36" s="246"/>
    </row>
    <row r="37" spans="2:125" x14ac:dyDescent="0.15"/>
    <row r="38" spans="2:125" x14ac:dyDescent="0.15"/>
    <row r="39" spans="2:125" x14ac:dyDescent="0.15"/>
    <row r="40" spans="2:125" x14ac:dyDescent="0.15">
      <c r="U40" s="246"/>
    </row>
    <row r="41" spans="2:125" x14ac:dyDescent="0.15">
      <c r="R41" s="246"/>
    </row>
    <row r="42" spans="2:125" x14ac:dyDescent="0.15">
      <c r="T42" s="246"/>
      <c r="W42" s="246"/>
      <c r="X42" s="246"/>
      <c r="Y42" s="246"/>
      <c r="Z42" s="246"/>
      <c r="AA42" s="246"/>
      <c r="AB42" s="246"/>
      <c r="AC42" s="246"/>
      <c r="AD42" s="246"/>
      <c r="AE42" s="246"/>
      <c r="AF42" s="246"/>
      <c r="AG42" s="246"/>
      <c r="AH42" s="246"/>
      <c r="AI42" s="246"/>
      <c r="AJ42" s="246"/>
      <c r="AK42" s="246"/>
      <c r="AL42" s="246"/>
      <c r="AM42" s="246"/>
      <c r="AN42" s="246"/>
      <c r="AO42" s="246"/>
      <c r="AP42" s="246"/>
      <c r="AQ42" s="246"/>
      <c r="AR42" s="246"/>
      <c r="AS42" s="246"/>
      <c r="AT42" s="246"/>
      <c r="AU42" s="246"/>
      <c r="AV42" s="246"/>
      <c r="AW42" s="246"/>
      <c r="AX42" s="246"/>
      <c r="AY42" s="246"/>
      <c r="AZ42" s="246"/>
      <c r="BA42" s="246"/>
      <c r="BB42" s="246"/>
      <c r="BC42" s="246"/>
      <c r="BD42" s="246"/>
      <c r="BE42" s="246"/>
      <c r="BF42" s="246"/>
      <c r="BG42" s="246"/>
      <c r="BH42" s="246"/>
      <c r="BI42" s="246"/>
      <c r="BJ42" s="246"/>
      <c r="BK42" s="246"/>
      <c r="BL42" s="246"/>
      <c r="BM42" s="246"/>
      <c r="BN42" s="246"/>
      <c r="BO42" s="246"/>
      <c r="BP42" s="246"/>
      <c r="BQ42" s="246"/>
      <c r="BR42" s="246"/>
      <c r="BS42" s="246"/>
      <c r="BT42" s="246"/>
      <c r="BU42" s="246"/>
      <c r="BV42" s="246"/>
      <c r="BW42" s="246"/>
      <c r="BX42" s="246"/>
      <c r="BY42" s="246"/>
      <c r="BZ42" s="246"/>
      <c r="CA42" s="246"/>
      <c r="CB42" s="246"/>
      <c r="CC42" s="246"/>
      <c r="CD42" s="246"/>
      <c r="CE42" s="246"/>
      <c r="CF42" s="246"/>
      <c r="CG42" s="246"/>
      <c r="CH42" s="246"/>
      <c r="CI42" s="246"/>
      <c r="CJ42" s="246"/>
      <c r="CK42" s="246"/>
      <c r="CL42" s="246"/>
      <c r="CM42" s="246"/>
      <c r="CN42" s="246"/>
      <c r="CO42" s="246"/>
      <c r="CP42" s="246"/>
      <c r="CQ42" s="246"/>
      <c r="CR42" s="246"/>
      <c r="CS42" s="246"/>
      <c r="CT42" s="246"/>
      <c r="CU42" s="246"/>
      <c r="CV42" s="246"/>
      <c r="CW42" s="246"/>
      <c r="CX42" s="246"/>
      <c r="CY42" s="246"/>
      <c r="CZ42" s="246"/>
      <c r="DA42" s="246"/>
      <c r="DB42" s="246"/>
      <c r="DC42" s="246"/>
      <c r="DD42" s="246"/>
      <c r="DE42" s="246"/>
      <c r="DF42" s="246"/>
      <c r="DG42" s="246"/>
      <c r="DH42" s="246"/>
      <c r="DI42" s="246"/>
      <c r="DJ42" s="246"/>
      <c r="DK42" s="246"/>
      <c r="DL42" s="246"/>
      <c r="DM42" s="246"/>
      <c r="DN42" s="246"/>
      <c r="DO42" s="246"/>
      <c r="DP42" s="246"/>
      <c r="DQ42" s="246"/>
      <c r="DR42" s="246"/>
      <c r="DS42" s="246"/>
      <c r="DT42" s="246"/>
      <c r="DU42" s="246"/>
    </row>
    <row r="43" spans="2:125" x14ac:dyDescent="0.15">
      <c r="Q43" s="246"/>
      <c r="S43" s="246"/>
      <c r="V43" s="246"/>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475</v>
      </c>
    </row>
  </sheetData>
  <sheetProtection algorithmName="SHA-512" hashValue="rPMXXSohxEb059jU3ieePPAbuTcebinMi5zmOXQWzz40Rem/XI2TdGkcK1qZONY6/g6RnRGuNd6854PhTBx0rA==" saltValue="VCIub9jX7W8pFIYno5JDWg==" spinCount="100000" sheet="1" objects="1" scenarios="1"/>
  <dataConsolidate/>
  <phoneticPr fontId="2"/>
  <printOptions horizontalCentered="1"/>
  <pageMargins left="0" right="0" top="0.39370078740157483" bottom="0.39370078740157483" header="0.19685039370078741" footer="0.19685039370078741"/>
  <pageSetup paperSize="9" scale="37" orientation="landscape" cellComments="asDisplayed" horizontalDpi="300" verticalDpi="300"/>
  <headerFooter>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32"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40" t="s">
        <v>3</v>
      </c>
      <c r="D47" s="1140"/>
      <c r="E47" s="1141"/>
      <c r="F47" s="11">
        <v>19.64</v>
      </c>
      <c r="G47" s="12">
        <v>18.93</v>
      </c>
      <c r="H47" s="12">
        <v>19.52</v>
      </c>
      <c r="I47" s="12">
        <v>19.55</v>
      </c>
      <c r="J47" s="13">
        <v>19.600000000000001</v>
      </c>
    </row>
    <row r="48" spans="2:10" ht="57.75" customHeight="1" x14ac:dyDescent="0.15">
      <c r="B48" s="14"/>
      <c r="C48" s="1142" t="s">
        <v>4</v>
      </c>
      <c r="D48" s="1142"/>
      <c r="E48" s="1143"/>
      <c r="F48" s="15">
        <v>2.63</v>
      </c>
      <c r="G48" s="16">
        <v>4.0999999999999996</v>
      </c>
      <c r="H48" s="16">
        <v>3.43</v>
      </c>
      <c r="I48" s="16">
        <v>4.09</v>
      </c>
      <c r="J48" s="17">
        <v>4.0599999999999996</v>
      </c>
    </row>
    <row r="49" spans="2:10" ht="57.75" customHeight="1" thickBot="1" x14ac:dyDescent="0.2">
      <c r="B49" s="18"/>
      <c r="C49" s="1144" t="s">
        <v>5</v>
      </c>
      <c r="D49" s="1144"/>
      <c r="E49" s="1145"/>
      <c r="F49" s="19">
        <v>9.31</v>
      </c>
      <c r="G49" s="20">
        <v>11.09</v>
      </c>
      <c r="H49" s="20">
        <v>10.199999999999999</v>
      </c>
      <c r="I49" s="20">
        <v>11.29</v>
      </c>
      <c r="J49" s="21">
        <v>11</v>
      </c>
    </row>
    <row r="50" spans="2:10" x14ac:dyDescent="0.15"/>
  </sheetData>
  <sheetProtection algorithmName="SHA-512" hashValue="KXZtpSzknpL1nGGyLiPKdiVReiiF5wAEMshJFhSiQjxJeKVN2LY/cRTbx3P/xtHFP6ZTqXfw3gXaDRBPEpIXPQ==" saltValue="0ULPsKN/xcmzyKw22u0BtA==" spinCount="100000" sheet="1" objects="1" scenarios="1"/>
  <mergeCells count="3">
    <mergeCell ref="C47:E47"/>
    <mergeCell ref="C48:E48"/>
    <mergeCell ref="C49:E49"/>
  </mergeCells>
  <phoneticPr fontId="2"/>
  <printOptions horizontalCentered="1"/>
  <pageMargins left="0" right="0" top="0.39370078740157483" bottom="0.39370078740157483" header="0.19685039370078741" footer="0.19685039370078741"/>
  <pageSetup paperSize="9" scale="60" orientation="landscape" cellComments="asDisplayed" horizontalDpi="300" verticalDpi="300"/>
  <headerFooter>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31"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52" t="s">
        <v>530</v>
      </c>
      <c r="D34" s="1152"/>
      <c r="E34" s="1153"/>
      <c r="F34" s="32">
        <v>5.07</v>
      </c>
      <c r="G34" s="33">
        <v>6.17</v>
      </c>
      <c r="H34" s="33">
        <v>7.69</v>
      </c>
      <c r="I34" s="33">
        <v>11.25</v>
      </c>
      <c r="J34" s="34">
        <v>10.48</v>
      </c>
      <c r="K34" s="22"/>
      <c r="L34" s="22"/>
      <c r="M34" s="22"/>
      <c r="N34" s="22"/>
      <c r="O34" s="22"/>
      <c r="P34" s="22"/>
    </row>
    <row r="35" spans="1:16" ht="39" customHeight="1" x14ac:dyDescent="0.15">
      <c r="A35" s="22"/>
      <c r="B35" s="35"/>
      <c r="C35" s="1146" t="s">
        <v>531</v>
      </c>
      <c r="D35" s="1147"/>
      <c r="E35" s="1148"/>
      <c r="F35" s="36">
        <v>2.62</v>
      </c>
      <c r="G35" s="37">
        <v>4.09</v>
      </c>
      <c r="H35" s="37">
        <v>3.42</v>
      </c>
      <c r="I35" s="37">
        <v>4.07</v>
      </c>
      <c r="J35" s="38">
        <v>4.04</v>
      </c>
      <c r="K35" s="22"/>
      <c r="L35" s="22"/>
      <c r="M35" s="22"/>
      <c r="N35" s="22"/>
      <c r="O35" s="22"/>
      <c r="P35" s="22"/>
    </row>
    <row r="36" spans="1:16" ht="39" customHeight="1" x14ac:dyDescent="0.15">
      <c r="A36" s="22"/>
      <c r="B36" s="35"/>
      <c r="C36" s="1146" t="s">
        <v>532</v>
      </c>
      <c r="D36" s="1147"/>
      <c r="E36" s="1148"/>
      <c r="F36" s="36">
        <v>0.4</v>
      </c>
      <c r="G36" s="37">
        <v>0.43</v>
      </c>
      <c r="H36" s="37">
        <v>0.44</v>
      </c>
      <c r="I36" s="37">
        <v>0.45</v>
      </c>
      <c r="J36" s="38">
        <v>1.17</v>
      </c>
      <c r="K36" s="22"/>
      <c r="L36" s="22"/>
      <c r="M36" s="22"/>
      <c r="N36" s="22"/>
      <c r="O36" s="22"/>
      <c r="P36" s="22"/>
    </row>
    <row r="37" spans="1:16" ht="39" customHeight="1" x14ac:dyDescent="0.15">
      <c r="A37" s="22"/>
      <c r="B37" s="35"/>
      <c r="C37" s="1146" t="s">
        <v>533</v>
      </c>
      <c r="D37" s="1147"/>
      <c r="E37" s="1148"/>
      <c r="F37" s="36">
        <v>0.01</v>
      </c>
      <c r="G37" s="37">
        <v>0.02</v>
      </c>
      <c r="H37" s="37">
        <v>0.04</v>
      </c>
      <c r="I37" s="37">
        <v>0.01</v>
      </c>
      <c r="J37" s="38">
        <v>0.03</v>
      </c>
      <c r="K37" s="22"/>
      <c r="L37" s="22"/>
      <c r="M37" s="22"/>
      <c r="N37" s="22"/>
      <c r="O37" s="22"/>
      <c r="P37" s="22"/>
    </row>
    <row r="38" spans="1:16" ht="39" customHeight="1" x14ac:dyDescent="0.15">
      <c r="A38" s="22"/>
      <c r="B38" s="35"/>
      <c r="C38" s="1146" t="s">
        <v>534</v>
      </c>
      <c r="D38" s="1147"/>
      <c r="E38" s="1148"/>
      <c r="F38" s="36">
        <v>0.02</v>
      </c>
      <c r="G38" s="37">
        <v>0.02</v>
      </c>
      <c r="H38" s="37">
        <v>0.02</v>
      </c>
      <c r="I38" s="37">
        <v>0.02</v>
      </c>
      <c r="J38" s="38">
        <v>0.02</v>
      </c>
      <c r="K38" s="22"/>
      <c r="L38" s="22"/>
      <c r="M38" s="22"/>
      <c r="N38" s="22"/>
      <c r="O38" s="22"/>
      <c r="P38" s="22"/>
    </row>
    <row r="39" spans="1:16" ht="39" customHeight="1" x14ac:dyDescent="0.15">
      <c r="A39" s="22"/>
      <c r="B39" s="35"/>
      <c r="C39" s="1146" t="s">
        <v>535</v>
      </c>
      <c r="D39" s="1147"/>
      <c r="E39" s="1148"/>
      <c r="F39" s="36">
        <v>0.01</v>
      </c>
      <c r="G39" s="37">
        <v>0</v>
      </c>
      <c r="H39" s="37">
        <v>0.01</v>
      </c>
      <c r="I39" s="37">
        <v>0.01</v>
      </c>
      <c r="J39" s="38">
        <v>0.01</v>
      </c>
      <c r="K39" s="22"/>
      <c r="L39" s="22"/>
      <c r="M39" s="22"/>
      <c r="N39" s="22"/>
      <c r="O39" s="22"/>
      <c r="P39" s="22"/>
    </row>
    <row r="40" spans="1:16" ht="39" customHeight="1" x14ac:dyDescent="0.15">
      <c r="A40" s="22"/>
      <c r="B40" s="35"/>
      <c r="C40" s="1146" t="s">
        <v>536</v>
      </c>
      <c r="D40" s="1147"/>
      <c r="E40" s="1148"/>
      <c r="F40" s="36">
        <v>0</v>
      </c>
      <c r="G40" s="37">
        <v>0</v>
      </c>
      <c r="H40" s="37">
        <v>0</v>
      </c>
      <c r="I40" s="37">
        <v>0.01</v>
      </c>
      <c r="J40" s="38">
        <v>0.01</v>
      </c>
      <c r="K40" s="22"/>
      <c r="L40" s="22"/>
      <c r="M40" s="22"/>
      <c r="N40" s="22"/>
      <c r="O40" s="22"/>
      <c r="P40" s="22"/>
    </row>
    <row r="41" spans="1:16" ht="39" customHeight="1" x14ac:dyDescent="0.15">
      <c r="A41" s="22"/>
      <c r="B41" s="35"/>
      <c r="C41" s="1146"/>
      <c r="D41" s="1147"/>
      <c r="E41" s="1148"/>
      <c r="F41" s="36"/>
      <c r="G41" s="37"/>
      <c r="H41" s="37"/>
      <c r="I41" s="37"/>
      <c r="J41" s="38"/>
      <c r="K41" s="22"/>
      <c r="L41" s="22"/>
      <c r="M41" s="22"/>
      <c r="N41" s="22"/>
      <c r="O41" s="22"/>
      <c r="P41" s="22"/>
    </row>
    <row r="42" spans="1:16" ht="39" customHeight="1" x14ac:dyDescent="0.15">
      <c r="A42" s="22"/>
      <c r="B42" s="39"/>
      <c r="C42" s="1146" t="s">
        <v>537</v>
      </c>
      <c r="D42" s="1147"/>
      <c r="E42" s="1148"/>
      <c r="F42" s="36" t="s">
        <v>486</v>
      </c>
      <c r="G42" s="37" t="s">
        <v>486</v>
      </c>
      <c r="H42" s="37" t="s">
        <v>486</v>
      </c>
      <c r="I42" s="37" t="s">
        <v>486</v>
      </c>
      <c r="J42" s="38" t="s">
        <v>486</v>
      </c>
      <c r="K42" s="22"/>
      <c r="L42" s="22"/>
      <c r="M42" s="22"/>
      <c r="N42" s="22"/>
      <c r="O42" s="22"/>
      <c r="P42" s="22"/>
    </row>
    <row r="43" spans="1:16" ht="39" customHeight="1" thickBot="1" x14ac:dyDescent="0.2">
      <c r="A43" s="22"/>
      <c r="B43" s="40"/>
      <c r="C43" s="1149" t="s">
        <v>538</v>
      </c>
      <c r="D43" s="1150"/>
      <c r="E43" s="1151"/>
      <c r="F43" s="41">
        <v>0</v>
      </c>
      <c r="G43" s="42">
        <v>0.01</v>
      </c>
      <c r="H43" s="42">
        <v>0.02</v>
      </c>
      <c r="I43" s="42" t="s">
        <v>486</v>
      </c>
      <c r="J43" s="43" t="s">
        <v>486</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wqxs18ihJlci8eiLdHKFdoaoVb8Qdh2gr+hhYE1AVRvbX0J8LI5EGBkQFv3mmJSXgIy+RUjw0dahzUhy9g7bLQ==" saltValue="YYDrhiBzSTKVmXZ4ml6nN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39370078740157483" bottom="0.39370078740157483" header="0.19685039370078741" footer="0.19685039370078741"/>
  <pageSetup paperSize="9" scale="57" orientation="landscape" cellComments="asDisplayed" horizontalDpi="300" verticalDpi="300"/>
  <headerFooter>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49"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15">
      <c r="A45" s="48"/>
      <c r="B45" s="1177" t="s">
        <v>9</v>
      </c>
      <c r="C45" s="1178"/>
      <c r="D45" s="58"/>
      <c r="E45" s="1183" t="s">
        <v>10</v>
      </c>
      <c r="F45" s="1183"/>
      <c r="G45" s="1183"/>
      <c r="H45" s="1183"/>
      <c r="I45" s="1183"/>
      <c r="J45" s="1184"/>
      <c r="K45" s="59">
        <v>1875</v>
      </c>
      <c r="L45" s="60">
        <v>1880</v>
      </c>
      <c r="M45" s="60">
        <v>1893</v>
      </c>
      <c r="N45" s="60">
        <v>1833</v>
      </c>
      <c r="O45" s="61">
        <v>1652</v>
      </c>
      <c r="P45" s="48"/>
      <c r="Q45" s="48"/>
      <c r="R45" s="48"/>
      <c r="S45" s="48"/>
      <c r="T45" s="48"/>
      <c r="U45" s="48"/>
    </row>
    <row r="46" spans="1:21" ht="30.75" customHeight="1" x14ac:dyDescent="0.15">
      <c r="A46" s="48"/>
      <c r="B46" s="1179"/>
      <c r="C46" s="1180"/>
      <c r="D46" s="62"/>
      <c r="E46" s="1156" t="s">
        <v>11</v>
      </c>
      <c r="F46" s="1156"/>
      <c r="G46" s="1156"/>
      <c r="H46" s="1156"/>
      <c r="I46" s="1156"/>
      <c r="J46" s="1157"/>
      <c r="K46" s="63" t="s">
        <v>486</v>
      </c>
      <c r="L46" s="64" t="s">
        <v>486</v>
      </c>
      <c r="M46" s="64" t="s">
        <v>486</v>
      </c>
      <c r="N46" s="64" t="s">
        <v>486</v>
      </c>
      <c r="O46" s="65" t="s">
        <v>486</v>
      </c>
      <c r="P46" s="48"/>
      <c r="Q46" s="48"/>
      <c r="R46" s="48"/>
      <c r="S46" s="48"/>
      <c r="T46" s="48"/>
      <c r="U46" s="48"/>
    </row>
    <row r="47" spans="1:21" ht="30.75" customHeight="1" x14ac:dyDescent="0.15">
      <c r="A47" s="48"/>
      <c r="B47" s="1179"/>
      <c r="C47" s="1180"/>
      <c r="D47" s="62"/>
      <c r="E47" s="1156" t="s">
        <v>12</v>
      </c>
      <c r="F47" s="1156"/>
      <c r="G47" s="1156"/>
      <c r="H47" s="1156"/>
      <c r="I47" s="1156"/>
      <c r="J47" s="1157"/>
      <c r="K47" s="63" t="s">
        <v>486</v>
      </c>
      <c r="L47" s="64" t="s">
        <v>486</v>
      </c>
      <c r="M47" s="64" t="s">
        <v>486</v>
      </c>
      <c r="N47" s="64" t="s">
        <v>486</v>
      </c>
      <c r="O47" s="65" t="s">
        <v>486</v>
      </c>
      <c r="P47" s="48"/>
      <c r="Q47" s="48"/>
      <c r="R47" s="48"/>
      <c r="S47" s="48"/>
      <c r="T47" s="48"/>
      <c r="U47" s="48"/>
    </row>
    <row r="48" spans="1:21" ht="30.75" customHeight="1" x14ac:dyDescent="0.15">
      <c r="A48" s="48"/>
      <c r="B48" s="1179"/>
      <c r="C48" s="1180"/>
      <c r="D48" s="62"/>
      <c r="E48" s="1156" t="s">
        <v>13</v>
      </c>
      <c r="F48" s="1156"/>
      <c r="G48" s="1156"/>
      <c r="H48" s="1156"/>
      <c r="I48" s="1156"/>
      <c r="J48" s="1157"/>
      <c r="K48" s="63">
        <v>380</v>
      </c>
      <c r="L48" s="64">
        <v>279</v>
      </c>
      <c r="M48" s="64">
        <v>384</v>
      </c>
      <c r="N48" s="64">
        <v>221</v>
      </c>
      <c r="O48" s="65">
        <v>182</v>
      </c>
      <c r="P48" s="48"/>
      <c r="Q48" s="48"/>
      <c r="R48" s="48"/>
      <c r="S48" s="48"/>
      <c r="T48" s="48"/>
      <c r="U48" s="48"/>
    </row>
    <row r="49" spans="1:21" ht="30.75" customHeight="1" x14ac:dyDescent="0.15">
      <c r="A49" s="48"/>
      <c r="B49" s="1179"/>
      <c r="C49" s="1180"/>
      <c r="D49" s="62"/>
      <c r="E49" s="1156" t="s">
        <v>14</v>
      </c>
      <c r="F49" s="1156"/>
      <c r="G49" s="1156"/>
      <c r="H49" s="1156"/>
      <c r="I49" s="1156"/>
      <c r="J49" s="1157"/>
      <c r="K49" s="63">
        <v>58</v>
      </c>
      <c r="L49" s="64">
        <v>39</v>
      </c>
      <c r="M49" s="64">
        <v>39</v>
      </c>
      <c r="N49" s="64">
        <v>70</v>
      </c>
      <c r="O49" s="65">
        <v>66</v>
      </c>
      <c r="P49" s="48"/>
      <c r="Q49" s="48"/>
      <c r="R49" s="48"/>
      <c r="S49" s="48"/>
      <c r="T49" s="48"/>
      <c r="U49" s="48"/>
    </row>
    <row r="50" spans="1:21" ht="30.75" customHeight="1" x14ac:dyDescent="0.15">
      <c r="A50" s="48"/>
      <c r="B50" s="1179"/>
      <c r="C50" s="1180"/>
      <c r="D50" s="62"/>
      <c r="E50" s="1156" t="s">
        <v>15</v>
      </c>
      <c r="F50" s="1156"/>
      <c r="G50" s="1156"/>
      <c r="H50" s="1156"/>
      <c r="I50" s="1156"/>
      <c r="J50" s="1157"/>
      <c r="K50" s="63">
        <v>1</v>
      </c>
      <c r="L50" s="64" t="s">
        <v>486</v>
      </c>
      <c r="M50" s="64" t="s">
        <v>486</v>
      </c>
      <c r="N50" s="64" t="s">
        <v>486</v>
      </c>
      <c r="O50" s="65" t="s">
        <v>486</v>
      </c>
      <c r="P50" s="48"/>
      <c r="Q50" s="48"/>
      <c r="R50" s="48"/>
      <c r="S50" s="48"/>
      <c r="T50" s="48"/>
      <c r="U50" s="48"/>
    </row>
    <row r="51" spans="1:21" ht="30.75" customHeight="1" x14ac:dyDescent="0.15">
      <c r="A51" s="48"/>
      <c r="B51" s="1181"/>
      <c r="C51" s="1182"/>
      <c r="D51" s="66"/>
      <c r="E51" s="1156" t="s">
        <v>16</v>
      </c>
      <c r="F51" s="1156"/>
      <c r="G51" s="1156"/>
      <c r="H51" s="1156"/>
      <c r="I51" s="1156"/>
      <c r="J51" s="1157"/>
      <c r="K51" s="63" t="s">
        <v>486</v>
      </c>
      <c r="L51" s="64" t="s">
        <v>486</v>
      </c>
      <c r="M51" s="64" t="s">
        <v>486</v>
      </c>
      <c r="N51" s="64" t="s">
        <v>486</v>
      </c>
      <c r="O51" s="65" t="s">
        <v>486</v>
      </c>
      <c r="P51" s="48"/>
      <c r="Q51" s="48"/>
      <c r="R51" s="48"/>
      <c r="S51" s="48"/>
      <c r="T51" s="48"/>
      <c r="U51" s="48"/>
    </row>
    <row r="52" spans="1:21" ht="30.75" customHeight="1" x14ac:dyDescent="0.15">
      <c r="A52" s="48"/>
      <c r="B52" s="1154" t="s">
        <v>17</v>
      </c>
      <c r="C52" s="1155"/>
      <c r="D52" s="66"/>
      <c r="E52" s="1156" t="s">
        <v>18</v>
      </c>
      <c r="F52" s="1156"/>
      <c r="G52" s="1156"/>
      <c r="H52" s="1156"/>
      <c r="I52" s="1156"/>
      <c r="J52" s="1157"/>
      <c r="K52" s="63">
        <v>2121</v>
      </c>
      <c r="L52" s="64">
        <v>2110</v>
      </c>
      <c r="M52" s="64">
        <v>2105</v>
      </c>
      <c r="N52" s="64">
        <v>2085</v>
      </c>
      <c r="O52" s="65">
        <v>1976</v>
      </c>
      <c r="P52" s="48"/>
      <c r="Q52" s="48"/>
      <c r="R52" s="48"/>
      <c r="S52" s="48"/>
      <c r="T52" s="48"/>
      <c r="U52" s="48"/>
    </row>
    <row r="53" spans="1:21" ht="30.75" customHeight="1" thickBot="1" x14ac:dyDescent="0.2">
      <c r="A53" s="48"/>
      <c r="B53" s="1158" t="s">
        <v>19</v>
      </c>
      <c r="C53" s="1159"/>
      <c r="D53" s="67"/>
      <c r="E53" s="1160" t="s">
        <v>20</v>
      </c>
      <c r="F53" s="1160"/>
      <c r="G53" s="1160"/>
      <c r="H53" s="1160"/>
      <c r="I53" s="1160"/>
      <c r="J53" s="1161"/>
      <c r="K53" s="68">
        <v>193</v>
      </c>
      <c r="L53" s="69">
        <v>88</v>
      </c>
      <c r="M53" s="69">
        <v>211</v>
      </c>
      <c r="N53" s="69">
        <v>39</v>
      </c>
      <c r="O53" s="70">
        <v>-76</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539</v>
      </c>
      <c r="L57" s="81" t="s">
        <v>540</v>
      </c>
      <c r="M57" s="81" t="s">
        <v>541</v>
      </c>
      <c r="N57" s="81" t="s">
        <v>542</v>
      </c>
      <c r="O57" s="82" t="s">
        <v>543</v>
      </c>
      <c r="P57" s="48"/>
      <c r="Q57" s="48"/>
      <c r="R57" s="48"/>
      <c r="S57" s="48"/>
      <c r="T57" s="48"/>
      <c r="U57" s="48"/>
    </row>
    <row r="58" spans="1:21" ht="31.5" customHeight="1" x14ac:dyDescent="0.15">
      <c r="B58" s="1162" t="s">
        <v>24</v>
      </c>
      <c r="C58" s="1163"/>
      <c r="D58" s="1168" t="s">
        <v>25</v>
      </c>
      <c r="E58" s="1169"/>
      <c r="F58" s="1169"/>
      <c r="G58" s="1169"/>
      <c r="H58" s="1169"/>
      <c r="I58" s="1169"/>
      <c r="J58" s="1170"/>
      <c r="K58" s="83"/>
      <c r="L58" s="84"/>
      <c r="M58" s="84"/>
      <c r="N58" s="84"/>
      <c r="O58" s="85"/>
    </row>
    <row r="59" spans="1:21" ht="31.5" customHeight="1" x14ac:dyDescent="0.15">
      <c r="B59" s="1164"/>
      <c r="C59" s="1165"/>
      <c r="D59" s="1171" t="s">
        <v>26</v>
      </c>
      <c r="E59" s="1172"/>
      <c r="F59" s="1172"/>
      <c r="G59" s="1172"/>
      <c r="H59" s="1172"/>
      <c r="I59" s="1172"/>
      <c r="J59" s="1173"/>
      <c r="K59" s="86"/>
      <c r="L59" s="87"/>
      <c r="M59" s="87"/>
      <c r="N59" s="87"/>
      <c r="O59" s="88"/>
    </row>
    <row r="60" spans="1:21" ht="31.5" customHeight="1" thickBot="1" x14ac:dyDescent="0.2">
      <c r="B60" s="1166"/>
      <c r="C60" s="1167"/>
      <c r="D60" s="1174" t="s">
        <v>27</v>
      </c>
      <c r="E60" s="1175"/>
      <c r="F60" s="1175"/>
      <c r="G60" s="1175"/>
      <c r="H60" s="1175"/>
      <c r="I60" s="1175"/>
      <c r="J60" s="1176"/>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lfqNwBPBQUndwKAyz4EiYykrNBh65Y02qA8PpnTB4iSyLxDke8nwUM4J7YeZZmJm3JD9w9PLAuVymycq3k0XHg==" saltValue="WTdMVJzE0Az4B4xEmptOr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39370078740157483" bottom="0.39370078740157483" header="0.19685039370078741" footer="0.19685039370078741"/>
  <pageSetup paperSize="9" scale="50" orientation="landscape" cellComments="asDisplayed" horizontalDpi="300" verticalDpi="300"/>
  <headerFooter>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31"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525</v>
      </c>
      <c r="J40" s="103" t="s">
        <v>526</v>
      </c>
      <c r="K40" s="103" t="s">
        <v>527</v>
      </c>
      <c r="L40" s="103" t="s">
        <v>528</v>
      </c>
      <c r="M40" s="104" t="s">
        <v>529</v>
      </c>
    </row>
    <row r="41" spans="2:13" ht="27.75" customHeight="1" x14ac:dyDescent="0.15">
      <c r="B41" s="1197" t="s">
        <v>30</v>
      </c>
      <c r="C41" s="1198"/>
      <c r="D41" s="105"/>
      <c r="E41" s="1199" t="s">
        <v>31</v>
      </c>
      <c r="F41" s="1199"/>
      <c r="G41" s="1199"/>
      <c r="H41" s="1200"/>
      <c r="I41" s="342">
        <v>19457</v>
      </c>
      <c r="J41" s="343">
        <v>18583</v>
      </c>
      <c r="K41" s="343">
        <v>17692</v>
      </c>
      <c r="L41" s="343">
        <v>17445</v>
      </c>
      <c r="M41" s="344">
        <v>17931</v>
      </c>
    </row>
    <row r="42" spans="2:13" ht="27.75" customHeight="1" x14ac:dyDescent="0.15">
      <c r="B42" s="1187"/>
      <c r="C42" s="1188"/>
      <c r="D42" s="106"/>
      <c r="E42" s="1191" t="s">
        <v>32</v>
      </c>
      <c r="F42" s="1191"/>
      <c r="G42" s="1191"/>
      <c r="H42" s="1192"/>
      <c r="I42" s="345">
        <v>365</v>
      </c>
      <c r="J42" s="346">
        <v>342</v>
      </c>
      <c r="K42" s="346">
        <v>342</v>
      </c>
      <c r="L42" s="346">
        <v>331</v>
      </c>
      <c r="M42" s="347">
        <v>319</v>
      </c>
    </row>
    <row r="43" spans="2:13" ht="27.75" customHeight="1" x14ac:dyDescent="0.15">
      <c r="B43" s="1187"/>
      <c r="C43" s="1188"/>
      <c r="D43" s="106"/>
      <c r="E43" s="1191" t="s">
        <v>33</v>
      </c>
      <c r="F43" s="1191"/>
      <c r="G43" s="1191"/>
      <c r="H43" s="1192"/>
      <c r="I43" s="345">
        <v>2583</v>
      </c>
      <c r="J43" s="346">
        <v>2435</v>
      </c>
      <c r="K43" s="346">
        <v>1881</v>
      </c>
      <c r="L43" s="346">
        <v>1941</v>
      </c>
      <c r="M43" s="347">
        <v>1885</v>
      </c>
    </row>
    <row r="44" spans="2:13" ht="27.75" customHeight="1" x14ac:dyDescent="0.15">
      <c r="B44" s="1187"/>
      <c r="C44" s="1188"/>
      <c r="D44" s="106"/>
      <c r="E44" s="1191" t="s">
        <v>34</v>
      </c>
      <c r="F44" s="1191"/>
      <c r="G44" s="1191"/>
      <c r="H44" s="1192"/>
      <c r="I44" s="345">
        <v>132</v>
      </c>
      <c r="J44" s="346">
        <v>121</v>
      </c>
      <c r="K44" s="346">
        <v>297</v>
      </c>
      <c r="L44" s="346">
        <v>218</v>
      </c>
      <c r="M44" s="347">
        <v>181</v>
      </c>
    </row>
    <row r="45" spans="2:13" ht="27.75" customHeight="1" x14ac:dyDescent="0.15">
      <c r="B45" s="1187"/>
      <c r="C45" s="1188"/>
      <c r="D45" s="106"/>
      <c r="E45" s="1191" t="s">
        <v>35</v>
      </c>
      <c r="F45" s="1191"/>
      <c r="G45" s="1191"/>
      <c r="H45" s="1192"/>
      <c r="I45" s="345">
        <v>1339</v>
      </c>
      <c r="J45" s="346">
        <v>1548</v>
      </c>
      <c r="K45" s="346">
        <v>1476</v>
      </c>
      <c r="L45" s="346">
        <v>1380</v>
      </c>
      <c r="M45" s="347">
        <v>1588</v>
      </c>
    </row>
    <row r="46" spans="2:13" ht="27.75" customHeight="1" x14ac:dyDescent="0.15">
      <c r="B46" s="1187"/>
      <c r="C46" s="1188"/>
      <c r="D46" s="107"/>
      <c r="E46" s="1191" t="s">
        <v>36</v>
      </c>
      <c r="F46" s="1191"/>
      <c r="G46" s="1191"/>
      <c r="H46" s="1192"/>
      <c r="I46" s="345">
        <v>290</v>
      </c>
      <c r="J46" s="346">
        <v>295</v>
      </c>
      <c r="K46" s="346">
        <v>256</v>
      </c>
      <c r="L46" s="346">
        <v>297</v>
      </c>
      <c r="M46" s="347">
        <v>287</v>
      </c>
    </row>
    <row r="47" spans="2:13" ht="27.75" customHeight="1" x14ac:dyDescent="0.15">
      <c r="B47" s="1187"/>
      <c r="C47" s="1188"/>
      <c r="D47" s="108"/>
      <c r="E47" s="1201" t="s">
        <v>37</v>
      </c>
      <c r="F47" s="1202"/>
      <c r="G47" s="1202"/>
      <c r="H47" s="1203"/>
      <c r="I47" s="345" t="s">
        <v>486</v>
      </c>
      <c r="J47" s="346" t="s">
        <v>486</v>
      </c>
      <c r="K47" s="346" t="s">
        <v>486</v>
      </c>
      <c r="L47" s="346" t="s">
        <v>486</v>
      </c>
      <c r="M47" s="347" t="s">
        <v>486</v>
      </c>
    </row>
    <row r="48" spans="2:13" ht="27.75" customHeight="1" x14ac:dyDescent="0.15">
      <c r="B48" s="1187"/>
      <c r="C48" s="1188"/>
      <c r="D48" s="106"/>
      <c r="E48" s="1191" t="s">
        <v>38</v>
      </c>
      <c r="F48" s="1191"/>
      <c r="G48" s="1191"/>
      <c r="H48" s="1192"/>
      <c r="I48" s="345" t="s">
        <v>486</v>
      </c>
      <c r="J48" s="346" t="s">
        <v>486</v>
      </c>
      <c r="K48" s="346" t="s">
        <v>486</v>
      </c>
      <c r="L48" s="346" t="s">
        <v>486</v>
      </c>
      <c r="M48" s="347" t="s">
        <v>486</v>
      </c>
    </row>
    <row r="49" spans="2:13" ht="27.75" customHeight="1" x14ac:dyDescent="0.15">
      <c r="B49" s="1189"/>
      <c r="C49" s="1190"/>
      <c r="D49" s="106"/>
      <c r="E49" s="1191" t="s">
        <v>39</v>
      </c>
      <c r="F49" s="1191"/>
      <c r="G49" s="1191"/>
      <c r="H49" s="1192"/>
      <c r="I49" s="345" t="s">
        <v>486</v>
      </c>
      <c r="J49" s="346" t="s">
        <v>486</v>
      </c>
      <c r="K49" s="346" t="s">
        <v>486</v>
      </c>
      <c r="L49" s="346" t="s">
        <v>486</v>
      </c>
      <c r="M49" s="347" t="s">
        <v>486</v>
      </c>
    </row>
    <row r="50" spans="2:13" ht="27.75" customHeight="1" x14ac:dyDescent="0.15">
      <c r="B50" s="1185" t="s">
        <v>40</v>
      </c>
      <c r="C50" s="1186"/>
      <c r="D50" s="109"/>
      <c r="E50" s="1191" t="s">
        <v>41</v>
      </c>
      <c r="F50" s="1191"/>
      <c r="G50" s="1191"/>
      <c r="H50" s="1192"/>
      <c r="I50" s="345">
        <v>8693</v>
      </c>
      <c r="J50" s="346">
        <v>9851</v>
      </c>
      <c r="K50" s="346">
        <v>10733</v>
      </c>
      <c r="L50" s="346">
        <v>11269</v>
      </c>
      <c r="M50" s="347">
        <v>11371</v>
      </c>
    </row>
    <row r="51" spans="2:13" ht="27.75" customHeight="1" x14ac:dyDescent="0.15">
      <c r="B51" s="1187"/>
      <c r="C51" s="1188"/>
      <c r="D51" s="106"/>
      <c r="E51" s="1191" t="s">
        <v>42</v>
      </c>
      <c r="F51" s="1191"/>
      <c r="G51" s="1191"/>
      <c r="H51" s="1192"/>
      <c r="I51" s="345">
        <v>457</v>
      </c>
      <c r="J51" s="346">
        <v>497</v>
      </c>
      <c r="K51" s="346">
        <v>536</v>
      </c>
      <c r="L51" s="346">
        <v>706</v>
      </c>
      <c r="M51" s="347">
        <v>749</v>
      </c>
    </row>
    <row r="52" spans="2:13" ht="27.75" customHeight="1" x14ac:dyDescent="0.15">
      <c r="B52" s="1189"/>
      <c r="C52" s="1190"/>
      <c r="D52" s="106"/>
      <c r="E52" s="1191" t="s">
        <v>43</v>
      </c>
      <c r="F52" s="1191"/>
      <c r="G52" s="1191"/>
      <c r="H52" s="1192"/>
      <c r="I52" s="345">
        <v>19405</v>
      </c>
      <c r="J52" s="346">
        <v>18876</v>
      </c>
      <c r="K52" s="346">
        <v>18593</v>
      </c>
      <c r="L52" s="346">
        <v>18397</v>
      </c>
      <c r="M52" s="347">
        <v>17658</v>
      </c>
    </row>
    <row r="53" spans="2:13" ht="27.75" customHeight="1" thickBot="1" x14ac:dyDescent="0.2">
      <c r="B53" s="1193" t="s">
        <v>19</v>
      </c>
      <c r="C53" s="1194"/>
      <c r="D53" s="110"/>
      <c r="E53" s="1195" t="s">
        <v>44</v>
      </c>
      <c r="F53" s="1195"/>
      <c r="G53" s="1195"/>
      <c r="H53" s="1196"/>
      <c r="I53" s="348">
        <v>-4389</v>
      </c>
      <c r="J53" s="349">
        <v>-5901</v>
      </c>
      <c r="K53" s="349">
        <v>-7919</v>
      </c>
      <c r="L53" s="349">
        <v>-8762</v>
      </c>
      <c r="M53" s="350">
        <v>-7587</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9UTu0c8M3IxxeqbQBRTE6ocN7ozNJdT/eMOI11LVdmoaDMaZPk8tKslD3v4mkBjwE7g5sFCAXasXLhqLGMZ4/Q==" saltValue="KgzjkQv/moglMXPcEKfFJ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39370078740157483" bottom="0.39370078740157483" header="0.19685039370078741" footer="0.19685039370078741"/>
  <pageSetup paperSize="9" scale="57" orientation="landscape" cellComments="asDisplayed" horizontalDpi="300" verticalDpi="300"/>
  <headerFooter>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527</v>
      </c>
      <c r="G54" s="119" t="s">
        <v>528</v>
      </c>
      <c r="H54" s="120" t="s">
        <v>529</v>
      </c>
    </row>
    <row r="55" spans="2:8" ht="52.5" customHeight="1" x14ac:dyDescent="0.15">
      <c r="B55" s="121"/>
      <c r="C55" s="1212" t="s">
        <v>46</v>
      </c>
      <c r="D55" s="1212"/>
      <c r="E55" s="1213"/>
      <c r="F55" s="351">
        <v>1953</v>
      </c>
      <c r="G55" s="351">
        <v>1953</v>
      </c>
      <c r="H55" s="352">
        <v>1954</v>
      </c>
    </row>
    <row r="56" spans="2:8" ht="52.5" customHeight="1" x14ac:dyDescent="0.15">
      <c r="B56" s="122"/>
      <c r="C56" s="1214" t="s">
        <v>47</v>
      </c>
      <c r="D56" s="1214"/>
      <c r="E56" s="1215"/>
      <c r="F56" s="353">
        <v>5888</v>
      </c>
      <c r="G56" s="353">
        <v>6119</v>
      </c>
      <c r="H56" s="354">
        <v>5860</v>
      </c>
    </row>
    <row r="57" spans="2:8" ht="53.25" customHeight="1" x14ac:dyDescent="0.15">
      <c r="B57" s="122"/>
      <c r="C57" s="1216" t="s">
        <v>48</v>
      </c>
      <c r="D57" s="1216"/>
      <c r="E57" s="1217"/>
      <c r="F57" s="355">
        <v>3841</v>
      </c>
      <c r="G57" s="355">
        <v>4059</v>
      </c>
      <c r="H57" s="356">
        <v>4344</v>
      </c>
    </row>
    <row r="58" spans="2:8" ht="45.75" customHeight="1" x14ac:dyDescent="0.15">
      <c r="B58" s="123"/>
      <c r="C58" s="1204" t="s">
        <v>558</v>
      </c>
      <c r="D58" s="1205"/>
      <c r="E58" s="1206"/>
      <c r="F58" s="359">
        <v>2476</v>
      </c>
      <c r="G58" s="359">
        <v>2660</v>
      </c>
      <c r="H58" s="360">
        <v>2778</v>
      </c>
    </row>
    <row r="59" spans="2:8" ht="45.75" customHeight="1" x14ac:dyDescent="0.15">
      <c r="B59" s="123"/>
      <c r="C59" s="1204" t="s">
        <v>559</v>
      </c>
      <c r="D59" s="1205"/>
      <c r="E59" s="1206"/>
      <c r="F59" s="359">
        <v>497</v>
      </c>
      <c r="G59" s="359">
        <v>496</v>
      </c>
      <c r="H59" s="360">
        <v>578</v>
      </c>
    </row>
    <row r="60" spans="2:8" ht="45.75" customHeight="1" x14ac:dyDescent="0.15">
      <c r="B60" s="123"/>
      <c r="C60" s="1204" t="s">
        <v>560</v>
      </c>
      <c r="D60" s="1205"/>
      <c r="E60" s="1206"/>
      <c r="F60" s="359">
        <v>380</v>
      </c>
      <c r="G60" s="359">
        <v>446</v>
      </c>
      <c r="H60" s="360">
        <v>531</v>
      </c>
    </row>
    <row r="61" spans="2:8" ht="45.75" customHeight="1" x14ac:dyDescent="0.15">
      <c r="B61" s="123"/>
      <c r="C61" s="1204" t="s">
        <v>561</v>
      </c>
      <c r="D61" s="1205"/>
      <c r="E61" s="1206"/>
      <c r="F61" s="359">
        <v>152</v>
      </c>
      <c r="G61" s="359">
        <v>143</v>
      </c>
      <c r="H61" s="360">
        <v>134</v>
      </c>
    </row>
    <row r="62" spans="2:8" ht="45.75" customHeight="1" thickBot="1" x14ac:dyDescent="0.2">
      <c r="B62" s="124"/>
      <c r="C62" s="1207" t="s">
        <v>562</v>
      </c>
      <c r="D62" s="1208"/>
      <c r="E62" s="1209"/>
      <c r="F62" s="361">
        <v>104</v>
      </c>
      <c r="G62" s="361">
        <v>104</v>
      </c>
      <c r="H62" s="362">
        <v>104</v>
      </c>
    </row>
    <row r="63" spans="2:8" ht="52.5" customHeight="1" thickBot="1" x14ac:dyDescent="0.2">
      <c r="B63" s="125"/>
      <c r="C63" s="1210" t="s">
        <v>49</v>
      </c>
      <c r="D63" s="1210"/>
      <c r="E63" s="1211"/>
      <c r="F63" s="357">
        <v>11682</v>
      </c>
      <c r="G63" s="357">
        <v>12131</v>
      </c>
      <c r="H63" s="358">
        <v>12158</v>
      </c>
    </row>
    <row r="64" spans="2:8" x14ac:dyDescent="0.15"/>
  </sheetData>
  <sheetProtection algorithmName="SHA-512" hashValue="mDV7dkD4VJ86wOlTbNADI23QzWo0zdaDv/XJ9f5+LrFYbyZxMClPXqtOlrwwNvPlCGwXdeHDMWofqhQmk06Evg==" saltValue="P8lV/RPfjgdOK3TO02y0B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39370078740157483" bottom="0.39370078740157483" header="0.19685039370078741" footer="0.19685039370078741"/>
  <pageSetup paperSize="9" scale="41" orientation="landscape" cellComments="asDisplayed" horizontalDpi="300" verticalDpi="300"/>
  <headerFooter>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27A81-E3FC-4940-8A9C-274B2C0CB9D8}">
  <sheetPr>
    <pageSetUpPr fitToPage="1"/>
  </sheetPr>
  <dimension ref="A1:DE85"/>
  <sheetViews>
    <sheetView showGridLines="0" zoomScale="85" zoomScaleNormal="85" zoomScaleSheetLayoutView="55" workbookViewId="0"/>
  </sheetViews>
  <sheetFormatPr defaultColWidth="0" defaultRowHeight="0" customHeight="1" zeroHeight="1" x14ac:dyDescent="0.15"/>
  <cols>
    <col min="1" max="1" width="6.375" style="1218" customWidth="1"/>
    <col min="2" max="107" width="2.5" style="1218" customWidth="1"/>
    <col min="108" max="108" width="6.125" style="1220" customWidth="1"/>
    <col min="109" max="109" width="5.875" style="1219" customWidth="1"/>
    <col min="110" max="16384" width="8.625" style="1218" hidden="1"/>
  </cols>
  <sheetData>
    <row r="1" spans="1:109" ht="42.75" customHeight="1" x14ac:dyDescent="0.15">
      <c r="A1" s="1275"/>
      <c r="B1" s="1274"/>
      <c r="DD1" s="1218"/>
      <c r="DE1" s="1218"/>
    </row>
    <row r="2" spans="1:109" ht="25.5" customHeight="1" x14ac:dyDescent="0.15">
      <c r="A2" s="1273"/>
      <c r="C2" s="1273"/>
      <c r="O2" s="1273"/>
      <c r="P2" s="1273"/>
      <c r="Q2" s="1273"/>
      <c r="R2" s="1273"/>
      <c r="S2" s="1273"/>
      <c r="T2" s="1273"/>
      <c r="U2" s="1273"/>
      <c r="V2" s="1273"/>
      <c r="W2" s="1273"/>
      <c r="X2" s="1273"/>
      <c r="Y2" s="1273"/>
      <c r="Z2" s="1273"/>
      <c r="AA2" s="1273"/>
      <c r="AB2" s="1273"/>
      <c r="AC2" s="1273"/>
      <c r="AD2" s="1273"/>
      <c r="AE2" s="1273"/>
      <c r="AF2" s="1273"/>
      <c r="AG2" s="1273"/>
      <c r="AH2" s="1273"/>
      <c r="AI2" s="1273"/>
      <c r="AU2" s="1273"/>
      <c r="BG2" s="1273"/>
      <c r="BS2" s="1273"/>
      <c r="CE2" s="1273"/>
      <c r="CQ2" s="1273"/>
      <c r="DD2" s="1218"/>
      <c r="DE2" s="1218"/>
    </row>
    <row r="3" spans="1:109" ht="25.5" customHeight="1" x14ac:dyDescent="0.15">
      <c r="A3" s="1273"/>
      <c r="C3" s="1273"/>
      <c r="O3" s="1273"/>
      <c r="P3" s="1273"/>
      <c r="Q3" s="1273"/>
      <c r="R3" s="1273"/>
      <c r="S3" s="1273"/>
      <c r="T3" s="1273"/>
      <c r="U3" s="1273"/>
      <c r="V3" s="1273"/>
      <c r="W3" s="1273"/>
      <c r="X3" s="1273"/>
      <c r="Y3" s="1273"/>
      <c r="Z3" s="1273"/>
      <c r="AA3" s="1273"/>
      <c r="AB3" s="1273"/>
      <c r="AC3" s="1273"/>
      <c r="AD3" s="1273"/>
      <c r="AE3" s="1273"/>
      <c r="AF3" s="1273"/>
      <c r="AG3" s="1273"/>
      <c r="AH3" s="1273"/>
      <c r="AI3" s="1273"/>
      <c r="AU3" s="1273"/>
      <c r="BG3" s="1273"/>
      <c r="BS3" s="1273"/>
      <c r="CE3" s="1273"/>
      <c r="CQ3" s="1273"/>
      <c r="DD3" s="1218"/>
      <c r="DE3" s="1218"/>
    </row>
    <row r="4" spans="1:109" s="246" customFormat="1" ht="13.5" x14ac:dyDescent="0.15">
      <c r="A4" s="1273"/>
      <c r="B4" s="1273"/>
      <c r="C4" s="1273"/>
      <c r="D4" s="1273"/>
      <c r="E4" s="1273"/>
      <c r="F4" s="1273"/>
      <c r="G4" s="1273"/>
      <c r="H4" s="1273"/>
      <c r="I4" s="1273"/>
      <c r="J4" s="1273"/>
      <c r="K4" s="1273"/>
      <c r="L4" s="1273"/>
      <c r="M4" s="1273"/>
      <c r="N4" s="1273"/>
      <c r="O4" s="1273"/>
      <c r="P4" s="1273"/>
      <c r="Q4" s="1273"/>
      <c r="R4" s="1273"/>
      <c r="S4" s="1273"/>
      <c r="T4" s="1273"/>
      <c r="U4" s="1273"/>
      <c r="V4" s="1273"/>
      <c r="W4" s="1273"/>
      <c r="X4" s="1273"/>
      <c r="Y4" s="1273"/>
      <c r="Z4" s="1273"/>
      <c r="AA4" s="1273"/>
      <c r="AB4" s="1273"/>
      <c r="AC4" s="1273"/>
      <c r="AD4" s="1273"/>
      <c r="AE4" s="1273"/>
      <c r="AF4" s="1273"/>
      <c r="AG4" s="1273"/>
      <c r="AH4" s="1273"/>
      <c r="AI4" s="1273"/>
      <c r="AJ4" s="1273"/>
      <c r="AK4" s="1273"/>
      <c r="AL4" s="1273"/>
      <c r="AM4" s="1273"/>
      <c r="AN4" s="1273"/>
      <c r="AO4" s="1273"/>
      <c r="AP4" s="1273"/>
      <c r="AQ4" s="1273"/>
      <c r="AR4" s="1273"/>
      <c r="AS4" s="1273"/>
      <c r="AT4" s="1273"/>
      <c r="AU4" s="1273"/>
      <c r="AV4" s="1273"/>
      <c r="AW4" s="1273"/>
      <c r="AX4" s="1273"/>
      <c r="AY4" s="1273"/>
      <c r="AZ4" s="1273"/>
      <c r="BA4" s="1273"/>
      <c r="BB4" s="1273"/>
      <c r="BC4" s="1273"/>
      <c r="BD4" s="1273"/>
      <c r="BE4" s="1273"/>
      <c r="BF4" s="1273"/>
      <c r="BG4" s="1273"/>
      <c r="BH4" s="1273"/>
      <c r="BI4" s="1273"/>
      <c r="BJ4" s="1273"/>
      <c r="BK4" s="1273"/>
      <c r="BL4" s="1273"/>
      <c r="BM4" s="1273"/>
      <c r="BN4" s="1273"/>
      <c r="BO4" s="1273"/>
      <c r="BP4" s="1273"/>
      <c r="BQ4" s="1273"/>
      <c r="BR4" s="1273"/>
      <c r="BS4" s="1273"/>
      <c r="BT4" s="1273"/>
      <c r="BU4" s="1273"/>
      <c r="BV4" s="1273"/>
      <c r="BW4" s="1273"/>
      <c r="BX4" s="1273"/>
      <c r="BY4" s="1273"/>
      <c r="BZ4" s="1273"/>
      <c r="CA4" s="1273"/>
      <c r="CB4" s="1273"/>
      <c r="CC4" s="1273"/>
      <c r="CD4" s="1273"/>
      <c r="CE4" s="1273"/>
      <c r="CF4" s="1273"/>
      <c r="CG4" s="1273"/>
      <c r="CH4" s="1273"/>
      <c r="CI4" s="1273"/>
      <c r="CJ4" s="1273"/>
      <c r="CK4" s="1273"/>
      <c r="CL4" s="1273"/>
      <c r="CM4" s="1273"/>
      <c r="CN4" s="1273"/>
      <c r="CO4" s="1273"/>
      <c r="CP4" s="1273"/>
      <c r="CQ4" s="1273"/>
      <c r="CR4" s="1273"/>
      <c r="CS4" s="1273"/>
      <c r="CT4" s="1273"/>
      <c r="CU4" s="1273"/>
      <c r="CV4" s="1273"/>
      <c r="CW4" s="1273"/>
      <c r="CX4" s="1273"/>
      <c r="CY4" s="1273"/>
      <c r="CZ4" s="1273"/>
      <c r="DA4" s="1273"/>
      <c r="DB4" s="1273"/>
      <c r="DC4" s="1273"/>
      <c r="DD4" s="1273"/>
      <c r="DE4" s="1273"/>
    </row>
    <row r="5" spans="1:109" s="246" customFormat="1" ht="13.5" x14ac:dyDescent="0.15">
      <c r="A5" s="1273"/>
      <c r="B5" s="1273"/>
      <c r="C5" s="1273"/>
      <c r="D5" s="1273"/>
      <c r="E5" s="1273"/>
      <c r="F5" s="1273"/>
      <c r="G5" s="1273"/>
      <c r="H5" s="1273"/>
      <c r="I5" s="1273"/>
      <c r="J5" s="1273"/>
      <c r="K5" s="1273"/>
      <c r="L5" s="1273"/>
      <c r="M5" s="1273"/>
      <c r="N5" s="1273"/>
      <c r="O5" s="1273"/>
      <c r="P5" s="1273"/>
      <c r="Q5" s="1273"/>
      <c r="R5" s="1273"/>
      <c r="S5" s="1273"/>
      <c r="T5" s="1273"/>
      <c r="U5" s="1273"/>
      <c r="V5" s="1273"/>
      <c r="W5" s="1273"/>
      <c r="X5" s="1273"/>
      <c r="Y5" s="1273"/>
      <c r="Z5" s="1273"/>
      <c r="AA5" s="1273"/>
      <c r="AB5" s="1273"/>
      <c r="AC5" s="1273"/>
      <c r="AD5" s="1273"/>
      <c r="AE5" s="1273"/>
      <c r="AF5" s="1273"/>
      <c r="AG5" s="1273"/>
      <c r="AH5" s="1273"/>
      <c r="AI5" s="1273"/>
      <c r="AJ5" s="1273"/>
      <c r="AK5" s="1273"/>
      <c r="AL5" s="1273"/>
      <c r="AM5" s="1273"/>
      <c r="AN5" s="1273"/>
      <c r="AO5" s="1273"/>
      <c r="AP5" s="1273"/>
      <c r="AQ5" s="1273"/>
      <c r="AR5" s="1273"/>
      <c r="AS5" s="1273"/>
      <c r="AT5" s="1273"/>
      <c r="AU5" s="1273"/>
      <c r="AV5" s="1273"/>
      <c r="AW5" s="1273"/>
      <c r="AX5" s="1273"/>
      <c r="AY5" s="1273"/>
      <c r="AZ5" s="1273"/>
      <c r="BA5" s="1273"/>
      <c r="BB5" s="1273"/>
      <c r="BC5" s="1273"/>
      <c r="BD5" s="1273"/>
      <c r="BE5" s="1273"/>
      <c r="BF5" s="1273"/>
      <c r="BG5" s="1273"/>
      <c r="BH5" s="1273"/>
      <c r="BI5" s="1273"/>
      <c r="BJ5" s="1273"/>
      <c r="BK5" s="1273"/>
      <c r="BL5" s="1273"/>
      <c r="BM5" s="1273"/>
      <c r="BN5" s="1273"/>
      <c r="BO5" s="1273"/>
      <c r="BP5" s="1273"/>
      <c r="BQ5" s="1273"/>
      <c r="BR5" s="1273"/>
      <c r="BS5" s="1273"/>
      <c r="BT5" s="1273"/>
      <c r="BU5" s="1273"/>
      <c r="BV5" s="1273"/>
      <c r="BW5" s="1273"/>
      <c r="BX5" s="1273"/>
      <c r="BY5" s="1273"/>
      <c r="BZ5" s="1273"/>
      <c r="CA5" s="1273"/>
      <c r="CB5" s="1273"/>
      <c r="CC5" s="1273"/>
      <c r="CD5" s="1273"/>
      <c r="CE5" s="1273"/>
      <c r="CF5" s="1273"/>
      <c r="CG5" s="1273"/>
      <c r="CH5" s="1273"/>
      <c r="CI5" s="1273"/>
      <c r="CJ5" s="1273"/>
      <c r="CK5" s="1273"/>
      <c r="CL5" s="1273"/>
      <c r="CM5" s="1273"/>
      <c r="CN5" s="1273"/>
      <c r="CO5" s="1273"/>
      <c r="CP5" s="1273"/>
      <c r="CQ5" s="1273"/>
      <c r="CR5" s="1273"/>
      <c r="CS5" s="1273"/>
      <c r="CT5" s="1273"/>
      <c r="CU5" s="1273"/>
      <c r="CV5" s="1273"/>
      <c r="CW5" s="1273"/>
      <c r="CX5" s="1273"/>
      <c r="CY5" s="1273"/>
      <c r="CZ5" s="1273"/>
      <c r="DA5" s="1273"/>
      <c r="DB5" s="1273"/>
      <c r="DC5" s="1273"/>
      <c r="DD5" s="1273"/>
      <c r="DE5" s="1273"/>
    </row>
    <row r="6" spans="1:109" s="246" customFormat="1" ht="13.5" x14ac:dyDescent="0.15">
      <c r="A6" s="1273"/>
      <c r="B6" s="1273"/>
      <c r="C6" s="1273"/>
      <c r="D6" s="1273"/>
      <c r="E6" s="1273"/>
      <c r="F6" s="1273"/>
      <c r="G6" s="1273"/>
      <c r="H6" s="1273"/>
      <c r="I6" s="1273"/>
      <c r="J6" s="1273"/>
      <c r="K6" s="1273"/>
      <c r="L6" s="1273"/>
      <c r="M6" s="1273"/>
      <c r="N6" s="1273"/>
      <c r="O6" s="1273"/>
      <c r="P6" s="1273"/>
      <c r="Q6" s="1273"/>
      <c r="R6" s="1273"/>
      <c r="S6" s="1273"/>
      <c r="T6" s="1273"/>
      <c r="U6" s="1273"/>
      <c r="V6" s="1273"/>
      <c r="W6" s="1273"/>
      <c r="X6" s="1273"/>
      <c r="Y6" s="1273"/>
      <c r="Z6" s="1273"/>
      <c r="AA6" s="1273"/>
      <c r="AB6" s="1273"/>
      <c r="AC6" s="1273"/>
      <c r="AD6" s="1273"/>
      <c r="AE6" s="1273"/>
      <c r="AF6" s="1273"/>
      <c r="AG6" s="1273"/>
      <c r="AH6" s="1273"/>
      <c r="AI6" s="1273"/>
      <c r="AJ6" s="1273"/>
      <c r="AK6" s="1273"/>
      <c r="AL6" s="1273"/>
      <c r="AM6" s="1273"/>
      <c r="AN6" s="1273"/>
      <c r="AO6" s="1273"/>
      <c r="AP6" s="1273"/>
      <c r="AQ6" s="1273"/>
      <c r="AR6" s="1273"/>
      <c r="AS6" s="1273"/>
      <c r="AT6" s="1273"/>
      <c r="AU6" s="1273"/>
      <c r="AV6" s="1273"/>
      <c r="AW6" s="1273"/>
      <c r="AX6" s="1273"/>
      <c r="AY6" s="1273"/>
      <c r="AZ6" s="1273"/>
      <c r="BA6" s="1273"/>
      <c r="BB6" s="1273"/>
      <c r="BC6" s="1273"/>
      <c r="BD6" s="1273"/>
      <c r="BE6" s="1273"/>
      <c r="BF6" s="1273"/>
      <c r="BG6" s="1273"/>
      <c r="BH6" s="1273"/>
      <c r="BI6" s="1273"/>
      <c r="BJ6" s="1273"/>
      <c r="BK6" s="1273"/>
      <c r="BL6" s="1273"/>
      <c r="BM6" s="1273"/>
      <c r="BN6" s="1273"/>
      <c r="BO6" s="1273"/>
      <c r="BP6" s="1273"/>
      <c r="BQ6" s="1273"/>
      <c r="BR6" s="1273"/>
      <c r="BS6" s="1273"/>
      <c r="BT6" s="1273"/>
      <c r="BU6" s="1273"/>
      <c r="BV6" s="1273"/>
      <c r="BW6" s="1273"/>
      <c r="BX6" s="1273"/>
      <c r="BY6" s="1273"/>
      <c r="BZ6" s="1273"/>
      <c r="CA6" s="1273"/>
      <c r="CB6" s="1273"/>
      <c r="CC6" s="1273"/>
      <c r="CD6" s="1273"/>
      <c r="CE6" s="1273"/>
      <c r="CF6" s="1273"/>
      <c r="CG6" s="1273"/>
      <c r="CH6" s="1273"/>
      <c r="CI6" s="1273"/>
      <c r="CJ6" s="1273"/>
      <c r="CK6" s="1273"/>
      <c r="CL6" s="1273"/>
      <c r="CM6" s="1273"/>
      <c r="CN6" s="1273"/>
      <c r="CO6" s="1273"/>
      <c r="CP6" s="1273"/>
      <c r="CQ6" s="1273"/>
      <c r="CR6" s="1273"/>
      <c r="CS6" s="1273"/>
      <c r="CT6" s="1273"/>
      <c r="CU6" s="1273"/>
      <c r="CV6" s="1273"/>
      <c r="CW6" s="1273"/>
      <c r="CX6" s="1273"/>
      <c r="CY6" s="1273"/>
      <c r="CZ6" s="1273"/>
      <c r="DA6" s="1273"/>
      <c r="DB6" s="1273"/>
      <c r="DC6" s="1273"/>
      <c r="DD6" s="1273"/>
      <c r="DE6" s="1273"/>
    </row>
    <row r="7" spans="1:109" s="246" customFormat="1" ht="13.5" x14ac:dyDescent="0.15">
      <c r="A7" s="1273"/>
      <c r="B7" s="1273"/>
      <c r="C7" s="1273"/>
      <c r="D7" s="1273"/>
      <c r="E7" s="1273"/>
      <c r="F7" s="1273"/>
      <c r="G7" s="1273"/>
      <c r="H7" s="1273"/>
      <c r="I7" s="1273"/>
      <c r="J7" s="1273"/>
      <c r="K7" s="1273"/>
      <c r="L7" s="1273"/>
      <c r="M7" s="1273"/>
      <c r="N7" s="1273"/>
      <c r="O7" s="1273"/>
      <c r="P7" s="1273"/>
      <c r="Q7" s="1273"/>
      <c r="R7" s="1273"/>
      <c r="S7" s="1273"/>
      <c r="T7" s="1273"/>
      <c r="U7" s="1273"/>
      <c r="V7" s="1273"/>
      <c r="W7" s="1273"/>
      <c r="X7" s="1273"/>
      <c r="Y7" s="1273"/>
      <c r="Z7" s="1273"/>
      <c r="AA7" s="1273"/>
      <c r="AB7" s="1273"/>
      <c r="AC7" s="1273"/>
      <c r="AD7" s="1273"/>
      <c r="AE7" s="1273"/>
      <c r="AF7" s="1273"/>
      <c r="AG7" s="1273"/>
      <c r="AH7" s="1273"/>
      <c r="AI7" s="1273"/>
      <c r="AJ7" s="1273"/>
      <c r="AK7" s="1273"/>
      <c r="AL7" s="1273"/>
      <c r="AM7" s="1273"/>
      <c r="AN7" s="1273"/>
      <c r="AO7" s="1273"/>
      <c r="AP7" s="1273"/>
      <c r="AQ7" s="1273"/>
      <c r="AR7" s="1273"/>
      <c r="AS7" s="1273"/>
      <c r="AT7" s="1273"/>
      <c r="AU7" s="1273"/>
      <c r="AV7" s="1273"/>
      <c r="AW7" s="1273"/>
      <c r="AX7" s="1273"/>
      <c r="AY7" s="1273"/>
      <c r="AZ7" s="1273"/>
      <c r="BA7" s="1273"/>
      <c r="BB7" s="1273"/>
      <c r="BC7" s="1273"/>
      <c r="BD7" s="1273"/>
      <c r="BE7" s="1273"/>
      <c r="BF7" s="1273"/>
      <c r="BG7" s="1273"/>
      <c r="BH7" s="1273"/>
      <c r="BI7" s="1273"/>
      <c r="BJ7" s="1273"/>
      <c r="BK7" s="1273"/>
      <c r="BL7" s="1273"/>
      <c r="BM7" s="1273"/>
      <c r="BN7" s="1273"/>
      <c r="BO7" s="1273"/>
      <c r="BP7" s="1273"/>
      <c r="BQ7" s="1273"/>
      <c r="BR7" s="1273"/>
      <c r="BS7" s="1273"/>
      <c r="BT7" s="1273"/>
      <c r="BU7" s="1273"/>
      <c r="BV7" s="1273"/>
      <c r="BW7" s="1273"/>
      <c r="BX7" s="1273"/>
      <c r="BY7" s="1273"/>
      <c r="BZ7" s="1273"/>
      <c r="CA7" s="1273"/>
      <c r="CB7" s="1273"/>
      <c r="CC7" s="1273"/>
      <c r="CD7" s="1273"/>
      <c r="CE7" s="1273"/>
      <c r="CF7" s="1273"/>
      <c r="CG7" s="1273"/>
      <c r="CH7" s="1273"/>
      <c r="CI7" s="1273"/>
      <c r="CJ7" s="1273"/>
      <c r="CK7" s="1273"/>
      <c r="CL7" s="1273"/>
      <c r="CM7" s="1273"/>
      <c r="CN7" s="1273"/>
      <c r="CO7" s="1273"/>
      <c r="CP7" s="1273"/>
      <c r="CQ7" s="1273"/>
      <c r="CR7" s="1273"/>
      <c r="CS7" s="1273"/>
      <c r="CT7" s="1273"/>
      <c r="CU7" s="1273"/>
      <c r="CV7" s="1273"/>
      <c r="CW7" s="1273"/>
      <c r="CX7" s="1273"/>
      <c r="CY7" s="1273"/>
      <c r="CZ7" s="1273"/>
      <c r="DA7" s="1273"/>
      <c r="DB7" s="1273"/>
      <c r="DC7" s="1273"/>
      <c r="DD7" s="1273"/>
      <c r="DE7" s="1273"/>
    </row>
    <row r="8" spans="1:109" s="246" customFormat="1" ht="13.5" x14ac:dyDescent="0.15">
      <c r="A8" s="1273"/>
      <c r="B8" s="1273"/>
      <c r="C8" s="1273"/>
      <c r="D8" s="1273"/>
      <c r="E8" s="1273"/>
      <c r="F8" s="1273"/>
      <c r="G8" s="1273"/>
      <c r="H8" s="1273"/>
      <c r="I8" s="1273"/>
      <c r="J8" s="1273"/>
      <c r="K8" s="1273"/>
      <c r="L8" s="1273"/>
      <c r="M8" s="1273"/>
      <c r="N8" s="1273"/>
      <c r="O8" s="1273"/>
      <c r="P8" s="1273"/>
      <c r="Q8" s="1273"/>
      <c r="R8" s="1273"/>
      <c r="S8" s="1273"/>
      <c r="T8" s="1273"/>
      <c r="U8" s="1273"/>
      <c r="V8" s="1273"/>
      <c r="W8" s="1273"/>
      <c r="X8" s="1273"/>
      <c r="Y8" s="1273"/>
      <c r="Z8" s="1273"/>
      <c r="AA8" s="1273"/>
      <c r="AB8" s="1273"/>
      <c r="AC8" s="1273"/>
      <c r="AD8" s="1273"/>
      <c r="AE8" s="1273"/>
      <c r="AF8" s="1273"/>
      <c r="AG8" s="1273"/>
      <c r="AH8" s="1273"/>
      <c r="AI8" s="1273"/>
      <c r="AJ8" s="1273"/>
      <c r="AK8" s="1273"/>
      <c r="AL8" s="1273"/>
      <c r="AM8" s="1273"/>
      <c r="AN8" s="1273"/>
      <c r="AO8" s="1273"/>
      <c r="AP8" s="1273"/>
      <c r="AQ8" s="1273"/>
      <c r="AR8" s="1273"/>
      <c r="AS8" s="1273"/>
      <c r="AT8" s="1273"/>
      <c r="AU8" s="1273"/>
      <c r="AV8" s="1273"/>
      <c r="AW8" s="1273"/>
      <c r="AX8" s="1273"/>
      <c r="AY8" s="1273"/>
      <c r="AZ8" s="1273"/>
      <c r="BA8" s="1273"/>
      <c r="BB8" s="1273"/>
      <c r="BC8" s="1273"/>
      <c r="BD8" s="1273"/>
      <c r="BE8" s="1273"/>
      <c r="BF8" s="1273"/>
      <c r="BG8" s="1273"/>
      <c r="BH8" s="1273"/>
      <c r="BI8" s="1273"/>
      <c r="BJ8" s="1273"/>
      <c r="BK8" s="1273"/>
      <c r="BL8" s="1273"/>
      <c r="BM8" s="1273"/>
      <c r="BN8" s="1273"/>
      <c r="BO8" s="1273"/>
      <c r="BP8" s="1273"/>
      <c r="BQ8" s="1273"/>
      <c r="BR8" s="1273"/>
      <c r="BS8" s="1273"/>
      <c r="BT8" s="1273"/>
      <c r="BU8" s="1273"/>
      <c r="BV8" s="1273"/>
      <c r="BW8" s="1273"/>
      <c r="BX8" s="1273"/>
      <c r="BY8" s="1273"/>
      <c r="BZ8" s="1273"/>
      <c r="CA8" s="1273"/>
      <c r="CB8" s="1273"/>
      <c r="CC8" s="1273"/>
      <c r="CD8" s="1273"/>
      <c r="CE8" s="1273"/>
      <c r="CF8" s="1273"/>
      <c r="CG8" s="1273"/>
      <c r="CH8" s="1273"/>
      <c r="CI8" s="1273"/>
      <c r="CJ8" s="1273"/>
      <c r="CK8" s="1273"/>
      <c r="CL8" s="1273"/>
      <c r="CM8" s="1273"/>
      <c r="CN8" s="1273"/>
      <c r="CO8" s="1273"/>
      <c r="CP8" s="1273"/>
      <c r="CQ8" s="1273"/>
      <c r="CR8" s="1273"/>
      <c r="CS8" s="1273"/>
      <c r="CT8" s="1273"/>
      <c r="CU8" s="1273"/>
      <c r="CV8" s="1273"/>
      <c r="CW8" s="1273"/>
      <c r="CX8" s="1273"/>
      <c r="CY8" s="1273"/>
      <c r="CZ8" s="1273"/>
      <c r="DA8" s="1273"/>
      <c r="DB8" s="1273"/>
      <c r="DC8" s="1273"/>
      <c r="DD8" s="1273"/>
      <c r="DE8" s="1273"/>
    </row>
    <row r="9" spans="1:109" s="246" customFormat="1" ht="13.5" x14ac:dyDescent="0.15">
      <c r="A9" s="1273"/>
      <c r="B9" s="1273"/>
      <c r="C9" s="1273"/>
      <c r="D9" s="1273"/>
      <c r="E9" s="1273"/>
      <c r="F9" s="1273"/>
      <c r="G9" s="1273"/>
      <c r="H9" s="1273"/>
      <c r="I9" s="1273"/>
      <c r="J9" s="1273"/>
      <c r="K9" s="1273"/>
      <c r="L9" s="1273"/>
      <c r="M9" s="1273"/>
      <c r="N9" s="1273"/>
      <c r="O9" s="1273"/>
      <c r="P9" s="1273"/>
      <c r="Q9" s="1273"/>
      <c r="R9" s="1273"/>
      <c r="S9" s="1273"/>
      <c r="T9" s="1273"/>
      <c r="U9" s="1273"/>
      <c r="V9" s="1273"/>
      <c r="W9" s="1273"/>
      <c r="X9" s="1273"/>
      <c r="Y9" s="1273"/>
      <c r="Z9" s="1273"/>
      <c r="AA9" s="1273"/>
      <c r="AB9" s="1273"/>
      <c r="AC9" s="1273"/>
      <c r="AD9" s="1273"/>
      <c r="AE9" s="1273"/>
      <c r="AF9" s="1273"/>
      <c r="AG9" s="1273"/>
      <c r="AH9" s="1273"/>
      <c r="AI9" s="1273"/>
      <c r="AJ9" s="1273"/>
      <c r="AK9" s="1273"/>
      <c r="AL9" s="1273"/>
      <c r="AM9" s="1273"/>
      <c r="AN9" s="1273"/>
      <c r="AO9" s="1273"/>
      <c r="AP9" s="1273"/>
      <c r="AQ9" s="1273"/>
      <c r="AR9" s="1273"/>
      <c r="AS9" s="1273"/>
      <c r="AT9" s="1273"/>
      <c r="AU9" s="1273"/>
      <c r="AV9" s="1273"/>
      <c r="AW9" s="1273"/>
      <c r="AX9" s="1273"/>
      <c r="AY9" s="1273"/>
      <c r="AZ9" s="1273"/>
      <c r="BA9" s="1273"/>
      <c r="BB9" s="1273"/>
      <c r="BC9" s="1273"/>
      <c r="BD9" s="1273"/>
      <c r="BE9" s="1273"/>
      <c r="BF9" s="1273"/>
      <c r="BG9" s="1273"/>
      <c r="BH9" s="1273"/>
      <c r="BI9" s="1273"/>
      <c r="BJ9" s="1273"/>
      <c r="BK9" s="1273"/>
      <c r="BL9" s="1273"/>
      <c r="BM9" s="1273"/>
      <c r="BN9" s="1273"/>
      <c r="BO9" s="1273"/>
      <c r="BP9" s="1273"/>
      <c r="BQ9" s="1273"/>
      <c r="BR9" s="1273"/>
      <c r="BS9" s="1273"/>
      <c r="BT9" s="1273"/>
      <c r="BU9" s="1273"/>
      <c r="BV9" s="1273"/>
      <c r="BW9" s="1273"/>
      <c r="BX9" s="1273"/>
      <c r="BY9" s="1273"/>
      <c r="BZ9" s="1273"/>
      <c r="CA9" s="1273"/>
      <c r="CB9" s="1273"/>
      <c r="CC9" s="1273"/>
      <c r="CD9" s="1273"/>
      <c r="CE9" s="1273"/>
      <c r="CF9" s="1273"/>
      <c r="CG9" s="1273"/>
      <c r="CH9" s="1273"/>
      <c r="CI9" s="1273"/>
      <c r="CJ9" s="1273"/>
      <c r="CK9" s="1273"/>
      <c r="CL9" s="1273"/>
      <c r="CM9" s="1273"/>
      <c r="CN9" s="1273"/>
      <c r="CO9" s="1273"/>
      <c r="CP9" s="1273"/>
      <c r="CQ9" s="1273"/>
      <c r="CR9" s="1273"/>
      <c r="CS9" s="1273"/>
      <c r="CT9" s="1273"/>
      <c r="CU9" s="1273"/>
      <c r="CV9" s="1273"/>
      <c r="CW9" s="1273"/>
      <c r="CX9" s="1273"/>
      <c r="CY9" s="1273"/>
      <c r="CZ9" s="1273"/>
      <c r="DA9" s="1273"/>
      <c r="DB9" s="1273"/>
      <c r="DC9" s="1273"/>
      <c r="DD9" s="1273"/>
      <c r="DE9" s="1273"/>
    </row>
    <row r="10" spans="1:109" s="246" customFormat="1" ht="13.5" x14ac:dyDescent="0.15">
      <c r="A10" s="1273"/>
      <c r="B10" s="1273"/>
      <c r="C10" s="1273"/>
      <c r="D10" s="1273"/>
      <c r="E10" s="1273"/>
      <c r="F10" s="1273"/>
      <c r="G10" s="1273"/>
      <c r="H10" s="1273"/>
      <c r="I10" s="1273"/>
      <c r="J10" s="1273"/>
      <c r="K10" s="1273"/>
      <c r="L10" s="1273"/>
      <c r="M10" s="1273"/>
      <c r="N10" s="1273"/>
      <c r="O10" s="1273"/>
      <c r="P10" s="1273"/>
      <c r="Q10" s="1273"/>
      <c r="R10" s="1273"/>
      <c r="S10" s="1273"/>
      <c r="T10" s="1273"/>
      <c r="U10" s="1273"/>
      <c r="V10" s="1273"/>
      <c r="W10" s="1273"/>
      <c r="X10" s="1273"/>
      <c r="Y10" s="1273"/>
      <c r="Z10" s="1273"/>
      <c r="AA10" s="1273"/>
      <c r="AB10" s="1273"/>
      <c r="AC10" s="1273"/>
      <c r="AD10" s="1273"/>
      <c r="AE10" s="1273"/>
      <c r="AF10" s="1273"/>
      <c r="AG10" s="1273"/>
      <c r="AH10" s="1273"/>
      <c r="AI10" s="1273"/>
      <c r="AJ10" s="1273"/>
      <c r="AK10" s="1273"/>
      <c r="AL10" s="1273"/>
      <c r="AM10" s="1273"/>
      <c r="AN10" s="1273"/>
      <c r="AO10" s="1273"/>
      <c r="AP10" s="1273"/>
      <c r="AQ10" s="1273"/>
      <c r="AR10" s="1273"/>
      <c r="AS10" s="1273"/>
      <c r="AT10" s="1273"/>
      <c r="AU10" s="1273"/>
      <c r="AV10" s="1273"/>
      <c r="AW10" s="1273"/>
      <c r="AX10" s="1273"/>
      <c r="AY10" s="1273"/>
      <c r="AZ10" s="1273"/>
      <c r="BA10" s="1273"/>
      <c r="BB10" s="1273"/>
      <c r="BC10" s="1273"/>
      <c r="BD10" s="1273"/>
      <c r="BE10" s="1273"/>
      <c r="BF10" s="1273"/>
      <c r="BG10" s="1273"/>
      <c r="BH10" s="1273"/>
      <c r="BI10" s="1273"/>
      <c r="BJ10" s="1273"/>
      <c r="BK10" s="1273"/>
      <c r="BL10" s="1273"/>
      <c r="BM10" s="1273"/>
      <c r="BN10" s="1273"/>
      <c r="BO10" s="1273"/>
      <c r="BP10" s="1273"/>
      <c r="BQ10" s="1273"/>
      <c r="BR10" s="1273"/>
      <c r="BS10" s="1273"/>
      <c r="BT10" s="1273"/>
      <c r="BU10" s="1273"/>
      <c r="BV10" s="1273"/>
      <c r="BW10" s="1273"/>
      <c r="BX10" s="1273"/>
      <c r="BY10" s="1273"/>
      <c r="BZ10" s="1273"/>
      <c r="CA10" s="1273"/>
      <c r="CB10" s="1273"/>
      <c r="CC10" s="1273"/>
      <c r="CD10" s="1273"/>
      <c r="CE10" s="1273"/>
      <c r="CF10" s="1273"/>
      <c r="CG10" s="1273"/>
      <c r="CH10" s="1273"/>
      <c r="CI10" s="1273"/>
      <c r="CJ10" s="1273"/>
      <c r="CK10" s="1273"/>
      <c r="CL10" s="1273"/>
      <c r="CM10" s="1273"/>
      <c r="CN10" s="1273"/>
      <c r="CO10" s="1273"/>
      <c r="CP10" s="1273"/>
      <c r="CQ10" s="1273"/>
      <c r="CR10" s="1273"/>
      <c r="CS10" s="1273"/>
      <c r="CT10" s="1273"/>
      <c r="CU10" s="1273"/>
      <c r="CV10" s="1273"/>
      <c r="CW10" s="1273"/>
      <c r="CX10" s="1273"/>
      <c r="CY10" s="1273"/>
      <c r="CZ10" s="1273"/>
      <c r="DA10" s="1273"/>
      <c r="DB10" s="1273"/>
      <c r="DC10" s="1273"/>
      <c r="DD10" s="1273"/>
      <c r="DE10" s="1273"/>
    </row>
    <row r="11" spans="1:109" s="246" customFormat="1" ht="13.5" x14ac:dyDescent="0.15">
      <c r="A11" s="1273"/>
      <c r="B11" s="1273"/>
      <c r="C11" s="1273"/>
      <c r="D11" s="1273"/>
      <c r="E11" s="1273"/>
      <c r="F11" s="1273"/>
      <c r="G11" s="1273"/>
      <c r="H11" s="1273"/>
      <c r="I11" s="1273"/>
      <c r="J11" s="1273"/>
      <c r="K11" s="1273"/>
      <c r="L11" s="1273"/>
      <c r="M11" s="1273"/>
      <c r="N11" s="1273"/>
      <c r="O11" s="1273"/>
      <c r="P11" s="1273"/>
      <c r="Q11" s="1273"/>
      <c r="R11" s="1273"/>
      <c r="S11" s="1273"/>
      <c r="T11" s="1273"/>
      <c r="U11" s="1273"/>
      <c r="V11" s="1273"/>
      <c r="W11" s="1273"/>
      <c r="X11" s="1273"/>
      <c r="Y11" s="1273"/>
      <c r="Z11" s="1273"/>
      <c r="AA11" s="1273"/>
      <c r="AB11" s="1273"/>
      <c r="AC11" s="1273"/>
      <c r="AD11" s="1273"/>
      <c r="AE11" s="1273"/>
      <c r="AF11" s="1273"/>
      <c r="AG11" s="1273"/>
      <c r="AH11" s="1273"/>
      <c r="AI11" s="1273"/>
      <c r="AJ11" s="1273"/>
      <c r="AK11" s="1273"/>
      <c r="AL11" s="1273"/>
      <c r="AM11" s="1273"/>
      <c r="AN11" s="1273"/>
      <c r="AO11" s="1273"/>
      <c r="AP11" s="1273"/>
      <c r="AQ11" s="1273"/>
      <c r="AR11" s="1273"/>
      <c r="AS11" s="1273"/>
      <c r="AT11" s="1273"/>
      <c r="AU11" s="1273"/>
      <c r="AV11" s="1273"/>
      <c r="AW11" s="1273"/>
      <c r="AX11" s="1273"/>
      <c r="AY11" s="1273"/>
      <c r="AZ11" s="1273"/>
      <c r="BA11" s="1273"/>
      <c r="BB11" s="1273"/>
      <c r="BC11" s="1273"/>
      <c r="BD11" s="1273"/>
      <c r="BE11" s="1273"/>
      <c r="BF11" s="1273"/>
      <c r="BG11" s="1273"/>
      <c r="BH11" s="1273"/>
      <c r="BI11" s="1273"/>
      <c r="BJ11" s="1273"/>
      <c r="BK11" s="1273"/>
      <c r="BL11" s="1273"/>
      <c r="BM11" s="1273"/>
      <c r="BN11" s="1273"/>
      <c r="BO11" s="1273"/>
      <c r="BP11" s="1273"/>
      <c r="BQ11" s="1273"/>
      <c r="BR11" s="1273"/>
      <c r="BS11" s="1273"/>
      <c r="BT11" s="1273"/>
      <c r="BU11" s="1273"/>
      <c r="BV11" s="1273"/>
      <c r="BW11" s="1273"/>
      <c r="BX11" s="1273"/>
      <c r="BY11" s="1273"/>
      <c r="BZ11" s="1273"/>
      <c r="CA11" s="1273"/>
      <c r="CB11" s="1273"/>
      <c r="CC11" s="1273"/>
      <c r="CD11" s="1273"/>
      <c r="CE11" s="1273"/>
      <c r="CF11" s="1273"/>
      <c r="CG11" s="1273"/>
      <c r="CH11" s="1273"/>
      <c r="CI11" s="1273"/>
      <c r="CJ11" s="1273"/>
      <c r="CK11" s="1273"/>
      <c r="CL11" s="1273"/>
      <c r="CM11" s="1273"/>
      <c r="CN11" s="1273"/>
      <c r="CO11" s="1273"/>
      <c r="CP11" s="1273"/>
      <c r="CQ11" s="1273"/>
      <c r="CR11" s="1273"/>
      <c r="CS11" s="1273"/>
      <c r="CT11" s="1273"/>
      <c r="CU11" s="1273"/>
      <c r="CV11" s="1273"/>
      <c r="CW11" s="1273"/>
      <c r="CX11" s="1273"/>
      <c r="CY11" s="1273"/>
      <c r="CZ11" s="1273"/>
      <c r="DA11" s="1273"/>
      <c r="DB11" s="1273"/>
      <c r="DC11" s="1273"/>
      <c r="DD11" s="1273"/>
      <c r="DE11" s="1273"/>
    </row>
    <row r="12" spans="1:109" s="246" customFormat="1" ht="13.5" x14ac:dyDescent="0.15">
      <c r="A12" s="1273"/>
      <c r="B12" s="1273"/>
      <c r="C12" s="1273"/>
      <c r="D12" s="1273"/>
      <c r="E12" s="1273"/>
      <c r="F12" s="1273"/>
      <c r="G12" s="1273"/>
      <c r="H12" s="1273"/>
      <c r="I12" s="1273"/>
      <c r="J12" s="1273"/>
      <c r="K12" s="1273"/>
      <c r="L12" s="1273"/>
      <c r="M12" s="1273"/>
      <c r="N12" s="1273"/>
      <c r="O12" s="1273"/>
      <c r="P12" s="1273"/>
      <c r="Q12" s="1273"/>
      <c r="R12" s="1273"/>
      <c r="S12" s="1273"/>
      <c r="T12" s="1273"/>
      <c r="U12" s="1273"/>
      <c r="V12" s="1273"/>
      <c r="W12" s="1273"/>
      <c r="X12" s="1273"/>
      <c r="Y12" s="1273"/>
      <c r="Z12" s="1273"/>
      <c r="AA12" s="1273"/>
      <c r="AB12" s="1273"/>
      <c r="AC12" s="1273"/>
      <c r="AD12" s="1273"/>
      <c r="AE12" s="1273"/>
      <c r="AF12" s="1273"/>
      <c r="AG12" s="1273"/>
      <c r="AH12" s="1273"/>
      <c r="AI12" s="1273"/>
      <c r="AJ12" s="1273"/>
      <c r="AK12" s="1273"/>
      <c r="AL12" s="1273"/>
      <c r="AM12" s="1273"/>
      <c r="AN12" s="1273"/>
      <c r="AO12" s="1273"/>
      <c r="AP12" s="1273"/>
      <c r="AQ12" s="1273"/>
      <c r="AR12" s="1273"/>
      <c r="AS12" s="1273"/>
      <c r="AT12" s="1273"/>
      <c r="AU12" s="1273"/>
      <c r="AV12" s="1273"/>
      <c r="AW12" s="1273"/>
      <c r="AX12" s="1273"/>
      <c r="AY12" s="1273"/>
      <c r="AZ12" s="1273"/>
      <c r="BA12" s="1273"/>
      <c r="BB12" s="1273"/>
      <c r="BC12" s="1273"/>
      <c r="BD12" s="1273"/>
      <c r="BE12" s="1273"/>
      <c r="BF12" s="1273"/>
      <c r="BG12" s="1273"/>
      <c r="BH12" s="1273"/>
      <c r="BI12" s="1273"/>
      <c r="BJ12" s="1273"/>
      <c r="BK12" s="1273"/>
      <c r="BL12" s="1273"/>
      <c r="BM12" s="1273"/>
      <c r="BN12" s="1273"/>
      <c r="BO12" s="1273"/>
      <c r="BP12" s="1273"/>
      <c r="BQ12" s="1273"/>
      <c r="BR12" s="1273"/>
      <c r="BS12" s="1273"/>
      <c r="BT12" s="1273"/>
      <c r="BU12" s="1273"/>
      <c r="BV12" s="1273"/>
      <c r="BW12" s="1273"/>
      <c r="BX12" s="1273"/>
      <c r="BY12" s="1273"/>
      <c r="BZ12" s="1273"/>
      <c r="CA12" s="1273"/>
      <c r="CB12" s="1273"/>
      <c r="CC12" s="1273"/>
      <c r="CD12" s="1273"/>
      <c r="CE12" s="1273"/>
      <c r="CF12" s="1273"/>
      <c r="CG12" s="1273"/>
      <c r="CH12" s="1273"/>
      <c r="CI12" s="1273"/>
      <c r="CJ12" s="1273"/>
      <c r="CK12" s="1273"/>
      <c r="CL12" s="1273"/>
      <c r="CM12" s="1273"/>
      <c r="CN12" s="1273"/>
      <c r="CO12" s="1273"/>
      <c r="CP12" s="1273"/>
      <c r="CQ12" s="1273"/>
      <c r="CR12" s="1273"/>
      <c r="CS12" s="1273"/>
      <c r="CT12" s="1273"/>
      <c r="CU12" s="1273"/>
      <c r="CV12" s="1273"/>
      <c r="CW12" s="1273"/>
      <c r="CX12" s="1273"/>
      <c r="CY12" s="1273"/>
      <c r="CZ12" s="1273"/>
      <c r="DA12" s="1273"/>
      <c r="DB12" s="1273"/>
      <c r="DC12" s="1273"/>
      <c r="DD12" s="1273"/>
      <c r="DE12" s="1273"/>
    </row>
    <row r="13" spans="1:109" s="246" customFormat="1" ht="13.5" x14ac:dyDescent="0.15">
      <c r="A13" s="1273"/>
      <c r="B13" s="1273"/>
      <c r="C13" s="1273"/>
      <c r="D13" s="1273"/>
      <c r="E13" s="1273"/>
      <c r="F13" s="1273"/>
      <c r="G13" s="1273"/>
      <c r="H13" s="1273"/>
      <c r="I13" s="1273"/>
      <c r="J13" s="1273"/>
      <c r="K13" s="1273"/>
      <c r="L13" s="1273"/>
      <c r="M13" s="1273"/>
      <c r="N13" s="1273"/>
      <c r="O13" s="1273"/>
      <c r="P13" s="1273"/>
      <c r="Q13" s="1273"/>
      <c r="R13" s="1273"/>
      <c r="S13" s="1273"/>
      <c r="T13" s="1273"/>
      <c r="U13" s="1273"/>
      <c r="V13" s="1273"/>
      <c r="W13" s="1273"/>
      <c r="X13" s="1273"/>
      <c r="Y13" s="1273"/>
      <c r="Z13" s="1273"/>
      <c r="AA13" s="1273"/>
      <c r="AB13" s="1273"/>
      <c r="AC13" s="1273"/>
      <c r="AD13" s="1273"/>
      <c r="AE13" s="1273"/>
      <c r="AF13" s="1273"/>
      <c r="AG13" s="1273"/>
      <c r="AH13" s="1273"/>
      <c r="AI13" s="1273"/>
      <c r="AJ13" s="1273"/>
      <c r="AK13" s="1273"/>
      <c r="AL13" s="1273"/>
      <c r="AM13" s="1273"/>
      <c r="AN13" s="1273"/>
      <c r="AO13" s="1273"/>
      <c r="AP13" s="1273"/>
      <c r="AQ13" s="1273"/>
      <c r="AR13" s="1273"/>
      <c r="AS13" s="1273"/>
      <c r="AT13" s="1273"/>
      <c r="AU13" s="1273"/>
      <c r="AV13" s="1273"/>
      <c r="AW13" s="1273"/>
      <c r="AX13" s="1273"/>
      <c r="AY13" s="1273"/>
      <c r="AZ13" s="1273"/>
      <c r="BA13" s="1273"/>
      <c r="BB13" s="1273"/>
      <c r="BC13" s="1273"/>
      <c r="BD13" s="1273"/>
      <c r="BE13" s="1273"/>
      <c r="BF13" s="1273"/>
      <c r="BG13" s="1273"/>
      <c r="BH13" s="1273"/>
      <c r="BI13" s="1273"/>
      <c r="BJ13" s="1273"/>
      <c r="BK13" s="1273"/>
      <c r="BL13" s="1273"/>
      <c r="BM13" s="1273"/>
      <c r="BN13" s="1273"/>
      <c r="BO13" s="1273"/>
      <c r="BP13" s="1273"/>
      <c r="BQ13" s="1273"/>
      <c r="BR13" s="1273"/>
      <c r="BS13" s="1273"/>
      <c r="BT13" s="1273"/>
      <c r="BU13" s="1273"/>
      <c r="BV13" s="1273"/>
      <c r="BW13" s="1273"/>
      <c r="BX13" s="1273"/>
      <c r="BY13" s="1273"/>
      <c r="BZ13" s="1273"/>
      <c r="CA13" s="1273"/>
      <c r="CB13" s="1273"/>
      <c r="CC13" s="1273"/>
      <c r="CD13" s="1273"/>
      <c r="CE13" s="1273"/>
      <c r="CF13" s="1273"/>
      <c r="CG13" s="1273"/>
      <c r="CH13" s="1273"/>
      <c r="CI13" s="1273"/>
      <c r="CJ13" s="1273"/>
      <c r="CK13" s="1273"/>
      <c r="CL13" s="1273"/>
      <c r="CM13" s="1273"/>
      <c r="CN13" s="1273"/>
      <c r="CO13" s="1273"/>
      <c r="CP13" s="1273"/>
      <c r="CQ13" s="1273"/>
      <c r="CR13" s="1273"/>
      <c r="CS13" s="1273"/>
      <c r="CT13" s="1273"/>
      <c r="CU13" s="1273"/>
      <c r="CV13" s="1273"/>
      <c r="CW13" s="1273"/>
      <c r="CX13" s="1273"/>
      <c r="CY13" s="1273"/>
      <c r="CZ13" s="1273"/>
      <c r="DA13" s="1273"/>
      <c r="DB13" s="1273"/>
      <c r="DC13" s="1273"/>
      <c r="DD13" s="1273"/>
      <c r="DE13" s="1273"/>
    </row>
    <row r="14" spans="1:109" s="246" customFormat="1" ht="13.5" x14ac:dyDescent="0.15">
      <c r="A14" s="1273"/>
      <c r="B14" s="1273"/>
      <c r="C14" s="1273"/>
      <c r="D14" s="1273"/>
      <c r="E14" s="1273"/>
      <c r="F14" s="1273"/>
      <c r="G14" s="1273"/>
      <c r="H14" s="1273"/>
      <c r="I14" s="1273"/>
      <c r="J14" s="1273"/>
      <c r="K14" s="1273"/>
      <c r="L14" s="1273"/>
      <c r="M14" s="1273"/>
      <c r="N14" s="1273"/>
      <c r="O14" s="1273"/>
      <c r="P14" s="1273"/>
      <c r="Q14" s="1273"/>
      <c r="R14" s="1273"/>
      <c r="S14" s="1273"/>
      <c r="T14" s="1273"/>
      <c r="U14" s="1273"/>
      <c r="V14" s="1273"/>
      <c r="W14" s="1273"/>
      <c r="X14" s="1273"/>
      <c r="Y14" s="1273"/>
      <c r="Z14" s="1273"/>
      <c r="AA14" s="1273"/>
      <c r="AB14" s="1273"/>
      <c r="AC14" s="1273"/>
      <c r="AD14" s="1273"/>
      <c r="AE14" s="1273"/>
      <c r="AF14" s="1273"/>
      <c r="AG14" s="1273"/>
      <c r="AH14" s="1273"/>
      <c r="AI14" s="1273"/>
      <c r="AJ14" s="1273"/>
      <c r="AK14" s="1273"/>
      <c r="AL14" s="1273"/>
      <c r="AM14" s="1273"/>
      <c r="AN14" s="1273"/>
      <c r="AO14" s="1273"/>
      <c r="AP14" s="1273"/>
      <c r="AQ14" s="1273"/>
      <c r="AR14" s="1273"/>
      <c r="AS14" s="1273"/>
      <c r="AT14" s="1273"/>
      <c r="AU14" s="1273"/>
      <c r="AV14" s="1273"/>
      <c r="AW14" s="1273"/>
      <c r="AX14" s="1273"/>
      <c r="AY14" s="1273"/>
      <c r="AZ14" s="1273"/>
      <c r="BA14" s="1273"/>
      <c r="BB14" s="1273"/>
      <c r="BC14" s="1273"/>
      <c r="BD14" s="1273"/>
      <c r="BE14" s="1273"/>
      <c r="BF14" s="1273"/>
      <c r="BG14" s="1273"/>
      <c r="BH14" s="1273"/>
      <c r="BI14" s="1273"/>
      <c r="BJ14" s="1273"/>
      <c r="BK14" s="1273"/>
      <c r="BL14" s="1273"/>
      <c r="BM14" s="1273"/>
      <c r="BN14" s="1273"/>
      <c r="BO14" s="1273"/>
      <c r="BP14" s="1273"/>
      <c r="BQ14" s="1273"/>
      <c r="BR14" s="1273"/>
      <c r="BS14" s="1273"/>
      <c r="BT14" s="1273"/>
      <c r="BU14" s="1273"/>
      <c r="BV14" s="1273"/>
      <c r="BW14" s="1273"/>
      <c r="BX14" s="1273"/>
      <c r="BY14" s="1273"/>
      <c r="BZ14" s="1273"/>
      <c r="CA14" s="1273"/>
      <c r="CB14" s="1273"/>
      <c r="CC14" s="1273"/>
      <c r="CD14" s="1273"/>
      <c r="CE14" s="1273"/>
      <c r="CF14" s="1273"/>
      <c r="CG14" s="1273"/>
      <c r="CH14" s="1273"/>
      <c r="CI14" s="1273"/>
      <c r="CJ14" s="1273"/>
      <c r="CK14" s="1273"/>
      <c r="CL14" s="1273"/>
      <c r="CM14" s="1273"/>
      <c r="CN14" s="1273"/>
      <c r="CO14" s="1273"/>
      <c r="CP14" s="1273"/>
      <c r="CQ14" s="1273"/>
      <c r="CR14" s="1273"/>
      <c r="CS14" s="1273"/>
      <c r="CT14" s="1273"/>
      <c r="CU14" s="1273"/>
      <c r="CV14" s="1273"/>
      <c r="CW14" s="1273"/>
      <c r="CX14" s="1273"/>
      <c r="CY14" s="1273"/>
      <c r="CZ14" s="1273"/>
      <c r="DA14" s="1273"/>
      <c r="DB14" s="1273"/>
      <c r="DC14" s="1273"/>
      <c r="DD14" s="1273"/>
      <c r="DE14" s="1273"/>
    </row>
    <row r="15" spans="1:109" s="246" customFormat="1" ht="13.5" x14ac:dyDescent="0.15">
      <c r="A15" s="1218"/>
      <c r="B15" s="1273"/>
      <c r="C15" s="1273"/>
      <c r="D15" s="1273"/>
      <c r="E15" s="1273"/>
      <c r="F15" s="1273"/>
      <c r="G15" s="1273"/>
      <c r="H15" s="1273"/>
      <c r="I15" s="1273"/>
      <c r="J15" s="1273"/>
      <c r="K15" s="1273"/>
      <c r="L15" s="1273"/>
      <c r="M15" s="1273"/>
      <c r="N15" s="1273"/>
      <c r="O15" s="1273"/>
      <c r="P15" s="1273"/>
      <c r="Q15" s="1273"/>
      <c r="R15" s="1273"/>
      <c r="S15" s="1273"/>
      <c r="T15" s="1273"/>
      <c r="U15" s="1273"/>
      <c r="V15" s="1273"/>
      <c r="W15" s="1273"/>
      <c r="X15" s="1273"/>
      <c r="Y15" s="1273"/>
      <c r="Z15" s="1273"/>
      <c r="AA15" s="1273"/>
      <c r="AB15" s="1273"/>
      <c r="AC15" s="1273"/>
      <c r="AD15" s="1273"/>
      <c r="AE15" s="1273"/>
      <c r="AF15" s="1273"/>
      <c r="AG15" s="1273"/>
      <c r="AH15" s="1273"/>
      <c r="AI15" s="1273"/>
      <c r="AJ15" s="1273"/>
      <c r="AK15" s="1273"/>
      <c r="AL15" s="1273"/>
      <c r="AM15" s="1273"/>
      <c r="AN15" s="1273"/>
      <c r="AO15" s="1273"/>
      <c r="AP15" s="1273"/>
      <c r="AQ15" s="1273"/>
      <c r="AR15" s="1273"/>
      <c r="AS15" s="1273"/>
      <c r="AT15" s="1273"/>
      <c r="AU15" s="1273"/>
      <c r="AV15" s="1273"/>
      <c r="AW15" s="1273"/>
      <c r="AX15" s="1273"/>
      <c r="AY15" s="1273"/>
      <c r="AZ15" s="1273"/>
      <c r="BA15" s="1273"/>
      <c r="BB15" s="1273"/>
      <c r="BC15" s="1273"/>
      <c r="BD15" s="1273"/>
      <c r="BE15" s="1273"/>
      <c r="BF15" s="1273"/>
      <c r="BG15" s="1273"/>
      <c r="BH15" s="1273"/>
      <c r="BI15" s="1273"/>
      <c r="BJ15" s="1273"/>
      <c r="BK15" s="1273"/>
      <c r="BL15" s="1273"/>
      <c r="BM15" s="1273"/>
      <c r="BN15" s="1273"/>
      <c r="BO15" s="1273"/>
      <c r="BP15" s="1273"/>
      <c r="BQ15" s="1273"/>
      <c r="BR15" s="1273"/>
      <c r="BS15" s="1273"/>
      <c r="BT15" s="1273"/>
      <c r="BU15" s="1273"/>
      <c r="BV15" s="1273"/>
      <c r="BW15" s="1273"/>
      <c r="BX15" s="1273"/>
      <c r="BY15" s="1273"/>
      <c r="BZ15" s="1273"/>
      <c r="CA15" s="1273"/>
      <c r="CB15" s="1273"/>
      <c r="CC15" s="1273"/>
      <c r="CD15" s="1273"/>
      <c r="CE15" s="1273"/>
      <c r="CF15" s="1273"/>
      <c r="CG15" s="1273"/>
      <c r="CH15" s="1273"/>
      <c r="CI15" s="1273"/>
      <c r="CJ15" s="1273"/>
      <c r="CK15" s="1273"/>
      <c r="CL15" s="1273"/>
      <c r="CM15" s="1273"/>
      <c r="CN15" s="1273"/>
      <c r="CO15" s="1273"/>
      <c r="CP15" s="1273"/>
      <c r="CQ15" s="1273"/>
      <c r="CR15" s="1273"/>
      <c r="CS15" s="1273"/>
      <c r="CT15" s="1273"/>
      <c r="CU15" s="1273"/>
      <c r="CV15" s="1273"/>
      <c r="CW15" s="1273"/>
      <c r="CX15" s="1273"/>
      <c r="CY15" s="1273"/>
      <c r="CZ15" s="1273"/>
      <c r="DA15" s="1273"/>
      <c r="DB15" s="1273"/>
      <c r="DC15" s="1273"/>
      <c r="DD15" s="1273"/>
      <c r="DE15" s="1273"/>
    </row>
    <row r="16" spans="1:109" s="246" customFormat="1" ht="13.5" x14ac:dyDescent="0.15">
      <c r="A16" s="1218"/>
      <c r="B16" s="1273"/>
      <c r="C16" s="1273"/>
      <c r="D16" s="1273"/>
      <c r="E16" s="1273"/>
      <c r="F16" s="1273"/>
      <c r="G16" s="1273"/>
      <c r="H16" s="1273"/>
      <c r="I16" s="1273"/>
      <c r="J16" s="1273"/>
      <c r="K16" s="1273"/>
      <c r="L16" s="1273"/>
      <c r="M16" s="1273"/>
      <c r="N16" s="1273"/>
      <c r="O16" s="1273"/>
      <c r="P16" s="1273"/>
      <c r="Q16" s="1273"/>
      <c r="R16" s="1273"/>
      <c r="S16" s="1273"/>
      <c r="T16" s="1273"/>
      <c r="U16" s="1273"/>
      <c r="V16" s="1273"/>
      <c r="W16" s="1273"/>
      <c r="X16" s="1273"/>
      <c r="Y16" s="1273"/>
      <c r="Z16" s="1273"/>
      <c r="AA16" s="1273"/>
      <c r="AB16" s="1273"/>
      <c r="AC16" s="1273"/>
      <c r="AD16" s="1273"/>
      <c r="AE16" s="1273"/>
      <c r="AF16" s="1273"/>
      <c r="AG16" s="1273"/>
      <c r="AH16" s="1273"/>
      <c r="AI16" s="1273"/>
      <c r="AJ16" s="1273"/>
      <c r="AK16" s="1273"/>
      <c r="AL16" s="1273"/>
      <c r="AM16" s="1273"/>
      <c r="AN16" s="1273"/>
      <c r="AO16" s="1273"/>
      <c r="AP16" s="1273"/>
      <c r="AQ16" s="1273"/>
      <c r="AR16" s="1273"/>
      <c r="AS16" s="1273"/>
      <c r="AT16" s="1273"/>
      <c r="AU16" s="1273"/>
      <c r="AV16" s="1273"/>
      <c r="AW16" s="1273"/>
      <c r="AX16" s="1273"/>
      <c r="AY16" s="1273"/>
      <c r="AZ16" s="1273"/>
      <c r="BA16" s="1273"/>
      <c r="BB16" s="1273"/>
      <c r="BC16" s="1273"/>
      <c r="BD16" s="1273"/>
      <c r="BE16" s="1273"/>
      <c r="BF16" s="1273"/>
      <c r="BG16" s="1273"/>
      <c r="BH16" s="1273"/>
      <c r="BI16" s="1273"/>
      <c r="BJ16" s="1273"/>
      <c r="BK16" s="1273"/>
      <c r="BL16" s="1273"/>
      <c r="BM16" s="1273"/>
      <c r="BN16" s="1273"/>
      <c r="BO16" s="1273"/>
      <c r="BP16" s="1273"/>
      <c r="BQ16" s="1273"/>
      <c r="BR16" s="1273"/>
      <c r="BS16" s="1273"/>
      <c r="BT16" s="1273"/>
      <c r="BU16" s="1273"/>
      <c r="BV16" s="1273"/>
      <c r="BW16" s="1273"/>
      <c r="BX16" s="1273"/>
      <c r="BY16" s="1273"/>
      <c r="BZ16" s="1273"/>
      <c r="CA16" s="1273"/>
      <c r="CB16" s="1273"/>
      <c r="CC16" s="1273"/>
      <c r="CD16" s="1273"/>
      <c r="CE16" s="1273"/>
      <c r="CF16" s="1273"/>
      <c r="CG16" s="1273"/>
      <c r="CH16" s="1273"/>
      <c r="CI16" s="1273"/>
      <c r="CJ16" s="1273"/>
      <c r="CK16" s="1273"/>
      <c r="CL16" s="1273"/>
      <c r="CM16" s="1273"/>
      <c r="CN16" s="1273"/>
      <c r="CO16" s="1273"/>
      <c r="CP16" s="1273"/>
      <c r="CQ16" s="1273"/>
      <c r="CR16" s="1273"/>
      <c r="CS16" s="1273"/>
      <c r="CT16" s="1273"/>
      <c r="CU16" s="1273"/>
      <c r="CV16" s="1273"/>
      <c r="CW16" s="1273"/>
      <c r="CX16" s="1273"/>
      <c r="CY16" s="1273"/>
      <c r="CZ16" s="1273"/>
      <c r="DA16" s="1273"/>
      <c r="DB16" s="1273"/>
      <c r="DC16" s="1273"/>
      <c r="DD16" s="1273"/>
      <c r="DE16" s="1273"/>
    </row>
    <row r="17" spans="1:109" s="246" customFormat="1" ht="13.5" x14ac:dyDescent="0.15">
      <c r="A17" s="1218"/>
      <c r="B17" s="1273"/>
      <c r="C17" s="1273"/>
      <c r="D17" s="1273"/>
      <c r="E17" s="1273"/>
      <c r="F17" s="1273"/>
      <c r="G17" s="1273"/>
      <c r="H17" s="1273"/>
      <c r="I17" s="1273"/>
      <c r="J17" s="1273"/>
      <c r="K17" s="1273"/>
      <c r="L17" s="1273"/>
      <c r="M17" s="1273"/>
      <c r="N17" s="1273"/>
      <c r="O17" s="1273"/>
      <c r="P17" s="1273"/>
      <c r="Q17" s="1273"/>
      <c r="R17" s="1273"/>
      <c r="S17" s="1273"/>
      <c r="T17" s="1273"/>
      <c r="U17" s="1273"/>
      <c r="V17" s="1273"/>
      <c r="W17" s="1273"/>
      <c r="X17" s="1273"/>
      <c r="Y17" s="1273"/>
      <c r="Z17" s="1273"/>
      <c r="AA17" s="1273"/>
      <c r="AB17" s="1273"/>
      <c r="AC17" s="1273"/>
      <c r="AD17" s="1273"/>
      <c r="AE17" s="1273"/>
      <c r="AF17" s="1273"/>
      <c r="AG17" s="1273"/>
      <c r="AH17" s="1273"/>
      <c r="AI17" s="1273"/>
      <c r="AJ17" s="1273"/>
      <c r="AK17" s="1273"/>
      <c r="AL17" s="1273"/>
      <c r="AM17" s="1273"/>
      <c r="AN17" s="1273"/>
      <c r="AO17" s="1273"/>
      <c r="AP17" s="1273"/>
      <c r="AQ17" s="1273"/>
      <c r="AR17" s="1273"/>
      <c r="AS17" s="1273"/>
      <c r="AT17" s="1273"/>
      <c r="AU17" s="1273"/>
      <c r="AV17" s="1273"/>
      <c r="AW17" s="1273"/>
      <c r="AX17" s="1273"/>
      <c r="AY17" s="1273"/>
      <c r="AZ17" s="1273"/>
      <c r="BA17" s="1273"/>
      <c r="BB17" s="1273"/>
      <c r="BC17" s="1273"/>
      <c r="BD17" s="1273"/>
      <c r="BE17" s="1273"/>
      <c r="BF17" s="1273"/>
      <c r="BG17" s="1273"/>
      <c r="BH17" s="1273"/>
      <c r="BI17" s="1273"/>
      <c r="BJ17" s="1273"/>
      <c r="BK17" s="1273"/>
      <c r="BL17" s="1273"/>
      <c r="BM17" s="1273"/>
      <c r="BN17" s="1273"/>
      <c r="BO17" s="1273"/>
      <c r="BP17" s="1273"/>
      <c r="BQ17" s="1273"/>
      <c r="BR17" s="1273"/>
      <c r="BS17" s="1273"/>
      <c r="BT17" s="1273"/>
      <c r="BU17" s="1273"/>
      <c r="BV17" s="1273"/>
      <c r="BW17" s="1273"/>
      <c r="BX17" s="1273"/>
      <c r="BY17" s="1273"/>
      <c r="BZ17" s="1273"/>
      <c r="CA17" s="1273"/>
      <c r="CB17" s="1273"/>
      <c r="CC17" s="1273"/>
      <c r="CD17" s="1273"/>
      <c r="CE17" s="1273"/>
      <c r="CF17" s="1273"/>
      <c r="CG17" s="1273"/>
      <c r="CH17" s="1273"/>
      <c r="CI17" s="1273"/>
      <c r="CJ17" s="1273"/>
      <c r="CK17" s="1273"/>
      <c r="CL17" s="1273"/>
      <c r="CM17" s="1273"/>
      <c r="CN17" s="1273"/>
      <c r="CO17" s="1273"/>
      <c r="CP17" s="1273"/>
      <c r="CQ17" s="1273"/>
      <c r="CR17" s="1273"/>
      <c r="CS17" s="1273"/>
      <c r="CT17" s="1273"/>
      <c r="CU17" s="1273"/>
      <c r="CV17" s="1273"/>
      <c r="CW17" s="1273"/>
      <c r="CX17" s="1273"/>
      <c r="CY17" s="1273"/>
      <c r="CZ17" s="1273"/>
      <c r="DA17" s="1273"/>
      <c r="DB17" s="1273"/>
      <c r="DC17" s="1273"/>
      <c r="DD17" s="1273"/>
      <c r="DE17" s="1273"/>
    </row>
    <row r="18" spans="1:109" s="246" customFormat="1" ht="13.5" x14ac:dyDescent="0.15">
      <c r="A18" s="1218"/>
      <c r="B18" s="1273"/>
      <c r="C18" s="1273"/>
      <c r="D18" s="1273"/>
      <c r="E18" s="1273"/>
      <c r="F18" s="1273"/>
      <c r="G18" s="1273"/>
      <c r="H18" s="1273"/>
      <c r="I18" s="1273"/>
      <c r="J18" s="1273"/>
      <c r="K18" s="1273"/>
      <c r="L18" s="1273"/>
      <c r="M18" s="1273"/>
      <c r="N18" s="1273"/>
      <c r="O18" s="1273"/>
      <c r="P18" s="1273"/>
      <c r="Q18" s="1273"/>
      <c r="R18" s="1273"/>
      <c r="S18" s="1273"/>
      <c r="T18" s="1273"/>
      <c r="U18" s="1273"/>
      <c r="V18" s="1273"/>
      <c r="W18" s="1273"/>
      <c r="X18" s="1273"/>
      <c r="Y18" s="1273"/>
      <c r="Z18" s="1273"/>
      <c r="AA18" s="1273"/>
      <c r="AB18" s="1273"/>
      <c r="AC18" s="1273"/>
      <c r="AD18" s="1273"/>
      <c r="AE18" s="1273"/>
      <c r="AF18" s="1273"/>
      <c r="AG18" s="1273"/>
      <c r="AH18" s="1273"/>
      <c r="AI18" s="1273"/>
      <c r="AJ18" s="1273"/>
      <c r="AK18" s="1273"/>
      <c r="AL18" s="1273"/>
      <c r="AM18" s="1273"/>
      <c r="AN18" s="1273"/>
      <c r="AO18" s="1273"/>
      <c r="AP18" s="1273"/>
      <c r="AQ18" s="1273"/>
      <c r="AR18" s="1273"/>
      <c r="AS18" s="1273"/>
      <c r="AT18" s="1273"/>
      <c r="AU18" s="1273"/>
      <c r="AV18" s="1273"/>
      <c r="AW18" s="1273"/>
      <c r="AX18" s="1273"/>
      <c r="AY18" s="1273"/>
      <c r="AZ18" s="1273"/>
      <c r="BA18" s="1273"/>
      <c r="BB18" s="1273"/>
      <c r="BC18" s="1273"/>
      <c r="BD18" s="1273"/>
      <c r="BE18" s="1273"/>
      <c r="BF18" s="1273"/>
      <c r="BG18" s="1273"/>
      <c r="BH18" s="1273"/>
      <c r="BI18" s="1273"/>
      <c r="BJ18" s="1273"/>
      <c r="BK18" s="1273"/>
      <c r="BL18" s="1273"/>
      <c r="BM18" s="1273"/>
      <c r="BN18" s="1273"/>
      <c r="BO18" s="1273"/>
      <c r="BP18" s="1273"/>
      <c r="BQ18" s="1273"/>
      <c r="BR18" s="1273"/>
      <c r="BS18" s="1273"/>
      <c r="BT18" s="1273"/>
      <c r="BU18" s="1273"/>
      <c r="BV18" s="1273"/>
      <c r="BW18" s="1273"/>
      <c r="BX18" s="1273"/>
      <c r="BY18" s="1273"/>
      <c r="BZ18" s="1273"/>
      <c r="CA18" s="1273"/>
      <c r="CB18" s="1273"/>
      <c r="CC18" s="1273"/>
      <c r="CD18" s="1273"/>
      <c r="CE18" s="1273"/>
      <c r="CF18" s="1273"/>
      <c r="CG18" s="1273"/>
      <c r="CH18" s="1273"/>
      <c r="CI18" s="1273"/>
      <c r="CJ18" s="1273"/>
      <c r="CK18" s="1273"/>
      <c r="CL18" s="1273"/>
      <c r="CM18" s="1273"/>
      <c r="CN18" s="1273"/>
      <c r="CO18" s="1273"/>
      <c r="CP18" s="1273"/>
      <c r="CQ18" s="1273"/>
      <c r="CR18" s="1273"/>
      <c r="CS18" s="1273"/>
      <c r="CT18" s="1273"/>
      <c r="CU18" s="1273"/>
      <c r="CV18" s="1273"/>
      <c r="CW18" s="1273"/>
      <c r="CX18" s="1273"/>
      <c r="CY18" s="1273"/>
      <c r="CZ18" s="1273"/>
      <c r="DA18" s="1273"/>
      <c r="DB18" s="1273"/>
      <c r="DC18" s="1273"/>
      <c r="DD18" s="1273"/>
      <c r="DE18" s="1273"/>
    </row>
    <row r="19" spans="1:109" ht="13.5" x14ac:dyDescent="0.15">
      <c r="DD19" s="1218"/>
      <c r="DE19" s="1218"/>
    </row>
    <row r="20" spans="1:109" ht="13.5" x14ac:dyDescent="0.15">
      <c r="DD20" s="1218"/>
      <c r="DE20" s="1218"/>
    </row>
    <row r="21" spans="1:109" ht="17.25" customHeight="1" x14ac:dyDescent="0.15">
      <c r="B21" s="1272"/>
      <c r="C21" s="1269"/>
      <c r="D21" s="1269"/>
      <c r="E21" s="1269"/>
      <c r="F21" s="1269"/>
      <c r="G21" s="1269"/>
      <c r="H21" s="1269"/>
      <c r="I21" s="1269"/>
      <c r="J21" s="1269"/>
      <c r="K21" s="1269"/>
      <c r="L21" s="1269"/>
      <c r="M21" s="1269"/>
      <c r="N21" s="1271"/>
      <c r="O21" s="1269"/>
      <c r="P21" s="1269"/>
      <c r="Q21" s="1269"/>
      <c r="R21" s="1269"/>
      <c r="S21" s="1269"/>
      <c r="T21" s="1269"/>
      <c r="U21" s="1269"/>
      <c r="V21" s="1269"/>
      <c r="W21" s="1269"/>
      <c r="X21" s="1269"/>
      <c r="Y21" s="1269"/>
      <c r="Z21" s="1269"/>
      <c r="AA21" s="1269"/>
      <c r="AB21" s="1269"/>
      <c r="AC21" s="1269"/>
      <c r="AD21" s="1269"/>
      <c r="AE21" s="1269"/>
      <c r="AF21" s="1269"/>
      <c r="AG21" s="1269"/>
      <c r="AH21" s="1269"/>
      <c r="AI21" s="1269"/>
      <c r="AJ21" s="1269"/>
      <c r="AK21" s="1269"/>
      <c r="AL21" s="1269"/>
      <c r="AM21" s="1269"/>
      <c r="AN21" s="1269"/>
      <c r="AO21" s="1269"/>
      <c r="AP21" s="1269"/>
      <c r="AQ21" s="1269"/>
      <c r="AR21" s="1269"/>
      <c r="AS21" s="1269"/>
      <c r="AT21" s="1271"/>
      <c r="AU21" s="1269"/>
      <c r="AV21" s="1269"/>
      <c r="AW21" s="1269"/>
      <c r="AX21" s="1269"/>
      <c r="AY21" s="1269"/>
      <c r="AZ21" s="1269"/>
      <c r="BA21" s="1269"/>
      <c r="BB21" s="1269"/>
      <c r="BC21" s="1269"/>
      <c r="BD21" s="1269"/>
      <c r="BE21" s="1269"/>
      <c r="BF21" s="1271"/>
      <c r="BG21" s="1269"/>
      <c r="BH21" s="1269"/>
      <c r="BI21" s="1269"/>
      <c r="BJ21" s="1269"/>
      <c r="BK21" s="1269"/>
      <c r="BL21" s="1269"/>
      <c r="BM21" s="1269"/>
      <c r="BN21" s="1269"/>
      <c r="BO21" s="1269"/>
      <c r="BP21" s="1269"/>
      <c r="BQ21" s="1269"/>
      <c r="BR21" s="1271"/>
      <c r="BS21" s="1269"/>
      <c r="BT21" s="1269"/>
      <c r="BU21" s="1269"/>
      <c r="BV21" s="1269"/>
      <c r="BW21" s="1269"/>
      <c r="BX21" s="1269"/>
      <c r="BY21" s="1269"/>
      <c r="BZ21" s="1269"/>
      <c r="CA21" s="1269"/>
      <c r="CB21" s="1269"/>
      <c r="CC21" s="1269"/>
      <c r="CD21" s="1271"/>
      <c r="CE21" s="1269"/>
      <c r="CF21" s="1269"/>
      <c r="CG21" s="1269"/>
      <c r="CH21" s="1269"/>
      <c r="CI21" s="1269"/>
      <c r="CJ21" s="1269"/>
      <c r="CK21" s="1269"/>
      <c r="CL21" s="1269"/>
      <c r="CM21" s="1269"/>
      <c r="CN21" s="1269"/>
      <c r="CO21" s="1269"/>
      <c r="CP21" s="1271"/>
      <c r="CQ21" s="1269"/>
      <c r="CR21" s="1269"/>
      <c r="CS21" s="1269"/>
      <c r="CT21" s="1269"/>
      <c r="CU21" s="1269"/>
      <c r="CV21" s="1269"/>
      <c r="CW21" s="1269"/>
      <c r="CX21" s="1269"/>
      <c r="CY21" s="1269"/>
      <c r="CZ21" s="1269"/>
      <c r="DA21" s="1269"/>
      <c r="DB21" s="1271"/>
      <c r="DC21" s="1269"/>
      <c r="DD21" s="1268"/>
      <c r="DE21" s="1218"/>
    </row>
    <row r="22" spans="1:109" ht="17.25" customHeight="1" x14ac:dyDescent="0.15">
      <c r="B22" s="1219"/>
    </row>
    <row r="23" spans="1:109" ht="13.5" x14ac:dyDescent="0.15">
      <c r="B23" s="1219"/>
    </row>
    <row r="24" spans="1:109" ht="13.5" x14ac:dyDescent="0.15">
      <c r="B24" s="1219"/>
    </row>
    <row r="25" spans="1:109" ht="13.5" x14ac:dyDescent="0.15">
      <c r="B25" s="1219"/>
    </row>
    <row r="26" spans="1:109" ht="13.5" x14ac:dyDescent="0.15">
      <c r="B26" s="1219"/>
    </row>
    <row r="27" spans="1:109" ht="13.5" x14ac:dyDescent="0.15">
      <c r="B27" s="1219"/>
    </row>
    <row r="28" spans="1:109" ht="13.5" x14ac:dyDescent="0.15">
      <c r="B28" s="1219"/>
    </row>
    <row r="29" spans="1:109" ht="13.5" x14ac:dyDescent="0.15">
      <c r="B29" s="1219"/>
    </row>
    <row r="30" spans="1:109" ht="13.5" x14ac:dyDescent="0.15">
      <c r="B30" s="1219"/>
    </row>
    <row r="31" spans="1:109" ht="13.5" x14ac:dyDescent="0.15">
      <c r="B31" s="1219"/>
    </row>
    <row r="32" spans="1:109" ht="13.5" x14ac:dyDescent="0.15">
      <c r="B32" s="1219"/>
    </row>
    <row r="33" spans="2:109" ht="13.5" x14ac:dyDescent="0.15">
      <c r="B33" s="1219"/>
    </row>
    <row r="34" spans="2:109" ht="13.5" x14ac:dyDescent="0.15">
      <c r="B34" s="1219"/>
    </row>
    <row r="35" spans="2:109" ht="13.5" x14ac:dyDescent="0.15">
      <c r="B35" s="1219"/>
    </row>
    <row r="36" spans="2:109" ht="13.5" x14ac:dyDescent="0.15">
      <c r="B36" s="1219"/>
    </row>
    <row r="37" spans="2:109" ht="13.5" x14ac:dyDescent="0.15">
      <c r="B37" s="1219"/>
    </row>
    <row r="38" spans="2:109" ht="13.5" x14ac:dyDescent="0.15">
      <c r="B38" s="1219"/>
    </row>
    <row r="39" spans="2:109" ht="13.5" x14ac:dyDescent="0.15">
      <c r="B39" s="1223"/>
      <c r="C39" s="1222"/>
      <c r="D39" s="1222"/>
      <c r="E39" s="1222"/>
      <c r="F39" s="1222"/>
      <c r="G39" s="1222"/>
      <c r="H39" s="1222"/>
      <c r="I39" s="1222"/>
      <c r="J39" s="1222"/>
      <c r="K39" s="1222"/>
      <c r="L39" s="1222"/>
      <c r="M39" s="1222"/>
      <c r="N39" s="1222"/>
      <c r="O39" s="1222"/>
      <c r="P39" s="1222"/>
      <c r="Q39" s="1222"/>
      <c r="R39" s="1222"/>
      <c r="S39" s="1222"/>
      <c r="T39" s="1222"/>
      <c r="U39" s="1222"/>
      <c r="V39" s="1222"/>
      <c r="W39" s="1222"/>
      <c r="X39" s="1222"/>
      <c r="Y39" s="1222"/>
      <c r="Z39" s="1222"/>
      <c r="AA39" s="1222"/>
      <c r="AB39" s="1222"/>
      <c r="AC39" s="1222"/>
      <c r="AD39" s="1222"/>
      <c r="AE39" s="1222"/>
      <c r="AF39" s="1222"/>
      <c r="AG39" s="1222"/>
      <c r="AH39" s="1222"/>
      <c r="AI39" s="1222"/>
      <c r="AJ39" s="1222"/>
      <c r="AK39" s="1222"/>
      <c r="AL39" s="1222"/>
      <c r="AM39" s="1222"/>
      <c r="AN39" s="1222"/>
      <c r="AO39" s="1222"/>
      <c r="AP39" s="1222"/>
      <c r="AQ39" s="1222"/>
      <c r="AR39" s="1222"/>
      <c r="AS39" s="1222"/>
      <c r="AT39" s="1222"/>
      <c r="AU39" s="1222"/>
      <c r="AV39" s="1222"/>
      <c r="AW39" s="1222"/>
      <c r="AX39" s="1222"/>
      <c r="AY39" s="1222"/>
      <c r="AZ39" s="1222"/>
      <c r="BA39" s="1222"/>
      <c r="BB39" s="1222"/>
      <c r="BC39" s="1222"/>
      <c r="BD39" s="1222"/>
      <c r="BE39" s="1222"/>
      <c r="BF39" s="1222"/>
      <c r="BG39" s="1222"/>
      <c r="BH39" s="1222"/>
      <c r="BI39" s="1222"/>
      <c r="BJ39" s="1222"/>
      <c r="BK39" s="1222"/>
      <c r="BL39" s="1222"/>
      <c r="BM39" s="1222"/>
      <c r="BN39" s="1222"/>
      <c r="BO39" s="1222"/>
      <c r="BP39" s="1222"/>
      <c r="BQ39" s="1222"/>
      <c r="BR39" s="1222"/>
      <c r="BS39" s="1222"/>
      <c r="BT39" s="1222"/>
      <c r="BU39" s="1222"/>
      <c r="BV39" s="1222"/>
      <c r="BW39" s="1222"/>
      <c r="BX39" s="1222"/>
      <c r="BY39" s="1222"/>
      <c r="BZ39" s="1222"/>
      <c r="CA39" s="1222"/>
      <c r="CB39" s="1222"/>
      <c r="CC39" s="1222"/>
      <c r="CD39" s="1222"/>
      <c r="CE39" s="1222"/>
      <c r="CF39" s="1222"/>
      <c r="CG39" s="1222"/>
      <c r="CH39" s="1222"/>
      <c r="CI39" s="1222"/>
      <c r="CJ39" s="1222"/>
      <c r="CK39" s="1222"/>
      <c r="CL39" s="1222"/>
      <c r="CM39" s="1222"/>
      <c r="CN39" s="1222"/>
      <c r="CO39" s="1222"/>
      <c r="CP39" s="1222"/>
      <c r="CQ39" s="1222"/>
      <c r="CR39" s="1222"/>
      <c r="CS39" s="1222"/>
      <c r="CT39" s="1222"/>
      <c r="CU39" s="1222"/>
      <c r="CV39" s="1222"/>
      <c r="CW39" s="1222"/>
      <c r="CX39" s="1222"/>
      <c r="CY39" s="1222"/>
      <c r="CZ39" s="1222"/>
      <c r="DA39" s="1222"/>
      <c r="DB39" s="1222"/>
      <c r="DC39" s="1222"/>
      <c r="DD39" s="1221"/>
    </row>
    <row r="40" spans="2:109" ht="13.5" x14ac:dyDescent="0.15">
      <c r="B40" s="1259"/>
      <c r="DD40" s="1259"/>
      <c r="DE40" s="1218"/>
    </row>
    <row r="41" spans="2:109" ht="17.25" x14ac:dyDescent="0.15">
      <c r="B41" s="1270" t="s">
        <v>577</v>
      </c>
      <c r="C41" s="1269"/>
      <c r="D41" s="1269"/>
      <c r="E41" s="1269"/>
      <c r="F41" s="1269"/>
      <c r="G41" s="1269"/>
      <c r="H41" s="1269"/>
      <c r="I41" s="1269"/>
      <c r="J41" s="1269"/>
      <c r="K41" s="1269"/>
      <c r="L41" s="1269"/>
      <c r="M41" s="1269"/>
      <c r="N41" s="1269"/>
      <c r="O41" s="1269"/>
      <c r="P41" s="1269"/>
      <c r="Q41" s="1269"/>
      <c r="R41" s="1269"/>
      <c r="S41" s="1269"/>
      <c r="T41" s="1269"/>
      <c r="U41" s="1269"/>
      <c r="V41" s="1269"/>
      <c r="W41" s="1269"/>
      <c r="X41" s="1269"/>
      <c r="Y41" s="1269"/>
      <c r="Z41" s="1269"/>
      <c r="AA41" s="1269"/>
      <c r="AB41" s="1269"/>
      <c r="AC41" s="1269"/>
      <c r="AD41" s="1269"/>
      <c r="AE41" s="1269"/>
      <c r="AF41" s="1269"/>
      <c r="AG41" s="1269"/>
      <c r="AH41" s="1269"/>
      <c r="AI41" s="1269"/>
      <c r="AJ41" s="1269"/>
      <c r="AK41" s="1269"/>
      <c r="AL41" s="1269"/>
      <c r="AM41" s="1269"/>
      <c r="AN41" s="1269"/>
      <c r="AO41" s="1269"/>
      <c r="AP41" s="1269"/>
      <c r="AQ41" s="1269"/>
      <c r="AR41" s="1269"/>
      <c r="AS41" s="1269"/>
      <c r="AT41" s="1269"/>
      <c r="AU41" s="1269"/>
      <c r="AV41" s="1269"/>
      <c r="AW41" s="1269"/>
      <c r="AX41" s="1269"/>
      <c r="AY41" s="1269"/>
      <c r="AZ41" s="1269"/>
      <c r="BA41" s="1269"/>
      <c r="BB41" s="1269"/>
      <c r="BC41" s="1269"/>
      <c r="BD41" s="1269"/>
      <c r="BE41" s="1269"/>
      <c r="BF41" s="1269"/>
      <c r="BG41" s="1269"/>
      <c r="BH41" s="1269"/>
      <c r="BI41" s="1269"/>
      <c r="BJ41" s="1269"/>
      <c r="BK41" s="1269"/>
      <c r="BL41" s="1269"/>
      <c r="BM41" s="1269"/>
      <c r="BN41" s="1269"/>
      <c r="BO41" s="1269"/>
      <c r="BP41" s="1269"/>
      <c r="BQ41" s="1269"/>
      <c r="BR41" s="1269"/>
      <c r="BS41" s="1269"/>
      <c r="BT41" s="1269"/>
      <c r="BU41" s="1269"/>
      <c r="BV41" s="1269"/>
      <c r="BW41" s="1269"/>
      <c r="BX41" s="1269"/>
      <c r="BY41" s="1269"/>
      <c r="BZ41" s="1269"/>
      <c r="CA41" s="1269"/>
      <c r="CB41" s="1269"/>
      <c r="CC41" s="1269"/>
      <c r="CD41" s="1269"/>
      <c r="CE41" s="1269"/>
      <c r="CF41" s="1269"/>
      <c r="CG41" s="1269"/>
      <c r="CH41" s="1269"/>
      <c r="CI41" s="1269"/>
      <c r="CJ41" s="1269"/>
      <c r="CK41" s="1269"/>
      <c r="CL41" s="1269"/>
      <c r="CM41" s="1269"/>
      <c r="CN41" s="1269"/>
      <c r="CO41" s="1269"/>
      <c r="CP41" s="1269"/>
      <c r="CQ41" s="1269"/>
      <c r="CR41" s="1269"/>
      <c r="CS41" s="1269"/>
      <c r="CT41" s="1269"/>
      <c r="CU41" s="1269"/>
      <c r="CV41" s="1269"/>
      <c r="CW41" s="1269"/>
      <c r="CX41" s="1269"/>
      <c r="CY41" s="1269"/>
      <c r="CZ41" s="1269"/>
      <c r="DA41" s="1269"/>
      <c r="DB41" s="1269"/>
      <c r="DC41" s="1269"/>
      <c r="DD41" s="1268"/>
    </row>
    <row r="42" spans="2:109" ht="13.5" x14ac:dyDescent="0.15">
      <c r="B42" s="1219"/>
      <c r="G42" s="1255"/>
      <c r="I42" s="1254"/>
      <c r="J42" s="1254"/>
      <c r="K42" s="1254"/>
      <c r="AM42" s="1255"/>
      <c r="AN42" s="1255" t="s">
        <v>573</v>
      </c>
      <c r="AP42" s="1254"/>
      <c r="AQ42" s="1254"/>
      <c r="AR42" s="1254"/>
      <c r="AY42" s="1255"/>
      <c r="BA42" s="1254"/>
      <c r="BB42" s="1254"/>
      <c r="BC42" s="1254"/>
      <c r="BK42" s="1255"/>
      <c r="BM42" s="1254"/>
      <c r="BN42" s="1254"/>
      <c r="BO42" s="1254"/>
      <c r="BW42" s="1255"/>
      <c r="BY42" s="1254"/>
      <c r="BZ42" s="1254"/>
      <c r="CA42" s="1254"/>
      <c r="CI42" s="1255"/>
      <c r="CK42" s="1254"/>
      <c r="CL42" s="1254"/>
      <c r="CM42" s="1254"/>
      <c r="CU42" s="1255"/>
      <c r="CW42" s="1254"/>
      <c r="CX42" s="1254"/>
      <c r="CY42" s="1254"/>
    </row>
    <row r="43" spans="2:109" ht="13.5" customHeight="1" x14ac:dyDescent="0.15">
      <c r="B43" s="1219"/>
      <c r="AN43" s="1253" t="s">
        <v>576</v>
      </c>
      <c r="AO43" s="1252"/>
      <c r="AP43" s="1252"/>
      <c r="AQ43" s="1252"/>
      <c r="AR43" s="1252"/>
      <c r="AS43" s="1252"/>
      <c r="AT43" s="1252"/>
      <c r="AU43" s="1252"/>
      <c r="AV43" s="1252"/>
      <c r="AW43" s="1252"/>
      <c r="AX43" s="1252"/>
      <c r="AY43" s="1252"/>
      <c r="AZ43" s="1252"/>
      <c r="BA43" s="1252"/>
      <c r="BB43" s="1252"/>
      <c r="BC43" s="1252"/>
      <c r="BD43" s="1252"/>
      <c r="BE43" s="1252"/>
      <c r="BF43" s="1252"/>
      <c r="BG43" s="1252"/>
      <c r="BH43" s="1252"/>
      <c r="BI43" s="1252"/>
      <c r="BJ43" s="1252"/>
      <c r="BK43" s="1252"/>
      <c r="BL43" s="1252"/>
      <c r="BM43" s="1252"/>
      <c r="BN43" s="1252"/>
      <c r="BO43" s="1252"/>
      <c r="BP43" s="1252"/>
      <c r="BQ43" s="1252"/>
      <c r="BR43" s="1252"/>
      <c r="BS43" s="1252"/>
      <c r="BT43" s="1252"/>
      <c r="BU43" s="1252"/>
      <c r="BV43" s="1252"/>
      <c r="BW43" s="1252"/>
      <c r="BX43" s="1252"/>
      <c r="BY43" s="1252"/>
      <c r="BZ43" s="1252"/>
      <c r="CA43" s="1252"/>
      <c r="CB43" s="1252"/>
      <c r="CC43" s="1252"/>
      <c r="CD43" s="1252"/>
      <c r="CE43" s="1252"/>
      <c r="CF43" s="1252"/>
      <c r="CG43" s="1252"/>
      <c r="CH43" s="1252"/>
      <c r="CI43" s="1252"/>
      <c r="CJ43" s="1252"/>
      <c r="CK43" s="1252"/>
      <c r="CL43" s="1252"/>
      <c r="CM43" s="1252"/>
      <c r="CN43" s="1252"/>
      <c r="CO43" s="1252"/>
      <c r="CP43" s="1252"/>
      <c r="CQ43" s="1252"/>
      <c r="CR43" s="1252"/>
      <c r="CS43" s="1252"/>
      <c r="CT43" s="1252"/>
      <c r="CU43" s="1252"/>
      <c r="CV43" s="1252"/>
      <c r="CW43" s="1252"/>
      <c r="CX43" s="1252"/>
      <c r="CY43" s="1252"/>
      <c r="CZ43" s="1252"/>
      <c r="DA43" s="1252"/>
      <c r="DB43" s="1252"/>
      <c r="DC43" s="1251"/>
    </row>
    <row r="44" spans="2:109" ht="13.5" x14ac:dyDescent="0.15">
      <c r="B44" s="1219"/>
      <c r="AN44" s="1250"/>
      <c r="AO44" s="1249"/>
      <c r="AP44" s="1249"/>
      <c r="AQ44" s="1249"/>
      <c r="AR44" s="1249"/>
      <c r="AS44" s="1249"/>
      <c r="AT44" s="1249"/>
      <c r="AU44" s="1249"/>
      <c r="AV44" s="1249"/>
      <c r="AW44" s="1249"/>
      <c r="AX44" s="1249"/>
      <c r="AY44" s="1249"/>
      <c r="AZ44" s="1249"/>
      <c r="BA44" s="1249"/>
      <c r="BB44" s="1249"/>
      <c r="BC44" s="1249"/>
      <c r="BD44" s="1249"/>
      <c r="BE44" s="1249"/>
      <c r="BF44" s="1249"/>
      <c r="BG44" s="1249"/>
      <c r="BH44" s="1249"/>
      <c r="BI44" s="1249"/>
      <c r="BJ44" s="1249"/>
      <c r="BK44" s="1249"/>
      <c r="BL44" s="1249"/>
      <c r="BM44" s="1249"/>
      <c r="BN44" s="1249"/>
      <c r="BO44" s="1249"/>
      <c r="BP44" s="1249"/>
      <c r="BQ44" s="1249"/>
      <c r="BR44" s="1249"/>
      <c r="BS44" s="1249"/>
      <c r="BT44" s="1249"/>
      <c r="BU44" s="1249"/>
      <c r="BV44" s="1249"/>
      <c r="BW44" s="1249"/>
      <c r="BX44" s="1249"/>
      <c r="BY44" s="1249"/>
      <c r="BZ44" s="1249"/>
      <c r="CA44" s="1249"/>
      <c r="CB44" s="1249"/>
      <c r="CC44" s="1249"/>
      <c r="CD44" s="1249"/>
      <c r="CE44" s="1249"/>
      <c r="CF44" s="1249"/>
      <c r="CG44" s="1249"/>
      <c r="CH44" s="1249"/>
      <c r="CI44" s="1249"/>
      <c r="CJ44" s="1249"/>
      <c r="CK44" s="1249"/>
      <c r="CL44" s="1249"/>
      <c r="CM44" s="1249"/>
      <c r="CN44" s="1249"/>
      <c r="CO44" s="1249"/>
      <c r="CP44" s="1249"/>
      <c r="CQ44" s="1249"/>
      <c r="CR44" s="1249"/>
      <c r="CS44" s="1249"/>
      <c r="CT44" s="1249"/>
      <c r="CU44" s="1249"/>
      <c r="CV44" s="1249"/>
      <c r="CW44" s="1249"/>
      <c r="CX44" s="1249"/>
      <c r="CY44" s="1249"/>
      <c r="CZ44" s="1249"/>
      <c r="DA44" s="1249"/>
      <c r="DB44" s="1249"/>
      <c r="DC44" s="1248"/>
    </row>
    <row r="45" spans="2:109" ht="13.5" x14ac:dyDescent="0.15">
      <c r="B45" s="1219"/>
      <c r="AN45" s="1250"/>
      <c r="AO45" s="1249"/>
      <c r="AP45" s="1249"/>
      <c r="AQ45" s="1249"/>
      <c r="AR45" s="1249"/>
      <c r="AS45" s="1249"/>
      <c r="AT45" s="1249"/>
      <c r="AU45" s="1249"/>
      <c r="AV45" s="1249"/>
      <c r="AW45" s="1249"/>
      <c r="AX45" s="1249"/>
      <c r="AY45" s="1249"/>
      <c r="AZ45" s="1249"/>
      <c r="BA45" s="1249"/>
      <c r="BB45" s="1249"/>
      <c r="BC45" s="1249"/>
      <c r="BD45" s="1249"/>
      <c r="BE45" s="1249"/>
      <c r="BF45" s="1249"/>
      <c r="BG45" s="1249"/>
      <c r="BH45" s="1249"/>
      <c r="BI45" s="1249"/>
      <c r="BJ45" s="1249"/>
      <c r="BK45" s="1249"/>
      <c r="BL45" s="1249"/>
      <c r="BM45" s="1249"/>
      <c r="BN45" s="1249"/>
      <c r="BO45" s="1249"/>
      <c r="BP45" s="1249"/>
      <c r="BQ45" s="1249"/>
      <c r="BR45" s="1249"/>
      <c r="BS45" s="1249"/>
      <c r="BT45" s="1249"/>
      <c r="BU45" s="1249"/>
      <c r="BV45" s="1249"/>
      <c r="BW45" s="1249"/>
      <c r="BX45" s="1249"/>
      <c r="BY45" s="1249"/>
      <c r="BZ45" s="1249"/>
      <c r="CA45" s="1249"/>
      <c r="CB45" s="1249"/>
      <c r="CC45" s="1249"/>
      <c r="CD45" s="1249"/>
      <c r="CE45" s="1249"/>
      <c r="CF45" s="1249"/>
      <c r="CG45" s="1249"/>
      <c r="CH45" s="1249"/>
      <c r="CI45" s="1249"/>
      <c r="CJ45" s="1249"/>
      <c r="CK45" s="1249"/>
      <c r="CL45" s="1249"/>
      <c r="CM45" s="1249"/>
      <c r="CN45" s="1249"/>
      <c r="CO45" s="1249"/>
      <c r="CP45" s="1249"/>
      <c r="CQ45" s="1249"/>
      <c r="CR45" s="1249"/>
      <c r="CS45" s="1249"/>
      <c r="CT45" s="1249"/>
      <c r="CU45" s="1249"/>
      <c r="CV45" s="1249"/>
      <c r="CW45" s="1249"/>
      <c r="CX45" s="1249"/>
      <c r="CY45" s="1249"/>
      <c r="CZ45" s="1249"/>
      <c r="DA45" s="1249"/>
      <c r="DB45" s="1249"/>
      <c r="DC45" s="1248"/>
    </row>
    <row r="46" spans="2:109" ht="13.5" x14ac:dyDescent="0.15">
      <c r="B46" s="1219"/>
      <c r="AN46" s="1250"/>
      <c r="AO46" s="1249"/>
      <c r="AP46" s="1249"/>
      <c r="AQ46" s="1249"/>
      <c r="AR46" s="1249"/>
      <c r="AS46" s="1249"/>
      <c r="AT46" s="1249"/>
      <c r="AU46" s="1249"/>
      <c r="AV46" s="1249"/>
      <c r="AW46" s="1249"/>
      <c r="AX46" s="1249"/>
      <c r="AY46" s="1249"/>
      <c r="AZ46" s="1249"/>
      <c r="BA46" s="1249"/>
      <c r="BB46" s="1249"/>
      <c r="BC46" s="1249"/>
      <c r="BD46" s="1249"/>
      <c r="BE46" s="1249"/>
      <c r="BF46" s="1249"/>
      <c r="BG46" s="1249"/>
      <c r="BH46" s="1249"/>
      <c r="BI46" s="1249"/>
      <c r="BJ46" s="1249"/>
      <c r="BK46" s="1249"/>
      <c r="BL46" s="1249"/>
      <c r="BM46" s="1249"/>
      <c r="BN46" s="1249"/>
      <c r="BO46" s="1249"/>
      <c r="BP46" s="1249"/>
      <c r="BQ46" s="1249"/>
      <c r="BR46" s="1249"/>
      <c r="BS46" s="1249"/>
      <c r="BT46" s="1249"/>
      <c r="BU46" s="1249"/>
      <c r="BV46" s="1249"/>
      <c r="BW46" s="1249"/>
      <c r="BX46" s="1249"/>
      <c r="BY46" s="1249"/>
      <c r="BZ46" s="1249"/>
      <c r="CA46" s="1249"/>
      <c r="CB46" s="1249"/>
      <c r="CC46" s="1249"/>
      <c r="CD46" s="1249"/>
      <c r="CE46" s="1249"/>
      <c r="CF46" s="1249"/>
      <c r="CG46" s="1249"/>
      <c r="CH46" s="1249"/>
      <c r="CI46" s="1249"/>
      <c r="CJ46" s="1249"/>
      <c r="CK46" s="1249"/>
      <c r="CL46" s="1249"/>
      <c r="CM46" s="1249"/>
      <c r="CN46" s="1249"/>
      <c r="CO46" s="1249"/>
      <c r="CP46" s="1249"/>
      <c r="CQ46" s="1249"/>
      <c r="CR46" s="1249"/>
      <c r="CS46" s="1249"/>
      <c r="CT46" s="1249"/>
      <c r="CU46" s="1249"/>
      <c r="CV46" s="1249"/>
      <c r="CW46" s="1249"/>
      <c r="CX46" s="1249"/>
      <c r="CY46" s="1249"/>
      <c r="CZ46" s="1249"/>
      <c r="DA46" s="1249"/>
      <c r="DB46" s="1249"/>
      <c r="DC46" s="1248"/>
    </row>
    <row r="47" spans="2:109" ht="13.5" x14ac:dyDescent="0.15">
      <c r="B47" s="1219"/>
      <c r="AN47" s="1247"/>
      <c r="AO47" s="1246"/>
      <c r="AP47" s="1246"/>
      <c r="AQ47" s="1246"/>
      <c r="AR47" s="1246"/>
      <c r="AS47" s="1246"/>
      <c r="AT47" s="1246"/>
      <c r="AU47" s="1246"/>
      <c r="AV47" s="1246"/>
      <c r="AW47" s="1246"/>
      <c r="AX47" s="1246"/>
      <c r="AY47" s="1246"/>
      <c r="AZ47" s="1246"/>
      <c r="BA47" s="1246"/>
      <c r="BB47" s="1246"/>
      <c r="BC47" s="1246"/>
      <c r="BD47" s="1246"/>
      <c r="BE47" s="1246"/>
      <c r="BF47" s="1246"/>
      <c r="BG47" s="1246"/>
      <c r="BH47" s="1246"/>
      <c r="BI47" s="1246"/>
      <c r="BJ47" s="1246"/>
      <c r="BK47" s="1246"/>
      <c r="BL47" s="1246"/>
      <c r="BM47" s="1246"/>
      <c r="BN47" s="1246"/>
      <c r="BO47" s="1246"/>
      <c r="BP47" s="1246"/>
      <c r="BQ47" s="1246"/>
      <c r="BR47" s="1246"/>
      <c r="BS47" s="1246"/>
      <c r="BT47" s="1246"/>
      <c r="BU47" s="1246"/>
      <c r="BV47" s="1246"/>
      <c r="BW47" s="1246"/>
      <c r="BX47" s="1246"/>
      <c r="BY47" s="1246"/>
      <c r="BZ47" s="1246"/>
      <c r="CA47" s="1246"/>
      <c r="CB47" s="1246"/>
      <c r="CC47" s="1246"/>
      <c r="CD47" s="1246"/>
      <c r="CE47" s="1246"/>
      <c r="CF47" s="1246"/>
      <c r="CG47" s="1246"/>
      <c r="CH47" s="1246"/>
      <c r="CI47" s="1246"/>
      <c r="CJ47" s="1246"/>
      <c r="CK47" s="1246"/>
      <c r="CL47" s="1246"/>
      <c r="CM47" s="1246"/>
      <c r="CN47" s="1246"/>
      <c r="CO47" s="1246"/>
      <c r="CP47" s="1246"/>
      <c r="CQ47" s="1246"/>
      <c r="CR47" s="1246"/>
      <c r="CS47" s="1246"/>
      <c r="CT47" s="1246"/>
      <c r="CU47" s="1246"/>
      <c r="CV47" s="1246"/>
      <c r="CW47" s="1246"/>
      <c r="CX47" s="1246"/>
      <c r="CY47" s="1246"/>
      <c r="CZ47" s="1246"/>
      <c r="DA47" s="1246"/>
      <c r="DB47" s="1246"/>
      <c r="DC47" s="1245"/>
    </row>
    <row r="48" spans="2:109" ht="13.5" x14ac:dyDescent="0.15">
      <c r="B48" s="1219"/>
      <c r="H48" s="1232"/>
      <c r="I48" s="1232"/>
      <c r="J48" s="1232"/>
      <c r="AN48" s="1232"/>
      <c r="AO48" s="1232"/>
      <c r="AP48" s="1232"/>
      <c r="AZ48" s="1232"/>
      <c r="BA48" s="1232"/>
      <c r="BB48" s="1232"/>
      <c r="BL48" s="1232"/>
      <c r="BM48" s="1232"/>
      <c r="BN48" s="1232"/>
      <c r="BX48" s="1232"/>
      <c r="BY48" s="1232"/>
      <c r="BZ48" s="1232"/>
      <c r="CJ48" s="1232"/>
      <c r="CK48" s="1232"/>
      <c r="CL48" s="1232"/>
      <c r="CV48" s="1232"/>
      <c r="CW48" s="1232"/>
      <c r="CX48" s="1232"/>
    </row>
    <row r="49" spans="1:109" ht="13.5" x14ac:dyDescent="0.15">
      <c r="B49" s="1219"/>
      <c r="AN49" s="1218" t="s">
        <v>571</v>
      </c>
    </row>
    <row r="50" spans="1:109" ht="13.5" x14ac:dyDescent="0.15">
      <c r="B50" s="1219"/>
      <c r="G50" s="1230"/>
      <c r="H50" s="1230"/>
      <c r="I50" s="1230"/>
      <c r="J50" s="1230"/>
      <c r="K50" s="1239"/>
      <c r="L50" s="1239"/>
      <c r="M50" s="1238"/>
      <c r="N50" s="1238"/>
      <c r="AN50" s="1237"/>
      <c r="AO50" s="1236"/>
      <c r="AP50" s="1236"/>
      <c r="AQ50" s="1236"/>
      <c r="AR50" s="1236"/>
      <c r="AS50" s="1236"/>
      <c r="AT50" s="1236"/>
      <c r="AU50" s="1236"/>
      <c r="AV50" s="1236"/>
      <c r="AW50" s="1236"/>
      <c r="AX50" s="1236"/>
      <c r="AY50" s="1236"/>
      <c r="AZ50" s="1236"/>
      <c r="BA50" s="1236"/>
      <c r="BB50" s="1236"/>
      <c r="BC50" s="1236"/>
      <c r="BD50" s="1236"/>
      <c r="BE50" s="1236"/>
      <c r="BF50" s="1236"/>
      <c r="BG50" s="1236"/>
      <c r="BH50" s="1236"/>
      <c r="BI50" s="1236"/>
      <c r="BJ50" s="1236"/>
      <c r="BK50" s="1236"/>
      <c r="BL50" s="1236"/>
      <c r="BM50" s="1236"/>
      <c r="BN50" s="1236"/>
      <c r="BO50" s="1235"/>
      <c r="BP50" s="1227" t="s">
        <v>525</v>
      </c>
      <c r="BQ50" s="1227"/>
      <c r="BR50" s="1227"/>
      <c r="BS50" s="1227"/>
      <c r="BT50" s="1227"/>
      <c r="BU50" s="1227"/>
      <c r="BV50" s="1227"/>
      <c r="BW50" s="1227"/>
      <c r="BX50" s="1227" t="s">
        <v>526</v>
      </c>
      <c r="BY50" s="1227"/>
      <c r="BZ50" s="1227"/>
      <c r="CA50" s="1227"/>
      <c r="CB50" s="1227"/>
      <c r="CC50" s="1227"/>
      <c r="CD50" s="1227"/>
      <c r="CE50" s="1227"/>
      <c r="CF50" s="1227" t="s">
        <v>527</v>
      </c>
      <c r="CG50" s="1227"/>
      <c r="CH50" s="1227"/>
      <c r="CI50" s="1227"/>
      <c r="CJ50" s="1227"/>
      <c r="CK50" s="1227"/>
      <c r="CL50" s="1227"/>
      <c r="CM50" s="1227"/>
      <c r="CN50" s="1227" t="s">
        <v>528</v>
      </c>
      <c r="CO50" s="1227"/>
      <c r="CP50" s="1227"/>
      <c r="CQ50" s="1227"/>
      <c r="CR50" s="1227"/>
      <c r="CS50" s="1227"/>
      <c r="CT50" s="1227"/>
      <c r="CU50" s="1227"/>
      <c r="CV50" s="1227" t="s">
        <v>529</v>
      </c>
      <c r="CW50" s="1227"/>
      <c r="CX50" s="1227"/>
      <c r="CY50" s="1227"/>
      <c r="CZ50" s="1227"/>
      <c r="DA50" s="1227"/>
      <c r="DB50" s="1227"/>
      <c r="DC50" s="1227"/>
    </row>
    <row r="51" spans="1:109" ht="13.5" customHeight="1" x14ac:dyDescent="0.15">
      <c r="B51" s="1219"/>
      <c r="G51" s="1234"/>
      <c r="H51" s="1234"/>
      <c r="I51" s="1267"/>
      <c r="J51" s="1267"/>
      <c r="K51" s="1233"/>
      <c r="L51" s="1233"/>
      <c r="M51" s="1233"/>
      <c r="N51" s="1233"/>
      <c r="AM51" s="1232"/>
      <c r="AN51" s="1226" t="s">
        <v>570</v>
      </c>
      <c r="AO51" s="1226"/>
      <c r="AP51" s="1226"/>
      <c r="AQ51" s="1226"/>
      <c r="AR51" s="1226"/>
      <c r="AS51" s="1226"/>
      <c r="AT51" s="1226"/>
      <c r="AU51" s="1226"/>
      <c r="AV51" s="1226"/>
      <c r="AW51" s="1226"/>
      <c r="AX51" s="1226"/>
      <c r="AY51" s="1226"/>
      <c r="AZ51" s="1226"/>
      <c r="BA51" s="1226"/>
      <c r="BB51" s="1226" t="s">
        <v>568</v>
      </c>
      <c r="BC51" s="1226"/>
      <c r="BD51" s="1226"/>
      <c r="BE51" s="1226"/>
      <c r="BF51" s="1226"/>
      <c r="BG51" s="1226"/>
      <c r="BH51" s="1226"/>
      <c r="BI51" s="1226"/>
      <c r="BJ51" s="1226"/>
      <c r="BK51" s="1226"/>
      <c r="BL51" s="1226"/>
      <c r="BM51" s="1226"/>
      <c r="BN51" s="1226"/>
      <c r="BO51" s="1226"/>
      <c r="BP51" s="1225"/>
      <c r="BQ51" s="1225"/>
      <c r="BR51" s="1225"/>
      <c r="BS51" s="1225"/>
      <c r="BT51" s="1225"/>
      <c r="BU51" s="1225"/>
      <c r="BV51" s="1225"/>
      <c r="BW51" s="1225"/>
      <c r="BX51" s="1225"/>
      <c r="BY51" s="1225"/>
      <c r="BZ51" s="1225"/>
      <c r="CA51" s="1225"/>
      <c r="CB51" s="1225"/>
      <c r="CC51" s="1225"/>
      <c r="CD51" s="1225"/>
      <c r="CE51" s="1225"/>
      <c r="CF51" s="1225"/>
      <c r="CG51" s="1225"/>
      <c r="CH51" s="1225"/>
      <c r="CI51" s="1225"/>
      <c r="CJ51" s="1225"/>
      <c r="CK51" s="1225"/>
      <c r="CL51" s="1225"/>
      <c r="CM51" s="1225"/>
      <c r="CN51" s="1225"/>
      <c r="CO51" s="1225"/>
      <c r="CP51" s="1225"/>
      <c r="CQ51" s="1225"/>
      <c r="CR51" s="1225"/>
      <c r="CS51" s="1225"/>
      <c r="CT51" s="1225"/>
      <c r="CU51" s="1225"/>
      <c r="CV51" s="1225"/>
      <c r="CW51" s="1225"/>
      <c r="CX51" s="1225"/>
      <c r="CY51" s="1225"/>
      <c r="CZ51" s="1225"/>
      <c r="DA51" s="1225"/>
      <c r="DB51" s="1225"/>
      <c r="DC51" s="1225"/>
    </row>
    <row r="52" spans="1:109" ht="13.5" x14ac:dyDescent="0.15">
      <c r="B52" s="1219"/>
      <c r="G52" s="1234"/>
      <c r="H52" s="1234"/>
      <c r="I52" s="1267"/>
      <c r="J52" s="1267"/>
      <c r="K52" s="1233"/>
      <c r="L52" s="1233"/>
      <c r="M52" s="1233"/>
      <c r="N52" s="1233"/>
      <c r="AM52" s="1232"/>
      <c r="AN52" s="1226"/>
      <c r="AO52" s="1226"/>
      <c r="AP52" s="1226"/>
      <c r="AQ52" s="1226"/>
      <c r="AR52" s="1226"/>
      <c r="AS52" s="1226"/>
      <c r="AT52" s="1226"/>
      <c r="AU52" s="1226"/>
      <c r="AV52" s="1226"/>
      <c r="AW52" s="1226"/>
      <c r="AX52" s="1226"/>
      <c r="AY52" s="1226"/>
      <c r="AZ52" s="1226"/>
      <c r="BA52" s="1226"/>
      <c r="BB52" s="1226"/>
      <c r="BC52" s="1226"/>
      <c r="BD52" s="1226"/>
      <c r="BE52" s="1226"/>
      <c r="BF52" s="1226"/>
      <c r="BG52" s="1226"/>
      <c r="BH52" s="1226"/>
      <c r="BI52" s="1226"/>
      <c r="BJ52" s="1226"/>
      <c r="BK52" s="1226"/>
      <c r="BL52" s="1226"/>
      <c r="BM52" s="1226"/>
      <c r="BN52" s="1226"/>
      <c r="BO52" s="1226"/>
      <c r="BP52" s="1225"/>
      <c r="BQ52" s="1225"/>
      <c r="BR52" s="1225"/>
      <c r="BS52" s="1225"/>
      <c r="BT52" s="1225"/>
      <c r="BU52" s="1225"/>
      <c r="BV52" s="1225"/>
      <c r="BW52" s="1225"/>
      <c r="BX52" s="1225"/>
      <c r="BY52" s="1225"/>
      <c r="BZ52" s="1225"/>
      <c r="CA52" s="1225"/>
      <c r="CB52" s="1225"/>
      <c r="CC52" s="1225"/>
      <c r="CD52" s="1225"/>
      <c r="CE52" s="1225"/>
      <c r="CF52" s="1225"/>
      <c r="CG52" s="1225"/>
      <c r="CH52" s="1225"/>
      <c r="CI52" s="1225"/>
      <c r="CJ52" s="1225"/>
      <c r="CK52" s="1225"/>
      <c r="CL52" s="1225"/>
      <c r="CM52" s="1225"/>
      <c r="CN52" s="1225"/>
      <c r="CO52" s="1225"/>
      <c r="CP52" s="1225"/>
      <c r="CQ52" s="1225"/>
      <c r="CR52" s="1225"/>
      <c r="CS52" s="1225"/>
      <c r="CT52" s="1225"/>
      <c r="CU52" s="1225"/>
      <c r="CV52" s="1225"/>
      <c r="CW52" s="1225"/>
      <c r="CX52" s="1225"/>
      <c r="CY52" s="1225"/>
      <c r="CZ52" s="1225"/>
      <c r="DA52" s="1225"/>
      <c r="DB52" s="1225"/>
      <c r="DC52" s="1225"/>
    </row>
    <row r="53" spans="1:109" ht="13.5" x14ac:dyDescent="0.15">
      <c r="A53" s="1254"/>
      <c r="B53" s="1219"/>
      <c r="G53" s="1234"/>
      <c r="H53" s="1234"/>
      <c r="I53" s="1230"/>
      <c r="J53" s="1230"/>
      <c r="K53" s="1233"/>
      <c r="L53" s="1233"/>
      <c r="M53" s="1233"/>
      <c r="N53" s="1233"/>
      <c r="AM53" s="1232"/>
      <c r="AN53" s="1226"/>
      <c r="AO53" s="1226"/>
      <c r="AP53" s="1226"/>
      <c r="AQ53" s="1226"/>
      <c r="AR53" s="1226"/>
      <c r="AS53" s="1226"/>
      <c r="AT53" s="1226"/>
      <c r="AU53" s="1226"/>
      <c r="AV53" s="1226"/>
      <c r="AW53" s="1226"/>
      <c r="AX53" s="1226"/>
      <c r="AY53" s="1226"/>
      <c r="AZ53" s="1226"/>
      <c r="BA53" s="1226"/>
      <c r="BB53" s="1226" t="s">
        <v>575</v>
      </c>
      <c r="BC53" s="1226"/>
      <c r="BD53" s="1226"/>
      <c r="BE53" s="1226"/>
      <c r="BF53" s="1226"/>
      <c r="BG53" s="1226"/>
      <c r="BH53" s="1226"/>
      <c r="BI53" s="1226"/>
      <c r="BJ53" s="1226"/>
      <c r="BK53" s="1226"/>
      <c r="BL53" s="1226"/>
      <c r="BM53" s="1226"/>
      <c r="BN53" s="1226"/>
      <c r="BO53" s="1226"/>
      <c r="BP53" s="1225">
        <v>57.8</v>
      </c>
      <c r="BQ53" s="1225"/>
      <c r="BR53" s="1225"/>
      <c r="BS53" s="1225"/>
      <c r="BT53" s="1225"/>
      <c r="BU53" s="1225"/>
      <c r="BV53" s="1225"/>
      <c r="BW53" s="1225"/>
      <c r="BX53" s="1225">
        <v>59.2</v>
      </c>
      <c r="BY53" s="1225"/>
      <c r="BZ53" s="1225"/>
      <c r="CA53" s="1225"/>
      <c r="CB53" s="1225"/>
      <c r="CC53" s="1225"/>
      <c r="CD53" s="1225"/>
      <c r="CE53" s="1225"/>
      <c r="CF53" s="1225">
        <v>60.6</v>
      </c>
      <c r="CG53" s="1225"/>
      <c r="CH53" s="1225"/>
      <c r="CI53" s="1225"/>
      <c r="CJ53" s="1225"/>
      <c r="CK53" s="1225"/>
      <c r="CL53" s="1225"/>
      <c r="CM53" s="1225"/>
      <c r="CN53" s="1225">
        <v>61.6</v>
      </c>
      <c r="CO53" s="1225"/>
      <c r="CP53" s="1225"/>
      <c r="CQ53" s="1225"/>
      <c r="CR53" s="1225"/>
      <c r="CS53" s="1225"/>
      <c r="CT53" s="1225"/>
      <c r="CU53" s="1225"/>
      <c r="CV53" s="1225">
        <v>62</v>
      </c>
      <c r="CW53" s="1225"/>
      <c r="CX53" s="1225"/>
      <c r="CY53" s="1225"/>
      <c r="CZ53" s="1225"/>
      <c r="DA53" s="1225"/>
      <c r="DB53" s="1225"/>
      <c r="DC53" s="1225"/>
    </row>
    <row r="54" spans="1:109" ht="13.5" x14ac:dyDescent="0.15">
      <c r="A54" s="1254"/>
      <c r="B54" s="1219"/>
      <c r="G54" s="1234"/>
      <c r="H54" s="1234"/>
      <c r="I54" s="1230"/>
      <c r="J54" s="1230"/>
      <c r="K54" s="1233"/>
      <c r="L54" s="1233"/>
      <c r="M54" s="1233"/>
      <c r="N54" s="1233"/>
      <c r="AM54" s="1232"/>
      <c r="AN54" s="1226"/>
      <c r="AO54" s="1226"/>
      <c r="AP54" s="1226"/>
      <c r="AQ54" s="1226"/>
      <c r="AR54" s="1226"/>
      <c r="AS54" s="1226"/>
      <c r="AT54" s="1226"/>
      <c r="AU54" s="1226"/>
      <c r="AV54" s="1226"/>
      <c r="AW54" s="1226"/>
      <c r="AX54" s="1226"/>
      <c r="AY54" s="1226"/>
      <c r="AZ54" s="1226"/>
      <c r="BA54" s="1226"/>
      <c r="BB54" s="1226"/>
      <c r="BC54" s="1226"/>
      <c r="BD54" s="1226"/>
      <c r="BE54" s="1226"/>
      <c r="BF54" s="1226"/>
      <c r="BG54" s="1226"/>
      <c r="BH54" s="1226"/>
      <c r="BI54" s="1226"/>
      <c r="BJ54" s="1226"/>
      <c r="BK54" s="1226"/>
      <c r="BL54" s="1226"/>
      <c r="BM54" s="1226"/>
      <c r="BN54" s="1226"/>
      <c r="BO54" s="1226"/>
      <c r="BP54" s="1225"/>
      <c r="BQ54" s="1225"/>
      <c r="BR54" s="1225"/>
      <c r="BS54" s="1225"/>
      <c r="BT54" s="1225"/>
      <c r="BU54" s="1225"/>
      <c r="BV54" s="1225"/>
      <c r="BW54" s="1225"/>
      <c r="BX54" s="1225"/>
      <c r="BY54" s="1225"/>
      <c r="BZ54" s="1225"/>
      <c r="CA54" s="1225"/>
      <c r="CB54" s="1225"/>
      <c r="CC54" s="1225"/>
      <c r="CD54" s="1225"/>
      <c r="CE54" s="1225"/>
      <c r="CF54" s="1225"/>
      <c r="CG54" s="1225"/>
      <c r="CH54" s="1225"/>
      <c r="CI54" s="1225"/>
      <c r="CJ54" s="1225"/>
      <c r="CK54" s="1225"/>
      <c r="CL54" s="1225"/>
      <c r="CM54" s="1225"/>
      <c r="CN54" s="1225"/>
      <c r="CO54" s="1225"/>
      <c r="CP54" s="1225"/>
      <c r="CQ54" s="1225"/>
      <c r="CR54" s="1225"/>
      <c r="CS54" s="1225"/>
      <c r="CT54" s="1225"/>
      <c r="CU54" s="1225"/>
      <c r="CV54" s="1225"/>
      <c r="CW54" s="1225"/>
      <c r="CX54" s="1225"/>
      <c r="CY54" s="1225"/>
      <c r="CZ54" s="1225"/>
      <c r="DA54" s="1225"/>
      <c r="DB54" s="1225"/>
      <c r="DC54" s="1225"/>
    </row>
    <row r="55" spans="1:109" ht="13.5" x14ac:dyDescent="0.15">
      <c r="A55" s="1254"/>
      <c r="B55" s="1219"/>
      <c r="G55" s="1230"/>
      <c r="H55" s="1230"/>
      <c r="I55" s="1230"/>
      <c r="J55" s="1230"/>
      <c r="K55" s="1233"/>
      <c r="L55" s="1233"/>
      <c r="M55" s="1233"/>
      <c r="N55" s="1233"/>
      <c r="AN55" s="1227" t="s">
        <v>569</v>
      </c>
      <c r="AO55" s="1227"/>
      <c r="AP55" s="1227"/>
      <c r="AQ55" s="1227"/>
      <c r="AR55" s="1227"/>
      <c r="AS55" s="1227"/>
      <c r="AT55" s="1227"/>
      <c r="AU55" s="1227"/>
      <c r="AV55" s="1227"/>
      <c r="AW55" s="1227"/>
      <c r="AX55" s="1227"/>
      <c r="AY55" s="1227"/>
      <c r="AZ55" s="1227"/>
      <c r="BA55" s="1227"/>
      <c r="BB55" s="1226" t="s">
        <v>568</v>
      </c>
      <c r="BC55" s="1226"/>
      <c r="BD55" s="1226"/>
      <c r="BE55" s="1226"/>
      <c r="BF55" s="1226"/>
      <c r="BG55" s="1226"/>
      <c r="BH55" s="1226"/>
      <c r="BI55" s="1226"/>
      <c r="BJ55" s="1226"/>
      <c r="BK55" s="1226"/>
      <c r="BL55" s="1226"/>
      <c r="BM55" s="1226"/>
      <c r="BN55" s="1226"/>
      <c r="BO55" s="1226"/>
      <c r="BP55" s="1225">
        <v>12.8</v>
      </c>
      <c r="BQ55" s="1225"/>
      <c r="BR55" s="1225"/>
      <c r="BS55" s="1225"/>
      <c r="BT55" s="1225"/>
      <c r="BU55" s="1225"/>
      <c r="BV55" s="1225"/>
      <c r="BW55" s="1225"/>
      <c r="BX55" s="1225">
        <v>0</v>
      </c>
      <c r="BY55" s="1225"/>
      <c r="BZ55" s="1225"/>
      <c r="CA55" s="1225"/>
      <c r="CB55" s="1225"/>
      <c r="CC55" s="1225"/>
      <c r="CD55" s="1225"/>
      <c r="CE55" s="1225"/>
      <c r="CF55" s="1225">
        <v>0</v>
      </c>
      <c r="CG55" s="1225"/>
      <c r="CH55" s="1225"/>
      <c r="CI55" s="1225"/>
      <c r="CJ55" s="1225"/>
      <c r="CK55" s="1225"/>
      <c r="CL55" s="1225"/>
      <c r="CM55" s="1225"/>
      <c r="CN55" s="1225">
        <v>0</v>
      </c>
      <c r="CO55" s="1225"/>
      <c r="CP55" s="1225"/>
      <c r="CQ55" s="1225"/>
      <c r="CR55" s="1225"/>
      <c r="CS55" s="1225"/>
      <c r="CT55" s="1225"/>
      <c r="CU55" s="1225"/>
      <c r="CV55" s="1225">
        <v>0</v>
      </c>
      <c r="CW55" s="1225"/>
      <c r="CX55" s="1225"/>
      <c r="CY55" s="1225"/>
      <c r="CZ55" s="1225"/>
      <c r="DA55" s="1225"/>
      <c r="DB55" s="1225"/>
      <c r="DC55" s="1225"/>
    </row>
    <row r="56" spans="1:109" ht="13.5" x14ac:dyDescent="0.15">
      <c r="A56" s="1254"/>
      <c r="B56" s="1219"/>
      <c r="G56" s="1230"/>
      <c r="H56" s="1230"/>
      <c r="I56" s="1230"/>
      <c r="J56" s="1230"/>
      <c r="K56" s="1233"/>
      <c r="L56" s="1233"/>
      <c r="M56" s="1233"/>
      <c r="N56" s="1233"/>
      <c r="AN56" s="1227"/>
      <c r="AO56" s="1227"/>
      <c r="AP56" s="1227"/>
      <c r="AQ56" s="1227"/>
      <c r="AR56" s="1227"/>
      <c r="AS56" s="1227"/>
      <c r="AT56" s="1227"/>
      <c r="AU56" s="1227"/>
      <c r="AV56" s="1227"/>
      <c r="AW56" s="1227"/>
      <c r="AX56" s="1227"/>
      <c r="AY56" s="1227"/>
      <c r="AZ56" s="1227"/>
      <c r="BA56" s="1227"/>
      <c r="BB56" s="1226"/>
      <c r="BC56" s="1226"/>
      <c r="BD56" s="1226"/>
      <c r="BE56" s="1226"/>
      <c r="BF56" s="1226"/>
      <c r="BG56" s="1226"/>
      <c r="BH56" s="1226"/>
      <c r="BI56" s="1226"/>
      <c r="BJ56" s="1226"/>
      <c r="BK56" s="1226"/>
      <c r="BL56" s="1226"/>
      <c r="BM56" s="1226"/>
      <c r="BN56" s="1226"/>
      <c r="BO56" s="1226"/>
      <c r="BP56" s="1225"/>
      <c r="BQ56" s="1225"/>
      <c r="BR56" s="1225"/>
      <c r="BS56" s="1225"/>
      <c r="BT56" s="1225"/>
      <c r="BU56" s="1225"/>
      <c r="BV56" s="1225"/>
      <c r="BW56" s="1225"/>
      <c r="BX56" s="1225"/>
      <c r="BY56" s="1225"/>
      <c r="BZ56" s="1225"/>
      <c r="CA56" s="1225"/>
      <c r="CB56" s="1225"/>
      <c r="CC56" s="1225"/>
      <c r="CD56" s="1225"/>
      <c r="CE56" s="1225"/>
      <c r="CF56" s="1225"/>
      <c r="CG56" s="1225"/>
      <c r="CH56" s="1225"/>
      <c r="CI56" s="1225"/>
      <c r="CJ56" s="1225"/>
      <c r="CK56" s="1225"/>
      <c r="CL56" s="1225"/>
      <c r="CM56" s="1225"/>
      <c r="CN56" s="1225"/>
      <c r="CO56" s="1225"/>
      <c r="CP56" s="1225"/>
      <c r="CQ56" s="1225"/>
      <c r="CR56" s="1225"/>
      <c r="CS56" s="1225"/>
      <c r="CT56" s="1225"/>
      <c r="CU56" s="1225"/>
      <c r="CV56" s="1225"/>
      <c r="CW56" s="1225"/>
      <c r="CX56" s="1225"/>
      <c r="CY56" s="1225"/>
      <c r="CZ56" s="1225"/>
      <c r="DA56" s="1225"/>
      <c r="DB56" s="1225"/>
      <c r="DC56" s="1225"/>
    </row>
    <row r="57" spans="1:109" s="1254" customFormat="1" ht="13.5" x14ac:dyDescent="0.15">
      <c r="B57" s="1260"/>
      <c r="G57" s="1230"/>
      <c r="H57" s="1230"/>
      <c r="I57" s="1229"/>
      <c r="J57" s="1229"/>
      <c r="K57" s="1233"/>
      <c r="L57" s="1233"/>
      <c r="M57" s="1233"/>
      <c r="N57" s="1233"/>
      <c r="AM57" s="1218"/>
      <c r="AN57" s="1227"/>
      <c r="AO57" s="1227"/>
      <c r="AP57" s="1227"/>
      <c r="AQ57" s="1227"/>
      <c r="AR57" s="1227"/>
      <c r="AS57" s="1227"/>
      <c r="AT57" s="1227"/>
      <c r="AU57" s="1227"/>
      <c r="AV57" s="1227"/>
      <c r="AW57" s="1227"/>
      <c r="AX57" s="1227"/>
      <c r="AY57" s="1227"/>
      <c r="AZ57" s="1227"/>
      <c r="BA57" s="1227"/>
      <c r="BB57" s="1226" t="s">
        <v>575</v>
      </c>
      <c r="BC57" s="1226"/>
      <c r="BD57" s="1226"/>
      <c r="BE57" s="1226"/>
      <c r="BF57" s="1226"/>
      <c r="BG57" s="1226"/>
      <c r="BH57" s="1226"/>
      <c r="BI57" s="1226"/>
      <c r="BJ57" s="1226"/>
      <c r="BK57" s="1226"/>
      <c r="BL57" s="1226"/>
      <c r="BM57" s="1226"/>
      <c r="BN57" s="1226"/>
      <c r="BO57" s="1226"/>
      <c r="BP57" s="1225">
        <v>61.2</v>
      </c>
      <c r="BQ57" s="1225"/>
      <c r="BR57" s="1225"/>
      <c r="BS57" s="1225"/>
      <c r="BT57" s="1225"/>
      <c r="BU57" s="1225"/>
      <c r="BV57" s="1225"/>
      <c r="BW57" s="1225"/>
      <c r="BX57" s="1225">
        <v>63.1</v>
      </c>
      <c r="BY57" s="1225"/>
      <c r="BZ57" s="1225"/>
      <c r="CA57" s="1225"/>
      <c r="CB57" s="1225"/>
      <c r="CC57" s="1225"/>
      <c r="CD57" s="1225"/>
      <c r="CE57" s="1225"/>
      <c r="CF57" s="1225">
        <v>64.2</v>
      </c>
      <c r="CG57" s="1225"/>
      <c r="CH57" s="1225"/>
      <c r="CI57" s="1225"/>
      <c r="CJ57" s="1225"/>
      <c r="CK57" s="1225"/>
      <c r="CL57" s="1225"/>
      <c r="CM57" s="1225"/>
      <c r="CN57" s="1225">
        <v>64.2</v>
      </c>
      <c r="CO57" s="1225"/>
      <c r="CP57" s="1225"/>
      <c r="CQ57" s="1225"/>
      <c r="CR57" s="1225"/>
      <c r="CS57" s="1225"/>
      <c r="CT57" s="1225"/>
      <c r="CU57" s="1225"/>
      <c r="CV57" s="1225">
        <v>65</v>
      </c>
      <c r="CW57" s="1225"/>
      <c r="CX57" s="1225"/>
      <c r="CY57" s="1225"/>
      <c r="CZ57" s="1225"/>
      <c r="DA57" s="1225"/>
      <c r="DB57" s="1225"/>
      <c r="DC57" s="1225"/>
      <c r="DD57" s="1265"/>
      <c r="DE57" s="1260"/>
    </row>
    <row r="58" spans="1:109" s="1254" customFormat="1" ht="13.5" x14ac:dyDescent="0.15">
      <c r="A58" s="1218"/>
      <c r="B58" s="1260"/>
      <c r="G58" s="1230"/>
      <c r="H58" s="1230"/>
      <c r="I58" s="1229"/>
      <c r="J58" s="1229"/>
      <c r="K58" s="1233"/>
      <c r="L58" s="1233"/>
      <c r="M58" s="1233"/>
      <c r="N58" s="1233"/>
      <c r="AM58" s="1218"/>
      <c r="AN58" s="1227"/>
      <c r="AO58" s="1227"/>
      <c r="AP58" s="1227"/>
      <c r="AQ58" s="1227"/>
      <c r="AR58" s="1227"/>
      <c r="AS58" s="1227"/>
      <c r="AT58" s="1227"/>
      <c r="AU58" s="1227"/>
      <c r="AV58" s="1227"/>
      <c r="AW58" s="1227"/>
      <c r="AX58" s="1227"/>
      <c r="AY58" s="1227"/>
      <c r="AZ58" s="1227"/>
      <c r="BA58" s="1227"/>
      <c r="BB58" s="1226"/>
      <c r="BC58" s="1226"/>
      <c r="BD58" s="1226"/>
      <c r="BE58" s="1226"/>
      <c r="BF58" s="1226"/>
      <c r="BG58" s="1226"/>
      <c r="BH58" s="1226"/>
      <c r="BI58" s="1226"/>
      <c r="BJ58" s="1226"/>
      <c r="BK58" s="1226"/>
      <c r="BL58" s="1226"/>
      <c r="BM58" s="1226"/>
      <c r="BN58" s="1226"/>
      <c r="BO58" s="1226"/>
      <c r="BP58" s="1225"/>
      <c r="BQ58" s="1225"/>
      <c r="BR58" s="1225"/>
      <c r="BS58" s="1225"/>
      <c r="BT58" s="1225"/>
      <c r="BU58" s="1225"/>
      <c r="BV58" s="1225"/>
      <c r="BW58" s="1225"/>
      <c r="BX58" s="1225"/>
      <c r="BY58" s="1225"/>
      <c r="BZ58" s="1225"/>
      <c r="CA58" s="1225"/>
      <c r="CB58" s="1225"/>
      <c r="CC58" s="1225"/>
      <c r="CD58" s="1225"/>
      <c r="CE58" s="1225"/>
      <c r="CF58" s="1225"/>
      <c r="CG58" s="1225"/>
      <c r="CH58" s="1225"/>
      <c r="CI58" s="1225"/>
      <c r="CJ58" s="1225"/>
      <c r="CK58" s="1225"/>
      <c r="CL58" s="1225"/>
      <c r="CM58" s="1225"/>
      <c r="CN58" s="1225"/>
      <c r="CO58" s="1225"/>
      <c r="CP58" s="1225"/>
      <c r="CQ58" s="1225"/>
      <c r="CR58" s="1225"/>
      <c r="CS58" s="1225"/>
      <c r="CT58" s="1225"/>
      <c r="CU58" s="1225"/>
      <c r="CV58" s="1225"/>
      <c r="CW58" s="1225"/>
      <c r="CX58" s="1225"/>
      <c r="CY58" s="1225"/>
      <c r="CZ58" s="1225"/>
      <c r="DA58" s="1225"/>
      <c r="DB58" s="1225"/>
      <c r="DC58" s="1225"/>
      <c r="DD58" s="1265"/>
      <c r="DE58" s="1260"/>
    </row>
    <row r="59" spans="1:109" s="1254" customFormat="1" ht="13.5" x14ac:dyDescent="0.15">
      <c r="A59" s="1218"/>
      <c r="B59" s="1260"/>
      <c r="K59" s="1266"/>
      <c r="L59" s="1266"/>
      <c r="M59" s="1266"/>
      <c r="N59" s="1266"/>
      <c r="AQ59" s="1266"/>
      <c r="AR59" s="1266"/>
      <c r="AS59" s="1266"/>
      <c r="AT59" s="1266"/>
      <c r="BC59" s="1266"/>
      <c r="BD59" s="1266"/>
      <c r="BE59" s="1266"/>
      <c r="BF59" s="1266"/>
      <c r="BO59" s="1266"/>
      <c r="BP59" s="1266"/>
      <c r="BQ59" s="1266"/>
      <c r="BR59" s="1266"/>
      <c r="CA59" s="1266"/>
      <c r="CB59" s="1266"/>
      <c r="CC59" s="1266"/>
      <c r="CD59" s="1266"/>
      <c r="CM59" s="1266"/>
      <c r="CN59" s="1266"/>
      <c r="CO59" s="1266"/>
      <c r="CP59" s="1266"/>
      <c r="CY59" s="1266"/>
      <c r="CZ59" s="1266"/>
      <c r="DA59" s="1266"/>
      <c r="DB59" s="1266"/>
      <c r="DC59" s="1266"/>
      <c r="DD59" s="1265"/>
      <c r="DE59" s="1260"/>
    </row>
    <row r="60" spans="1:109" s="1254" customFormat="1" ht="13.5" x14ac:dyDescent="0.15">
      <c r="A60" s="1218"/>
      <c r="B60" s="1260"/>
      <c r="K60" s="1266"/>
      <c r="L60" s="1266"/>
      <c r="M60" s="1266"/>
      <c r="N60" s="1266"/>
      <c r="AQ60" s="1266"/>
      <c r="AR60" s="1266"/>
      <c r="AS60" s="1266"/>
      <c r="AT60" s="1266"/>
      <c r="BC60" s="1266"/>
      <c r="BD60" s="1266"/>
      <c r="BE60" s="1266"/>
      <c r="BF60" s="1266"/>
      <c r="BO60" s="1266"/>
      <c r="BP60" s="1266"/>
      <c r="BQ60" s="1266"/>
      <c r="BR60" s="1266"/>
      <c r="CA60" s="1266"/>
      <c r="CB60" s="1266"/>
      <c r="CC60" s="1266"/>
      <c r="CD60" s="1266"/>
      <c r="CM60" s="1266"/>
      <c r="CN60" s="1266"/>
      <c r="CO60" s="1266"/>
      <c r="CP60" s="1266"/>
      <c r="CY60" s="1266"/>
      <c r="CZ60" s="1266"/>
      <c r="DA60" s="1266"/>
      <c r="DB60" s="1266"/>
      <c r="DC60" s="1266"/>
      <c r="DD60" s="1265"/>
      <c r="DE60" s="1260"/>
    </row>
    <row r="61" spans="1:109" s="1254" customFormat="1" ht="13.5" x14ac:dyDescent="0.15">
      <c r="A61" s="1218"/>
      <c r="B61" s="1264"/>
      <c r="C61" s="1263"/>
      <c r="D61" s="1263"/>
      <c r="E61" s="1263"/>
      <c r="F61" s="1263"/>
      <c r="G61" s="1263"/>
      <c r="H61" s="1263"/>
      <c r="I61" s="1263"/>
      <c r="J61" s="1263"/>
      <c r="K61" s="1263"/>
      <c r="L61" s="1263"/>
      <c r="M61" s="1262"/>
      <c r="N61" s="1262"/>
      <c r="O61" s="1263"/>
      <c r="P61" s="1263"/>
      <c r="Q61" s="1263"/>
      <c r="R61" s="1263"/>
      <c r="S61" s="1263"/>
      <c r="T61" s="1263"/>
      <c r="U61" s="1263"/>
      <c r="V61" s="1263"/>
      <c r="W61" s="1263"/>
      <c r="X61" s="1263"/>
      <c r="Y61" s="1263"/>
      <c r="Z61" s="1263"/>
      <c r="AA61" s="1263"/>
      <c r="AB61" s="1263"/>
      <c r="AC61" s="1263"/>
      <c r="AD61" s="1263"/>
      <c r="AE61" s="1263"/>
      <c r="AF61" s="1263"/>
      <c r="AG61" s="1263"/>
      <c r="AH61" s="1263"/>
      <c r="AI61" s="1263"/>
      <c r="AJ61" s="1263"/>
      <c r="AK61" s="1263"/>
      <c r="AL61" s="1263"/>
      <c r="AM61" s="1263"/>
      <c r="AN61" s="1263"/>
      <c r="AO61" s="1263"/>
      <c r="AP61" s="1263"/>
      <c r="AQ61" s="1263"/>
      <c r="AR61" s="1263"/>
      <c r="AS61" s="1262"/>
      <c r="AT61" s="1262"/>
      <c r="AU61" s="1263"/>
      <c r="AV61" s="1263"/>
      <c r="AW61" s="1263"/>
      <c r="AX61" s="1263"/>
      <c r="AY61" s="1263"/>
      <c r="AZ61" s="1263"/>
      <c r="BA61" s="1263"/>
      <c r="BB61" s="1263"/>
      <c r="BC61" s="1263"/>
      <c r="BD61" s="1263"/>
      <c r="BE61" s="1262"/>
      <c r="BF61" s="1262"/>
      <c r="BG61" s="1263"/>
      <c r="BH61" s="1263"/>
      <c r="BI61" s="1263"/>
      <c r="BJ61" s="1263"/>
      <c r="BK61" s="1263"/>
      <c r="BL61" s="1263"/>
      <c r="BM61" s="1263"/>
      <c r="BN61" s="1263"/>
      <c r="BO61" s="1263"/>
      <c r="BP61" s="1263"/>
      <c r="BQ61" s="1262"/>
      <c r="BR61" s="1262"/>
      <c r="BS61" s="1263"/>
      <c r="BT61" s="1263"/>
      <c r="BU61" s="1263"/>
      <c r="BV61" s="1263"/>
      <c r="BW61" s="1263"/>
      <c r="BX61" s="1263"/>
      <c r="BY61" s="1263"/>
      <c r="BZ61" s="1263"/>
      <c r="CA61" s="1263"/>
      <c r="CB61" s="1263"/>
      <c r="CC61" s="1262"/>
      <c r="CD61" s="1262"/>
      <c r="CE61" s="1263"/>
      <c r="CF61" s="1263"/>
      <c r="CG61" s="1263"/>
      <c r="CH61" s="1263"/>
      <c r="CI61" s="1263"/>
      <c r="CJ61" s="1263"/>
      <c r="CK61" s="1263"/>
      <c r="CL61" s="1263"/>
      <c r="CM61" s="1263"/>
      <c r="CN61" s="1263"/>
      <c r="CO61" s="1262"/>
      <c r="CP61" s="1262"/>
      <c r="CQ61" s="1263"/>
      <c r="CR61" s="1263"/>
      <c r="CS61" s="1263"/>
      <c r="CT61" s="1263"/>
      <c r="CU61" s="1263"/>
      <c r="CV61" s="1263"/>
      <c r="CW61" s="1263"/>
      <c r="CX61" s="1263"/>
      <c r="CY61" s="1263"/>
      <c r="CZ61" s="1263"/>
      <c r="DA61" s="1262"/>
      <c r="DB61" s="1262"/>
      <c r="DC61" s="1262"/>
      <c r="DD61" s="1261"/>
      <c r="DE61" s="1260"/>
    </row>
    <row r="62" spans="1:109" ht="13.5" x14ac:dyDescent="0.15">
      <c r="B62" s="1259"/>
      <c r="C62" s="1259"/>
      <c r="D62" s="1259"/>
      <c r="E62" s="1259"/>
      <c r="F62" s="1259"/>
      <c r="G62" s="1259"/>
      <c r="H62" s="1259"/>
      <c r="I62" s="1259"/>
      <c r="J62" s="1259"/>
      <c r="K62" s="1259"/>
      <c r="L62" s="1259"/>
      <c r="M62" s="1259"/>
      <c r="N62" s="1259"/>
      <c r="O62" s="1259"/>
      <c r="P62" s="1259"/>
      <c r="Q62" s="1259"/>
      <c r="R62" s="1259"/>
      <c r="S62" s="1259"/>
      <c r="T62" s="1259"/>
      <c r="U62" s="1259"/>
      <c r="V62" s="1259"/>
      <c r="W62" s="1259"/>
      <c r="X62" s="1259"/>
      <c r="Y62" s="1259"/>
      <c r="Z62" s="1259"/>
      <c r="AA62" s="1259"/>
      <c r="AB62" s="1259"/>
      <c r="AC62" s="1259"/>
      <c r="AD62" s="1259"/>
      <c r="AE62" s="1259"/>
      <c r="AF62" s="1259"/>
      <c r="AG62" s="1259"/>
      <c r="AH62" s="1259"/>
      <c r="AI62" s="1259"/>
      <c r="AJ62" s="1259"/>
      <c r="AK62" s="1259"/>
      <c r="AL62" s="1259"/>
      <c r="AM62" s="1259"/>
      <c r="AN62" s="1259"/>
      <c r="AO62" s="1259"/>
      <c r="AP62" s="1259"/>
      <c r="AQ62" s="1259"/>
      <c r="AR62" s="1259"/>
      <c r="AS62" s="1259"/>
      <c r="AT62" s="1259"/>
      <c r="AU62" s="1259"/>
      <c r="AV62" s="1259"/>
      <c r="AW62" s="1259"/>
      <c r="AX62" s="1259"/>
      <c r="AY62" s="1259"/>
      <c r="AZ62" s="1259"/>
      <c r="BA62" s="1259"/>
      <c r="BB62" s="1259"/>
      <c r="BC62" s="1259"/>
      <c r="BD62" s="1259"/>
      <c r="BE62" s="1259"/>
      <c r="BF62" s="1259"/>
      <c r="BG62" s="1259"/>
      <c r="BH62" s="1259"/>
      <c r="BI62" s="1259"/>
      <c r="BJ62" s="1259"/>
      <c r="BK62" s="1259"/>
      <c r="BL62" s="1259"/>
      <c r="BM62" s="1259"/>
      <c r="BN62" s="1259"/>
      <c r="BO62" s="1259"/>
      <c r="BP62" s="1259"/>
      <c r="BQ62" s="1259"/>
      <c r="BR62" s="1259"/>
      <c r="BS62" s="1259"/>
      <c r="BT62" s="1259"/>
      <c r="BU62" s="1259"/>
      <c r="BV62" s="1259"/>
      <c r="BW62" s="1259"/>
      <c r="BX62" s="1259"/>
      <c r="BY62" s="1259"/>
      <c r="BZ62" s="1259"/>
      <c r="CA62" s="1259"/>
      <c r="CB62" s="1259"/>
      <c r="CC62" s="1259"/>
      <c r="CD62" s="1259"/>
      <c r="CE62" s="1259"/>
      <c r="CF62" s="1259"/>
      <c r="CG62" s="1259"/>
      <c r="CH62" s="1259"/>
      <c r="CI62" s="1259"/>
      <c r="CJ62" s="1259"/>
      <c r="CK62" s="1259"/>
      <c r="CL62" s="1259"/>
      <c r="CM62" s="1259"/>
      <c r="CN62" s="1259"/>
      <c r="CO62" s="1259"/>
      <c r="CP62" s="1259"/>
      <c r="CQ62" s="1259"/>
      <c r="CR62" s="1259"/>
      <c r="CS62" s="1259"/>
      <c r="CT62" s="1259"/>
      <c r="CU62" s="1259"/>
      <c r="CV62" s="1259"/>
      <c r="CW62" s="1259"/>
      <c r="CX62" s="1259"/>
      <c r="CY62" s="1259"/>
      <c r="CZ62" s="1259"/>
      <c r="DA62" s="1259"/>
      <c r="DB62" s="1259"/>
      <c r="DC62" s="1259"/>
      <c r="DD62" s="1259"/>
      <c r="DE62" s="1218"/>
    </row>
    <row r="63" spans="1:109" ht="17.25" x14ac:dyDescent="0.15">
      <c r="B63" s="1258" t="s">
        <v>574</v>
      </c>
    </row>
    <row r="64" spans="1:109" ht="13.5" x14ac:dyDescent="0.15">
      <c r="B64" s="1219"/>
      <c r="G64" s="1255"/>
      <c r="I64" s="1257"/>
      <c r="J64" s="1257"/>
      <c r="K64" s="1257"/>
      <c r="L64" s="1257"/>
      <c r="M64" s="1257"/>
      <c r="N64" s="1256"/>
      <c r="AM64" s="1255"/>
      <c r="AN64" s="1255" t="s">
        <v>573</v>
      </c>
      <c r="AP64" s="1254"/>
      <c r="AQ64" s="1254"/>
      <c r="AR64" s="1254"/>
      <c r="AY64" s="1255"/>
      <c r="BA64" s="1254"/>
      <c r="BB64" s="1254"/>
      <c r="BC64" s="1254"/>
      <c r="BK64" s="1255"/>
      <c r="BM64" s="1254"/>
      <c r="BN64" s="1254"/>
      <c r="BO64" s="1254"/>
      <c r="BW64" s="1255"/>
      <c r="BY64" s="1254"/>
      <c r="BZ64" s="1254"/>
      <c r="CA64" s="1254"/>
      <c r="CI64" s="1255"/>
      <c r="CK64" s="1254"/>
      <c r="CL64" s="1254"/>
      <c r="CM64" s="1254"/>
      <c r="CU64" s="1255"/>
      <c r="CW64" s="1254"/>
      <c r="CX64" s="1254"/>
      <c r="CY64" s="1254"/>
    </row>
    <row r="65" spans="2:107" ht="13.5" x14ac:dyDescent="0.15">
      <c r="B65" s="1219"/>
      <c r="AN65" s="1253" t="s">
        <v>572</v>
      </c>
      <c r="AO65" s="1252"/>
      <c r="AP65" s="1252"/>
      <c r="AQ65" s="1252"/>
      <c r="AR65" s="1252"/>
      <c r="AS65" s="1252"/>
      <c r="AT65" s="1252"/>
      <c r="AU65" s="1252"/>
      <c r="AV65" s="1252"/>
      <c r="AW65" s="1252"/>
      <c r="AX65" s="1252"/>
      <c r="AY65" s="1252"/>
      <c r="AZ65" s="1252"/>
      <c r="BA65" s="1252"/>
      <c r="BB65" s="1252"/>
      <c r="BC65" s="1252"/>
      <c r="BD65" s="1252"/>
      <c r="BE65" s="1252"/>
      <c r="BF65" s="1252"/>
      <c r="BG65" s="1252"/>
      <c r="BH65" s="1252"/>
      <c r="BI65" s="1252"/>
      <c r="BJ65" s="1252"/>
      <c r="BK65" s="1252"/>
      <c r="BL65" s="1252"/>
      <c r="BM65" s="1252"/>
      <c r="BN65" s="1252"/>
      <c r="BO65" s="1252"/>
      <c r="BP65" s="1252"/>
      <c r="BQ65" s="1252"/>
      <c r="BR65" s="1252"/>
      <c r="BS65" s="1252"/>
      <c r="BT65" s="1252"/>
      <c r="BU65" s="1252"/>
      <c r="BV65" s="1252"/>
      <c r="BW65" s="1252"/>
      <c r="BX65" s="1252"/>
      <c r="BY65" s="1252"/>
      <c r="BZ65" s="1252"/>
      <c r="CA65" s="1252"/>
      <c r="CB65" s="1252"/>
      <c r="CC65" s="1252"/>
      <c r="CD65" s="1252"/>
      <c r="CE65" s="1252"/>
      <c r="CF65" s="1252"/>
      <c r="CG65" s="1252"/>
      <c r="CH65" s="1252"/>
      <c r="CI65" s="1252"/>
      <c r="CJ65" s="1252"/>
      <c r="CK65" s="1252"/>
      <c r="CL65" s="1252"/>
      <c r="CM65" s="1252"/>
      <c r="CN65" s="1252"/>
      <c r="CO65" s="1252"/>
      <c r="CP65" s="1252"/>
      <c r="CQ65" s="1252"/>
      <c r="CR65" s="1252"/>
      <c r="CS65" s="1252"/>
      <c r="CT65" s="1252"/>
      <c r="CU65" s="1252"/>
      <c r="CV65" s="1252"/>
      <c r="CW65" s="1252"/>
      <c r="CX65" s="1252"/>
      <c r="CY65" s="1252"/>
      <c r="CZ65" s="1252"/>
      <c r="DA65" s="1252"/>
      <c r="DB65" s="1252"/>
      <c r="DC65" s="1251"/>
    </row>
    <row r="66" spans="2:107" ht="13.5" x14ac:dyDescent="0.15">
      <c r="B66" s="1219"/>
      <c r="AN66" s="1250"/>
      <c r="AO66" s="1249"/>
      <c r="AP66" s="1249"/>
      <c r="AQ66" s="1249"/>
      <c r="AR66" s="1249"/>
      <c r="AS66" s="1249"/>
      <c r="AT66" s="1249"/>
      <c r="AU66" s="1249"/>
      <c r="AV66" s="1249"/>
      <c r="AW66" s="1249"/>
      <c r="AX66" s="1249"/>
      <c r="AY66" s="1249"/>
      <c r="AZ66" s="1249"/>
      <c r="BA66" s="1249"/>
      <c r="BB66" s="1249"/>
      <c r="BC66" s="1249"/>
      <c r="BD66" s="1249"/>
      <c r="BE66" s="1249"/>
      <c r="BF66" s="1249"/>
      <c r="BG66" s="1249"/>
      <c r="BH66" s="1249"/>
      <c r="BI66" s="1249"/>
      <c r="BJ66" s="1249"/>
      <c r="BK66" s="1249"/>
      <c r="BL66" s="1249"/>
      <c r="BM66" s="1249"/>
      <c r="BN66" s="1249"/>
      <c r="BO66" s="1249"/>
      <c r="BP66" s="1249"/>
      <c r="BQ66" s="1249"/>
      <c r="BR66" s="1249"/>
      <c r="BS66" s="1249"/>
      <c r="BT66" s="1249"/>
      <c r="BU66" s="1249"/>
      <c r="BV66" s="1249"/>
      <c r="BW66" s="1249"/>
      <c r="BX66" s="1249"/>
      <c r="BY66" s="1249"/>
      <c r="BZ66" s="1249"/>
      <c r="CA66" s="1249"/>
      <c r="CB66" s="1249"/>
      <c r="CC66" s="1249"/>
      <c r="CD66" s="1249"/>
      <c r="CE66" s="1249"/>
      <c r="CF66" s="1249"/>
      <c r="CG66" s="1249"/>
      <c r="CH66" s="1249"/>
      <c r="CI66" s="1249"/>
      <c r="CJ66" s="1249"/>
      <c r="CK66" s="1249"/>
      <c r="CL66" s="1249"/>
      <c r="CM66" s="1249"/>
      <c r="CN66" s="1249"/>
      <c r="CO66" s="1249"/>
      <c r="CP66" s="1249"/>
      <c r="CQ66" s="1249"/>
      <c r="CR66" s="1249"/>
      <c r="CS66" s="1249"/>
      <c r="CT66" s="1249"/>
      <c r="CU66" s="1249"/>
      <c r="CV66" s="1249"/>
      <c r="CW66" s="1249"/>
      <c r="CX66" s="1249"/>
      <c r="CY66" s="1249"/>
      <c r="CZ66" s="1249"/>
      <c r="DA66" s="1249"/>
      <c r="DB66" s="1249"/>
      <c r="DC66" s="1248"/>
    </row>
    <row r="67" spans="2:107" ht="13.5" x14ac:dyDescent="0.15">
      <c r="B67" s="1219"/>
      <c r="AN67" s="1250"/>
      <c r="AO67" s="1249"/>
      <c r="AP67" s="1249"/>
      <c r="AQ67" s="1249"/>
      <c r="AR67" s="1249"/>
      <c r="AS67" s="1249"/>
      <c r="AT67" s="1249"/>
      <c r="AU67" s="1249"/>
      <c r="AV67" s="1249"/>
      <c r="AW67" s="1249"/>
      <c r="AX67" s="1249"/>
      <c r="AY67" s="1249"/>
      <c r="AZ67" s="1249"/>
      <c r="BA67" s="1249"/>
      <c r="BB67" s="1249"/>
      <c r="BC67" s="1249"/>
      <c r="BD67" s="1249"/>
      <c r="BE67" s="1249"/>
      <c r="BF67" s="1249"/>
      <c r="BG67" s="1249"/>
      <c r="BH67" s="1249"/>
      <c r="BI67" s="1249"/>
      <c r="BJ67" s="1249"/>
      <c r="BK67" s="1249"/>
      <c r="BL67" s="1249"/>
      <c r="BM67" s="1249"/>
      <c r="BN67" s="1249"/>
      <c r="BO67" s="1249"/>
      <c r="BP67" s="1249"/>
      <c r="BQ67" s="1249"/>
      <c r="BR67" s="1249"/>
      <c r="BS67" s="1249"/>
      <c r="BT67" s="1249"/>
      <c r="BU67" s="1249"/>
      <c r="BV67" s="1249"/>
      <c r="BW67" s="1249"/>
      <c r="BX67" s="1249"/>
      <c r="BY67" s="1249"/>
      <c r="BZ67" s="1249"/>
      <c r="CA67" s="1249"/>
      <c r="CB67" s="1249"/>
      <c r="CC67" s="1249"/>
      <c r="CD67" s="1249"/>
      <c r="CE67" s="1249"/>
      <c r="CF67" s="1249"/>
      <c r="CG67" s="1249"/>
      <c r="CH67" s="1249"/>
      <c r="CI67" s="1249"/>
      <c r="CJ67" s="1249"/>
      <c r="CK67" s="1249"/>
      <c r="CL67" s="1249"/>
      <c r="CM67" s="1249"/>
      <c r="CN67" s="1249"/>
      <c r="CO67" s="1249"/>
      <c r="CP67" s="1249"/>
      <c r="CQ67" s="1249"/>
      <c r="CR67" s="1249"/>
      <c r="CS67" s="1249"/>
      <c r="CT67" s="1249"/>
      <c r="CU67" s="1249"/>
      <c r="CV67" s="1249"/>
      <c r="CW67" s="1249"/>
      <c r="CX67" s="1249"/>
      <c r="CY67" s="1249"/>
      <c r="CZ67" s="1249"/>
      <c r="DA67" s="1249"/>
      <c r="DB67" s="1249"/>
      <c r="DC67" s="1248"/>
    </row>
    <row r="68" spans="2:107" ht="13.5" x14ac:dyDescent="0.15">
      <c r="B68" s="1219"/>
      <c r="AN68" s="1250"/>
      <c r="AO68" s="1249"/>
      <c r="AP68" s="1249"/>
      <c r="AQ68" s="1249"/>
      <c r="AR68" s="1249"/>
      <c r="AS68" s="1249"/>
      <c r="AT68" s="1249"/>
      <c r="AU68" s="1249"/>
      <c r="AV68" s="1249"/>
      <c r="AW68" s="1249"/>
      <c r="AX68" s="1249"/>
      <c r="AY68" s="1249"/>
      <c r="AZ68" s="1249"/>
      <c r="BA68" s="1249"/>
      <c r="BB68" s="1249"/>
      <c r="BC68" s="1249"/>
      <c r="BD68" s="1249"/>
      <c r="BE68" s="1249"/>
      <c r="BF68" s="1249"/>
      <c r="BG68" s="1249"/>
      <c r="BH68" s="1249"/>
      <c r="BI68" s="1249"/>
      <c r="BJ68" s="1249"/>
      <c r="BK68" s="1249"/>
      <c r="BL68" s="1249"/>
      <c r="BM68" s="1249"/>
      <c r="BN68" s="1249"/>
      <c r="BO68" s="1249"/>
      <c r="BP68" s="1249"/>
      <c r="BQ68" s="1249"/>
      <c r="BR68" s="1249"/>
      <c r="BS68" s="1249"/>
      <c r="BT68" s="1249"/>
      <c r="BU68" s="1249"/>
      <c r="BV68" s="1249"/>
      <c r="BW68" s="1249"/>
      <c r="BX68" s="1249"/>
      <c r="BY68" s="1249"/>
      <c r="BZ68" s="1249"/>
      <c r="CA68" s="1249"/>
      <c r="CB68" s="1249"/>
      <c r="CC68" s="1249"/>
      <c r="CD68" s="1249"/>
      <c r="CE68" s="1249"/>
      <c r="CF68" s="1249"/>
      <c r="CG68" s="1249"/>
      <c r="CH68" s="1249"/>
      <c r="CI68" s="1249"/>
      <c r="CJ68" s="1249"/>
      <c r="CK68" s="1249"/>
      <c r="CL68" s="1249"/>
      <c r="CM68" s="1249"/>
      <c r="CN68" s="1249"/>
      <c r="CO68" s="1249"/>
      <c r="CP68" s="1249"/>
      <c r="CQ68" s="1249"/>
      <c r="CR68" s="1249"/>
      <c r="CS68" s="1249"/>
      <c r="CT68" s="1249"/>
      <c r="CU68" s="1249"/>
      <c r="CV68" s="1249"/>
      <c r="CW68" s="1249"/>
      <c r="CX68" s="1249"/>
      <c r="CY68" s="1249"/>
      <c r="CZ68" s="1249"/>
      <c r="DA68" s="1249"/>
      <c r="DB68" s="1249"/>
      <c r="DC68" s="1248"/>
    </row>
    <row r="69" spans="2:107" ht="13.5" x14ac:dyDescent="0.15">
      <c r="B69" s="1219"/>
      <c r="AN69" s="1247"/>
      <c r="AO69" s="1246"/>
      <c r="AP69" s="1246"/>
      <c r="AQ69" s="1246"/>
      <c r="AR69" s="1246"/>
      <c r="AS69" s="1246"/>
      <c r="AT69" s="1246"/>
      <c r="AU69" s="1246"/>
      <c r="AV69" s="1246"/>
      <c r="AW69" s="1246"/>
      <c r="AX69" s="1246"/>
      <c r="AY69" s="1246"/>
      <c r="AZ69" s="1246"/>
      <c r="BA69" s="1246"/>
      <c r="BB69" s="1246"/>
      <c r="BC69" s="1246"/>
      <c r="BD69" s="1246"/>
      <c r="BE69" s="1246"/>
      <c r="BF69" s="1246"/>
      <c r="BG69" s="1246"/>
      <c r="BH69" s="1246"/>
      <c r="BI69" s="1246"/>
      <c r="BJ69" s="1246"/>
      <c r="BK69" s="1246"/>
      <c r="BL69" s="1246"/>
      <c r="BM69" s="1246"/>
      <c r="BN69" s="1246"/>
      <c r="BO69" s="1246"/>
      <c r="BP69" s="1246"/>
      <c r="BQ69" s="1246"/>
      <c r="BR69" s="1246"/>
      <c r="BS69" s="1246"/>
      <c r="BT69" s="1246"/>
      <c r="BU69" s="1246"/>
      <c r="BV69" s="1246"/>
      <c r="BW69" s="1246"/>
      <c r="BX69" s="1246"/>
      <c r="BY69" s="1246"/>
      <c r="BZ69" s="1246"/>
      <c r="CA69" s="1246"/>
      <c r="CB69" s="1246"/>
      <c r="CC69" s="1246"/>
      <c r="CD69" s="1246"/>
      <c r="CE69" s="1246"/>
      <c r="CF69" s="1246"/>
      <c r="CG69" s="1246"/>
      <c r="CH69" s="1246"/>
      <c r="CI69" s="1246"/>
      <c r="CJ69" s="1246"/>
      <c r="CK69" s="1246"/>
      <c r="CL69" s="1246"/>
      <c r="CM69" s="1246"/>
      <c r="CN69" s="1246"/>
      <c r="CO69" s="1246"/>
      <c r="CP69" s="1246"/>
      <c r="CQ69" s="1246"/>
      <c r="CR69" s="1246"/>
      <c r="CS69" s="1246"/>
      <c r="CT69" s="1246"/>
      <c r="CU69" s="1246"/>
      <c r="CV69" s="1246"/>
      <c r="CW69" s="1246"/>
      <c r="CX69" s="1246"/>
      <c r="CY69" s="1246"/>
      <c r="CZ69" s="1246"/>
      <c r="DA69" s="1246"/>
      <c r="DB69" s="1246"/>
      <c r="DC69" s="1245"/>
    </row>
    <row r="70" spans="2:107" ht="13.5" x14ac:dyDescent="0.15">
      <c r="B70" s="1219"/>
      <c r="H70" s="1244"/>
      <c r="I70" s="1244"/>
      <c r="J70" s="1242"/>
      <c r="K70" s="1242"/>
      <c r="L70" s="1241"/>
      <c r="M70" s="1242"/>
      <c r="N70" s="1241"/>
      <c r="AN70" s="1232"/>
      <c r="AO70" s="1232"/>
      <c r="AP70" s="1232"/>
      <c r="AZ70" s="1232"/>
      <c r="BA70" s="1232"/>
      <c r="BB70" s="1232"/>
      <c r="BL70" s="1232"/>
      <c r="BM70" s="1232"/>
      <c r="BN70" s="1232"/>
      <c r="BX70" s="1232"/>
      <c r="BY70" s="1232"/>
      <c r="BZ70" s="1232"/>
      <c r="CJ70" s="1232"/>
      <c r="CK70" s="1232"/>
      <c r="CL70" s="1232"/>
      <c r="CV70" s="1232"/>
      <c r="CW70" s="1232"/>
      <c r="CX70" s="1232"/>
    </row>
    <row r="71" spans="2:107" ht="13.5" x14ac:dyDescent="0.15">
      <c r="B71" s="1219"/>
      <c r="G71" s="1240"/>
      <c r="I71" s="1243"/>
      <c r="J71" s="1242"/>
      <c r="K71" s="1242"/>
      <c r="L71" s="1241"/>
      <c r="M71" s="1242"/>
      <c r="N71" s="1241"/>
      <c r="AM71" s="1240"/>
      <c r="AN71" s="1218" t="s">
        <v>571</v>
      </c>
    </row>
    <row r="72" spans="2:107" ht="13.5" x14ac:dyDescent="0.15">
      <c r="B72" s="1219"/>
      <c r="G72" s="1230"/>
      <c r="H72" s="1230"/>
      <c r="I72" s="1230"/>
      <c r="J72" s="1230"/>
      <c r="K72" s="1239"/>
      <c r="L72" s="1239"/>
      <c r="M72" s="1238"/>
      <c r="N72" s="1238"/>
      <c r="AN72" s="1237"/>
      <c r="AO72" s="1236"/>
      <c r="AP72" s="1236"/>
      <c r="AQ72" s="1236"/>
      <c r="AR72" s="1236"/>
      <c r="AS72" s="1236"/>
      <c r="AT72" s="1236"/>
      <c r="AU72" s="1236"/>
      <c r="AV72" s="1236"/>
      <c r="AW72" s="1236"/>
      <c r="AX72" s="1236"/>
      <c r="AY72" s="1236"/>
      <c r="AZ72" s="1236"/>
      <c r="BA72" s="1236"/>
      <c r="BB72" s="1236"/>
      <c r="BC72" s="1236"/>
      <c r="BD72" s="1236"/>
      <c r="BE72" s="1236"/>
      <c r="BF72" s="1236"/>
      <c r="BG72" s="1236"/>
      <c r="BH72" s="1236"/>
      <c r="BI72" s="1236"/>
      <c r="BJ72" s="1236"/>
      <c r="BK72" s="1236"/>
      <c r="BL72" s="1236"/>
      <c r="BM72" s="1236"/>
      <c r="BN72" s="1236"/>
      <c r="BO72" s="1235"/>
      <c r="BP72" s="1227" t="s">
        <v>525</v>
      </c>
      <c r="BQ72" s="1227"/>
      <c r="BR72" s="1227"/>
      <c r="BS72" s="1227"/>
      <c r="BT72" s="1227"/>
      <c r="BU72" s="1227"/>
      <c r="BV72" s="1227"/>
      <c r="BW72" s="1227"/>
      <c r="BX72" s="1227" t="s">
        <v>526</v>
      </c>
      <c r="BY72" s="1227"/>
      <c r="BZ72" s="1227"/>
      <c r="CA72" s="1227"/>
      <c r="CB72" s="1227"/>
      <c r="CC72" s="1227"/>
      <c r="CD72" s="1227"/>
      <c r="CE72" s="1227"/>
      <c r="CF72" s="1227" t="s">
        <v>527</v>
      </c>
      <c r="CG72" s="1227"/>
      <c r="CH72" s="1227"/>
      <c r="CI72" s="1227"/>
      <c r="CJ72" s="1227"/>
      <c r="CK72" s="1227"/>
      <c r="CL72" s="1227"/>
      <c r="CM72" s="1227"/>
      <c r="CN72" s="1227" t="s">
        <v>528</v>
      </c>
      <c r="CO72" s="1227"/>
      <c r="CP72" s="1227"/>
      <c r="CQ72" s="1227"/>
      <c r="CR72" s="1227"/>
      <c r="CS72" s="1227"/>
      <c r="CT72" s="1227"/>
      <c r="CU72" s="1227"/>
      <c r="CV72" s="1227" t="s">
        <v>529</v>
      </c>
      <c r="CW72" s="1227"/>
      <c r="CX72" s="1227"/>
      <c r="CY72" s="1227"/>
      <c r="CZ72" s="1227"/>
      <c r="DA72" s="1227"/>
      <c r="DB72" s="1227"/>
      <c r="DC72" s="1227"/>
    </row>
    <row r="73" spans="2:107" ht="13.5" x14ac:dyDescent="0.15">
      <c r="B73" s="1219"/>
      <c r="G73" s="1234"/>
      <c r="H73" s="1234"/>
      <c r="I73" s="1234"/>
      <c r="J73" s="1234"/>
      <c r="K73" s="1231"/>
      <c r="L73" s="1231"/>
      <c r="M73" s="1231"/>
      <c r="N73" s="1231"/>
      <c r="AM73" s="1232"/>
      <c r="AN73" s="1226" t="s">
        <v>570</v>
      </c>
      <c r="AO73" s="1226"/>
      <c r="AP73" s="1226"/>
      <c r="AQ73" s="1226"/>
      <c r="AR73" s="1226"/>
      <c r="AS73" s="1226"/>
      <c r="AT73" s="1226"/>
      <c r="AU73" s="1226"/>
      <c r="AV73" s="1226"/>
      <c r="AW73" s="1226"/>
      <c r="AX73" s="1226"/>
      <c r="AY73" s="1226"/>
      <c r="AZ73" s="1226"/>
      <c r="BA73" s="1226"/>
      <c r="BB73" s="1226" t="s">
        <v>568</v>
      </c>
      <c r="BC73" s="1226"/>
      <c r="BD73" s="1226"/>
      <c r="BE73" s="1226"/>
      <c r="BF73" s="1226"/>
      <c r="BG73" s="1226"/>
      <c r="BH73" s="1226"/>
      <c r="BI73" s="1226"/>
      <c r="BJ73" s="1226"/>
      <c r="BK73" s="1226"/>
      <c r="BL73" s="1226"/>
      <c r="BM73" s="1226"/>
      <c r="BN73" s="1226"/>
      <c r="BO73" s="1226"/>
      <c r="BP73" s="1225"/>
      <c r="BQ73" s="1225"/>
      <c r="BR73" s="1225"/>
      <c r="BS73" s="1225"/>
      <c r="BT73" s="1225"/>
      <c r="BU73" s="1225"/>
      <c r="BV73" s="1225"/>
      <c r="BW73" s="1225"/>
      <c r="BX73" s="1225"/>
      <c r="BY73" s="1225"/>
      <c r="BZ73" s="1225"/>
      <c r="CA73" s="1225"/>
      <c r="CB73" s="1225"/>
      <c r="CC73" s="1225"/>
      <c r="CD73" s="1225"/>
      <c r="CE73" s="1225"/>
      <c r="CF73" s="1225"/>
      <c r="CG73" s="1225"/>
      <c r="CH73" s="1225"/>
      <c r="CI73" s="1225"/>
      <c r="CJ73" s="1225"/>
      <c r="CK73" s="1225"/>
      <c r="CL73" s="1225"/>
      <c r="CM73" s="1225"/>
      <c r="CN73" s="1225"/>
      <c r="CO73" s="1225"/>
      <c r="CP73" s="1225"/>
      <c r="CQ73" s="1225"/>
      <c r="CR73" s="1225"/>
      <c r="CS73" s="1225"/>
      <c r="CT73" s="1225"/>
      <c r="CU73" s="1225"/>
      <c r="CV73" s="1225"/>
      <c r="CW73" s="1225"/>
      <c r="CX73" s="1225"/>
      <c r="CY73" s="1225"/>
      <c r="CZ73" s="1225"/>
      <c r="DA73" s="1225"/>
      <c r="DB73" s="1225"/>
      <c r="DC73" s="1225"/>
    </row>
    <row r="74" spans="2:107" ht="13.5" x14ac:dyDescent="0.15">
      <c r="B74" s="1219"/>
      <c r="G74" s="1234"/>
      <c r="H74" s="1234"/>
      <c r="I74" s="1234"/>
      <c r="J74" s="1234"/>
      <c r="K74" s="1231"/>
      <c r="L74" s="1231"/>
      <c r="M74" s="1231"/>
      <c r="N74" s="1231"/>
      <c r="AM74" s="1232"/>
      <c r="AN74" s="1226"/>
      <c r="AO74" s="1226"/>
      <c r="AP74" s="1226"/>
      <c r="AQ74" s="1226"/>
      <c r="AR74" s="1226"/>
      <c r="AS74" s="1226"/>
      <c r="AT74" s="1226"/>
      <c r="AU74" s="1226"/>
      <c r="AV74" s="1226"/>
      <c r="AW74" s="1226"/>
      <c r="AX74" s="1226"/>
      <c r="AY74" s="1226"/>
      <c r="AZ74" s="1226"/>
      <c r="BA74" s="1226"/>
      <c r="BB74" s="1226"/>
      <c r="BC74" s="1226"/>
      <c r="BD74" s="1226"/>
      <c r="BE74" s="1226"/>
      <c r="BF74" s="1226"/>
      <c r="BG74" s="1226"/>
      <c r="BH74" s="1226"/>
      <c r="BI74" s="1226"/>
      <c r="BJ74" s="1226"/>
      <c r="BK74" s="1226"/>
      <c r="BL74" s="1226"/>
      <c r="BM74" s="1226"/>
      <c r="BN74" s="1226"/>
      <c r="BO74" s="1226"/>
      <c r="BP74" s="1225"/>
      <c r="BQ74" s="1225"/>
      <c r="BR74" s="1225"/>
      <c r="BS74" s="1225"/>
      <c r="BT74" s="1225"/>
      <c r="BU74" s="1225"/>
      <c r="BV74" s="1225"/>
      <c r="BW74" s="1225"/>
      <c r="BX74" s="1225"/>
      <c r="BY74" s="1225"/>
      <c r="BZ74" s="1225"/>
      <c r="CA74" s="1225"/>
      <c r="CB74" s="1225"/>
      <c r="CC74" s="1225"/>
      <c r="CD74" s="1225"/>
      <c r="CE74" s="1225"/>
      <c r="CF74" s="1225"/>
      <c r="CG74" s="1225"/>
      <c r="CH74" s="1225"/>
      <c r="CI74" s="1225"/>
      <c r="CJ74" s="1225"/>
      <c r="CK74" s="1225"/>
      <c r="CL74" s="1225"/>
      <c r="CM74" s="1225"/>
      <c r="CN74" s="1225"/>
      <c r="CO74" s="1225"/>
      <c r="CP74" s="1225"/>
      <c r="CQ74" s="1225"/>
      <c r="CR74" s="1225"/>
      <c r="CS74" s="1225"/>
      <c r="CT74" s="1225"/>
      <c r="CU74" s="1225"/>
      <c r="CV74" s="1225"/>
      <c r="CW74" s="1225"/>
      <c r="CX74" s="1225"/>
      <c r="CY74" s="1225"/>
      <c r="CZ74" s="1225"/>
      <c r="DA74" s="1225"/>
      <c r="DB74" s="1225"/>
      <c r="DC74" s="1225"/>
    </row>
    <row r="75" spans="2:107" ht="13.5" x14ac:dyDescent="0.15">
      <c r="B75" s="1219"/>
      <c r="G75" s="1234"/>
      <c r="H75" s="1234"/>
      <c r="I75" s="1230"/>
      <c r="J75" s="1230"/>
      <c r="K75" s="1233"/>
      <c r="L75" s="1233"/>
      <c r="M75" s="1233"/>
      <c r="N75" s="1233"/>
      <c r="AM75" s="1232"/>
      <c r="AN75" s="1226"/>
      <c r="AO75" s="1226"/>
      <c r="AP75" s="1226"/>
      <c r="AQ75" s="1226"/>
      <c r="AR75" s="1226"/>
      <c r="AS75" s="1226"/>
      <c r="AT75" s="1226"/>
      <c r="AU75" s="1226"/>
      <c r="AV75" s="1226"/>
      <c r="AW75" s="1226"/>
      <c r="AX75" s="1226"/>
      <c r="AY75" s="1226"/>
      <c r="AZ75" s="1226"/>
      <c r="BA75" s="1226"/>
      <c r="BB75" s="1226" t="s">
        <v>567</v>
      </c>
      <c r="BC75" s="1226"/>
      <c r="BD75" s="1226"/>
      <c r="BE75" s="1226"/>
      <c r="BF75" s="1226"/>
      <c r="BG75" s="1226"/>
      <c r="BH75" s="1226"/>
      <c r="BI75" s="1226"/>
      <c r="BJ75" s="1226"/>
      <c r="BK75" s="1226"/>
      <c r="BL75" s="1226"/>
      <c r="BM75" s="1226"/>
      <c r="BN75" s="1226"/>
      <c r="BO75" s="1226"/>
      <c r="BP75" s="1225">
        <v>2.1</v>
      </c>
      <c r="BQ75" s="1225"/>
      <c r="BR75" s="1225"/>
      <c r="BS75" s="1225"/>
      <c r="BT75" s="1225"/>
      <c r="BU75" s="1225"/>
      <c r="BV75" s="1225"/>
      <c r="BW75" s="1225"/>
      <c r="BX75" s="1225">
        <v>1.1000000000000001</v>
      </c>
      <c r="BY75" s="1225"/>
      <c r="BZ75" s="1225"/>
      <c r="CA75" s="1225"/>
      <c r="CB75" s="1225"/>
      <c r="CC75" s="1225"/>
      <c r="CD75" s="1225"/>
      <c r="CE75" s="1225"/>
      <c r="CF75" s="1225">
        <v>1.6</v>
      </c>
      <c r="CG75" s="1225"/>
      <c r="CH75" s="1225"/>
      <c r="CI75" s="1225"/>
      <c r="CJ75" s="1225"/>
      <c r="CK75" s="1225"/>
      <c r="CL75" s="1225"/>
      <c r="CM75" s="1225"/>
      <c r="CN75" s="1225">
        <v>1.4</v>
      </c>
      <c r="CO75" s="1225"/>
      <c r="CP75" s="1225"/>
      <c r="CQ75" s="1225"/>
      <c r="CR75" s="1225"/>
      <c r="CS75" s="1225"/>
      <c r="CT75" s="1225"/>
      <c r="CU75" s="1225"/>
      <c r="CV75" s="1225">
        <v>0.7</v>
      </c>
      <c r="CW75" s="1225"/>
      <c r="CX75" s="1225"/>
      <c r="CY75" s="1225"/>
      <c r="CZ75" s="1225"/>
      <c r="DA75" s="1225"/>
      <c r="DB75" s="1225"/>
      <c r="DC75" s="1225"/>
    </row>
    <row r="76" spans="2:107" ht="13.5" x14ac:dyDescent="0.15">
      <c r="B76" s="1219"/>
      <c r="G76" s="1234"/>
      <c r="H76" s="1234"/>
      <c r="I76" s="1230"/>
      <c r="J76" s="1230"/>
      <c r="K76" s="1233"/>
      <c r="L76" s="1233"/>
      <c r="M76" s="1233"/>
      <c r="N76" s="1233"/>
      <c r="AM76" s="1232"/>
      <c r="AN76" s="1226"/>
      <c r="AO76" s="1226"/>
      <c r="AP76" s="1226"/>
      <c r="AQ76" s="1226"/>
      <c r="AR76" s="1226"/>
      <c r="AS76" s="1226"/>
      <c r="AT76" s="1226"/>
      <c r="AU76" s="1226"/>
      <c r="AV76" s="1226"/>
      <c r="AW76" s="1226"/>
      <c r="AX76" s="1226"/>
      <c r="AY76" s="1226"/>
      <c r="AZ76" s="1226"/>
      <c r="BA76" s="1226"/>
      <c r="BB76" s="1226"/>
      <c r="BC76" s="1226"/>
      <c r="BD76" s="1226"/>
      <c r="BE76" s="1226"/>
      <c r="BF76" s="1226"/>
      <c r="BG76" s="1226"/>
      <c r="BH76" s="1226"/>
      <c r="BI76" s="1226"/>
      <c r="BJ76" s="1226"/>
      <c r="BK76" s="1226"/>
      <c r="BL76" s="1226"/>
      <c r="BM76" s="1226"/>
      <c r="BN76" s="1226"/>
      <c r="BO76" s="1226"/>
      <c r="BP76" s="1225"/>
      <c r="BQ76" s="1225"/>
      <c r="BR76" s="1225"/>
      <c r="BS76" s="1225"/>
      <c r="BT76" s="1225"/>
      <c r="BU76" s="1225"/>
      <c r="BV76" s="1225"/>
      <c r="BW76" s="1225"/>
      <c r="BX76" s="1225"/>
      <c r="BY76" s="1225"/>
      <c r="BZ76" s="1225"/>
      <c r="CA76" s="1225"/>
      <c r="CB76" s="1225"/>
      <c r="CC76" s="1225"/>
      <c r="CD76" s="1225"/>
      <c r="CE76" s="1225"/>
      <c r="CF76" s="1225"/>
      <c r="CG76" s="1225"/>
      <c r="CH76" s="1225"/>
      <c r="CI76" s="1225"/>
      <c r="CJ76" s="1225"/>
      <c r="CK76" s="1225"/>
      <c r="CL76" s="1225"/>
      <c r="CM76" s="1225"/>
      <c r="CN76" s="1225"/>
      <c r="CO76" s="1225"/>
      <c r="CP76" s="1225"/>
      <c r="CQ76" s="1225"/>
      <c r="CR76" s="1225"/>
      <c r="CS76" s="1225"/>
      <c r="CT76" s="1225"/>
      <c r="CU76" s="1225"/>
      <c r="CV76" s="1225"/>
      <c r="CW76" s="1225"/>
      <c r="CX76" s="1225"/>
      <c r="CY76" s="1225"/>
      <c r="CZ76" s="1225"/>
      <c r="DA76" s="1225"/>
      <c r="DB76" s="1225"/>
      <c r="DC76" s="1225"/>
    </row>
    <row r="77" spans="2:107" ht="13.5" x14ac:dyDescent="0.15">
      <c r="B77" s="1219"/>
      <c r="G77" s="1230"/>
      <c r="H77" s="1230"/>
      <c r="I77" s="1230"/>
      <c r="J77" s="1230"/>
      <c r="K77" s="1231"/>
      <c r="L77" s="1231"/>
      <c r="M77" s="1231"/>
      <c r="N77" s="1231"/>
      <c r="AN77" s="1227" t="s">
        <v>569</v>
      </c>
      <c r="AO77" s="1227"/>
      <c r="AP77" s="1227"/>
      <c r="AQ77" s="1227"/>
      <c r="AR77" s="1227"/>
      <c r="AS77" s="1227"/>
      <c r="AT77" s="1227"/>
      <c r="AU77" s="1227"/>
      <c r="AV77" s="1227"/>
      <c r="AW77" s="1227"/>
      <c r="AX77" s="1227"/>
      <c r="AY77" s="1227"/>
      <c r="AZ77" s="1227"/>
      <c r="BA77" s="1227"/>
      <c r="BB77" s="1226" t="s">
        <v>568</v>
      </c>
      <c r="BC77" s="1226"/>
      <c r="BD77" s="1226"/>
      <c r="BE77" s="1226"/>
      <c r="BF77" s="1226"/>
      <c r="BG77" s="1226"/>
      <c r="BH77" s="1226"/>
      <c r="BI77" s="1226"/>
      <c r="BJ77" s="1226"/>
      <c r="BK77" s="1226"/>
      <c r="BL77" s="1226"/>
      <c r="BM77" s="1226"/>
      <c r="BN77" s="1226"/>
      <c r="BO77" s="1226"/>
      <c r="BP77" s="1225">
        <v>12.8</v>
      </c>
      <c r="BQ77" s="1225"/>
      <c r="BR77" s="1225"/>
      <c r="BS77" s="1225"/>
      <c r="BT77" s="1225"/>
      <c r="BU77" s="1225"/>
      <c r="BV77" s="1225"/>
      <c r="BW77" s="1225"/>
      <c r="BX77" s="1225">
        <v>0</v>
      </c>
      <c r="BY77" s="1225"/>
      <c r="BZ77" s="1225"/>
      <c r="CA77" s="1225"/>
      <c r="CB77" s="1225"/>
      <c r="CC77" s="1225"/>
      <c r="CD77" s="1225"/>
      <c r="CE77" s="1225"/>
      <c r="CF77" s="1225">
        <v>0</v>
      </c>
      <c r="CG77" s="1225"/>
      <c r="CH77" s="1225"/>
      <c r="CI77" s="1225"/>
      <c r="CJ77" s="1225"/>
      <c r="CK77" s="1225"/>
      <c r="CL77" s="1225"/>
      <c r="CM77" s="1225"/>
      <c r="CN77" s="1225">
        <v>0</v>
      </c>
      <c r="CO77" s="1225"/>
      <c r="CP77" s="1225"/>
      <c r="CQ77" s="1225"/>
      <c r="CR77" s="1225"/>
      <c r="CS77" s="1225"/>
      <c r="CT77" s="1225"/>
      <c r="CU77" s="1225"/>
      <c r="CV77" s="1225">
        <v>0</v>
      </c>
      <c r="CW77" s="1225"/>
      <c r="CX77" s="1225"/>
      <c r="CY77" s="1225"/>
      <c r="CZ77" s="1225"/>
      <c r="DA77" s="1225"/>
      <c r="DB77" s="1225"/>
      <c r="DC77" s="1225"/>
    </row>
    <row r="78" spans="2:107" ht="13.5" x14ac:dyDescent="0.15">
      <c r="B78" s="1219"/>
      <c r="G78" s="1230"/>
      <c r="H78" s="1230"/>
      <c r="I78" s="1230"/>
      <c r="J78" s="1230"/>
      <c r="K78" s="1231"/>
      <c r="L78" s="1231"/>
      <c r="M78" s="1231"/>
      <c r="N78" s="1231"/>
      <c r="AN78" s="1227"/>
      <c r="AO78" s="1227"/>
      <c r="AP78" s="1227"/>
      <c r="AQ78" s="1227"/>
      <c r="AR78" s="1227"/>
      <c r="AS78" s="1227"/>
      <c r="AT78" s="1227"/>
      <c r="AU78" s="1227"/>
      <c r="AV78" s="1227"/>
      <c r="AW78" s="1227"/>
      <c r="AX78" s="1227"/>
      <c r="AY78" s="1227"/>
      <c r="AZ78" s="1227"/>
      <c r="BA78" s="1227"/>
      <c r="BB78" s="1226"/>
      <c r="BC78" s="1226"/>
      <c r="BD78" s="1226"/>
      <c r="BE78" s="1226"/>
      <c r="BF78" s="1226"/>
      <c r="BG78" s="1226"/>
      <c r="BH78" s="1226"/>
      <c r="BI78" s="1226"/>
      <c r="BJ78" s="1226"/>
      <c r="BK78" s="1226"/>
      <c r="BL78" s="1226"/>
      <c r="BM78" s="1226"/>
      <c r="BN78" s="1226"/>
      <c r="BO78" s="1226"/>
      <c r="BP78" s="1225"/>
      <c r="BQ78" s="1225"/>
      <c r="BR78" s="1225"/>
      <c r="BS78" s="1225"/>
      <c r="BT78" s="1225"/>
      <c r="BU78" s="1225"/>
      <c r="BV78" s="1225"/>
      <c r="BW78" s="1225"/>
      <c r="BX78" s="1225"/>
      <c r="BY78" s="1225"/>
      <c r="BZ78" s="1225"/>
      <c r="CA78" s="1225"/>
      <c r="CB78" s="1225"/>
      <c r="CC78" s="1225"/>
      <c r="CD78" s="1225"/>
      <c r="CE78" s="1225"/>
      <c r="CF78" s="1225"/>
      <c r="CG78" s="1225"/>
      <c r="CH78" s="1225"/>
      <c r="CI78" s="1225"/>
      <c r="CJ78" s="1225"/>
      <c r="CK78" s="1225"/>
      <c r="CL78" s="1225"/>
      <c r="CM78" s="1225"/>
      <c r="CN78" s="1225"/>
      <c r="CO78" s="1225"/>
      <c r="CP78" s="1225"/>
      <c r="CQ78" s="1225"/>
      <c r="CR78" s="1225"/>
      <c r="CS78" s="1225"/>
      <c r="CT78" s="1225"/>
      <c r="CU78" s="1225"/>
      <c r="CV78" s="1225"/>
      <c r="CW78" s="1225"/>
      <c r="CX78" s="1225"/>
      <c r="CY78" s="1225"/>
      <c r="CZ78" s="1225"/>
      <c r="DA78" s="1225"/>
      <c r="DB78" s="1225"/>
      <c r="DC78" s="1225"/>
    </row>
    <row r="79" spans="2:107" ht="13.5" x14ac:dyDescent="0.15">
      <c r="B79" s="1219"/>
      <c r="G79" s="1230"/>
      <c r="H79" s="1230"/>
      <c r="I79" s="1229"/>
      <c r="J79" s="1229"/>
      <c r="K79" s="1228"/>
      <c r="L79" s="1228"/>
      <c r="M79" s="1228"/>
      <c r="N79" s="1228"/>
      <c r="AN79" s="1227"/>
      <c r="AO79" s="1227"/>
      <c r="AP79" s="1227"/>
      <c r="AQ79" s="1227"/>
      <c r="AR79" s="1227"/>
      <c r="AS79" s="1227"/>
      <c r="AT79" s="1227"/>
      <c r="AU79" s="1227"/>
      <c r="AV79" s="1227"/>
      <c r="AW79" s="1227"/>
      <c r="AX79" s="1227"/>
      <c r="AY79" s="1227"/>
      <c r="AZ79" s="1227"/>
      <c r="BA79" s="1227"/>
      <c r="BB79" s="1226" t="s">
        <v>567</v>
      </c>
      <c r="BC79" s="1226"/>
      <c r="BD79" s="1226"/>
      <c r="BE79" s="1226"/>
      <c r="BF79" s="1226"/>
      <c r="BG79" s="1226"/>
      <c r="BH79" s="1226"/>
      <c r="BI79" s="1226"/>
      <c r="BJ79" s="1226"/>
      <c r="BK79" s="1226"/>
      <c r="BL79" s="1226"/>
      <c r="BM79" s="1226"/>
      <c r="BN79" s="1226"/>
      <c r="BO79" s="1226"/>
      <c r="BP79" s="1225">
        <v>7.3</v>
      </c>
      <c r="BQ79" s="1225"/>
      <c r="BR79" s="1225"/>
      <c r="BS79" s="1225"/>
      <c r="BT79" s="1225"/>
      <c r="BU79" s="1225"/>
      <c r="BV79" s="1225"/>
      <c r="BW79" s="1225"/>
      <c r="BX79" s="1225">
        <v>7.2</v>
      </c>
      <c r="BY79" s="1225"/>
      <c r="BZ79" s="1225"/>
      <c r="CA79" s="1225"/>
      <c r="CB79" s="1225"/>
      <c r="CC79" s="1225"/>
      <c r="CD79" s="1225"/>
      <c r="CE79" s="1225"/>
      <c r="CF79" s="1225">
        <v>7.2</v>
      </c>
      <c r="CG79" s="1225"/>
      <c r="CH79" s="1225"/>
      <c r="CI79" s="1225"/>
      <c r="CJ79" s="1225"/>
      <c r="CK79" s="1225"/>
      <c r="CL79" s="1225"/>
      <c r="CM79" s="1225"/>
      <c r="CN79" s="1225">
        <v>7</v>
      </c>
      <c r="CO79" s="1225"/>
      <c r="CP79" s="1225"/>
      <c r="CQ79" s="1225"/>
      <c r="CR79" s="1225"/>
      <c r="CS79" s="1225"/>
      <c r="CT79" s="1225"/>
      <c r="CU79" s="1225"/>
      <c r="CV79" s="1225">
        <v>7</v>
      </c>
      <c r="CW79" s="1225"/>
      <c r="CX79" s="1225"/>
      <c r="CY79" s="1225"/>
      <c r="CZ79" s="1225"/>
      <c r="DA79" s="1225"/>
      <c r="DB79" s="1225"/>
      <c r="DC79" s="1225"/>
    </row>
    <row r="80" spans="2:107" ht="13.5" x14ac:dyDescent="0.15">
      <c r="B80" s="1219"/>
      <c r="G80" s="1230"/>
      <c r="H80" s="1230"/>
      <c r="I80" s="1229"/>
      <c r="J80" s="1229"/>
      <c r="K80" s="1228"/>
      <c r="L80" s="1228"/>
      <c r="M80" s="1228"/>
      <c r="N80" s="1228"/>
      <c r="AN80" s="1227"/>
      <c r="AO80" s="1227"/>
      <c r="AP80" s="1227"/>
      <c r="AQ80" s="1227"/>
      <c r="AR80" s="1227"/>
      <c r="AS80" s="1227"/>
      <c r="AT80" s="1227"/>
      <c r="AU80" s="1227"/>
      <c r="AV80" s="1227"/>
      <c r="AW80" s="1227"/>
      <c r="AX80" s="1227"/>
      <c r="AY80" s="1227"/>
      <c r="AZ80" s="1227"/>
      <c r="BA80" s="1227"/>
      <c r="BB80" s="1226"/>
      <c r="BC80" s="1226"/>
      <c r="BD80" s="1226"/>
      <c r="BE80" s="1226"/>
      <c r="BF80" s="1226"/>
      <c r="BG80" s="1226"/>
      <c r="BH80" s="1226"/>
      <c r="BI80" s="1226"/>
      <c r="BJ80" s="1226"/>
      <c r="BK80" s="1226"/>
      <c r="BL80" s="1226"/>
      <c r="BM80" s="1226"/>
      <c r="BN80" s="1226"/>
      <c r="BO80" s="1226"/>
      <c r="BP80" s="1225"/>
      <c r="BQ80" s="1225"/>
      <c r="BR80" s="1225"/>
      <c r="BS80" s="1225"/>
      <c r="BT80" s="1225"/>
      <c r="BU80" s="1225"/>
      <c r="BV80" s="1225"/>
      <c r="BW80" s="1225"/>
      <c r="BX80" s="1225"/>
      <c r="BY80" s="1225"/>
      <c r="BZ80" s="1225"/>
      <c r="CA80" s="1225"/>
      <c r="CB80" s="1225"/>
      <c r="CC80" s="1225"/>
      <c r="CD80" s="1225"/>
      <c r="CE80" s="1225"/>
      <c r="CF80" s="1225"/>
      <c r="CG80" s="1225"/>
      <c r="CH80" s="1225"/>
      <c r="CI80" s="1225"/>
      <c r="CJ80" s="1225"/>
      <c r="CK80" s="1225"/>
      <c r="CL80" s="1225"/>
      <c r="CM80" s="1225"/>
      <c r="CN80" s="1225"/>
      <c r="CO80" s="1225"/>
      <c r="CP80" s="1225"/>
      <c r="CQ80" s="1225"/>
      <c r="CR80" s="1225"/>
      <c r="CS80" s="1225"/>
      <c r="CT80" s="1225"/>
      <c r="CU80" s="1225"/>
      <c r="CV80" s="1225"/>
      <c r="CW80" s="1225"/>
      <c r="CX80" s="1225"/>
      <c r="CY80" s="1225"/>
      <c r="CZ80" s="1225"/>
      <c r="DA80" s="1225"/>
      <c r="DB80" s="1225"/>
      <c r="DC80" s="1225"/>
    </row>
    <row r="81" spans="2:109" ht="13.5" x14ac:dyDescent="0.15">
      <c r="B81" s="1219"/>
    </row>
    <row r="82" spans="2:109" ht="17.25" x14ac:dyDescent="0.15">
      <c r="B82" s="1219"/>
      <c r="K82" s="1224"/>
      <c r="L82" s="1224"/>
      <c r="M82" s="1224"/>
      <c r="N82" s="1224"/>
      <c r="AQ82" s="1224"/>
      <c r="AR82" s="1224"/>
      <c r="AS82" s="1224"/>
      <c r="AT82" s="1224"/>
      <c r="BC82" s="1224"/>
      <c r="BD82" s="1224"/>
      <c r="BE82" s="1224"/>
      <c r="BF82" s="1224"/>
      <c r="BO82" s="1224"/>
      <c r="BP82" s="1224"/>
      <c r="BQ82" s="1224"/>
      <c r="BR82" s="1224"/>
      <c r="CA82" s="1224"/>
      <c r="CB82" s="1224"/>
      <c r="CC82" s="1224"/>
      <c r="CD82" s="1224"/>
      <c r="CM82" s="1224"/>
      <c r="CN82" s="1224"/>
      <c r="CO82" s="1224"/>
      <c r="CP82" s="1224"/>
      <c r="CY82" s="1224"/>
      <c r="CZ82" s="1224"/>
      <c r="DA82" s="1224"/>
      <c r="DB82" s="1224"/>
      <c r="DC82" s="1224"/>
    </row>
    <row r="83" spans="2:109" ht="13.5" x14ac:dyDescent="0.15">
      <c r="B83" s="1223"/>
      <c r="C83" s="1222"/>
      <c r="D83" s="1222"/>
      <c r="E83" s="1222"/>
      <c r="F83" s="1222"/>
      <c r="G83" s="1222"/>
      <c r="H83" s="1222"/>
      <c r="I83" s="1222"/>
      <c r="J83" s="1222"/>
      <c r="K83" s="1222"/>
      <c r="L83" s="1222"/>
      <c r="M83" s="1222"/>
      <c r="N83" s="1222"/>
      <c r="O83" s="1222"/>
      <c r="P83" s="1222"/>
      <c r="Q83" s="1222"/>
      <c r="R83" s="1222"/>
      <c r="S83" s="1222"/>
      <c r="T83" s="1222"/>
      <c r="U83" s="1222"/>
      <c r="V83" s="1222"/>
      <c r="W83" s="1222"/>
      <c r="X83" s="1222"/>
      <c r="Y83" s="1222"/>
      <c r="Z83" s="1222"/>
      <c r="AA83" s="1222"/>
      <c r="AB83" s="1222"/>
      <c r="AC83" s="1222"/>
      <c r="AD83" s="1222"/>
      <c r="AE83" s="1222"/>
      <c r="AF83" s="1222"/>
      <c r="AG83" s="1222"/>
      <c r="AH83" s="1222"/>
      <c r="AI83" s="1222"/>
      <c r="AJ83" s="1222"/>
      <c r="AK83" s="1222"/>
      <c r="AL83" s="1222"/>
      <c r="AM83" s="1222"/>
      <c r="AN83" s="1222"/>
      <c r="AO83" s="1222"/>
      <c r="AP83" s="1222"/>
      <c r="AQ83" s="1222"/>
      <c r="AR83" s="1222"/>
      <c r="AS83" s="1222"/>
      <c r="AT83" s="1222"/>
      <c r="AU83" s="1222"/>
      <c r="AV83" s="1222"/>
      <c r="AW83" s="1222"/>
      <c r="AX83" s="1222"/>
      <c r="AY83" s="1222"/>
      <c r="AZ83" s="1222"/>
      <c r="BA83" s="1222"/>
      <c r="BB83" s="1222"/>
      <c r="BC83" s="1222"/>
      <c r="BD83" s="1222"/>
      <c r="BE83" s="1222"/>
      <c r="BF83" s="1222"/>
      <c r="BG83" s="1222"/>
      <c r="BH83" s="1222"/>
      <c r="BI83" s="1222"/>
      <c r="BJ83" s="1222"/>
      <c r="BK83" s="1222"/>
      <c r="BL83" s="1222"/>
      <c r="BM83" s="1222"/>
      <c r="BN83" s="1222"/>
      <c r="BO83" s="1222"/>
      <c r="BP83" s="1222"/>
      <c r="BQ83" s="1222"/>
      <c r="BR83" s="1222"/>
      <c r="BS83" s="1222"/>
      <c r="BT83" s="1222"/>
      <c r="BU83" s="1222"/>
      <c r="BV83" s="1222"/>
      <c r="BW83" s="1222"/>
      <c r="BX83" s="1222"/>
      <c r="BY83" s="1222"/>
      <c r="BZ83" s="1222"/>
      <c r="CA83" s="1222"/>
      <c r="CB83" s="1222"/>
      <c r="CC83" s="1222"/>
      <c r="CD83" s="1222"/>
      <c r="CE83" s="1222"/>
      <c r="CF83" s="1222"/>
      <c r="CG83" s="1222"/>
      <c r="CH83" s="1222"/>
      <c r="CI83" s="1222"/>
      <c r="CJ83" s="1222"/>
      <c r="CK83" s="1222"/>
      <c r="CL83" s="1222"/>
      <c r="CM83" s="1222"/>
      <c r="CN83" s="1222"/>
      <c r="CO83" s="1222"/>
      <c r="CP83" s="1222"/>
      <c r="CQ83" s="1222"/>
      <c r="CR83" s="1222"/>
      <c r="CS83" s="1222"/>
      <c r="CT83" s="1222"/>
      <c r="CU83" s="1222"/>
      <c r="CV83" s="1222"/>
      <c r="CW83" s="1222"/>
      <c r="CX83" s="1222"/>
      <c r="CY83" s="1222"/>
      <c r="CZ83" s="1222"/>
      <c r="DA83" s="1222"/>
      <c r="DB83" s="1222"/>
      <c r="DC83" s="1222"/>
      <c r="DD83" s="1221"/>
    </row>
    <row r="84" spans="2:109" ht="13.5" x14ac:dyDescent="0.15">
      <c r="DD84" s="1218"/>
      <c r="DE84" s="1218"/>
    </row>
    <row r="85" spans="2:109" ht="13.5" x14ac:dyDescent="0.15">
      <c r="DD85" s="1218"/>
      <c r="DE85" s="1218"/>
    </row>
  </sheetData>
  <sheetProtection algorithmName="SHA-512" hashValue="YkEXalTVbL9Exe+3Qh7eH9IdvJ9lYVFk00LwWg+uorRUxP+dcx/TtGD9/gnWCt/4Nvq4PtJi2/gK3RUoAqtatg==" saltValue="nLP65SC5sMkRjeztFE39Hg==" spinCount="100000" sheet="1" objects="1" scenarios="1" formatCells="0"/>
  <dataConsolidate/>
  <mergeCells count="112">
    <mergeCell ref="CF77:CM78"/>
    <mergeCell ref="CF79:CM80"/>
    <mergeCell ref="BX79:CE80"/>
    <mergeCell ref="N77:N78"/>
    <mergeCell ref="AN77:BA80"/>
    <mergeCell ref="BB77:BO78"/>
    <mergeCell ref="BP77:BW78"/>
    <mergeCell ref="BX77:CE78"/>
    <mergeCell ref="CV79:DC80"/>
    <mergeCell ref="CN77:CU78"/>
    <mergeCell ref="CV77:DC78"/>
    <mergeCell ref="I79:J80"/>
    <mergeCell ref="K79:K80"/>
    <mergeCell ref="L79:L80"/>
    <mergeCell ref="M79:M80"/>
    <mergeCell ref="N79:N80"/>
    <mergeCell ref="BB79:BO80"/>
    <mergeCell ref="BP79:BW80"/>
    <mergeCell ref="BX75:CE76"/>
    <mergeCell ref="CF75:CM76"/>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G72:J72"/>
    <mergeCell ref="AN72:BO72"/>
    <mergeCell ref="BP72:BW72"/>
    <mergeCell ref="BP75:BW76"/>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CF57:CM58"/>
    <mergeCell ref="CN57:CU58"/>
    <mergeCell ref="CV57:DC58"/>
    <mergeCell ref="CN53:CU54"/>
    <mergeCell ref="I51:J52"/>
    <mergeCell ref="K51:K52"/>
    <mergeCell ref="L51:L52"/>
    <mergeCell ref="M51:M52"/>
    <mergeCell ref="N51:N52"/>
    <mergeCell ref="I57:J58"/>
    <mergeCell ref="AN55:BA58"/>
    <mergeCell ref="BB55:BO56"/>
    <mergeCell ref="BP55:BW56"/>
    <mergeCell ref="G51:H54"/>
    <mergeCell ref="BP57:BW58"/>
    <mergeCell ref="BX57:CE58"/>
    <mergeCell ref="K57:K58"/>
    <mergeCell ref="G55:H58"/>
    <mergeCell ref="I55:J56"/>
    <mergeCell ref="K55:K56"/>
    <mergeCell ref="L55:L56"/>
    <mergeCell ref="M55:M56"/>
    <mergeCell ref="N55:N56"/>
    <mergeCell ref="L57:L58"/>
    <mergeCell ref="M57:M58"/>
    <mergeCell ref="N57:N58"/>
    <mergeCell ref="BB57:BO58"/>
    <mergeCell ref="I53:J54"/>
    <mergeCell ref="K53:K54"/>
    <mergeCell ref="L53:L54"/>
    <mergeCell ref="M53:M54"/>
    <mergeCell ref="N53:N54"/>
    <mergeCell ref="BB53:BO54"/>
    <mergeCell ref="AN51:BA54"/>
    <mergeCell ref="BB51:BO52"/>
    <mergeCell ref="BP51:BW52"/>
    <mergeCell ref="BX51:CE52"/>
    <mergeCell ref="CF51:CM52"/>
    <mergeCell ref="AN43:DC47"/>
    <mergeCell ref="CV53:DC54"/>
    <mergeCell ref="CV50:DC50"/>
    <mergeCell ref="CV51:DC52"/>
    <mergeCell ref="CN51:CU52"/>
    <mergeCell ref="BP53:BW54"/>
    <mergeCell ref="BX53:CE54"/>
    <mergeCell ref="CF53:CM54"/>
    <mergeCell ref="G50:J50"/>
    <mergeCell ref="AN50:BO50"/>
    <mergeCell ref="BP50:BW50"/>
    <mergeCell ref="BX50:CE50"/>
    <mergeCell ref="CF50:CM50"/>
    <mergeCell ref="CN50:CU50"/>
  </mergeCells>
  <phoneticPr fontId="2"/>
  <printOptions horizontalCentered="1" verticalCentered="1"/>
  <pageMargins left="0" right="0" top="0.19685039370078741" bottom="0.31496062992125984" header="0.39370078740157483" footer="0"/>
  <pageSetup paperSize="9" scale="51" orientation="landscape" horizontalDpi="300" verticalDpi="30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49DA0-40E1-463F-AA14-88EE458EDB61}">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7" customWidth="1"/>
    <col min="35" max="122" width="2.5" style="246" customWidth="1"/>
    <col min="123" max="16384" width="2.5" style="246" hidden="1"/>
  </cols>
  <sheetData>
    <row r="1" spans="1:34" ht="13.5" customHeight="1" x14ac:dyDescent="0.15">
      <c r="A1" s="246"/>
      <c r="B1" s="246"/>
      <c r="C1" s="246"/>
      <c r="D1" s="246"/>
      <c r="E1" s="246"/>
      <c r="F1" s="246"/>
      <c r="G1" s="246"/>
      <c r="H1" s="246"/>
      <c r="I1" s="246"/>
      <c r="J1" s="246"/>
      <c r="K1" s="246"/>
      <c r="L1" s="246"/>
      <c r="M1" s="246"/>
      <c r="N1" s="246"/>
      <c r="O1" s="246"/>
      <c r="P1" s="246"/>
      <c r="Q1" s="246"/>
      <c r="R1" s="246"/>
      <c r="S1" s="246"/>
      <c r="T1" s="246"/>
      <c r="U1" s="246"/>
      <c r="V1" s="246"/>
      <c r="W1" s="246"/>
      <c r="X1" s="246"/>
      <c r="Y1" s="246"/>
      <c r="Z1" s="246"/>
      <c r="AA1" s="246"/>
      <c r="AB1" s="246"/>
      <c r="AC1" s="246"/>
      <c r="AD1" s="246"/>
      <c r="AE1" s="246"/>
      <c r="AF1" s="246"/>
      <c r="AG1" s="246"/>
      <c r="AH1" s="246"/>
    </row>
    <row r="2" spans="1:34" x14ac:dyDescent="0.15">
      <c r="S2" s="246"/>
      <c r="AH2" s="246"/>
    </row>
    <row r="3" spans="1:34" x14ac:dyDescent="0.15">
      <c r="C3" s="246"/>
      <c r="D3" s="246"/>
      <c r="E3" s="246"/>
      <c r="F3" s="246"/>
      <c r="G3" s="246"/>
      <c r="H3" s="246"/>
      <c r="I3" s="246"/>
      <c r="J3" s="246"/>
      <c r="K3" s="246"/>
      <c r="L3" s="246"/>
      <c r="M3" s="246"/>
      <c r="N3" s="246"/>
      <c r="O3" s="246"/>
      <c r="P3" s="246"/>
      <c r="Q3" s="246"/>
      <c r="R3" s="246"/>
      <c r="S3" s="246"/>
      <c r="U3" s="246"/>
      <c r="V3" s="246"/>
      <c r="W3" s="246"/>
      <c r="X3" s="246"/>
      <c r="Y3" s="246"/>
      <c r="Z3" s="246"/>
      <c r="AA3" s="246"/>
      <c r="AB3" s="246"/>
      <c r="AC3" s="246"/>
      <c r="AD3" s="246"/>
      <c r="AE3" s="246"/>
      <c r="AF3" s="246"/>
      <c r="AG3" s="246"/>
      <c r="AH3" s="246"/>
    </row>
    <row r="4" spans="1:34" x14ac:dyDescent="0.15"/>
    <row r="5" spans="1:34" x14ac:dyDescent="0.15"/>
    <row r="6" spans="1:34" x14ac:dyDescent="0.15"/>
    <row r="7" spans="1:34" x14ac:dyDescent="0.15"/>
    <row r="8" spans="1:34" x14ac:dyDescent="0.15"/>
    <row r="9" spans="1:34" x14ac:dyDescent="0.15">
      <c r="AH9" s="246"/>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6"/>
    </row>
    <row r="18" spans="12:34" x14ac:dyDescent="0.15"/>
    <row r="19" spans="12:34" x14ac:dyDescent="0.15"/>
    <row r="20" spans="12:34" x14ac:dyDescent="0.15">
      <c r="AH20" s="246"/>
    </row>
    <row r="21" spans="12:34" x14ac:dyDescent="0.15">
      <c r="AH21" s="246"/>
    </row>
    <row r="22" spans="12:34" x14ac:dyDescent="0.15"/>
    <row r="23" spans="12:34" x14ac:dyDescent="0.15"/>
    <row r="24" spans="12:34" x14ac:dyDescent="0.15">
      <c r="Q24" s="246"/>
    </row>
    <row r="25" spans="12:34" x14ac:dyDescent="0.15"/>
    <row r="26" spans="12:34" x14ac:dyDescent="0.15"/>
    <row r="27" spans="12:34" x14ac:dyDescent="0.15"/>
    <row r="28" spans="12:34" x14ac:dyDescent="0.15">
      <c r="O28" s="246"/>
      <c r="T28" s="246"/>
      <c r="AH28" s="246"/>
    </row>
    <row r="29" spans="12:34" x14ac:dyDescent="0.15"/>
    <row r="30" spans="12:34" x14ac:dyDescent="0.15"/>
    <row r="31" spans="12:34" x14ac:dyDescent="0.15">
      <c r="Q31" s="246"/>
    </row>
    <row r="32" spans="12:34" x14ac:dyDescent="0.15">
      <c r="L32" s="246"/>
    </row>
    <row r="33" spans="2:34" x14ac:dyDescent="0.15">
      <c r="C33" s="246"/>
      <c r="E33" s="246"/>
      <c r="G33" s="246"/>
      <c r="I33" s="246"/>
      <c r="X33" s="246"/>
    </row>
    <row r="34" spans="2:34" x14ac:dyDescent="0.15">
      <c r="B34" s="246"/>
      <c r="P34" s="246"/>
      <c r="R34" s="246"/>
      <c r="T34" s="246"/>
    </row>
    <row r="35" spans="2:34" x14ac:dyDescent="0.15">
      <c r="D35" s="246"/>
      <c r="W35" s="246"/>
      <c r="AC35" s="246"/>
      <c r="AD35" s="246"/>
      <c r="AE35" s="246"/>
      <c r="AF35" s="246"/>
      <c r="AG35" s="246"/>
      <c r="AH35" s="246"/>
    </row>
    <row r="36" spans="2:34" x14ac:dyDescent="0.15">
      <c r="H36" s="246"/>
      <c r="J36" s="246"/>
      <c r="K36" s="246"/>
      <c r="M36" s="246"/>
      <c r="Y36" s="246"/>
      <c r="Z36" s="246"/>
      <c r="AA36" s="246"/>
      <c r="AB36" s="246"/>
      <c r="AC36" s="246"/>
      <c r="AD36" s="246"/>
      <c r="AE36" s="246"/>
      <c r="AF36" s="246"/>
      <c r="AG36" s="246"/>
      <c r="AH36" s="246"/>
    </row>
    <row r="37" spans="2:34" x14ac:dyDescent="0.15">
      <c r="AH37" s="246"/>
    </row>
    <row r="38" spans="2:34" x14ac:dyDescent="0.15">
      <c r="AG38" s="246"/>
      <c r="AH38" s="246"/>
    </row>
    <row r="39" spans="2:34" x14ac:dyDescent="0.15"/>
    <row r="40" spans="2:34" x14ac:dyDescent="0.15">
      <c r="X40" s="246"/>
    </row>
    <row r="41" spans="2:34" x14ac:dyDescent="0.15">
      <c r="R41" s="246"/>
    </row>
    <row r="42" spans="2:34" x14ac:dyDescent="0.15">
      <c r="W42" s="246"/>
    </row>
    <row r="43" spans="2:34" x14ac:dyDescent="0.15">
      <c r="Y43" s="246"/>
      <c r="Z43" s="246"/>
      <c r="AA43" s="246"/>
      <c r="AB43" s="246"/>
      <c r="AC43" s="246"/>
      <c r="AD43" s="246"/>
      <c r="AE43" s="246"/>
      <c r="AF43" s="246"/>
      <c r="AG43" s="246"/>
      <c r="AH43" s="246"/>
    </row>
    <row r="44" spans="2:34" x14ac:dyDescent="0.15">
      <c r="AH44" s="246"/>
    </row>
    <row r="45" spans="2:34" x14ac:dyDescent="0.15">
      <c r="X45" s="246"/>
    </row>
    <row r="46" spans="2:34" x14ac:dyDescent="0.15"/>
    <row r="47" spans="2:34" x14ac:dyDescent="0.15"/>
    <row r="48" spans="2:34" x14ac:dyDescent="0.15">
      <c r="W48" s="246"/>
      <c r="Y48" s="246"/>
      <c r="Z48" s="246"/>
      <c r="AA48" s="246"/>
      <c r="AB48" s="246"/>
      <c r="AC48" s="246"/>
      <c r="AD48" s="246"/>
      <c r="AE48" s="246"/>
      <c r="AF48" s="246"/>
      <c r="AG48" s="246"/>
      <c r="AH48" s="246"/>
    </row>
    <row r="49" spans="28:34" x14ac:dyDescent="0.15"/>
    <row r="50" spans="28:34" x14ac:dyDescent="0.15">
      <c r="AE50" s="246"/>
      <c r="AF50" s="246"/>
      <c r="AG50" s="246"/>
      <c r="AH50" s="246"/>
    </row>
    <row r="51" spans="28:34" x14ac:dyDescent="0.15">
      <c r="AC51" s="246"/>
      <c r="AD51" s="246"/>
      <c r="AE51" s="246"/>
      <c r="AF51" s="246"/>
      <c r="AG51" s="246"/>
      <c r="AH51" s="246"/>
    </row>
    <row r="52" spans="28:34" x14ac:dyDescent="0.15"/>
    <row r="53" spans="28:34" x14ac:dyDescent="0.15">
      <c r="AF53" s="246"/>
      <c r="AG53" s="246"/>
      <c r="AH53" s="246"/>
    </row>
    <row r="54" spans="28:34" x14ac:dyDescent="0.15">
      <c r="AH54" s="246"/>
    </row>
    <row r="55" spans="28:34" x14ac:dyDescent="0.15"/>
    <row r="56" spans="28:34" x14ac:dyDescent="0.15">
      <c r="AB56" s="246"/>
      <c r="AC56" s="246"/>
      <c r="AD56" s="246"/>
      <c r="AE56" s="246"/>
      <c r="AF56" s="246"/>
      <c r="AG56" s="246"/>
      <c r="AH56" s="246"/>
    </row>
    <row r="57" spans="28:34" x14ac:dyDescent="0.15">
      <c r="AH57" s="246"/>
    </row>
    <row r="58" spans="28:34" x14ac:dyDescent="0.15">
      <c r="AH58" s="246"/>
    </row>
    <row r="59" spans="28:34" x14ac:dyDescent="0.15"/>
    <row r="60" spans="28:34" x14ac:dyDescent="0.15"/>
    <row r="61" spans="28:34" x14ac:dyDescent="0.15"/>
    <row r="62" spans="28:34" x14ac:dyDescent="0.15"/>
    <row r="63" spans="28:34" x14ac:dyDescent="0.15">
      <c r="AH63" s="246"/>
    </row>
    <row r="64" spans="28:34" x14ac:dyDescent="0.15">
      <c r="AG64" s="246"/>
      <c r="AH64" s="246"/>
    </row>
    <row r="65" spans="28:34" x14ac:dyDescent="0.15"/>
    <row r="66" spans="28:34" x14ac:dyDescent="0.15"/>
    <row r="67" spans="28:34" x14ac:dyDescent="0.15"/>
    <row r="68" spans="28:34" x14ac:dyDescent="0.15">
      <c r="AB68" s="246"/>
      <c r="AC68" s="246"/>
      <c r="AD68" s="246"/>
      <c r="AE68" s="246"/>
      <c r="AF68" s="246"/>
      <c r="AG68" s="246"/>
      <c r="AH68" s="246"/>
    </row>
    <row r="69" spans="28:34" x14ac:dyDescent="0.15">
      <c r="AF69" s="246"/>
      <c r="AG69" s="246"/>
      <c r="AH69" s="246"/>
    </row>
    <row r="70" spans="28:34" x14ac:dyDescent="0.15"/>
    <row r="71" spans="28:34" x14ac:dyDescent="0.15"/>
    <row r="72" spans="28:34" x14ac:dyDescent="0.15"/>
    <row r="73" spans="28:34" x14ac:dyDescent="0.15"/>
    <row r="74" spans="28:34" x14ac:dyDescent="0.15"/>
    <row r="75" spans="28:34" x14ac:dyDescent="0.15">
      <c r="AH75" s="246"/>
    </row>
    <row r="76" spans="28:34" x14ac:dyDescent="0.15">
      <c r="AF76" s="246"/>
      <c r="AG76" s="246"/>
      <c r="AH76" s="246"/>
    </row>
    <row r="77" spans="28:34" x14ac:dyDescent="0.15">
      <c r="AG77" s="246"/>
      <c r="AH77" s="246"/>
    </row>
    <row r="78" spans="28:34" x14ac:dyDescent="0.15"/>
    <row r="79" spans="28:34" x14ac:dyDescent="0.15"/>
    <row r="80" spans="28:34" x14ac:dyDescent="0.15"/>
    <row r="81" spans="25:34" x14ac:dyDescent="0.15"/>
    <row r="82" spans="25:34" x14ac:dyDescent="0.15">
      <c r="Y82" s="246"/>
    </row>
    <row r="83" spans="25:34" x14ac:dyDescent="0.15">
      <c r="Y83" s="246"/>
      <c r="Z83" s="246"/>
      <c r="AA83" s="246"/>
      <c r="AB83" s="246"/>
      <c r="AC83" s="246"/>
      <c r="AD83" s="246"/>
      <c r="AE83" s="246"/>
      <c r="AF83" s="246"/>
      <c r="AG83" s="246"/>
      <c r="AH83" s="246"/>
    </row>
    <row r="84" spans="25:34" x14ac:dyDescent="0.15"/>
    <row r="85" spans="25:34" x14ac:dyDescent="0.15"/>
    <row r="86" spans="25:34" x14ac:dyDescent="0.15"/>
    <row r="87" spans="25:34" x14ac:dyDescent="0.15"/>
    <row r="88" spans="25:34" x14ac:dyDescent="0.15">
      <c r="AH88" s="246"/>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6"/>
      <c r="AG94" s="246"/>
      <c r="AH94" s="246"/>
    </row>
    <row r="95" spans="25:34" ht="13.5" customHeight="1" x14ac:dyDescent="0.15">
      <c r="AH95" s="246"/>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6"/>
    </row>
    <row r="102" spans="33:34" ht="13.5" customHeight="1" x14ac:dyDescent="0.15"/>
    <row r="103" spans="33:34" ht="13.5" customHeight="1" x14ac:dyDescent="0.15"/>
    <row r="104" spans="33:34" ht="13.5" customHeight="1" x14ac:dyDescent="0.15">
      <c r="AG104" s="246"/>
      <c r="AH104" s="246"/>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6"/>
    </row>
    <row r="117" spans="34:122" ht="13.5" customHeight="1" x14ac:dyDescent="0.15"/>
    <row r="118" spans="34:122" ht="13.5" customHeight="1" x14ac:dyDescent="0.15"/>
    <row r="119" spans="34:122" ht="13.5" customHeight="1" x14ac:dyDescent="0.15"/>
    <row r="120" spans="34:122" ht="13.5" customHeight="1" x14ac:dyDescent="0.15">
      <c r="AH120" s="246"/>
    </row>
    <row r="121" spans="34:122" ht="13.5" customHeight="1" x14ac:dyDescent="0.15">
      <c r="AH121" s="246"/>
    </row>
    <row r="122" spans="34:122" ht="13.5" customHeight="1" x14ac:dyDescent="0.15"/>
    <row r="123" spans="34:122" ht="13.5" customHeight="1" x14ac:dyDescent="0.15"/>
    <row r="124" spans="34:122" ht="13.5" customHeight="1" x14ac:dyDescent="0.15"/>
    <row r="125" spans="34:122" ht="13.5" customHeight="1" x14ac:dyDescent="0.15">
      <c r="DR125" s="246" t="s">
        <v>475</v>
      </c>
    </row>
  </sheetData>
  <sheetProtection algorithmName="SHA-512" hashValue="zGPcxw3sZPSoSK9/dr9SyNckefCaFHo9Z8qXuTmwvkzLi0s/ALwntACrmGSOOLL8p/dEKIhzZ/2dg93Gz8Rcog==" saltValue="MFFmo68q0+HQDw8JSBjIz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E778E-2347-4A4D-A0D2-1E83B7291CCD}">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7" customWidth="1"/>
    <col min="35" max="122" width="2.5" style="246" customWidth="1"/>
    <col min="123" max="16384" width="2.5" style="246" hidden="1"/>
  </cols>
  <sheetData>
    <row r="1" spans="2:34" ht="13.5" customHeight="1" x14ac:dyDescent="0.15">
      <c r="B1" s="246"/>
      <c r="C1" s="246"/>
      <c r="D1" s="246"/>
      <c r="E1" s="246"/>
      <c r="F1" s="246"/>
      <c r="G1" s="246"/>
      <c r="H1" s="246"/>
      <c r="I1" s="246"/>
      <c r="J1" s="246"/>
      <c r="K1" s="246"/>
      <c r="L1" s="246"/>
      <c r="M1" s="246"/>
      <c r="N1" s="246"/>
      <c r="O1" s="246"/>
      <c r="P1" s="246"/>
      <c r="Q1" s="246"/>
      <c r="R1" s="246"/>
      <c r="S1" s="246"/>
      <c r="T1" s="246"/>
      <c r="U1" s="246"/>
      <c r="V1" s="246"/>
      <c r="W1" s="246"/>
      <c r="X1" s="246"/>
      <c r="Y1" s="246"/>
      <c r="Z1" s="246"/>
      <c r="AA1" s="246"/>
      <c r="AB1" s="246"/>
      <c r="AC1" s="246"/>
      <c r="AD1" s="246"/>
      <c r="AE1" s="246"/>
      <c r="AF1" s="246"/>
      <c r="AG1" s="246"/>
      <c r="AH1" s="246"/>
    </row>
    <row r="2" spans="2:34" x14ac:dyDescent="0.15">
      <c r="S2" s="246"/>
      <c r="AH2" s="246"/>
    </row>
    <row r="3" spans="2:34" x14ac:dyDescent="0.15">
      <c r="C3" s="246"/>
      <c r="D3" s="246"/>
      <c r="E3" s="246"/>
      <c r="F3" s="246"/>
      <c r="G3" s="246"/>
      <c r="H3" s="246"/>
      <c r="I3" s="246"/>
      <c r="J3" s="246"/>
      <c r="K3" s="246"/>
      <c r="L3" s="246"/>
      <c r="M3" s="246"/>
      <c r="N3" s="246"/>
      <c r="O3" s="246"/>
      <c r="P3" s="246"/>
      <c r="Q3" s="246"/>
      <c r="R3" s="246"/>
      <c r="S3" s="246"/>
      <c r="U3" s="246"/>
      <c r="V3" s="246"/>
      <c r="W3" s="246"/>
      <c r="X3" s="246"/>
      <c r="Y3" s="246"/>
      <c r="Z3" s="246"/>
      <c r="AA3" s="246"/>
      <c r="AB3" s="246"/>
      <c r="AC3" s="246"/>
      <c r="AD3" s="246"/>
      <c r="AE3" s="246"/>
      <c r="AF3" s="246"/>
      <c r="AG3" s="246"/>
      <c r="AH3" s="246"/>
    </row>
    <row r="4" spans="2:34" x14ac:dyDescent="0.15"/>
    <row r="5" spans="2:34" x14ac:dyDescent="0.15"/>
    <row r="6" spans="2:34" x14ac:dyDescent="0.15"/>
    <row r="7" spans="2:34" x14ac:dyDescent="0.15"/>
    <row r="8" spans="2:34" x14ac:dyDescent="0.15"/>
    <row r="9" spans="2:34" x14ac:dyDescent="0.15">
      <c r="AH9" s="246"/>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6"/>
    </row>
    <row r="18" spans="12:34" x14ac:dyDescent="0.15"/>
    <row r="19" spans="12:34" x14ac:dyDescent="0.15"/>
    <row r="20" spans="12:34" x14ac:dyDescent="0.15">
      <c r="AH20" s="246"/>
    </row>
    <row r="21" spans="12:34" x14ac:dyDescent="0.15">
      <c r="AH21" s="246"/>
    </row>
    <row r="22" spans="12:34" x14ac:dyDescent="0.15"/>
    <row r="23" spans="12:34" x14ac:dyDescent="0.15"/>
    <row r="24" spans="12:34" x14ac:dyDescent="0.15">
      <c r="Q24" s="246"/>
    </row>
    <row r="25" spans="12:34" x14ac:dyDescent="0.15"/>
    <row r="26" spans="12:34" x14ac:dyDescent="0.15"/>
    <row r="27" spans="12:34" x14ac:dyDescent="0.15"/>
    <row r="28" spans="12:34" x14ac:dyDescent="0.15">
      <c r="O28" s="246"/>
      <c r="T28" s="246"/>
      <c r="AH28" s="246"/>
    </row>
    <row r="29" spans="12:34" x14ac:dyDescent="0.15"/>
    <row r="30" spans="12:34" x14ac:dyDescent="0.15"/>
    <row r="31" spans="12:34" x14ac:dyDescent="0.15">
      <c r="Q31" s="246"/>
    </row>
    <row r="32" spans="12:34" x14ac:dyDescent="0.15">
      <c r="L32" s="246"/>
    </row>
    <row r="33" spans="2:34" x14ac:dyDescent="0.15">
      <c r="C33" s="246"/>
      <c r="E33" s="246"/>
      <c r="G33" s="246"/>
      <c r="I33" s="246"/>
      <c r="X33" s="246"/>
    </row>
    <row r="34" spans="2:34" x14ac:dyDescent="0.15">
      <c r="B34" s="246"/>
      <c r="P34" s="246"/>
      <c r="R34" s="246"/>
      <c r="T34" s="246"/>
    </row>
    <row r="35" spans="2:34" x14ac:dyDescent="0.15">
      <c r="D35" s="246"/>
      <c r="W35" s="246"/>
      <c r="AC35" s="246"/>
      <c r="AD35" s="246"/>
      <c r="AE35" s="246"/>
      <c r="AF35" s="246"/>
      <c r="AG35" s="246"/>
      <c r="AH35" s="246"/>
    </row>
    <row r="36" spans="2:34" x14ac:dyDescent="0.15">
      <c r="H36" s="246"/>
      <c r="J36" s="246"/>
      <c r="K36" s="246"/>
      <c r="M36" s="246"/>
      <c r="Y36" s="246"/>
      <c r="Z36" s="246"/>
      <c r="AA36" s="246"/>
      <c r="AB36" s="246"/>
      <c r="AC36" s="246"/>
      <c r="AD36" s="246"/>
      <c r="AE36" s="246"/>
      <c r="AF36" s="246"/>
      <c r="AG36" s="246"/>
      <c r="AH36" s="246"/>
    </row>
    <row r="37" spans="2:34" x14ac:dyDescent="0.15">
      <c r="AH37" s="246"/>
    </row>
    <row r="38" spans="2:34" x14ac:dyDescent="0.15">
      <c r="AG38" s="246"/>
      <c r="AH38" s="246"/>
    </row>
    <row r="39" spans="2:34" x14ac:dyDescent="0.15"/>
    <row r="40" spans="2:34" x14ac:dyDescent="0.15">
      <c r="X40" s="246"/>
    </row>
    <row r="41" spans="2:34" x14ac:dyDescent="0.15">
      <c r="R41" s="246"/>
    </row>
    <row r="42" spans="2:34" x14ac:dyDescent="0.15">
      <c r="W42" s="246"/>
    </row>
    <row r="43" spans="2:34" x14ac:dyDescent="0.15">
      <c r="Y43" s="246"/>
      <c r="Z43" s="246"/>
      <c r="AA43" s="246"/>
      <c r="AB43" s="246"/>
      <c r="AC43" s="246"/>
      <c r="AD43" s="246"/>
      <c r="AE43" s="246"/>
      <c r="AF43" s="246"/>
      <c r="AG43" s="246"/>
      <c r="AH43" s="246"/>
    </row>
    <row r="44" spans="2:34" x14ac:dyDescent="0.15">
      <c r="AH44" s="246"/>
    </row>
    <row r="45" spans="2:34" x14ac:dyDescent="0.15">
      <c r="X45" s="246"/>
    </row>
    <row r="46" spans="2:34" x14ac:dyDescent="0.15"/>
    <row r="47" spans="2:34" x14ac:dyDescent="0.15"/>
    <row r="48" spans="2:34" x14ac:dyDescent="0.15">
      <c r="W48" s="246"/>
      <c r="Y48" s="246"/>
      <c r="Z48" s="246"/>
      <c r="AA48" s="246"/>
      <c r="AB48" s="246"/>
      <c r="AC48" s="246"/>
      <c r="AD48" s="246"/>
      <c r="AE48" s="246"/>
      <c r="AF48" s="246"/>
      <c r="AG48" s="246"/>
      <c r="AH48" s="246"/>
    </row>
    <row r="49" spans="28:34" x14ac:dyDescent="0.15"/>
    <row r="50" spans="28:34" x14ac:dyDescent="0.15">
      <c r="AE50" s="246"/>
      <c r="AF50" s="246"/>
      <c r="AG50" s="246"/>
      <c r="AH50" s="246"/>
    </row>
    <row r="51" spans="28:34" x14ac:dyDescent="0.15">
      <c r="AC51" s="246"/>
      <c r="AD51" s="246"/>
      <c r="AE51" s="246"/>
      <c r="AF51" s="246"/>
      <c r="AG51" s="246"/>
      <c r="AH51" s="246"/>
    </row>
    <row r="52" spans="28:34" x14ac:dyDescent="0.15"/>
    <row r="53" spans="28:34" x14ac:dyDescent="0.15">
      <c r="AF53" s="246"/>
      <c r="AG53" s="246"/>
      <c r="AH53" s="246"/>
    </row>
    <row r="54" spans="28:34" x14ac:dyDescent="0.15">
      <c r="AH54" s="246"/>
    </row>
    <row r="55" spans="28:34" x14ac:dyDescent="0.15"/>
    <row r="56" spans="28:34" x14ac:dyDescent="0.15">
      <c r="AB56" s="246"/>
      <c r="AC56" s="246"/>
      <c r="AD56" s="246"/>
      <c r="AE56" s="246"/>
      <c r="AF56" s="246"/>
      <c r="AG56" s="246"/>
      <c r="AH56" s="246"/>
    </row>
    <row r="57" spans="28:34" x14ac:dyDescent="0.15">
      <c r="AH57" s="246"/>
    </row>
    <row r="58" spans="28:34" x14ac:dyDescent="0.15">
      <c r="AH58" s="246"/>
    </row>
    <row r="59" spans="28:34" x14ac:dyDescent="0.15">
      <c r="AG59" s="246"/>
      <c r="AH59" s="246"/>
    </row>
    <row r="60" spans="28:34" x14ac:dyDescent="0.15"/>
    <row r="61" spans="28:34" x14ac:dyDescent="0.15"/>
    <row r="62" spans="28:34" x14ac:dyDescent="0.15"/>
    <row r="63" spans="28:34" x14ac:dyDescent="0.15">
      <c r="AH63" s="246"/>
    </row>
    <row r="64" spans="28:34" x14ac:dyDescent="0.15">
      <c r="AG64" s="246"/>
      <c r="AH64" s="246"/>
    </row>
    <row r="65" spans="28:34" x14ac:dyDescent="0.15"/>
    <row r="66" spans="28:34" x14ac:dyDescent="0.15"/>
    <row r="67" spans="28:34" x14ac:dyDescent="0.15"/>
    <row r="68" spans="28:34" x14ac:dyDescent="0.15">
      <c r="AB68" s="246"/>
      <c r="AC68" s="246"/>
      <c r="AD68" s="246"/>
      <c r="AE68" s="246"/>
      <c r="AF68" s="246"/>
      <c r="AG68" s="246"/>
      <c r="AH68" s="246"/>
    </row>
    <row r="69" spans="28:34" x14ac:dyDescent="0.15">
      <c r="AF69" s="246"/>
      <c r="AG69" s="246"/>
      <c r="AH69" s="246"/>
    </row>
    <row r="70" spans="28:34" x14ac:dyDescent="0.15"/>
    <row r="71" spans="28:34" x14ac:dyDescent="0.15"/>
    <row r="72" spans="28:34" x14ac:dyDescent="0.15"/>
    <row r="73" spans="28:34" x14ac:dyDescent="0.15"/>
    <row r="74" spans="28:34" x14ac:dyDescent="0.15"/>
    <row r="75" spans="28:34" x14ac:dyDescent="0.15">
      <c r="AH75" s="246"/>
    </row>
    <row r="76" spans="28:34" x14ac:dyDescent="0.15">
      <c r="AF76" s="246"/>
      <c r="AG76" s="246"/>
      <c r="AH76" s="246"/>
    </row>
    <row r="77" spans="28:34" x14ac:dyDescent="0.15">
      <c r="AG77" s="246"/>
      <c r="AH77" s="246"/>
    </row>
    <row r="78" spans="28:34" x14ac:dyDescent="0.15"/>
    <row r="79" spans="28:34" x14ac:dyDescent="0.15"/>
    <row r="80" spans="28:34" x14ac:dyDescent="0.15"/>
    <row r="81" spans="25:34" x14ac:dyDescent="0.15"/>
    <row r="82" spans="25:34" x14ac:dyDescent="0.15">
      <c r="Y82" s="246"/>
    </row>
    <row r="83" spans="25:34" x14ac:dyDescent="0.15">
      <c r="Y83" s="246"/>
      <c r="Z83" s="246"/>
      <c r="AA83" s="246"/>
      <c r="AB83" s="246"/>
      <c r="AC83" s="246"/>
      <c r="AD83" s="246"/>
      <c r="AE83" s="246"/>
      <c r="AF83" s="246"/>
      <c r="AG83" s="246"/>
      <c r="AH83" s="246"/>
    </row>
    <row r="84" spans="25:34" x14ac:dyDescent="0.15"/>
    <row r="85" spans="25:34" x14ac:dyDescent="0.15"/>
    <row r="86" spans="25:34" x14ac:dyDescent="0.15"/>
    <row r="87" spans="25:34" x14ac:dyDescent="0.15"/>
    <row r="88" spans="25:34" x14ac:dyDescent="0.15">
      <c r="AH88" s="246"/>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6"/>
      <c r="AG94" s="246"/>
      <c r="AH94" s="246"/>
    </row>
    <row r="95" spans="25:34" ht="13.5" customHeight="1" x14ac:dyDescent="0.15">
      <c r="AH95" s="246"/>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6"/>
    </row>
    <row r="102" spans="33:34" ht="13.5" customHeight="1" x14ac:dyDescent="0.15"/>
    <row r="103" spans="33:34" ht="13.5" customHeight="1" x14ac:dyDescent="0.15"/>
    <row r="104" spans="33:34" ht="13.5" customHeight="1" x14ac:dyDescent="0.15">
      <c r="AG104" s="246"/>
      <c r="AH104" s="246"/>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6"/>
    </row>
    <row r="117" spans="34:122" ht="13.5" customHeight="1" x14ac:dyDescent="0.15"/>
    <row r="118" spans="34:122" ht="13.5" customHeight="1" x14ac:dyDescent="0.15"/>
    <row r="119" spans="34:122" ht="13.5" customHeight="1" x14ac:dyDescent="0.15"/>
    <row r="120" spans="34:122" ht="13.5" customHeight="1" x14ac:dyDescent="0.15">
      <c r="AH120" s="246"/>
    </row>
    <row r="121" spans="34:122" ht="13.5" customHeight="1" x14ac:dyDescent="0.15">
      <c r="AH121" s="246"/>
    </row>
    <row r="122" spans="34:122" ht="13.5" customHeight="1" x14ac:dyDescent="0.15"/>
    <row r="123" spans="34:122" ht="13.5" customHeight="1" x14ac:dyDescent="0.15"/>
    <row r="124" spans="34:122" ht="13.5" customHeight="1" x14ac:dyDescent="0.15"/>
    <row r="125" spans="34:122" ht="13.5" customHeight="1" x14ac:dyDescent="0.15">
      <c r="DR125" s="246" t="s">
        <v>475</v>
      </c>
    </row>
  </sheetData>
  <sheetProtection algorithmName="SHA-512" hashValue="Mc6q0MldSext/c4Nc3ZOes5Yr2OblEujfHuwAtnCdJjyEDvc1UX5qSpYmvsuOa40jW2//SEy11vxK0VyRwzUUA==" saltValue="Ub1+OFNPX6sjp7E5uqkju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524</v>
      </c>
      <c r="G2" s="139"/>
      <c r="H2" s="140"/>
    </row>
    <row r="3" spans="1:8" x14ac:dyDescent="0.15">
      <c r="A3" s="136" t="s">
        <v>517</v>
      </c>
      <c r="B3" s="141"/>
      <c r="C3" s="142"/>
      <c r="D3" s="143">
        <v>225165</v>
      </c>
      <c r="E3" s="144"/>
      <c r="F3" s="145">
        <v>96248</v>
      </c>
      <c r="G3" s="146"/>
      <c r="H3" s="147"/>
    </row>
    <row r="4" spans="1:8" x14ac:dyDescent="0.15">
      <c r="A4" s="148"/>
      <c r="B4" s="149"/>
      <c r="C4" s="150"/>
      <c r="D4" s="151">
        <v>152997</v>
      </c>
      <c r="E4" s="152"/>
      <c r="F4" s="153">
        <v>55768</v>
      </c>
      <c r="G4" s="154"/>
      <c r="H4" s="155"/>
    </row>
    <row r="5" spans="1:8" x14ac:dyDescent="0.15">
      <c r="A5" s="136" t="s">
        <v>519</v>
      </c>
      <c r="B5" s="141"/>
      <c r="C5" s="142"/>
      <c r="D5" s="143">
        <v>135138</v>
      </c>
      <c r="E5" s="144"/>
      <c r="F5" s="145">
        <v>76413</v>
      </c>
      <c r="G5" s="146"/>
      <c r="H5" s="147"/>
    </row>
    <row r="6" spans="1:8" x14ac:dyDescent="0.15">
      <c r="A6" s="148"/>
      <c r="B6" s="149"/>
      <c r="C6" s="150"/>
      <c r="D6" s="151">
        <v>86517</v>
      </c>
      <c r="E6" s="152"/>
      <c r="F6" s="153">
        <v>39658</v>
      </c>
      <c r="G6" s="154"/>
      <c r="H6" s="155"/>
    </row>
    <row r="7" spans="1:8" x14ac:dyDescent="0.15">
      <c r="A7" s="136" t="s">
        <v>520</v>
      </c>
      <c r="B7" s="141"/>
      <c r="C7" s="142"/>
      <c r="D7" s="143">
        <v>155287</v>
      </c>
      <c r="E7" s="144"/>
      <c r="F7" s="145">
        <v>66481</v>
      </c>
      <c r="G7" s="146"/>
      <c r="H7" s="147"/>
    </row>
    <row r="8" spans="1:8" x14ac:dyDescent="0.15">
      <c r="A8" s="148"/>
      <c r="B8" s="149"/>
      <c r="C8" s="150"/>
      <c r="D8" s="151">
        <v>78876</v>
      </c>
      <c r="E8" s="152"/>
      <c r="F8" s="153">
        <v>36120</v>
      </c>
      <c r="G8" s="154"/>
      <c r="H8" s="155"/>
    </row>
    <row r="9" spans="1:8" x14ac:dyDescent="0.15">
      <c r="A9" s="136" t="s">
        <v>521</v>
      </c>
      <c r="B9" s="141"/>
      <c r="C9" s="142"/>
      <c r="D9" s="143">
        <v>193689</v>
      </c>
      <c r="E9" s="144"/>
      <c r="F9" s="145">
        <v>67825</v>
      </c>
      <c r="G9" s="146"/>
      <c r="H9" s="147"/>
    </row>
    <row r="10" spans="1:8" x14ac:dyDescent="0.15">
      <c r="A10" s="148"/>
      <c r="B10" s="149"/>
      <c r="C10" s="150"/>
      <c r="D10" s="151">
        <v>111057</v>
      </c>
      <c r="E10" s="152"/>
      <c r="F10" s="153">
        <v>39417</v>
      </c>
      <c r="G10" s="154"/>
      <c r="H10" s="155"/>
    </row>
    <row r="11" spans="1:8" x14ac:dyDescent="0.15">
      <c r="A11" s="136" t="s">
        <v>522</v>
      </c>
      <c r="B11" s="141"/>
      <c r="C11" s="142"/>
      <c r="D11" s="143">
        <v>301032</v>
      </c>
      <c r="E11" s="144"/>
      <c r="F11" s="145">
        <v>81158</v>
      </c>
      <c r="G11" s="146"/>
      <c r="H11" s="147"/>
    </row>
    <row r="12" spans="1:8" x14ac:dyDescent="0.15">
      <c r="A12" s="148"/>
      <c r="B12" s="149"/>
      <c r="C12" s="156"/>
      <c r="D12" s="151">
        <v>139084</v>
      </c>
      <c r="E12" s="152"/>
      <c r="F12" s="153">
        <v>45320</v>
      </c>
      <c r="G12" s="154"/>
      <c r="H12" s="155"/>
    </row>
    <row r="13" spans="1:8" x14ac:dyDescent="0.15">
      <c r="A13" s="136"/>
      <c r="B13" s="141"/>
      <c r="C13" s="157"/>
      <c r="D13" s="158">
        <v>202062</v>
      </c>
      <c r="E13" s="159"/>
      <c r="F13" s="160">
        <v>77625</v>
      </c>
      <c r="G13" s="161"/>
      <c r="H13" s="147"/>
    </row>
    <row r="14" spans="1:8" x14ac:dyDescent="0.15">
      <c r="A14" s="148"/>
      <c r="B14" s="149"/>
      <c r="C14" s="150"/>
      <c r="D14" s="151">
        <v>113706</v>
      </c>
      <c r="E14" s="152"/>
      <c r="F14" s="153">
        <v>43257</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2.63</v>
      </c>
      <c r="C19" s="162">
        <f>ROUND(VALUE(SUBSTITUTE(実質収支比率等に係る経年分析!G$48,"▲","-")),2)</f>
        <v>4.0999999999999996</v>
      </c>
      <c r="D19" s="162">
        <f>ROUND(VALUE(SUBSTITUTE(実質収支比率等に係る経年分析!H$48,"▲","-")),2)</f>
        <v>3.43</v>
      </c>
      <c r="E19" s="162">
        <f>ROUND(VALUE(SUBSTITUTE(実質収支比率等に係る経年分析!I$48,"▲","-")),2)</f>
        <v>4.09</v>
      </c>
      <c r="F19" s="162">
        <f>ROUND(VALUE(SUBSTITUTE(実質収支比率等に係る経年分析!J$48,"▲","-")),2)</f>
        <v>4.0599999999999996</v>
      </c>
    </row>
    <row r="20" spans="1:11" x14ac:dyDescent="0.15">
      <c r="A20" s="162" t="s">
        <v>53</v>
      </c>
      <c r="B20" s="162">
        <f>ROUND(VALUE(SUBSTITUTE(実質収支比率等に係る経年分析!F$47,"▲","-")),2)</f>
        <v>19.64</v>
      </c>
      <c r="C20" s="162">
        <f>ROUND(VALUE(SUBSTITUTE(実質収支比率等に係る経年分析!G$47,"▲","-")),2)</f>
        <v>18.93</v>
      </c>
      <c r="D20" s="162">
        <f>ROUND(VALUE(SUBSTITUTE(実質収支比率等に係る経年分析!H$47,"▲","-")),2)</f>
        <v>19.52</v>
      </c>
      <c r="E20" s="162">
        <f>ROUND(VALUE(SUBSTITUTE(実質収支比率等に係る経年分析!I$47,"▲","-")),2)</f>
        <v>19.55</v>
      </c>
      <c r="F20" s="162">
        <f>ROUND(VALUE(SUBSTITUTE(実質収支比率等に係る経年分析!J$47,"▲","-")),2)</f>
        <v>19.600000000000001</v>
      </c>
    </row>
    <row r="21" spans="1:11" x14ac:dyDescent="0.15">
      <c r="A21" s="162" t="s">
        <v>54</v>
      </c>
      <c r="B21" s="162">
        <f>IF(ISNUMBER(VALUE(SUBSTITUTE(実質収支比率等に係る経年分析!F$49,"▲","-"))),ROUND(VALUE(SUBSTITUTE(実質収支比率等に係る経年分析!F$49,"▲","-")),2),NA())</f>
        <v>9.31</v>
      </c>
      <c r="C21" s="162">
        <f>IF(ISNUMBER(VALUE(SUBSTITUTE(実質収支比率等に係る経年分析!G$49,"▲","-"))),ROUND(VALUE(SUBSTITUTE(実質収支比率等に係る経年分析!G$49,"▲","-")),2),NA())</f>
        <v>11.09</v>
      </c>
      <c r="D21" s="162">
        <f>IF(ISNUMBER(VALUE(SUBSTITUTE(実質収支比率等に係る経年分析!H$49,"▲","-"))),ROUND(VALUE(SUBSTITUTE(実質収支比率等に係る経年分析!H$49,"▲","-")),2),NA())</f>
        <v>10.199999999999999</v>
      </c>
      <c r="E21" s="162">
        <f>IF(ISNUMBER(VALUE(SUBSTITUTE(実質収支比率等に係る経年分析!I$49,"▲","-"))),ROUND(VALUE(SUBSTITUTE(実質収支比率等に係る経年分析!I$49,"▲","-")),2),NA())</f>
        <v>11.29</v>
      </c>
      <c r="F21" s="162">
        <f>IF(ISNUMBER(VALUE(SUBSTITUTE(実質収支比率等に係る経年分析!J$49,"▲","-"))),ROUND(VALUE(SUBSTITUTE(実質収支比率等に係る経年分析!J$49,"▲","-")),2),NA())</f>
        <v>11</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0.01</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0.02</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str">
        <f>IF(連結実質赤字比率に係る赤字・黒字の構成分析!C$40="",NA(),連結実質赤字比率に係る赤字・黒字の構成分析!C$40)</f>
        <v>診療所特別会計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0.01</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0.01</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0.01</v>
      </c>
    </row>
    <row r="32" spans="1:11" x14ac:dyDescent="0.15">
      <c r="A32" s="163" t="str">
        <f>IF(連結実質赤字比率に係る赤字・黒字の構成分析!C$38="",NA(),連結実質赤字比率に係る赤字・黒字の構成分析!C$38)</f>
        <v>国民健康保険診療所特別会計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0.02</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0.02</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0.02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0.02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0.02</v>
      </c>
    </row>
    <row r="33" spans="1:16" x14ac:dyDescent="0.15">
      <c r="A33" s="163" t="str">
        <f>IF(連結実質赤字比率に係る赤字・黒字の構成分析!C$37="",NA(),連結実質赤字比率に係る赤字・黒字の構成分析!C$37)</f>
        <v>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0.01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0.02</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0.04</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0.01</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0.03</v>
      </c>
    </row>
    <row r="34" spans="1:16" x14ac:dyDescent="0.15">
      <c r="A34" s="163" t="str">
        <f>IF(連結実質赤字比率に係る赤字・黒字の構成分析!C$36="",NA(),連結実質赤字比率に係る赤字・黒字の構成分析!C$36)</f>
        <v>介護保険特別会計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0.4</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0.43</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0.44</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0.45</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1.17</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2.62</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4.09</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3.42</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4.07</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4.04</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5.07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6.17</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7.69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11.25</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10.48</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2121</v>
      </c>
      <c r="E42" s="164"/>
      <c r="F42" s="164"/>
      <c r="G42" s="164">
        <f>'実質公債費比率（分子）の構造'!L$52</f>
        <v>2110</v>
      </c>
      <c r="H42" s="164"/>
      <c r="I42" s="164"/>
      <c r="J42" s="164">
        <f>'実質公債費比率（分子）の構造'!M$52</f>
        <v>2105</v>
      </c>
      <c r="K42" s="164"/>
      <c r="L42" s="164"/>
      <c r="M42" s="164">
        <f>'実質公債費比率（分子）の構造'!N$52</f>
        <v>2085</v>
      </c>
      <c r="N42" s="164"/>
      <c r="O42" s="164"/>
      <c r="P42" s="164">
        <f>'実質公債費比率（分子）の構造'!O$52</f>
        <v>1976</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1</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58</v>
      </c>
      <c r="C45" s="164"/>
      <c r="D45" s="164"/>
      <c r="E45" s="164">
        <f>'実質公債費比率（分子）の構造'!L$49</f>
        <v>39</v>
      </c>
      <c r="F45" s="164"/>
      <c r="G45" s="164"/>
      <c r="H45" s="164">
        <f>'実質公債費比率（分子）の構造'!M$49</f>
        <v>39</v>
      </c>
      <c r="I45" s="164"/>
      <c r="J45" s="164"/>
      <c r="K45" s="164">
        <f>'実質公債費比率（分子）の構造'!N$49</f>
        <v>70</v>
      </c>
      <c r="L45" s="164"/>
      <c r="M45" s="164"/>
      <c r="N45" s="164">
        <f>'実質公債費比率（分子）の構造'!O$49</f>
        <v>66</v>
      </c>
      <c r="O45" s="164"/>
      <c r="P45" s="164"/>
    </row>
    <row r="46" spans="1:16" x14ac:dyDescent="0.15">
      <c r="A46" s="164" t="s">
        <v>64</v>
      </c>
      <c r="B46" s="164">
        <f>'実質公債費比率（分子）の構造'!K$48</f>
        <v>380</v>
      </c>
      <c r="C46" s="164"/>
      <c r="D46" s="164"/>
      <c r="E46" s="164">
        <f>'実質公債費比率（分子）の構造'!L$48</f>
        <v>279</v>
      </c>
      <c r="F46" s="164"/>
      <c r="G46" s="164"/>
      <c r="H46" s="164">
        <f>'実質公債費比率（分子）の構造'!M$48</f>
        <v>384</v>
      </c>
      <c r="I46" s="164"/>
      <c r="J46" s="164"/>
      <c r="K46" s="164">
        <f>'実質公債費比率（分子）の構造'!N$48</f>
        <v>221</v>
      </c>
      <c r="L46" s="164"/>
      <c r="M46" s="164"/>
      <c r="N46" s="164">
        <f>'実質公債費比率（分子）の構造'!O$48</f>
        <v>182</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1875</v>
      </c>
      <c r="C49" s="164"/>
      <c r="D49" s="164"/>
      <c r="E49" s="164">
        <f>'実質公債費比率（分子）の構造'!L$45</f>
        <v>1880</v>
      </c>
      <c r="F49" s="164"/>
      <c r="G49" s="164"/>
      <c r="H49" s="164">
        <f>'実質公債費比率（分子）の構造'!M$45</f>
        <v>1893</v>
      </c>
      <c r="I49" s="164"/>
      <c r="J49" s="164"/>
      <c r="K49" s="164">
        <f>'実質公債費比率（分子）の構造'!N$45</f>
        <v>1833</v>
      </c>
      <c r="L49" s="164"/>
      <c r="M49" s="164"/>
      <c r="N49" s="164">
        <f>'実質公債費比率（分子）の構造'!O$45</f>
        <v>1652</v>
      </c>
      <c r="O49" s="164"/>
      <c r="P49" s="164"/>
    </row>
    <row r="50" spans="1:16" x14ac:dyDescent="0.15">
      <c r="A50" s="164" t="s">
        <v>67</v>
      </c>
      <c r="B50" s="164" t="e">
        <f>NA()</f>
        <v>#N/A</v>
      </c>
      <c r="C50" s="164">
        <f>IF(ISNUMBER('実質公債費比率（分子）の構造'!K$53),'実質公債費比率（分子）の構造'!K$53,NA())</f>
        <v>193</v>
      </c>
      <c r="D50" s="164" t="e">
        <f>NA()</f>
        <v>#N/A</v>
      </c>
      <c r="E50" s="164" t="e">
        <f>NA()</f>
        <v>#N/A</v>
      </c>
      <c r="F50" s="164">
        <f>IF(ISNUMBER('実質公債費比率（分子）の構造'!L$53),'実質公債費比率（分子）の構造'!L$53,NA())</f>
        <v>88</v>
      </c>
      <c r="G50" s="164" t="e">
        <f>NA()</f>
        <v>#N/A</v>
      </c>
      <c r="H50" s="164" t="e">
        <f>NA()</f>
        <v>#N/A</v>
      </c>
      <c r="I50" s="164">
        <f>IF(ISNUMBER('実質公債費比率（分子）の構造'!M$53),'実質公債費比率（分子）の構造'!M$53,NA())</f>
        <v>211</v>
      </c>
      <c r="J50" s="164" t="e">
        <f>NA()</f>
        <v>#N/A</v>
      </c>
      <c r="K50" s="164" t="e">
        <f>NA()</f>
        <v>#N/A</v>
      </c>
      <c r="L50" s="164">
        <f>IF(ISNUMBER('実質公債費比率（分子）の構造'!N$53),'実質公債費比率（分子）の構造'!N$53,NA())</f>
        <v>39</v>
      </c>
      <c r="M50" s="164" t="e">
        <f>NA()</f>
        <v>#N/A</v>
      </c>
      <c r="N50" s="164" t="e">
        <f>NA()</f>
        <v>#N/A</v>
      </c>
      <c r="O50" s="164">
        <f>IF(ISNUMBER('実質公債費比率（分子）の構造'!O$53),'実質公債費比率（分子）の構造'!O$53,NA())</f>
        <v>-76</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19405</v>
      </c>
      <c r="E56" s="163"/>
      <c r="F56" s="163"/>
      <c r="G56" s="163">
        <f>'将来負担比率（分子）の構造'!J$52</f>
        <v>18876</v>
      </c>
      <c r="H56" s="163"/>
      <c r="I56" s="163"/>
      <c r="J56" s="163">
        <f>'将来負担比率（分子）の構造'!K$52</f>
        <v>18593</v>
      </c>
      <c r="K56" s="163"/>
      <c r="L56" s="163"/>
      <c r="M56" s="163">
        <f>'将来負担比率（分子）の構造'!L$52</f>
        <v>18397</v>
      </c>
      <c r="N56" s="163"/>
      <c r="O56" s="163"/>
      <c r="P56" s="163">
        <f>'将来負担比率（分子）の構造'!M$52</f>
        <v>17658</v>
      </c>
    </row>
    <row r="57" spans="1:16" x14ac:dyDescent="0.15">
      <c r="A57" s="163" t="s">
        <v>42</v>
      </c>
      <c r="B57" s="163"/>
      <c r="C57" s="163"/>
      <c r="D57" s="163">
        <f>'将来負担比率（分子）の構造'!I$51</f>
        <v>457</v>
      </c>
      <c r="E57" s="163"/>
      <c r="F57" s="163"/>
      <c r="G57" s="163">
        <f>'将来負担比率（分子）の構造'!J$51</f>
        <v>497</v>
      </c>
      <c r="H57" s="163"/>
      <c r="I57" s="163"/>
      <c r="J57" s="163">
        <f>'将来負担比率（分子）の構造'!K$51</f>
        <v>536</v>
      </c>
      <c r="K57" s="163"/>
      <c r="L57" s="163"/>
      <c r="M57" s="163">
        <f>'将来負担比率（分子）の構造'!L$51</f>
        <v>706</v>
      </c>
      <c r="N57" s="163"/>
      <c r="O57" s="163"/>
      <c r="P57" s="163">
        <f>'将来負担比率（分子）の構造'!M$51</f>
        <v>749</v>
      </c>
    </row>
    <row r="58" spans="1:16" x14ac:dyDescent="0.15">
      <c r="A58" s="163" t="s">
        <v>41</v>
      </c>
      <c r="B58" s="163"/>
      <c r="C58" s="163"/>
      <c r="D58" s="163">
        <f>'将来負担比率（分子）の構造'!I$50</f>
        <v>8693</v>
      </c>
      <c r="E58" s="163"/>
      <c r="F58" s="163"/>
      <c r="G58" s="163">
        <f>'将来負担比率（分子）の構造'!J$50</f>
        <v>9851</v>
      </c>
      <c r="H58" s="163"/>
      <c r="I58" s="163"/>
      <c r="J58" s="163">
        <f>'将来負担比率（分子）の構造'!K$50</f>
        <v>10733</v>
      </c>
      <c r="K58" s="163"/>
      <c r="L58" s="163"/>
      <c r="M58" s="163">
        <f>'将来負担比率（分子）の構造'!L$50</f>
        <v>11269</v>
      </c>
      <c r="N58" s="163"/>
      <c r="O58" s="163"/>
      <c r="P58" s="163">
        <f>'将来負担比率（分子）の構造'!M$50</f>
        <v>11371</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290</v>
      </c>
      <c r="C61" s="163"/>
      <c r="D61" s="163"/>
      <c r="E61" s="163">
        <f>'将来負担比率（分子）の構造'!J$46</f>
        <v>295</v>
      </c>
      <c r="F61" s="163"/>
      <c r="G61" s="163"/>
      <c r="H61" s="163">
        <f>'将来負担比率（分子）の構造'!K$46</f>
        <v>256</v>
      </c>
      <c r="I61" s="163"/>
      <c r="J61" s="163"/>
      <c r="K61" s="163">
        <f>'将来負担比率（分子）の構造'!L$46</f>
        <v>297</v>
      </c>
      <c r="L61" s="163"/>
      <c r="M61" s="163"/>
      <c r="N61" s="163">
        <f>'将来負担比率（分子）の構造'!M$46</f>
        <v>287</v>
      </c>
      <c r="O61" s="163"/>
      <c r="P61" s="163"/>
    </row>
    <row r="62" spans="1:16" x14ac:dyDescent="0.15">
      <c r="A62" s="163" t="s">
        <v>35</v>
      </c>
      <c r="B62" s="163">
        <f>'将来負担比率（分子）の構造'!I$45</f>
        <v>1339</v>
      </c>
      <c r="C62" s="163"/>
      <c r="D62" s="163"/>
      <c r="E62" s="163">
        <f>'将来負担比率（分子）の構造'!J$45</f>
        <v>1548</v>
      </c>
      <c r="F62" s="163"/>
      <c r="G62" s="163"/>
      <c r="H62" s="163">
        <f>'将来負担比率（分子）の構造'!K$45</f>
        <v>1476</v>
      </c>
      <c r="I62" s="163"/>
      <c r="J62" s="163"/>
      <c r="K62" s="163">
        <f>'将来負担比率（分子）の構造'!L$45</f>
        <v>1380</v>
      </c>
      <c r="L62" s="163"/>
      <c r="M62" s="163"/>
      <c r="N62" s="163">
        <f>'将来負担比率（分子）の構造'!M$45</f>
        <v>1588</v>
      </c>
      <c r="O62" s="163"/>
      <c r="P62" s="163"/>
    </row>
    <row r="63" spans="1:16" x14ac:dyDescent="0.15">
      <c r="A63" s="163" t="s">
        <v>34</v>
      </c>
      <c r="B63" s="163">
        <f>'将来負担比率（分子）の構造'!I$44</f>
        <v>132</v>
      </c>
      <c r="C63" s="163"/>
      <c r="D63" s="163"/>
      <c r="E63" s="163">
        <f>'将来負担比率（分子）の構造'!J$44</f>
        <v>121</v>
      </c>
      <c r="F63" s="163"/>
      <c r="G63" s="163"/>
      <c r="H63" s="163">
        <f>'将来負担比率（分子）の構造'!K$44</f>
        <v>297</v>
      </c>
      <c r="I63" s="163"/>
      <c r="J63" s="163"/>
      <c r="K63" s="163">
        <f>'将来負担比率（分子）の構造'!L$44</f>
        <v>218</v>
      </c>
      <c r="L63" s="163"/>
      <c r="M63" s="163"/>
      <c r="N63" s="163">
        <f>'将来負担比率（分子）の構造'!M$44</f>
        <v>181</v>
      </c>
      <c r="O63" s="163"/>
      <c r="P63" s="163"/>
    </row>
    <row r="64" spans="1:16" x14ac:dyDescent="0.15">
      <c r="A64" s="163" t="s">
        <v>33</v>
      </c>
      <c r="B64" s="163">
        <f>'将来負担比率（分子）の構造'!I$43</f>
        <v>2583</v>
      </c>
      <c r="C64" s="163"/>
      <c r="D64" s="163"/>
      <c r="E64" s="163">
        <f>'将来負担比率（分子）の構造'!J$43</f>
        <v>2435</v>
      </c>
      <c r="F64" s="163"/>
      <c r="G64" s="163"/>
      <c r="H64" s="163">
        <f>'将来負担比率（分子）の構造'!K$43</f>
        <v>1881</v>
      </c>
      <c r="I64" s="163"/>
      <c r="J64" s="163"/>
      <c r="K64" s="163">
        <f>'将来負担比率（分子）の構造'!L$43</f>
        <v>1941</v>
      </c>
      <c r="L64" s="163"/>
      <c r="M64" s="163"/>
      <c r="N64" s="163">
        <f>'将来負担比率（分子）の構造'!M$43</f>
        <v>1885</v>
      </c>
      <c r="O64" s="163"/>
      <c r="P64" s="163"/>
    </row>
    <row r="65" spans="1:16" x14ac:dyDescent="0.15">
      <c r="A65" s="163" t="s">
        <v>32</v>
      </c>
      <c r="B65" s="163">
        <f>'将来負担比率（分子）の構造'!I$42</f>
        <v>365</v>
      </c>
      <c r="C65" s="163"/>
      <c r="D65" s="163"/>
      <c r="E65" s="163">
        <f>'将来負担比率（分子）の構造'!J$42</f>
        <v>342</v>
      </c>
      <c r="F65" s="163"/>
      <c r="G65" s="163"/>
      <c r="H65" s="163">
        <f>'将来負担比率（分子）の構造'!K$42</f>
        <v>342</v>
      </c>
      <c r="I65" s="163"/>
      <c r="J65" s="163"/>
      <c r="K65" s="163">
        <f>'将来負担比率（分子）の構造'!L$42</f>
        <v>331</v>
      </c>
      <c r="L65" s="163"/>
      <c r="M65" s="163"/>
      <c r="N65" s="163">
        <f>'将来負担比率（分子）の構造'!M$42</f>
        <v>319</v>
      </c>
      <c r="O65" s="163"/>
      <c r="P65" s="163"/>
    </row>
    <row r="66" spans="1:16" x14ac:dyDescent="0.15">
      <c r="A66" s="163" t="s">
        <v>31</v>
      </c>
      <c r="B66" s="163">
        <f>'将来負担比率（分子）の構造'!I$41</f>
        <v>19457</v>
      </c>
      <c r="C66" s="163"/>
      <c r="D66" s="163"/>
      <c r="E66" s="163">
        <f>'将来負担比率（分子）の構造'!J$41</f>
        <v>18583</v>
      </c>
      <c r="F66" s="163"/>
      <c r="G66" s="163"/>
      <c r="H66" s="163">
        <f>'将来負担比率（分子）の構造'!K$41</f>
        <v>17692</v>
      </c>
      <c r="I66" s="163"/>
      <c r="J66" s="163"/>
      <c r="K66" s="163">
        <f>'将来負担比率（分子）の構造'!L$41</f>
        <v>17445</v>
      </c>
      <c r="L66" s="163"/>
      <c r="M66" s="163"/>
      <c r="N66" s="163">
        <f>'将来負担比率（分子）の構造'!M$41</f>
        <v>17931</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1953</v>
      </c>
      <c r="C72" s="167">
        <f>基金残高に係る経年分析!G55</f>
        <v>1953</v>
      </c>
      <c r="D72" s="167">
        <f>基金残高に係る経年分析!H55</f>
        <v>1954</v>
      </c>
    </row>
    <row r="73" spans="1:16" x14ac:dyDescent="0.15">
      <c r="A73" s="166" t="s">
        <v>74</v>
      </c>
      <c r="B73" s="167">
        <f>基金残高に係る経年分析!F56</f>
        <v>5888</v>
      </c>
      <c r="C73" s="167">
        <f>基金残高に係る経年分析!G56</f>
        <v>6119</v>
      </c>
      <c r="D73" s="167">
        <f>基金残高に係る経年分析!H56</f>
        <v>5860</v>
      </c>
    </row>
    <row r="74" spans="1:16" x14ac:dyDescent="0.15">
      <c r="A74" s="166" t="s">
        <v>75</v>
      </c>
      <c r="B74" s="167">
        <f>基金残高に係る経年分析!F57</f>
        <v>3841</v>
      </c>
      <c r="C74" s="167">
        <f>基金残高に係る経年分析!G57</f>
        <v>4059</v>
      </c>
      <c r="D74" s="167">
        <f>基金残高に係る経年分析!H57</f>
        <v>4344</v>
      </c>
    </row>
  </sheetData>
  <sheetProtection algorithmName="SHA-512" hashValue="B3FHX9x/xlHS6IEydY+j1PNGU5k6rbDi+Jj58LhnLf4HAX5h11TNSSyicDY3nOquIL4SMsoz6UsYDWEtmiKMYw==" saltValue="R8YYofKlvduksNh/yCP8Tg=="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深浦 大暉</cp:lastModifiedBy>
  <dcterms:modified xsi:type="dcterms:W3CDTF">2026-09-24T13:29:19Z</dcterms:modified>
</cp:coreProperties>
</file>