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924"/>
  <workbookPr/>
  <mc:AlternateContent xmlns:mc="http://schemas.openxmlformats.org/markup-compatibility/2006">
    <mc:Choice Requires="x15">
      <x15ac:absPath xmlns:x15ac="http://schemas.microsoft.com/office/spreadsheetml/2010/11/ac" url="\\R5hsm03-lfsv01\波佐見町共有(lgwan)\330_税務財政課\02_財政管財班\09_決算\財政状況資料集（健全化、公会計　他）\Ｒ６決算\02　１回目（交付税、決算、成果説明、健全化、決算統計）\01　令和６年度財政状況資料集の提出について\提出様式\"/>
    </mc:Choice>
  </mc:AlternateContent>
  <xr:revisionPtr revIDLastSave="0" documentId="13_ncr:1_{54017FE9-0007-4585-8223-16035185B22D}" xr6:coauthVersionLast="47" xr6:coauthVersionMax="47" xr10:uidLastSave="{00000000-0000-0000-0000-000000000000}"/>
  <bookViews>
    <workbookView xWindow="28680" yWindow="-120" windowWidth="29040" windowHeight="15720" tabRatio="89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BE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<sst xmlns="http://schemas.openxmlformats.org/spreadsheetml/2006/main" count="1113" uniqueCount="565">
  <si>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</si>
  <si>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</si>
  <si>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</si>
  <si>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</si>
  <si>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</si>
  <si>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</si>
  <si>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</si>
  <si>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</si>
  <si>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</si>
  <si>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</si>
  <si>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</si>
  <si>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</si>
  <si>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</si>
  <si>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</si>
  <si>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</si>
  <si>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</si>
  <si>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</si>
  <si>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</si>
  <si>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</si>
  <si>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</si>
  <si>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</si>
  <si>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</si>
  <si>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</si>
  <si>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</si>
  <si>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</si>
  <si>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</si>
  <si>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</si>
  <si>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</si>
  <si>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</si>
  <si>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</si>
  <si>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</si>
  <si>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</si>
  <si>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</si>
  <si>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</si>
  <si>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</si>
  <si>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</si>
  <si>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</si>
  <si>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</si>
  <si>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</si>
  <si>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</si>
  <si>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</si>
  <si>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</si>
  <si>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</si>
  <si>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</si>
  <si>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</si>
  <si>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</si>
  <si>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</si>
  <si>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</si>
  <si>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</si>
  <si>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</si>
  <si>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</si>
  <si>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</si>
  <si>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</si>
  <si>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</si>
  <si>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</si>
  <si>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</si>
  <si>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</si>
  <si>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</si>
  <si>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</si>
  <si>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</si>
  <si>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</si>
  <si>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</si>
  <si>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</si>
  <si>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</si>
  <si>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</si>
  <si>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</si>
  <si>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</si>
  <si>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</si>
  <si>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</si>
  <si>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</si>
  <si>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</si>
  <si>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</si>
  <si>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</si>
  <si>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</si>
  <si>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</si>
  <si>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</si>
  <si>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</si>
  <si>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</si>
  <si>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</si>
  <si>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</si>
  <si>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</si>
  <si>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</si>
  <si>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</si>
  <si>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</si>
  <si>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</si>
  <si>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</si>
  <si>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</si>
  <si>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</si>
  <si>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</si>
  <si>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</si>
  <si>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</si>
  <si>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</si>
  <si>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</si>
  <si>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</si>
  <si>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波佐見町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</si>
  <si>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</si>
  <si>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</si>
  <si>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</si>
  <si>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</si>
  <si>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</si>
  <si>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</si>
  <si>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</si>
  <si>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</si>
  <si>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</si>
  <si>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</si>
  <si>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</si>
  <si>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</si>
  <si>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</si>
  <si>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</si>
  <si>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</si>
  <si>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</si>
  <si>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</si>
  <si>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</si>
  <si>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</si>
  <si>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</si>
  <si>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</si>
  <si>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</si>
  <si>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</si>
  <si>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</si>
  <si>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</si>
  <si>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</si>
  <si>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</si>
  <si>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</si>
  <si>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</si>
  <si>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</si>
  <si>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</si>
  <si>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</si>
  <si>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</si>
  <si>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</si>
  <si>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</si>
  <si>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</si>
  <si>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</si>
  <si>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</si>
  <si>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</si>
  <si>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</si>
  <si>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</si>
  <si>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</si>
  <si>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</si>
  <si>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</si>
  <si>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</si>
  <si>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</si>
  <si>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</si>
  <si>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</si>
  <si>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</si>
  <si>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</si>
  <si>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</si>
  <si>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</si>
  <si>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</si>
  <si>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</si>
  <si>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</si>
  <si>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</si>
  <si>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</si>
  <si>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</si>
  <si>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</si>
  <si>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</si>
  <si>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</si>
  <si>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</si>
  <si>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</si>
  <si>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</si>
  <si>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</si>
  <si>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</si>
  <si>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</si>
  <si>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</si>
  <si>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</si>
  <si>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</si>
  <si>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</si>
  <si>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</si>
  <si>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</si>
  <si>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</si>
  <si>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</si>
  <si>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</si>
  <si>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</si>
  <si>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</si>
  <si>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</si>
  <si>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</si>
  <si>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</si>
  <si>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</si>
  <si>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</si>
  <si>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</si>
  <si>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</si>
  <si>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</si>
  <si>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</si>
  <si>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</si>
  <si>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</si>
  <si>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</si>
  <si>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</si>
  <si>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</si>
  <si>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</si>
  <si>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</si>
  <si>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</si>
  <si>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</si>
  <si>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</si>
  <si>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</si>
  <si>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</si>
  <si>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</si>
  <si>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</si>
  <si>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</si>
  <si>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</si>
  <si>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</si>
  <si>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</si>
  <si>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</si>
  <si>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</si>
  <si>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</si>
  <si>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長崎県波佐見町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</si>
  <si>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</si>
  <si>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</si>
  <si>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</si>
  <si>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</si>
  <si>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</si>
  <si>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</si>
  <si>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</si>
  <si>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</si>
  <si>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</si>
  <si>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</si>
  <si>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</si>
  <si>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</si>
  <si>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</si>
  <si>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</si>
  <si>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</si>
  <si>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</si>
  <si>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</si>
  <si>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</si>
  <si>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</si>
  <si>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</si>
  <si>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</si>
  <si>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</si>
  <si>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</si>
  <si>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</si>
  <si>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</si>
  <si>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</si>
  <si>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</si>
  <si>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</si>
  <si>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</si>
  <si>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</si>
  <si>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</si>
  <si>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</si>
  <si>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</si>
  <si>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</si>
  <si>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</si>
  <si>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</si>
  <si>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</si>
  <si>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</si>
  <si>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</si>
  <si>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</si>
  <si>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</si>
  <si>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</si>
  <si>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</si>
  <si>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</si>
  <si>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</si>
  <si>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</si>
  <si>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</si>
  <si>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</si>
  <si>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</si>
  <si>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</si>
  <si>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</si>
  <si>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</si>
  <si>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</si>
  <si>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</si>
  <si>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</si>
  <si>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</si>
  <si>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</si>
  <si>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</si>
  <si>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</si>
  <si>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</si>
  <si>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</si>
  <si>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</si>
  <si>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</si>
  <si>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</si>
  <si>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</si>
  <si>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</si>
  <si>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</si>
  <si>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</si>
  <si>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</si>
  <si>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</si>
  <si>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</si>
  <si>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</si>
  <si>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</si>
  <si>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</si>
  <si>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</si>
  <si>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</si>
  <si>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</si>
  <si>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</si>
  <si>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</si>
  <si>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</si>
  <si>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</si>
  <si>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</si>
  <si>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</si>
  <si>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</si>
  <si>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</si>
  <si>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</si>
  <si>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</si>
  <si>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</si>
  <si>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</si>
  <si>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</si>
  <si>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</si>
  <si>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</si>
  <si>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</si>
  <si>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</si>
  <si>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</si>
  <si>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</si>
  <si>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</si>
  <si>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</si>
  <si>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</si>
  <si>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</si>
  <si>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</si>
  <si>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</si>
  <si>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</si>
  <si>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</si>
  <si>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</si>
  <si>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</si>
  <si>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</si>
  <si>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</si>
  <si>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</si>
  <si>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</si>
  <si>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</si>
  <si>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</si>
  <si>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</si>
  <si>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</si>
  <si>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</si>
  <si>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</si>
  <si>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</si>
  <si>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</si>
  <si>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</si>
  <si>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</si>
  <si>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</si>
  <si>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</si>
  <si>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</si>
  <si>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</si>
  <si>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</si>
  <si>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</si>
  <si>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</si>
  <si>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</si>
  <si>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</si>
  <si>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</si>
  <si>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</si>
  <si>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</si>
  <si>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</si>
  <si>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</si>
  <si>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</si>
  <si>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</si>
  <si>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</si>
  <si>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</si>
  <si>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</si>
  <si>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</si>
  <si>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</si>
  <si>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</si>
  <si>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</si>
  <si>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</si>
  <si>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</si>
  <si>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</si>
  <si>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</si>
  <si>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</si>
  <si>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</si>
  <si>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</si>
  <si>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長崎県波佐見町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</si>
  <si>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</si>
  <si>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</si>
  <si>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</si>
  <si>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</si>
  <si>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</si>
  <si>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</si>
  <si>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</si>
  <si>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</si>
  <si>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</si>
  <si>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</si>
  <si>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</si>
  <si>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</si>
  <si>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</si>
  <si>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</si>
  <si>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</si>
  <si>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</si>
  <si>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</si>
  <si>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</si>
  <si>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</si>
  <si>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</si>
  <si>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</si>
  <si>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</si>
  <si>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</si>
  <si>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</si>
  <si>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</si>
  <si>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</si>
  <si>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</si>
  <si>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</si>
  <si>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</si>
  <si>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</si>
  <si>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</si>
  <si>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</si>
  <si>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</si>
  <si>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</si>
  <si>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</si>
  <si>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</si>
  <si>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上水道事業会計</t>
    <phoneticPr fontId="5"/>
  </si>
  <si>
    <t>法適用企業</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</si>
  <si>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</si>
  <si>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</si>
  <si>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</si>
  <si>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</si>
  <si>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</si>
  <si>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</si>
  <si>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</si>
  <si>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</si>
  <si>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</si>
  <si>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</si>
  <si>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</si>
  <si>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</si>
  <si>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</si>
  <si>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</si>
  <si>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</si>
  <si>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</si>
  <si>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</si>
  <si>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</si>
  <si>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</si>
  <si>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</si>
  <si>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</si>
  <si>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</si>
  <si>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</si>
  <si>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</si>
  <si>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</si>
  <si>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</si>
  <si>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</si>
  <si>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</si>
  <si>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</si>
  <si>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</si>
  <si>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</si>
  <si>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</si>
  <si>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</si>
  <si>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</si>
  <si>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</si>
  <si>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</si>
  <si>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</si>
  <si>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</si>
  <si>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</si>
  <si>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</si>
  <si>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</si>
  <si>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</si>
  <si>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</si>
  <si>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</si>
  <si>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</si>
  <si>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</si>
  <si>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</si>
  <si>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</si>
  <si>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</si>
  <si>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</si>
  <si>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</si>
  <si>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</si>
  <si>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</si>
  <si>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</si>
  <si>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</si>
  <si>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</si>
  <si>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</si>
  <si>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</si>
  <si>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</si>
  <si>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</si>
  <si>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</si>
  <si>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</si>
  <si>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</si>
  <si>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</si>
  <si>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</si>
  <si>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</si>
  <si>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</si>
  <si>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</si>
  <si>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</si>
  <si>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</si>
  <si>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</si>
  <si>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</si>
  <si>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</si>
  <si>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</si>
  <si>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</si>
  <si>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</si>
  <si>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</si>
  <si>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</si>
  <si>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</si>
  <si>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</si>
  <si>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</si>
  <si>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</si>
  <si>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</si>
  <si>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</si>
  <si>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</si>
  <si>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</si>
  <si>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</si>
  <si>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</si>
  <si>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</si>
  <si>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</si>
  <si>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</si>
  <si>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</si>
  <si>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</si>
  <si>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</si>
  <si>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</si>
  <si>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</si>
  <si>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</si>
  <si>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</si>
  <si>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</si>
  <si>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</si>
  <si>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</si>
  <si>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</si>
  <si>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</si>
  <si>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</si>
  <si>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</si>
  <si>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</si>
  <si>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</si>
  <si>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</si>
  <si>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</si>
  <si>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</si>
  <si>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</si>
  <si>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</si>
  <si>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</si>
  <si>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</si>
  <si>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</si>
  <si>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</si>
  <si>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</si>
  <si>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</si>
  <si>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</si>
  <si>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</si>
  <si>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</si>
  <si>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</si>
  <si>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</si>
  <si>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</si>
  <si>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</si>
  <si>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</si>
  <si>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</si>
  <si>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</si>
  <si>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</si>
  <si>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</si>
  <si>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</si>
  <si>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</si>
  <si>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</si>
  <si>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</si>
  <si>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</si>
  <si>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</si>
  <si>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</si>
  <si>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0.47</t>
  </si>
  <si>
    <t>▲ 0.60</t>
  </si>
  <si>
    <t>上水道事業会計</t>
  </si>
  <si>
    <t>工業用水道事業会計</t>
  </si>
  <si>
    <t>一般会計</t>
  </si>
  <si>
    <t>国民健康保険事業特別会計</t>
  </si>
  <si>
    <t>介護保険事業特別会計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</si>
  <si>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</si>
  <si>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</si>
  <si>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</si>
  <si>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</si>
  <si>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</si>
  <si>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</si>
  <si>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</si>
  <si>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</si>
  <si>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</si>
  <si>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</si>
  <si>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長崎県林業公社</t>
    <rPh sb="0" eb="3">
      <t>ナガサキケン</t>
    </rPh>
    <rPh sb="3" eb="7">
      <t>リンギョウコウシャ</t>
    </rPh>
    <phoneticPr fontId="2"/>
  </si>
  <si>
    <t>-</t>
    <phoneticPr fontId="2"/>
  </si>
  <si>
    <t>東彼地区保健福祉組合（一般会計）</t>
    <rPh sb="0" eb="2">
      <t>トウヒ</t>
    </rPh>
    <rPh sb="2" eb="4">
      <t>チク</t>
    </rPh>
    <rPh sb="4" eb="6">
      <t>ホケン</t>
    </rPh>
    <rPh sb="6" eb="8">
      <t>フクシ</t>
    </rPh>
    <rPh sb="8" eb="10">
      <t>クミアイ</t>
    </rPh>
    <rPh sb="11" eb="13">
      <t>イッパン</t>
    </rPh>
    <rPh sb="13" eb="15">
      <t>カイケイ</t>
    </rPh>
    <phoneticPr fontId="10"/>
  </si>
  <si>
    <t>　〃　介護保険会計（サービス認定）</t>
    <rPh sb="3" eb="5">
      <t>カイゴ</t>
    </rPh>
    <rPh sb="5" eb="7">
      <t>ホケン</t>
    </rPh>
    <rPh sb="7" eb="9">
      <t>カイケイ</t>
    </rPh>
    <rPh sb="14" eb="16">
      <t>ニンテイ</t>
    </rPh>
    <phoneticPr fontId="10"/>
  </si>
  <si>
    <t>長崎県後期高齢者医療広域連合（普通会計）</t>
    <rPh sb="0" eb="2">
      <t>ナガサキ</t>
    </rPh>
    <rPh sb="2" eb="3">
      <t>ケン</t>
    </rPh>
    <rPh sb="3" eb="5">
      <t>コウキ</t>
    </rPh>
    <rPh sb="5" eb="7">
      <t>コウレイ</t>
    </rPh>
    <rPh sb="7" eb="8">
      <t>シャ</t>
    </rPh>
    <rPh sb="8" eb="10">
      <t>イリョウ</t>
    </rPh>
    <rPh sb="10" eb="12">
      <t>コウイキ</t>
    </rPh>
    <rPh sb="12" eb="14">
      <t>レンゴウ</t>
    </rPh>
    <rPh sb="15" eb="17">
      <t>フツウ</t>
    </rPh>
    <rPh sb="17" eb="19">
      <t>カイケイ</t>
    </rPh>
    <phoneticPr fontId="10"/>
  </si>
  <si>
    <t>　〃　　　　　　　　　　　（事業会計）</t>
    <rPh sb="14" eb="16">
      <t>ジギョウ</t>
    </rPh>
    <rPh sb="16" eb="18">
      <t>カイケイ</t>
    </rPh>
    <phoneticPr fontId="1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</si>
  <si>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10"/>
  </si>
  <si>
    <t>　〃　（市町村会館管理事業特別会計）</t>
    <rPh sb="4" eb="7">
      <t>シチョウソン</t>
    </rPh>
    <rPh sb="7" eb="9">
      <t>カイカン</t>
    </rPh>
    <rPh sb="9" eb="11">
      <t>カンリ</t>
    </rPh>
    <rPh sb="11" eb="13">
      <t>ジギョウ</t>
    </rPh>
    <rPh sb="13" eb="15">
      <t>トクベツ</t>
    </rPh>
    <rPh sb="15" eb="17">
      <t>カイケイ</t>
    </rPh>
    <phoneticPr fontId="10"/>
  </si>
  <si>
    <t>　〃　（市町村会館馬町別館管理事業特別会計）</t>
    <rPh sb="4" eb="7">
      <t>シチョウソン</t>
    </rPh>
    <rPh sb="7" eb="9">
      <t>カイカン</t>
    </rPh>
    <rPh sb="9" eb="10">
      <t>ウマ</t>
    </rPh>
    <rPh sb="10" eb="11">
      <t>マチ</t>
    </rPh>
    <rPh sb="11" eb="13">
      <t>ベッカン</t>
    </rPh>
    <rPh sb="13" eb="15">
      <t>カンリ</t>
    </rPh>
    <rPh sb="15" eb="17">
      <t>ジギョウ</t>
    </rPh>
    <rPh sb="17" eb="19">
      <t>トクベツ</t>
    </rPh>
    <rPh sb="19" eb="21">
      <t>カイケイ</t>
    </rPh>
    <phoneticPr fontId="10"/>
  </si>
  <si>
    <t>　〃　（公平委員会事業特別会計）</t>
    <rPh sb="4" eb="6">
      <t>コウヘイ</t>
    </rPh>
    <rPh sb="6" eb="9">
      <t>イインカイ</t>
    </rPh>
    <rPh sb="9" eb="11">
      <t>ジギョウ</t>
    </rPh>
    <rPh sb="11" eb="13">
      <t>トクベツ</t>
    </rPh>
    <rPh sb="13" eb="15">
      <t>カイケイ</t>
    </rPh>
    <phoneticPr fontId="10"/>
  </si>
  <si>
    <t>　〃　（行政不服審査会事業特別会計）</t>
    <rPh sb="4" eb="6">
      <t>ギョウセイ</t>
    </rPh>
    <rPh sb="6" eb="8">
      <t>フフク</t>
    </rPh>
    <rPh sb="8" eb="10">
      <t>シンサ</t>
    </rPh>
    <rPh sb="10" eb="11">
      <t>カイ</t>
    </rPh>
    <rPh sb="11" eb="13">
      <t>ジギョウ</t>
    </rPh>
    <rPh sb="13" eb="15">
      <t>トクベツ</t>
    </rPh>
    <rPh sb="15" eb="17">
      <t>カイケイ</t>
    </rPh>
    <phoneticPr fontId="10"/>
  </si>
  <si>
    <t>　〃　（交通災害共済事業特別会計）</t>
    <rPh sb="4" eb="6">
      <t>コウツウ</t>
    </rPh>
    <rPh sb="6" eb="8">
      <t>サイガイ</t>
    </rPh>
    <rPh sb="8" eb="10">
      <t>キョウサイ</t>
    </rPh>
    <rPh sb="10" eb="12">
      <t>ジギョウ</t>
    </rPh>
    <rPh sb="12" eb="14">
      <t>トクベツ</t>
    </rPh>
    <rPh sb="14" eb="16">
      <t>カイケイ</t>
    </rPh>
    <phoneticPr fontId="10"/>
  </si>
  <si>
    <t>ふるさとづくり応援基金</t>
    <rPh sb="7" eb="9">
      <t>オウエン</t>
    </rPh>
    <rPh sb="9" eb="11">
      <t>キキン</t>
    </rPh>
    <phoneticPr fontId="5"/>
  </si>
  <si>
    <t>教育施設整備基金</t>
    <rPh sb="0" eb="4">
      <t>キョウイクシセツ</t>
    </rPh>
    <rPh sb="4" eb="6">
      <t>セイビ</t>
    </rPh>
    <rPh sb="6" eb="8">
      <t>キキン</t>
    </rPh>
    <phoneticPr fontId="5"/>
  </si>
  <si>
    <t>下水道事業基金</t>
    <rPh sb="0" eb="3">
      <t>ゲスイドウ</t>
    </rPh>
    <rPh sb="3" eb="5">
      <t>ジギョウ</t>
    </rPh>
    <rPh sb="5" eb="7">
      <t>キキン</t>
    </rPh>
    <phoneticPr fontId="5"/>
  </si>
  <si>
    <t>〇</t>
    <phoneticPr fontId="2"/>
  </si>
  <si>
    <t>まちづくり基金</t>
    <phoneticPr fontId="2"/>
  </si>
  <si>
    <t>児童文化基金</t>
    <rPh sb="0" eb="6">
      <t>ジドウブンカキキン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</si>
</sst>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97758</c:v>
                </c:pt>
                <c:pt idx="2">
                  <c:v>91338</c:v>
                </c:pt>
                <c:pt idx="3">
                  <c:v>103975</c:v>
                </c:pt>
                <c:pt idx="4">
                  <c:v>112678</c:v>
                </c:pt>
              </c:numCache>
            </c:numRef>
          </c:val>
          <c:smooth val="0"/>
          <c:extLst>
            <c:ext xmlns:c16="http://schemas.microsoft.com/office/drawing/2014/chart" uri="{C3380CC4-5D6E-409C-BE32-E72D297353CC}">
              <c16:uniqueId val="{00000000-EEDE-452E-84EB-57CB7C0DF7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107232</c:v>
                </c:pt>
                <c:pt idx="1">
                  <c:v>77373</c:v>
                </c:pt>
                <c:pt idx="2">
                  <c:v>121218</c:v>
                </c:pt>
                <c:pt idx="3">
                  <c:v>174245</c:v>
                </c:pt>
                <c:pt idx="4">
                  <c:v>89851</c:v>
                </c:pt>
              </c:numCache>
            </c:numRef>
          </c:val>
          <c:smooth val="0"/>
          <c:extLst>
            <c:ext xmlns:c16="http://schemas.microsoft.com/office/drawing/2014/chart" uri="{C3380CC4-5D6E-409C-BE32-E72D297353CC}">
              <c16:uniqueId val="{00000001-EEDE-452E-84EB-57CB7C0DF7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1.94</c:v>
                </c:pt>
                <c:pt idx="1">
                  <c:v>1.18</c:v>
                </c:pt>
                <c:pt idx="2">
                  <c:v>0.93</c:v>
                </c:pt>
                <c:pt idx="3">
                  <c:v>1.81</c:v>
                </c:pt>
                <c:pt idx="4">
                  <c:v>1.88</c:v>
                </c:pt>
              </c:numCache>
            </c:numRef>
          </c:val>
          <c:extLst>
            <c:ext xmlns:c16="http://schemas.microsoft.com/office/drawing/2014/chart" uri="{C3380CC4-5D6E-409C-BE32-E72D297353CC}">
              <c16:uniqueId val="{00000000-BDC0-4DBD-9BF6-6254AF31D4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16.89</c:v>
                </c:pt>
                <c:pt idx="1">
                  <c:v>15.91</c:v>
                </c:pt>
                <c:pt idx="2">
                  <c:v>21.63</c:v>
                </c:pt>
                <c:pt idx="3">
                  <c:v>21.4</c:v>
                </c:pt>
                <c:pt idx="4">
                  <c:v>20.64</c:v>
                </c:pt>
              </c:numCache>
            </c:numRef>
          </c:val>
          <c:extLst>
            <c:ext xmlns:c16="http://schemas.microsoft.com/office/drawing/2014/chart" uri="{C3380CC4-5D6E-409C-BE32-E72D297353CC}">
              <c16:uniqueId val="{00000001-BDC0-4DBD-9BF6-6254AF31D4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-0.47</c:v>
                </c:pt>
                <c:pt idx="1">
                  <c:v>-0.6</c:v>
                </c:pt>
                <c:pt idx="2">
                  <c:v>5.0999999999999996</c:v>
                </c:pt>
                <c:pt idx="3">
                  <c:v>0.94</c:v>
                </c:pt>
                <c:pt idx="4">
                  <c:v>0.22</c:v>
                </c:pt>
              </c:numCache>
            </c:numRef>
          </c:val>
          <c:smooth val="0"/>
          <c:extLst>
            <c:ext xmlns:c16="http://schemas.microsoft.com/office/drawing/2014/chart" uri="{C3380CC4-5D6E-409C-BE32-E72D297353CC}">
              <c16:uniqueId val="{00000002-BDC0-4DBD-9BF6-6254AF31D4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0.03</c:v>
                </c:pt>
                <c:pt idx="4">
                  <c:v>#N/A</c:v>
                </c:pt>
                <c:pt idx="5">
                  <c:v>0.03</c:v>
                </c:pt>
                <c:pt idx="6">
                  <c:v>0</c:v>
                </c:pt>
                <c:pt idx="7">
                  <c:v>0</c:v>
                </c:pt>
                <c:pt idx="8">
                  <c:v>0</c:v>
                </c:pt>
                <c:pt idx="9">
                  <c:v>0</c:v>
                </c:pt>
              </c:numCache>
            </c:numRef>
          </c:val>
          <c:extLst>
            <c:ext xmlns:c16="http://schemas.microsoft.com/office/drawing/2014/chart" uri="{C3380CC4-5D6E-409C-BE32-E72D297353CC}">
              <c16:uniqueId val="{00000000-D8FD-483D-824C-08566E0352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8FD-483D-824C-08566E0352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8FD-483D-824C-08566E03520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c:v>
                </c:pt>
                <c:pt idx="8">
                  <c:v>#N/A</c:v>
                </c:pt>
                <c:pt idx="9">
                  <c:v>0.05</c:v>
                </c:pt>
              </c:numCache>
            </c:numRef>
          </c:val>
          <c:extLst>
            <c:ext xmlns:c16="http://schemas.microsoft.com/office/drawing/2014/chart" uri="{C3380CC4-5D6E-409C-BE32-E72D297353CC}">
              <c16:uniqueId val="{00000003-D8FD-483D-824C-08566E035209}"/>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0.32</c:v>
                </c:pt>
                <c:pt idx="8">
                  <c:v>#N/A</c:v>
                </c:pt>
                <c:pt idx="9">
                  <c:v>0.35</c:v>
                </c:pt>
              </c:numCache>
            </c:numRef>
          </c:val>
          <c:extLst>
            <c:ext xmlns:c16="http://schemas.microsoft.com/office/drawing/2014/chart" uri="{C3380CC4-5D6E-409C-BE32-E72D297353CC}">
              <c16:uniqueId val="{00000004-D8FD-483D-824C-08566E03520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1.89</c:v>
                </c:pt>
                <c:pt idx="2">
                  <c:v>#N/A</c:v>
                </c:pt>
                <c:pt idx="3">
                  <c:v>1.79</c:v>
                </c:pt>
                <c:pt idx="4">
                  <c:v>#N/A</c:v>
                </c:pt>
                <c:pt idx="5">
                  <c:v>1.49</c:v>
                </c:pt>
                <c:pt idx="6">
                  <c:v>#N/A</c:v>
                </c:pt>
                <c:pt idx="7">
                  <c:v>0.94</c:v>
                </c:pt>
                <c:pt idx="8">
                  <c:v>#N/A</c:v>
                </c:pt>
                <c:pt idx="9">
                  <c:v>0.47</c:v>
                </c:pt>
              </c:numCache>
            </c:numRef>
          </c:val>
          <c:extLst>
            <c:ext xmlns:c16="http://schemas.microsoft.com/office/drawing/2014/chart" uri="{C3380CC4-5D6E-409C-BE32-E72D297353CC}">
              <c16:uniqueId val="{00000005-D8FD-483D-824C-08566E035209}"/>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0.89</c:v>
                </c:pt>
                <c:pt idx="2">
                  <c:v>#N/A</c:v>
                </c:pt>
                <c:pt idx="3">
                  <c:v>1.47</c:v>
                </c:pt>
                <c:pt idx="4">
                  <c:v>#N/A</c:v>
                </c:pt>
                <c:pt idx="5">
                  <c:v>1.4</c:v>
                </c:pt>
                <c:pt idx="6">
                  <c:v>#N/A</c:v>
                </c:pt>
                <c:pt idx="7">
                  <c:v>1.21</c:v>
                </c:pt>
                <c:pt idx="8">
                  <c:v>#N/A</c:v>
                </c:pt>
                <c:pt idx="9">
                  <c:v>1.43</c:v>
                </c:pt>
              </c:numCache>
            </c:numRef>
          </c:val>
          <c:extLst>
            <c:ext xmlns:c16="http://schemas.microsoft.com/office/drawing/2014/chart" uri="{C3380CC4-5D6E-409C-BE32-E72D297353CC}">
              <c16:uniqueId val="{00000006-D8FD-483D-824C-08566E03520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1.93</c:v>
                </c:pt>
                <c:pt idx="2">
                  <c:v>#N/A</c:v>
                </c:pt>
                <c:pt idx="3">
                  <c:v>1.18</c:v>
                </c:pt>
                <c:pt idx="4">
                  <c:v>#N/A</c:v>
                </c:pt>
                <c:pt idx="5">
                  <c:v>0.93</c:v>
                </c:pt>
                <c:pt idx="6">
                  <c:v>#N/A</c:v>
                </c:pt>
                <c:pt idx="7">
                  <c:v>1.8</c:v>
                </c:pt>
                <c:pt idx="8">
                  <c:v>#N/A</c:v>
                </c:pt>
                <c:pt idx="9">
                  <c:v>1.87</c:v>
                </c:pt>
              </c:numCache>
            </c:numRef>
          </c:val>
          <c:extLst>
            <c:ext xmlns:c16="http://schemas.microsoft.com/office/drawing/2014/chart" uri="{C3380CC4-5D6E-409C-BE32-E72D297353CC}">
              <c16:uniqueId val="{00000007-D8FD-483D-824C-08566E035209}"/>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2.2799999999999998</c:v>
                </c:pt>
                <c:pt idx="4">
                  <c:v>#N/A</c:v>
                </c:pt>
                <c:pt idx="5">
                  <c:v>2.56</c:v>
                </c:pt>
                <c:pt idx="6">
                  <c:v>#N/A</c:v>
                </c:pt>
                <c:pt idx="7">
                  <c:v>2.75</c:v>
                </c:pt>
                <c:pt idx="8">
                  <c:v>#N/A</c:v>
                </c:pt>
                <c:pt idx="9">
                  <c:v>2.81</c:v>
                </c:pt>
              </c:numCache>
            </c:numRef>
          </c:val>
          <c:extLst>
            <c:ext xmlns:c16="http://schemas.microsoft.com/office/drawing/2014/chart" uri="{C3380CC4-5D6E-409C-BE32-E72D297353CC}">
              <c16:uniqueId val="{00000008-D8FD-483D-824C-08566E03520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15.91</c:v>
                </c:pt>
                <c:pt idx="2">
                  <c:v>#N/A</c:v>
                </c:pt>
                <c:pt idx="3">
                  <c:v>15.55</c:v>
                </c:pt>
                <c:pt idx="4">
                  <c:v>#N/A</c:v>
                </c:pt>
                <c:pt idx="5">
                  <c:v>16.170000000000002</c:v>
                </c:pt>
                <c:pt idx="6">
                  <c:v>#N/A</c:v>
                </c:pt>
                <c:pt idx="7">
                  <c:v>16.79</c:v>
                </c:pt>
                <c:pt idx="8">
                  <c:v>#N/A</c:v>
                </c:pt>
                <c:pt idx="9">
                  <c:v>16.57</c:v>
                </c:pt>
              </c:numCache>
            </c:numRef>
          </c:val>
          <c:extLst>
            <c:ext xmlns:c16="http://schemas.microsoft.com/office/drawing/2014/chart" uri="{C3380CC4-5D6E-409C-BE32-E72D297353CC}">
              <c16:uniqueId val="{00000009-D8FD-483D-824C-08566E0352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471</c:v>
                </c:pt>
                <c:pt idx="5">
                  <c:v>468</c:v>
                </c:pt>
                <c:pt idx="8">
                  <c:v>420</c:v>
                </c:pt>
                <c:pt idx="11">
                  <c:v>433</c:v>
                </c:pt>
                <c:pt idx="14">
                  <c:v>435</c:v>
                </c:pt>
              </c:numCache>
            </c:numRef>
          </c:val>
          <c:extLst>
            <c:ext xmlns:c16="http://schemas.microsoft.com/office/drawing/2014/chart" uri="{C3380CC4-5D6E-409C-BE32-E72D297353CC}">
              <c16:uniqueId val="{00000000-7ADB-497E-ACFA-40A3699551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ADB-497E-ACFA-40A3699551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ADB-497E-ACFA-40A3699551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77</c:v>
                </c:pt>
                <c:pt idx="12">
                  <c:v>78</c:v>
                </c:pt>
              </c:numCache>
            </c:numRef>
          </c:val>
          <c:extLst>
            <c:ext xmlns:c16="http://schemas.microsoft.com/office/drawing/2014/chart" uri="{C3380CC4-5D6E-409C-BE32-E72D297353CC}">
              <c16:uniqueId val="{00000003-7ADB-497E-ACFA-40A3699551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190</c:v>
                </c:pt>
                <c:pt idx="3">
                  <c:v>191</c:v>
                </c:pt>
                <c:pt idx="6">
                  <c:v>190</c:v>
                </c:pt>
                <c:pt idx="9">
                  <c:v>169</c:v>
                </c:pt>
                <c:pt idx="12">
                  <c:v>176</c:v>
                </c:pt>
              </c:numCache>
            </c:numRef>
          </c:val>
          <c:extLst>
            <c:ext xmlns:c16="http://schemas.microsoft.com/office/drawing/2014/chart" uri="{C3380CC4-5D6E-409C-BE32-E72D297353CC}">
              <c16:uniqueId val="{00000004-7ADB-497E-ACFA-40A3699551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DB-497E-ACFA-40A3699551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ADB-497E-ACFA-40A3699551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556</c:v>
                </c:pt>
                <c:pt idx="3">
                  <c:v>552</c:v>
                </c:pt>
                <c:pt idx="6">
                  <c:v>542</c:v>
                </c:pt>
                <c:pt idx="9">
                  <c:v>509</c:v>
                </c:pt>
                <c:pt idx="12">
                  <c:v>538</c:v>
                </c:pt>
              </c:numCache>
            </c:numRef>
          </c:val>
          <c:extLst>
            <c:ext xmlns:c16="http://schemas.microsoft.com/office/drawing/2014/chart" uri="{C3380CC4-5D6E-409C-BE32-E72D297353CC}">
              <c16:uniqueId val="{00000007-7ADB-497E-ACFA-40A36995519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275</c:v>
                </c:pt>
                <c:pt idx="2">
                  <c:v>#N/A</c:v>
                </c:pt>
                <c:pt idx="3">
                  <c:v>#N/A</c:v>
                </c:pt>
                <c:pt idx="4">
                  <c:v>275</c:v>
                </c:pt>
                <c:pt idx="5">
                  <c:v>#N/A</c:v>
                </c:pt>
                <c:pt idx="6">
                  <c:v>#N/A</c:v>
                </c:pt>
                <c:pt idx="7">
                  <c:v>312</c:v>
                </c:pt>
                <c:pt idx="8">
                  <c:v>#N/A</c:v>
                </c:pt>
                <c:pt idx="9">
                  <c:v>#N/A</c:v>
                </c:pt>
                <c:pt idx="10">
                  <c:v>322</c:v>
                </c:pt>
                <c:pt idx="11">
                  <c:v>#N/A</c:v>
                </c:pt>
                <c:pt idx="12">
                  <c:v>#N/A</c:v>
                </c:pt>
                <c:pt idx="13">
                  <c:v>357</c:v>
                </c:pt>
                <c:pt idx="14">
                  <c:v>#N/A</c:v>
                </c:pt>
              </c:numCache>
            </c:numRef>
          </c:val>
          <c:smooth val="0"/>
          <c:extLst>
            <c:ext xmlns:c16="http://schemas.microsoft.com/office/drawing/2014/chart" uri="{C3380CC4-5D6E-409C-BE32-E72D297353CC}">
              <c16:uniqueId val="{00000008-7ADB-497E-ACFA-40A36995519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5323</c:v>
                </c:pt>
                <c:pt idx="5">
                  <c:v>4869</c:v>
                </c:pt>
                <c:pt idx="8">
                  <c:v>5107</c:v>
                </c:pt>
                <c:pt idx="11">
                  <c:v>4948</c:v>
                </c:pt>
                <c:pt idx="14">
                  <c:v>4766</c:v>
                </c:pt>
              </c:numCache>
            </c:numRef>
          </c:val>
          <c:extLst>
            <c:ext xmlns:c16="http://schemas.microsoft.com/office/drawing/2014/chart" uri="{C3380CC4-5D6E-409C-BE32-E72D297353CC}">
              <c16:uniqueId val="{00000000-6BD3-4B98-A166-935625E5E1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942</c:v>
                </c:pt>
                <c:pt idx="5">
                  <c:v>876</c:v>
                </c:pt>
                <c:pt idx="8">
                  <c:v>750</c:v>
                </c:pt>
                <c:pt idx="11">
                  <c:v>741</c:v>
                </c:pt>
                <c:pt idx="14">
                  <c:v>677</c:v>
                </c:pt>
              </c:numCache>
            </c:numRef>
          </c:val>
          <c:extLst>
            <c:ext xmlns:c16="http://schemas.microsoft.com/office/drawing/2014/chart" uri="{C3380CC4-5D6E-409C-BE32-E72D297353CC}">
              <c16:uniqueId val="{00000001-6BD3-4B98-A166-935625E5E1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5330</c:v>
                </c:pt>
                <c:pt idx="5">
                  <c:v>6034</c:v>
                </c:pt>
                <c:pt idx="8">
                  <c:v>6406</c:v>
                </c:pt>
                <c:pt idx="11">
                  <c:v>5642</c:v>
                </c:pt>
                <c:pt idx="14">
                  <c:v>5956</c:v>
                </c:pt>
              </c:numCache>
            </c:numRef>
          </c:val>
          <c:extLst>
            <c:ext xmlns:c16="http://schemas.microsoft.com/office/drawing/2014/chart" uri="{C3380CC4-5D6E-409C-BE32-E72D297353CC}">
              <c16:uniqueId val="{00000002-6BD3-4B98-A166-935625E5E1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D3-4B98-A166-935625E5E1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D3-4B98-A166-935625E5E1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c:v>
                </c:pt>
                <c:pt idx="3">
                  <c:v>5</c:v>
                </c:pt>
                <c:pt idx="6">
                  <c:v>4</c:v>
                </c:pt>
                <c:pt idx="9">
                  <c:v>12</c:v>
                </c:pt>
                <c:pt idx="12">
                  <c:v>4</c:v>
                </c:pt>
              </c:numCache>
            </c:numRef>
          </c:val>
          <c:extLst>
            <c:ext xmlns:c16="http://schemas.microsoft.com/office/drawing/2014/chart" uri="{C3380CC4-5D6E-409C-BE32-E72D297353CC}">
              <c16:uniqueId val="{00000005-6BD3-4B98-A166-935625E5E1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487</c:v>
                </c:pt>
                <c:pt idx="3">
                  <c:v>431</c:v>
                </c:pt>
                <c:pt idx="6">
                  <c:v>453</c:v>
                </c:pt>
                <c:pt idx="9">
                  <c:v>372</c:v>
                </c:pt>
                <c:pt idx="12">
                  <c:v>329</c:v>
                </c:pt>
              </c:numCache>
            </c:numRef>
          </c:val>
          <c:extLst>
            <c:ext xmlns:c16="http://schemas.microsoft.com/office/drawing/2014/chart" uri="{C3380CC4-5D6E-409C-BE32-E72D297353CC}">
              <c16:uniqueId val="{00000006-6BD3-4B98-A166-935625E5E1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1641</c:v>
                </c:pt>
                <c:pt idx="3">
                  <c:v>1496</c:v>
                </c:pt>
                <c:pt idx="6">
                  <c:v>1375</c:v>
                </c:pt>
                <c:pt idx="9">
                  <c:v>1247</c:v>
                </c:pt>
                <c:pt idx="12">
                  <c:v>1128</c:v>
                </c:pt>
              </c:numCache>
            </c:numRef>
          </c:val>
          <c:extLst>
            <c:ext xmlns:c16="http://schemas.microsoft.com/office/drawing/2014/chart" uri="{C3380CC4-5D6E-409C-BE32-E72D297353CC}">
              <c16:uniqueId val="{00000007-6BD3-4B98-A166-935625E5E1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2534</c:v>
                </c:pt>
                <c:pt idx="3">
                  <c:v>2415</c:v>
                </c:pt>
                <c:pt idx="6">
                  <c:v>2290</c:v>
                </c:pt>
                <c:pt idx="9">
                  <c:v>2062</c:v>
                </c:pt>
                <c:pt idx="12">
                  <c:v>1864</c:v>
                </c:pt>
              </c:numCache>
            </c:numRef>
          </c:val>
          <c:extLst>
            <c:ext xmlns:c16="http://schemas.microsoft.com/office/drawing/2014/chart" uri="{C3380CC4-5D6E-409C-BE32-E72D297353CC}">
              <c16:uniqueId val="{00000008-6BD3-4B98-A166-935625E5E1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BD3-4B98-A166-935625E5E1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6363</c:v>
                </c:pt>
                <c:pt idx="3">
                  <c:v>6358</c:v>
                </c:pt>
                <c:pt idx="6">
                  <c:v>6585</c:v>
                </c:pt>
                <c:pt idx="9">
                  <c:v>7009</c:v>
                </c:pt>
                <c:pt idx="12">
                  <c:v>6733</c:v>
                </c:pt>
              </c:numCache>
            </c:numRef>
          </c:val>
          <c:extLst>
            <c:ext xmlns:c16="http://schemas.microsoft.com/office/drawing/2014/chart" uri="{C3380CC4-5D6E-409C-BE32-E72D297353CC}">
              <c16:uniqueId val="{0000000A-6BD3-4B98-A166-935625E5E1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D3-4B98-A166-935625E5E1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844</c:v>
                </c:pt>
                <c:pt idx="1">
                  <c:v>846</c:v>
                </c:pt>
                <c:pt idx="2">
                  <c:v>849</c:v>
                </c:pt>
              </c:numCache>
            </c:numRef>
          </c:val>
          <c:extLst>
            <c:ext xmlns:c16="http://schemas.microsoft.com/office/drawing/2014/chart" uri="{C3380CC4-5D6E-409C-BE32-E72D297353CC}">
              <c16:uniqueId val="{00000000-D1E2-496C-9CD1-F4888137AC7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269</c:v>
                </c:pt>
                <c:pt idx="1">
                  <c:v>329</c:v>
                </c:pt>
                <c:pt idx="2">
                  <c:v>451</c:v>
                </c:pt>
              </c:numCache>
            </c:numRef>
          </c:val>
          <c:extLst>
            <c:ext xmlns:c16="http://schemas.microsoft.com/office/drawing/2014/chart" uri="{C3380CC4-5D6E-409C-BE32-E72D297353CC}">
              <c16:uniqueId val="{00000001-D1E2-496C-9CD1-F4888137AC7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4305</c:v>
                </c:pt>
                <c:pt idx="1">
                  <c:v>3506</c:v>
                </c:pt>
                <c:pt idx="2">
                  <c:v>3676</c:v>
                </c:pt>
              </c:numCache>
            </c:numRef>
          </c:val>
          <c:extLst>
            <c:ext xmlns:c16="http://schemas.microsoft.com/office/drawing/2014/chart" uri="{C3380CC4-5D6E-409C-BE32-E72D297353CC}">
              <c16:uniqueId val="{00000002-D1E2-496C-9CD1-F4888137AC7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800" b="0" i="0" baseline="0">
              <a:solidFill>
                <a:schemeClr val="dk1"/>
              </a:solidFill>
              <a:effectLst/>
              <a:latin typeface="+mn-lt"/>
              <a:ea typeface="+mn-ea"/>
              <a:cs typeface="+mn-cs"/>
            </a:rPr>
            <a:t>　普通会計の元利償還金は、平成</a:t>
          </a:r>
          <a:r>
            <a:rPr kumimoji="1" lang="en-US" altLang="ja-JP" sz="800" b="0" i="0" baseline="0">
              <a:solidFill>
                <a:schemeClr val="dk1"/>
              </a:solidFill>
              <a:effectLst/>
              <a:latin typeface="+mn-lt"/>
              <a:ea typeface="+mn-ea"/>
              <a:cs typeface="+mn-cs"/>
            </a:rPr>
            <a:t>27</a:t>
          </a:r>
          <a:r>
            <a:rPr kumimoji="1" lang="ja-JP" altLang="ja-JP" sz="800" b="0" i="0" baseline="0">
              <a:solidFill>
                <a:schemeClr val="dk1"/>
              </a:solidFill>
              <a:effectLst/>
              <a:latin typeface="+mn-lt"/>
              <a:ea typeface="+mn-ea"/>
              <a:cs typeface="+mn-cs"/>
            </a:rPr>
            <a:t>年度に</a:t>
          </a:r>
          <a:r>
            <a:rPr kumimoji="1" lang="en-US" altLang="ja-JP" sz="800" b="0" i="0" baseline="0">
              <a:solidFill>
                <a:schemeClr val="dk1"/>
              </a:solidFill>
              <a:effectLst/>
              <a:latin typeface="+mn-lt"/>
              <a:ea typeface="+mn-ea"/>
              <a:cs typeface="+mn-cs"/>
            </a:rPr>
            <a:t>7</a:t>
          </a:r>
          <a:r>
            <a:rPr kumimoji="1" lang="ja-JP" altLang="ja-JP" sz="800" b="0" i="0" baseline="0">
              <a:solidFill>
                <a:schemeClr val="dk1"/>
              </a:solidFill>
              <a:effectLst/>
              <a:latin typeface="+mn-lt"/>
              <a:ea typeface="+mn-ea"/>
              <a:cs typeface="+mn-cs"/>
            </a:rPr>
            <a:t>億円を切り、減少傾向が続いてい</a:t>
          </a:r>
          <a:r>
            <a:rPr kumimoji="1" lang="ja-JP" altLang="en-US" sz="800" b="0" i="0" baseline="0">
              <a:solidFill>
                <a:schemeClr val="dk1"/>
              </a:solidFill>
              <a:effectLst/>
              <a:latin typeface="+mn-lt"/>
              <a:ea typeface="+mn-ea"/>
              <a:cs typeface="+mn-cs"/>
            </a:rPr>
            <a:t>たが</a:t>
          </a:r>
          <a:r>
            <a:rPr kumimoji="1" lang="ja-JP" altLang="ja-JP" sz="800" b="0" i="0" baseline="0">
              <a:solidFill>
                <a:schemeClr val="dk1"/>
              </a:solidFill>
              <a:effectLst/>
              <a:latin typeface="+mn-lt"/>
              <a:ea typeface="+mn-ea"/>
              <a:cs typeface="+mn-cs"/>
            </a:rPr>
            <a:t>、令和</a:t>
          </a:r>
          <a:r>
            <a:rPr kumimoji="1" lang="en-US" altLang="ja-JP" sz="800" b="0" i="0" baseline="0">
              <a:solidFill>
                <a:schemeClr val="dk1"/>
              </a:solidFill>
              <a:effectLst/>
              <a:latin typeface="+mn-lt"/>
              <a:ea typeface="+mn-ea"/>
              <a:cs typeface="+mn-cs"/>
            </a:rPr>
            <a:t>6</a:t>
          </a:r>
          <a:r>
            <a:rPr kumimoji="1" lang="ja-JP" altLang="ja-JP" sz="800" b="0" i="0" baseline="0">
              <a:solidFill>
                <a:schemeClr val="dk1"/>
              </a:solidFill>
              <a:effectLst/>
              <a:latin typeface="+mn-lt"/>
              <a:ea typeface="+mn-ea"/>
              <a:cs typeface="+mn-cs"/>
            </a:rPr>
            <a:t>年度において、前年</a:t>
          </a:r>
          <a:r>
            <a:rPr kumimoji="1" lang="ja-JP" altLang="en-US" sz="800" b="0" i="0" baseline="0">
              <a:solidFill>
                <a:schemeClr val="dk1"/>
              </a:solidFill>
              <a:effectLst/>
              <a:latin typeface="+mn-lt"/>
              <a:ea typeface="+mn-ea"/>
              <a:cs typeface="+mn-cs"/>
            </a:rPr>
            <a:t>から</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百万円</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の</a:t>
          </a:r>
          <a:r>
            <a:rPr kumimoji="1" lang="en-US" altLang="ja-JP" sz="800" b="0" i="0" baseline="0">
              <a:solidFill>
                <a:schemeClr val="dk1"/>
              </a:solidFill>
              <a:effectLst/>
              <a:latin typeface="+mn-lt"/>
              <a:ea typeface="+mn-ea"/>
              <a:cs typeface="+mn-cs"/>
            </a:rPr>
            <a:t>538</a:t>
          </a:r>
          <a:r>
            <a:rPr kumimoji="1" lang="ja-JP" altLang="ja-JP" sz="800" b="0" i="0" baseline="0">
              <a:solidFill>
                <a:schemeClr val="dk1"/>
              </a:solidFill>
              <a:effectLst/>
              <a:latin typeface="+mn-lt"/>
              <a:ea typeface="+mn-ea"/>
              <a:cs typeface="+mn-cs"/>
            </a:rPr>
            <a:t>百万円となっている。</a:t>
          </a:r>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これは、</a:t>
          </a:r>
          <a:r>
            <a:rPr kumimoji="1" lang="ja-JP" altLang="en-US" sz="800" b="0" i="0" baseline="0">
              <a:solidFill>
                <a:schemeClr val="dk1"/>
              </a:solidFill>
              <a:effectLst/>
              <a:latin typeface="+mn-lt"/>
              <a:ea typeface="+mn-ea"/>
              <a:cs typeface="+mn-cs"/>
            </a:rPr>
            <a:t>令和</a:t>
          </a:r>
          <a:r>
            <a:rPr kumimoji="1" lang="en-US" altLang="ja-JP" sz="800" b="0" i="0" baseline="0">
              <a:solidFill>
                <a:schemeClr val="dk1"/>
              </a:solidFill>
              <a:effectLst/>
              <a:latin typeface="+mn-lt"/>
              <a:ea typeface="+mn-ea"/>
              <a:cs typeface="+mn-cs"/>
            </a:rPr>
            <a:t>2</a:t>
          </a:r>
          <a:r>
            <a:rPr kumimoji="1" lang="ja-JP" altLang="en-US" sz="800" b="0" i="0" baseline="0">
              <a:solidFill>
                <a:schemeClr val="dk1"/>
              </a:solidFill>
              <a:effectLst/>
              <a:latin typeface="+mn-lt"/>
              <a:ea typeface="+mn-ea"/>
              <a:cs typeface="+mn-cs"/>
            </a:rPr>
            <a:t>年度に借り入れた戸別受信機整備事業や歴史文化交流館整備事業</a:t>
          </a:r>
          <a:r>
            <a:rPr kumimoji="1" lang="ja-JP" altLang="ja-JP" sz="800" b="0" i="0" baseline="0">
              <a:solidFill>
                <a:schemeClr val="dk1"/>
              </a:solidFill>
              <a:effectLst/>
              <a:latin typeface="+mn-lt"/>
              <a:ea typeface="+mn-ea"/>
              <a:cs typeface="+mn-cs"/>
            </a:rPr>
            <a:t>の</a:t>
          </a:r>
          <a:r>
            <a:rPr kumimoji="1" lang="ja-JP" altLang="en-US" sz="800" b="0" i="0" baseline="0">
              <a:solidFill>
                <a:schemeClr val="dk1"/>
              </a:solidFill>
              <a:effectLst/>
              <a:latin typeface="+mn-lt"/>
              <a:ea typeface="+mn-ea"/>
              <a:cs typeface="+mn-cs"/>
            </a:rPr>
            <a:t>元金償還が開始したため。</a:t>
          </a:r>
          <a:endParaRPr kumimoji="1" lang="en-US" altLang="ja-JP" sz="800" b="0" i="0" baseline="0">
            <a:solidFill>
              <a:schemeClr val="dk1"/>
            </a:solidFill>
            <a:effectLst/>
            <a:latin typeface="+mn-lt"/>
            <a:ea typeface="+mn-ea"/>
            <a:cs typeface="+mn-cs"/>
          </a:endParaRPr>
        </a:p>
        <a:p>
          <a:pPr eaLnBrk="1" fontAlgn="auto" latinLnBrk="0" hangingPunct="1"/>
          <a:r>
            <a:rPr kumimoji="1" lang="ja-JP" altLang="en-US" sz="800" b="0" i="0" baseline="0">
              <a:solidFill>
                <a:schemeClr val="dk1"/>
              </a:solidFill>
              <a:effectLst/>
              <a:latin typeface="+mn-lt"/>
              <a:ea typeface="+mn-ea"/>
              <a:cs typeface="+mn-cs"/>
            </a:rPr>
            <a:t>　</a:t>
          </a:r>
          <a:r>
            <a:rPr kumimoji="1" lang="ja-JP" altLang="ja-JP" sz="800" b="0" i="0" baseline="0">
              <a:solidFill>
                <a:schemeClr val="dk1"/>
              </a:solidFill>
              <a:effectLst/>
              <a:latin typeface="+mn-lt"/>
              <a:ea typeface="+mn-ea"/>
              <a:cs typeface="+mn-cs"/>
            </a:rPr>
            <a:t>公営企業債の元利償還金に対する繰入金については、公営企業債である公共下水道事業債の元金償還額が増加傾向であるが決算状況により減額している。また、平成</a:t>
          </a:r>
          <a:r>
            <a:rPr kumimoji="1" lang="en-US" altLang="ja-JP" sz="800" b="0" i="0" baseline="0">
              <a:solidFill>
                <a:schemeClr val="dk1"/>
              </a:solidFill>
              <a:effectLst/>
              <a:latin typeface="+mn-lt"/>
              <a:ea typeface="+mn-ea"/>
              <a:cs typeface="+mn-cs"/>
            </a:rPr>
            <a:t>30</a:t>
          </a:r>
          <a:r>
            <a:rPr kumimoji="1" lang="ja-JP" altLang="ja-JP" sz="800" b="0" i="0" baseline="0">
              <a:solidFill>
                <a:schemeClr val="dk1"/>
              </a:solidFill>
              <a:effectLst/>
              <a:latin typeface="+mn-lt"/>
              <a:ea typeface="+mn-ea"/>
              <a:cs typeface="+mn-cs"/>
            </a:rPr>
            <a:t>年度から工業用水道事業の元金償還が開始されたこともあり年々増加傾向にある。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一部事務組合（東彼地区保健福祉組合）に係る準元利償還金については、普通交付税で措置される事業費補正・公債費補正が公債費を</a:t>
          </a:r>
          <a:r>
            <a:rPr kumimoji="1" lang="ja-JP" altLang="en-US" sz="800" b="0" i="0" baseline="0">
              <a:solidFill>
                <a:schemeClr val="dk1"/>
              </a:solidFill>
              <a:effectLst/>
              <a:latin typeface="+mn-lt"/>
              <a:ea typeface="+mn-ea"/>
              <a:cs typeface="+mn-cs"/>
            </a:rPr>
            <a:t>下回</a:t>
          </a:r>
          <a:r>
            <a:rPr kumimoji="1" lang="ja-JP" altLang="ja-JP" sz="800" b="0" i="0" baseline="0">
              <a:solidFill>
                <a:schemeClr val="dk1"/>
              </a:solidFill>
              <a:effectLst/>
              <a:latin typeface="+mn-lt"/>
              <a:ea typeface="+mn-ea"/>
              <a:cs typeface="+mn-cs"/>
            </a:rPr>
            <a:t>ったことで分担金が生じた</a:t>
          </a:r>
          <a:r>
            <a:rPr kumimoji="1" lang="ja-JP" altLang="en-US" sz="800" b="0" i="0" baseline="0">
              <a:solidFill>
                <a:schemeClr val="dk1"/>
              </a:solidFill>
              <a:effectLst/>
              <a:latin typeface="+mn-lt"/>
              <a:ea typeface="+mn-ea"/>
              <a:cs typeface="+mn-cs"/>
            </a:rPr>
            <a:t>。</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算入公債費等については、公債費補正の減</a:t>
          </a:r>
          <a:r>
            <a:rPr kumimoji="1" lang="ja-JP" altLang="en-US" sz="800" b="0" i="0" baseline="0">
              <a:solidFill>
                <a:schemeClr val="dk1"/>
              </a:solidFill>
              <a:effectLst/>
              <a:latin typeface="+mn-lt"/>
              <a:ea typeface="+mn-ea"/>
              <a:cs typeface="+mn-cs"/>
            </a:rPr>
            <a:t>があったものの、</a:t>
          </a:r>
          <a:r>
            <a:rPr kumimoji="1" lang="ja-JP" altLang="ja-JP" sz="800" b="0" i="0" baseline="0">
              <a:solidFill>
                <a:schemeClr val="dk1"/>
              </a:solidFill>
              <a:effectLst/>
              <a:latin typeface="+mn-lt"/>
              <a:ea typeface="+mn-ea"/>
              <a:cs typeface="+mn-cs"/>
            </a:rPr>
            <a:t>公債費に充当可能な住宅使用料や事業費補正の</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により、前年に比べ</a:t>
          </a:r>
          <a:r>
            <a:rPr kumimoji="1" lang="ja-JP" altLang="en-US" sz="800" b="0" i="0" baseline="0">
              <a:solidFill>
                <a:schemeClr val="dk1"/>
              </a:solidFill>
              <a:effectLst/>
              <a:latin typeface="+mn-lt"/>
              <a:ea typeface="+mn-ea"/>
              <a:cs typeface="+mn-cs"/>
            </a:rPr>
            <a:t>増</a:t>
          </a:r>
          <a:r>
            <a:rPr kumimoji="1" lang="ja-JP" altLang="ja-JP" sz="800" b="0" i="0" baseline="0">
              <a:solidFill>
                <a:schemeClr val="dk1"/>
              </a:solidFill>
              <a:effectLst/>
              <a:latin typeface="+mn-lt"/>
              <a:ea typeface="+mn-ea"/>
              <a:cs typeface="+mn-cs"/>
            </a:rPr>
            <a:t>となっている。</a:t>
          </a:r>
          <a:endParaRPr lang="ja-JP" altLang="ja-JP" sz="800">
            <a:effectLst/>
          </a:endParaRPr>
        </a:p>
        <a:p>
          <a:pPr eaLnBrk="1" fontAlgn="auto" latinLnBrk="0" hangingPunct="1"/>
          <a:r>
            <a:rPr kumimoji="1" lang="ja-JP" altLang="ja-JP" sz="800" b="0" i="0" baseline="0">
              <a:solidFill>
                <a:schemeClr val="dk1"/>
              </a:solidFill>
              <a:effectLst/>
              <a:latin typeface="+mn-lt"/>
              <a:ea typeface="+mn-ea"/>
              <a:cs typeface="+mn-cs"/>
            </a:rPr>
            <a:t>　実質公債費比率については平成</a:t>
          </a:r>
          <a:r>
            <a:rPr kumimoji="1" lang="en-US" altLang="ja-JP" sz="800" b="0" i="0" baseline="0">
              <a:solidFill>
                <a:schemeClr val="dk1"/>
              </a:solidFill>
              <a:effectLst/>
              <a:latin typeface="+mn-lt"/>
              <a:ea typeface="+mn-ea"/>
              <a:cs typeface="+mn-cs"/>
            </a:rPr>
            <a:t>22</a:t>
          </a:r>
          <a:r>
            <a:rPr kumimoji="1" lang="ja-JP" altLang="ja-JP" sz="800" b="0" i="0" baseline="0">
              <a:solidFill>
                <a:schemeClr val="dk1"/>
              </a:solidFill>
              <a:effectLst/>
              <a:latin typeface="+mn-lt"/>
              <a:ea typeface="+mn-ea"/>
              <a:cs typeface="+mn-cs"/>
            </a:rPr>
            <a:t>年度の</a:t>
          </a:r>
          <a:r>
            <a:rPr kumimoji="1" lang="en-US" altLang="ja-JP" sz="800" b="0" i="0" baseline="0">
              <a:solidFill>
                <a:schemeClr val="dk1"/>
              </a:solidFill>
              <a:effectLst/>
              <a:latin typeface="+mn-lt"/>
              <a:ea typeface="+mn-ea"/>
              <a:cs typeface="+mn-cs"/>
            </a:rPr>
            <a:t>17.2</a:t>
          </a:r>
          <a:r>
            <a:rPr kumimoji="1" lang="ja-JP" altLang="ja-JP" sz="800" b="0" i="0" baseline="0">
              <a:solidFill>
                <a:schemeClr val="dk1"/>
              </a:solidFill>
              <a:effectLst/>
              <a:latin typeface="+mn-lt"/>
              <a:ea typeface="+mn-ea"/>
              <a:cs typeface="+mn-cs"/>
            </a:rPr>
            <a:t>％をピークに年々改善してい</a:t>
          </a:r>
          <a:r>
            <a:rPr kumimoji="1" lang="ja-JP" altLang="en-US" sz="800" b="0" i="0" baseline="0">
              <a:solidFill>
                <a:schemeClr val="dk1"/>
              </a:solidFill>
              <a:effectLst/>
              <a:latin typeface="+mn-lt"/>
              <a:ea typeface="+mn-ea"/>
              <a:cs typeface="+mn-cs"/>
            </a:rPr>
            <a:t>たが、</a:t>
          </a:r>
          <a:r>
            <a:rPr kumimoji="1" lang="ja-JP" altLang="ja-JP" sz="800" b="0" i="0" baseline="0">
              <a:solidFill>
                <a:schemeClr val="dk1"/>
              </a:solidFill>
              <a:effectLst/>
              <a:latin typeface="+mn-lt"/>
              <a:ea typeface="+mn-ea"/>
              <a:cs typeface="+mn-cs"/>
            </a:rPr>
            <a:t>令和</a:t>
          </a:r>
          <a:r>
            <a:rPr kumimoji="1" lang="en-US" altLang="ja-JP" sz="800" b="0" i="0" baseline="0">
              <a:solidFill>
                <a:schemeClr val="dk1"/>
              </a:solidFill>
              <a:effectLst/>
              <a:latin typeface="+mn-lt"/>
              <a:ea typeface="+mn-ea"/>
              <a:cs typeface="+mn-cs"/>
            </a:rPr>
            <a:t>2</a:t>
          </a:r>
          <a:r>
            <a:rPr kumimoji="1" lang="ja-JP" altLang="ja-JP" sz="800" b="0" i="0" baseline="0">
              <a:solidFill>
                <a:schemeClr val="dk1"/>
              </a:solidFill>
              <a:effectLst/>
              <a:latin typeface="+mn-lt"/>
              <a:ea typeface="+mn-ea"/>
              <a:cs typeface="+mn-cs"/>
            </a:rPr>
            <a:t>年度に借り入れた戸別受信機整備事業や歴史文化交流館整備事業の元金償還</a:t>
          </a:r>
          <a:r>
            <a:rPr kumimoji="1" lang="ja-JP" altLang="en-US" sz="800" b="0" i="0" baseline="0">
              <a:solidFill>
                <a:schemeClr val="dk1"/>
              </a:solidFill>
              <a:effectLst/>
              <a:latin typeface="+mn-lt"/>
              <a:ea typeface="+mn-ea"/>
              <a:cs typeface="+mn-cs"/>
            </a:rPr>
            <a:t>開始により、令和</a:t>
          </a:r>
          <a:r>
            <a:rPr kumimoji="1" lang="en-US" altLang="ja-JP" sz="800" b="0" i="0" baseline="0">
              <a:solidFill>
                <a:schemeClr val="dk1"/>
              </a:solidFill>
              <a:effectLst/>
              <a:latin typeface="+mn-lt"/>
              <a:ea typeface="+mn-ea"/>
              <a:cs typeface="+mn-cs"/>
            </a:rPr>
            <a:t>6</a:t>
          </a:r>
          <a:r>
            <a:rPr kumimoji="1" lang="ja-JP" altLang="en-US" sz="800" b="0" i="0" baseline="0">
              <a:solidFill>
                <a:schemeClr val="dk1"/>
              </a:solidFill>
              <a:effectLst/>
              <a:latin typeface="+mn-lt"/>
              <a:ea typeface="+mn-ea"/>
              <a:cs typeface="+mn-cs"/>
            </a:rPr>
            <a:t>年度は前年度から</a:t>
          </a:r>
          <a:r>
            <a:rPr kumimoji="1" lang="en-US" altLang="ja-JP" sz="800" b="0" i="0" baseline="0">
              <a:solidFill>
                <a:schemeClr val="dk1"/>
              </a:solidFill>
              <a:effectLst/>
              <a:latin typeface="+mn-lt"/>
              <a:ea typeface="+mn-ea"/>
              <a:cs typeface="+mn-cs"/>
            </a:rPr>
            <a:t>0.6</a:t>
          </a:r>
          <a:r>
            <a:rPr kumimoji="1" lang="ja-JP" altLang="en-US" sz="800" b="0" i="0" baseline="0">
              <a:solidFill>
                <a:schemeClr val="dk1"/>
              </a:solidFill>
              <a:effectLst/>
              <a:latin typeface="+mn-lt"/>
              <a:ea typeface="+mn-ea"/>
              <a:cs typeface="+mn-cs"/>
            </a:rPr>
            <a:t>ポイント増の</a:t>
          </a:r>
          <a:r>
            <a:rPr kumimoji="1" lang="en-US" altLang="ja-JP" sz="800" b="0" i="0" baseline="0">
              <a:solidFill>
                <a:schemeClr val="dk1"/>
              </a:solidFill>
              <a:effectLst/>
              <a:latin typeface="+mn-lt"/>
              <a:ea typeface="+mn-ea"/>
              <a:cs typeface="+mn-cs"/>
            </a:rPr>
            <a:t>9.0</a:t>
          </a:r>
          <a:r>
            <a:rPr kumimoji="1" lang="ja-JP" altLang="en-US" sz="800" b="0" i="0" baseline="0">
              <a:solidFill>
                <a:schemeClr val="dk1"/>
              </a:solidFill>
              <a:effectLst/>
              <a:latin typeface="+mn-lt"/>
              <a:ea typeface="+mn-ea"/>
              <a:cs typeface="+mn-cs"/>
            </a:rPr>
            <a:t>％となった。今後は</a:t>
          </a:r>
          <a:r>
            <a:rPr kumimoji="1" lang="ja-JP" altLang="ja-JP" sz="800" b="0" i="0" baseline="0">
              <a:solidFill>
                <a:schemeClr val="dk1"/>
              </a:solidFill>
              <a:effectLst/>
              <a:latin typeface="+mn-lt"/>
              <a:ea typeface="+mn-ea"/>
              <a:cs typeface="+mn-cs"/>
            </a:rPr>
            <a:t>歴史文化交流館整備事業や新庁舎建設事業</a:t>
          </a:r>
          <a:r>
            <a:rPr kumimoji="1" lang="ja-JP" altLang="en-US" sz="800" b="0" i="0" baseline="0">
              <a:solidFill>
                <a:schemeClr val="dk1"/>
              </a:solidFill>
              <a:effectLst/>
              <a:latin typeface="+mn-lt"/>
              <a:ea typeface="+mn-ea"/>
              <a:cs typeface="+mn-cs"/>
            </a:rPr>
            <a:t>など</a:t>
          </a:r>
          <a:r>
            <a:rPr kumimoji="1" lang="ja-JP" altLang="ja-JP" sz="800" b="0" i="0" baseline="0">
              <a:solidFill>
                <a:schemeClr val="dk1"/>
              </a:solidFill>
              <a:effectLst/>
              <a:latin typeface="+mn-lt"/>
              <a:ea typeface="+mn-ea"/>
              <a:cs typeface="+mn-cs"/>
            </a:rPr>
            <a:t>の</a:t>
          </a:r>
          <a:r>
            <a:rPr kumimoji="1" lang="ja-JP" altLang="en-US" sz="800" b="0" i="0" baseline="0">
              <a:solidFill>
                <a:schemeClr val="dk1"/>
              </a:solidFill>
              <a:effectLst/>
              <a:latin typeface="+mn-lt"/>
              <a:ea typeface="+mn-ea"/>
              <a:cs typeface="+mn-cs"/>
            </a:rPr>
            <a:t>過去の大型事業の</a:t>
          </a:r>
          <a:r>
            <a:rPr kumimoji="1" lang="ja-JP" altLang="ja-JP" sz="800" b="0" i="0" baseline="0">
              <a:solidFill>
                <a:schemeClr val="dk1"/>
              </a:solidFill>
              <a:effectLst/>
              <a:latin typeface="+mn-lt"/>
              <a:ea typeface="+mn-ea"/>
              <a:cs typeface="+mn-cs"/>
            </a:rPr>
            <a:t>償還</a:t>
          </a:r>
          <a:r>
            <a:rPr kumimoji="1" lang="ja-JP" altLang="en-US" sz="800" b="0" i="0" baseline="0">
              <a:solidFill>
                <a:schemeClr val="dk1"/>
              </a:solidFill>
              <a:effectLst/>
              <a:latin typeface="+mn-lt"/>
              <a:ea typeface="+mn-ea"/>
              <a:cs typeface="+mn-cs"/>
            </a:rPr>
            <a:t>により</a:t>
          </a:r>
          <a:r>
            <a:rPr kumimoji="1" lang="ja-JP" altLang="ja-JP" sz="800" b="0" i="0" baseline="0">
              <a:solidFill>
                <a:schemeClr val="dk1"/>
              </a:solidFill>
              <a:effectLst/>
              <a:latin typeface="+mn-lt"/>
              <a:ea typeface="+mn-ea"/>
              <a:cs typeface="+mn-cs"/>
            </a:rPr>
            <a:t>、徐々に比率が上昇していくと見込んでいる。</a:t>
          </a:r>
          <a:endParaRPr lang="ja-JP" altLang="ja-JP" sz="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900" b="0" i="0" baseline="0">
              <a:solidFill>
                <a:schemeClr val="dk1"/>
              </a:solidFill>
              <a:effectLst/>
              <a:latin typeface="+mn-lt"/>
              <a:ea typeface="+mn-ea"/>
              <a:cs typeface="+mn-cs"/>
            </a:rPr>
            <a:t>　平成</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10.2</a:t>
          </a:r>
          <a:r>
            <a:rPr kumimoji="1" lang="ja-JP" altLang="ja-JP" sz="900" b="0" i="0" baseline="0">
              <a:solidFill>
                <a:schemeClr val="dk1"/>
              </a:solidFill>
              <a:effectLst/>
              <a:latin typeface="+mn-lt"/>
              <a:ea typeface="+mn-ea"/>
              <a:cs typeface="+mn-cs"/>
            </a:rPr>
            <a:t>％であったが、年々比率は改善傾向にあり、令和</a:t>
          </a:r>
          <a:r>
            <a:rPr kumimoji="1" lang="en-US" altLang="ja-JP" sz="900" b="0" i="0" baseline="0">
              <a:solidFill>
                <a:schemeClr val="dk1"/>
              </a:solidFill>
              <a:effectLst/>
              <a:latin typeface="+mn-lt"/>
              <a:ea typeface="+mn-ea"/>
              <a:cs typeface="+mn-cs"/>
            </a:rPr>
            <a:t>6</a:t>
          </a:r>
          <a:r>
            <a:rPr kumimoji="1" lang="ja-JP" altLang="ja-JP" sz="900" b="0" i="0" baseline="0">
              <a:solidFill>
                <a:schemeClr val="dk1"/>
              </a:solidFill>
              <a:effectLst/>
              <a:latin typeface="+mn-lt"/>
              <a:ea typeface="+mn-ea"/>
              <a:cs typeface="+mn-cs"/>
            </a:rPr>
            <a:t>年度は△</a:t>
          </a:r>
          <a:r>
            <a:rPr kumimoji="1" lang="en-US" altLang="ja-JP" sz="900" b="0" i="0" baseline="0">
              <a:solidFill>
                <a:schemeClr val="dk1"/>
              </a:solidFill>
              <a:effectLst/>
              <a:latin typeface="+mn-lt"/>
              <a:ea typeface="+mn-ea"/>
              <a:cs typeface="+mn-cs"/>
            </a:rPr>
            <a:t>35.8</a:t>
          </a:r>
          <a:r>
            <a:rPr kumimoji="1" lang="ja-JP" altLang="ja-JP" sz="900" b="0" i="0" baseline="0">
              <a:solidFill>
                <a:schemeClr val="dk1"/>
              </a:solidFill>
              <a:effectLst/>
              <a:latin typeface="+mn-lt"/>
              <a:ea typeface="+mn-ea"/>
              <a:cs typeface="+mn-cs"/>
            </a:rPr>
            <a:t>％となっている。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将来負担額においては、一般会計における地方債残高が</a:t>
          </a:r>
          <a:r>
            <a:rPr kumimoji="1" lang="ja-JP" altLang="en-US" sz="900" b="0" i="0" baseline="0">
              <a:solidFill>
                <a:schemeClr val="dk1"/>
              </a:solidFill>
              <a:effectLst/>
              <a:latin typeface="+mn-lt"/>
              <a:ea typeface="+mn-ea"/>
              <a:cs typeface="+mn-cs"/>
            </a:rPr>
            <a:t>減少し</a:t>
          </a:r>
          <a:r>
            <a:rPr kumimoji="1" lang="ja-JP" altLang="ja-JP" sz="900" b="0" i="0" baseline="0">
              <a:solidFill>
                <a:schemeClr val="dk1"/>
              </a:solidFill>
              <a:effectLst/>
              <a:latin typeface="+mn-lt"/>
              <a:ea typeface="+mn-ea"/>
              <a:cs typeface="+mn-cs"/>
            </a:rPr>
            <a:t>、将来負担額から差し引かれる充当可能特定財源等について</a:t>
          </a:r>
          <a:r>
            <a:rPr kumimoji="1" lang="ja-JP" altLang="en-US" sz="900" b="0" i="0" baseline="0">
              <a:solidFill>
                <a:schemeClr val="dk1"/>
              </a:solidFill>
              <a:effectLst/>
              <a:latin typeface="+mn-lt"/>
              <a:ea typeface="+mn-ea"/>
              <a:cs typeface="+mn-cs"/>
            </a:rPr>
            <a:t>も</a:t>
          </a:r>
          <a:r>
            <a:rPr kumimoji="1" lang="ja-JP" altLang="ja-JP" sz="900" b="0" i="0" baseline="0">
              <a:solidFill>
                <a:schemeClr val="dk1"/>
              </a:solidFill>
              <a:effectLst/>
              <a:latin typeface="+mn-lt"/>
              <a:ea typeface="+mn-ea"/>
              <a:cs typeface="+mn-cs"/>
            </a:rPr>
            <a:t>、</a:t>
          </a:r>
          <a:r>
            <a:rPr kumimoji="1" lang="ja-JP" altLang="en-US" sz="900" b="0" i="0" baseline="0">
              <a:solidFill>
                <a:schemeClr val="dk1"/>
              </a:solidFill>
              <a:effectLst/>
              <a:latin typeface="+mn-lt"/>
              <a:ea typeface="+mn-ea"/>
              <a:cs typeface="+mn-cs"/>
            </a:rPr>
            <a:t>ふるさとづくり応援基金への積み立てなど</a:t>
          </a:r>
          <a:r>
            <a:rPr kumimoji="1" lang="ja-JP" altLang="ja-JP" sz="900" b="0" i="0" baseline="0">
              <a:solidFill>
                <a:schemeClr val="dk1"/>
              </a:solidFill>
              <a:effectLst/>
              <a:latin typeface="+mn-lt"/>
              <a:ea typeface="+mn-ea"/>
              <a:cs typeface="+mn-cs"/>
            </a:rPr>
            <a:t>基金積立</a:t>
          </a:r>
          <a:r>
            <a:rPr kumimoji="1" lang="ja-JP" altLang="en-US" sz="900" b="0" i="0" baseline="0">
              <a:solidFill>
                <a:schemeClr val="dk1"/>
              </a:solidFill>
              <a:effectLst/>
              <a:latin typeface="+mn-lt"/>
              <a:ea typeface="+mn-ea"/>
              <a:cs typeface="+mn-cs"/>
            </a:rPr>
            <a:t>が順調であるため</a:t>
          </a:r>
          <a:r>
            <a:rPr kumimoji="1" lang="ja-JP" altLang="ja-JP" sz="900" b="0" i="0" baseline="0">
              <a:solidFill>
                <a:schemeClr val="dk1"/>
              </a:solidFill>
              <a:effectLst/>
              <a:latin typeface="+mn-lt"/>
              <a:ea typeface="+mn-ea"/>
              <a:cs typeface="+mn-cs"/>
            </a:rPr>
            <a:t>、充当可能基金が</a:t>
          </a:r>
          <a:r>
            <a:rPr kumimoji="1" lang="en-US" altLang="ja-JP" sz="900" b="0" i="0" baseline="0">
              <a:solidFill>
                <a:schemeClr val="dk1"/>
              </a:solidFill>
              <a:effectLst/>
              <a:latin typeface="+mn-lt"/>
              <a:ea typeface="+mn-ea"/>
              <a:cs typeface="+mn-cs"/>
            </a:rPr>
            <a:t>68</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となり、将来負担比率は昨年度に比べ</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する形となった。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今後において、福祉組合のごみ処理施設における起債額の元金償還が令和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から始まったことや、歴文化交流館整備事業や新庁舎建設事業に対する地方債の発行額が多額であること、その他にも老朽化に伴う施設改修への基金充当と、近年の障害者支援事業や認定こども園等への給付費の増といった社会保障関連の著しい伸びによる基金積立額の鈍化、普通交付税で措置されている公債費補正等の減少、職員数の増加に伴う退職手当見込み額増など状況は変化していくと考えられるため、</a:t>
          </a:r>
          <a:r>
            <a:rPr kumimoji="1" lang="ja-JP" altLang="en-US" sz="900" b="0" i="0" baseline="0">
              <a:solidFill>
                <a:schemeClr val="dk1"/>
              </a:solidFill>
              <a:effectLst/>
              <a:latin typeface="+mn-lt"/>
              <a:ea typeface="+mn-ea"/>
              <a:cs typeface="+mn-cs"/>
            </a:rPr>
            <a:t>横ばい若しくは悪化</a:t>
          </a:r>
          <a:r>
            <a:rPr kumimoji="1" lang="ja-JP" altLang="ja-JP" sz="900" b="0" i="0" baseline="0">
              <a:solidFill>
                <a:schemeClr val="dk1"/>
              </a:solidFill>
              <a:effectLst/>
              <a:latin typeface="+mn-lt"/>
              <a:ea typeface="+mn-ea"/>
              <a:cs typeface="+mn-cs"/>
            </a:rPr>
            <a:t>傾向で推移すると見込んでいる。</a:t>
          </a:r>
          <a:endParaRPr kumimoji="1" lang="en-US" altLang="ja-JP" sz="900" b="0" i="0" baseline="0">
            <a:solidFill>
              <a:schemeClr val="dk1"/>
            </a:solidFill>
            <a:effectLst/>
            <a:latin typeface="+mn-lt"/>
            <a:ea typeface="+mn-ea"/>
            <a:cs typeface="+mn-cs"/>
          </a:endParaRPr>
        </a:p>
        <a:p>
          <a:pPr eaLnBrk="1" fontAlgn="auto" latinLnBrk="0" hangingPunct="1"/>
          <a:endParaRPr lang="ja-JP" altLang="ja-JP" sz="9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長崎県波佐見町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財政調整基金は、物価高騰対策等の不測の事態に備え、</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百万円の積み立てを行った。減債基金については、</a:t>
          </a:r>
          <a:r>
            <a:rPr kumimoji="1" lang="en-US" altLang="ja-JP" sz="1300">
              <a:solidFill>
                <a:schemeClr val="dk1"/>
              </a:solidFill>
              <a:effectLst/>
              <a:latin typeface="+mn-lt"/>
              <a:ea typeface="+mn-ea"/>
              <a:cs typeface="+mn-cs"/>
            </a:rPr>
            <a:t>122</a:t>
          </a:r>
          <a:r>
            <a:rPr kumimoji="1" lang="ja-JP" altLang="en-US" sz="1300">
              <a:solidFill>
                <a:schemeClr val="dk1"/>
              </a:solidFill>
              <a:effectLst/>
              <a:latin typeface="+mn-lt"/>
              <a:ea typeface="+mn-ea"/>
              <a:cs typeface="+mn-cs"/>
            </a:rPr>
            <a:t>百万円増となっており</a:t>
          </a:r>
          <a:r>
            <a:rPr kumimoji="1" lang="ja-JP" altLang="ja-JP" sz="1300">
              <a:solidFill>
                <a:schemeClr val="dk1"/>
              </a:solidFill>
              <a:effectLst/>
              <a:latin typeface="+mn-lt"/>
              <a:ea typeface="+mn-ea"/>
              <a:cs typeface="+mn-cs"/>
            </a:rPr>
            <a:t>、その他特定目的基金については、</a:t>
          </a:r>
          <a:r>
            <a:rPr kumimoji="1" lang="ja-JP" altLang="en-US" sz="1300">
              <a:solidFill>
                <a:schemeClr val="dk1"/>
              </a:solidFill>
              <a:effectLst/>
              <a:latin typeface="+mn-lt"/>
              <a:ea typeface="+mn-ea"/>
              <a:cs typeface="+mn-cs"/>
            </a:rPr>
            <a:t>ふるさとづくり応援基金の積み立てにより増加している。</a:t>
          </a:r>
          <a:endParaRPr lang="ja-JP" altLang="ja-JP" sz="1300">
            <a:effectLst/>
          </a:endParaRPr>
        </a:p>
        <a:p>
          <a:r>
            <a:rPr kumimoji="1" lang="ja-JP" altLang="ja-JP" sz="1300">
              <a:solidFill>
                <a:schemeClr val="dk1"/>
              </a:solidFill>
              <a:effectLst/>
              <a:latin typeface="+mn-lt"/>
              <a:ea typeface="+mn-ea"/>
              <a:cs typeface="+mn-cs"/>
            </a:rPr>
            <a:t>（今後の方針）</a:t>
          </a:r>
          <a:endParaRPr lang="ja-JP" altLang="ja-JP" sz="1300">
            <a:effectLst/>
          </a:endParaRPr>
        </a:p>
        <a:p>
          <a:r>
            <a:rPr kumimoji="1" lang="ja-JP" altLang="ja-JP" sz="1300">
              <a:solidFill>
                <a:schemeClr val="dk1"/>
              </a:solidFill>
              <a:effectLst/>
              <a:latin typeface="+mn-lt"/>
              <a:ea typeface="+mn-ea"/>
              <a:cs typeface="+mn-cs"/>
            </a:rPr>
            <a:t>　財政調整基金は、現在の規模が適正であると考えているが、減債基金は繰上償還財源とするため、減少していく見込みである。　　</a:t>
          </a:r>
          <a:endParaRPr lang="ja-JP" altLang="ja-JP" sz="1300">
            <a:effectLst/>
          </a:endParaRPr>
        </a:p>
        <a:p>
          <a:r>
            <a:rPr kumimoji="1" lang="ja-JP" altLang="ja-JP" sz="1300">
              <a:solidFill>
                <a:schemeClr val="dk1"/>
              </a:solidFill>
              <a:effectLst/>
              <a:latin typeface="+mn-lt"/>
              <a:ea typeface="+mn-ea"/>
              <a:cs typeface="+mn-cs"/>
            </a:rPr>
            <a:t>　また、特定目的基金については、各条例の使途に沿った事業に対し積極的に活用するが、施設の老朽化対策は今後も続いていくことが予想されるため、特に教育施設整備基金については現在の規模を維持しつつ、公共施設全般に活用できるような基金の創設も検討していく必要がある。</a:t>
          </a:r>
          <a:endParaRPr lang="ja-JP" altLang="ja-JP" sz="13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・ふるさとづくり応援基金：条例に定められた使途（事業）に要する費用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・下水道事業基金：下水道事業に要する費用</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・教育施設整備基金：学校教育施設及び社会教育施設整備に要する費用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・まちづくり基金：住みよい豊かなまちづくりを推進するために要する</a:t>
          </a:r>
          <a:r>
            <a:rPr kumimoji="1" lang="ja-JP" altLang="en-US" sz="1100">
              <a:solidFill>
                <a:schemeClr val="dk1"/>
              </a:solidFill>
              <a:effectLst/>
              <a:latin typeface="+mn-lt"/>
              <a:ea typeface="+mn-ea"/>
              <a:cs typeface="+mn-cs"/>
            </a:rPr>
            <a:t>費用</a:t>
          </a:r>
          <a:endParaRPr lang="ja-JP" altLang="ja-JP">
            <a:effectLst/>
          </a:endParaRPr>
        </a:p>
        <a:p>
          <a:pPr eaLnBrk="1" fontAlgn="auto" latinLnBrk="0" hangingPunct="1"/>
          <a:r>
            <a:rPr kumimoji="1" lang="ja-JP" altLang="en-US" sz="1100">
              <a:solidFill>
                <a:schemeClr val="dk1"/>
              </a:solidFill>
              <a:effectLst/>
              <a:latin typeface="+mn-lt"/>
              <a:ea typeface="+mn-ea"/>
              <a:cs typeface="+mn-cs"/>
            </a:rPr>
            <a:t>・児童文化基金：</a:t>
          </a:r>
          <a:r>
            <a:rPr lang="ja-JP" altLang="en-US" sz="1100" b="0" i="0">
              <a:solidFill>
                <a:schemeClr val="dk1"/>
              </a:solidFill>
              <a:effectLst/>
              <a:latin typeface="+mn-lt"/>
              <a:ea typeface="+mn-ea"/>
              <a:cs typeface="+mn-cs"/>
            </a:rPr>
            <a:t>青少年が豊かな情操たくましい心身を鍛え、自主自立の精神と創造性を身につけ、地域社会の形成者としての健全な育成を図るために要する費用</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ふるさとづくり応援寄附金の伸びに伴い、ふるさとづくり応援基金の年度末現在高が前年度より</a:t>
          </a:r>
          <a:r>
            <a:rPr kumimoji="1" lang="en-US" altLang="ja-JP" sz="1100">
              <a:solidFill>
                <a:schemeClr val="dk1"/>
              </a:solidFill>
              <a:effectLst/>
              <a:latin typeface="+mn-lt"/>
              <a:ea typeface="+mn-ea"/>
              <a:cs typeface="+mn-cs"/>
            </a:rPr>
            <a:t>239</a:t>
          </a:r>
          <a:r>
            <a:rPr kumimoji="1" lang="ja-JP" altLang="ja-JP" sz="1100">
              <a:solidFill>
                <a:schemeClr val="dk1"/>
              </a:solidFill>
              <a:effectLst/>
              <a:latin typeface="+mn-lt"/>
              <a:ea typeface="+mn-ea"/>
              <a:cs typeface="+mn-cs"/>
            </a:rPr>
            <a:t>百万円増の</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百万円と増加した</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大きく影響し、その他の特定目的基金は</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条例に定める目的での使途となるが、特にふるさとづくり応援基金については、寄附額の増加に伴って積立額も著しく増加していることから、寄附者の意向に沿った事業で、町の活性化に繋がる事業や財源不足等によって実施することができなかった事業を計画し、積極的に活用していく。</a:t>
          </a:r>
          <a:endParaRPr lang="ja-JP" altLang="ja-JP" sz="1400">
            <a:effectLst/>
          </a:endParaRPr>
        </a:p>
        <a:p>
          <a:r>
            <a:rPr kumimoji="1" lang="ja-JP" altLang="ja-JP" sz="1100">
              <a:solidFill>
                <a:schemeClr val="dk1"/>
              </a:solidFill>
              <a:effectLst/>
              <a:latin typeface="+mn-lt"/>
              <a:ea typeface="+mn-ea"/>
              <a:cs typeface="+mn-cs"/>
            </a:rPr>
            <a:t>　その他、公共施設等の老朽化対策として活用できる基金の創設についても検討を行う。</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当基金については、取り崩しをしていないため、例年の利子積立てによって増加している。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％の範囲が適正（平成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月総務書自治財務局公表）であると考えている。令和４年度に物価高騰対策等の不測の事態に備え、</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百万円の積み立てを</a:t>
          </a:r>
          <a:r>
            <a:rPr kumimoji="1" lang="ja-JP" altLang="en-US" sz="1100">
              <a:solidFill>
                <a:schemeClr val="dk1"/>
              </a:solidFill>
              <a:effectLst/>
              <a:latin typeface="+mn-lt"/>
              <a:ea typeface="+mn-ea"/>
              <a:cs typeface="+mn-cs"/>
            </a:rPr>
            <a:t>行っており</a:t>
          </a:r>
          <a:r>
            <a:rPr kumimoji="1" lang="ja-JP" altLang="ja-JP" sz="1100">
              <a:solidFill>
                <a:schemeClr val="dk1"/>
              </a:solidFill>
              <a:effectLst/>
              <a:latin typeface="+mn-lt"/>
              <a:ea typeface="+mn-ea"/>
              <a:cs typeface="+mn-cs"/>
            </a:rPr>
            <a:t>、現在の基金額の標準財政規模に対する割合は約</a:t>
          </a:r>
          <a:r>
            <a:rPr kumimoji="1" lang="en-US" altLang="ja-JP" sz="1100">
              <a:solidFill>
                <a:schemeClr val="dk1"/>
              </a:solidFill>
              <a:effectLst/>
              <a:latin typeface="+mn-lt"/>
              <a:ea typeface="+mn-ea"/>
              <a:cs typeface="+mn-cs"/>
            </a:rPr>
            <a:t>20.6</a:t>
          </a:r>
          <a:r>
            <a:rPr kumimoji="1" lang="ja-JP" altLang="ja-JP" sz="1100">
              <a:solidFill>
                <a:schemeClr val="dk1"/>
              </a:solidFill>
              <a:effectLst/>
              <a:latin typeface="+mn-lt"/>
              <a:ea typeface="+mn-ea"/>
              <a:cs typeface="+mn-cs"/>
            </a:rPr>
            <a:t>％となっている。</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％程度の基金を確保しつつ、災害復旧等の緊急財源として活用していく。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年度以降取り崩しを行っていなかったが、令和４年度に波佐見中学校校舎地震補強工事に関する地方債の繰上償還財源として</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百万円取り崩しを行った。令和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年度は取り崩しを行っていない。</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民間資金からの借入について、過去の利率が高いものについては、積極的に繰上償還を行い、今後の建設事業に伴う元利償還金の増加を出来る限り抑えていく。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14,111
14,030
56.00
10,363,274
9,999,927
77,285
4,112,518
6,732,733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ysClr val="windowText" lastClr="000000"/>
              </a:solidFill>
              <a:effectLst/>
              <a:latin typeface="+mn-lt"/>
              <a:ea typeface="+mn-ea"/>
              <a:cs typeface="+mn-cs"/>
            </a:rPr>
            <a:t>　指数の分子となる基準財政収入額については、</a:t>
          </a:r>
          <a:r>
            <a:rPr kumimoji="1" lang="ja-JP" altLang="en-US" sz="900" b="0" i="0" baseline="0">
              <a:solidFill>
                <a:sysClr val="windowText" lastClr="000000"/>
              </a:solidFill>
              <a:effectLst/>
              <a:latin typeface="+mn-lt"/>
              <a:ea typeface="+mn-ea"/>
              <a:cs typeface="+mn-cs"/>
            </a:rPr>
            <a:t>軽自動車税環境性能割</a:t>
          </a:r>
          <a:r>
            <a:rPr kumimoji="1" lang="ja-JP" altLang="ja-JP" sz="900" b="0" i="0" baseline="0">
              <a:solidFill>
                <a:sysClr val="windowText" lastClr="000000"/>
              </a:solidFill>
              <a:effectLst/>
              <a:latin typeface="+mn-lt"/>
              <a:ea typeface="+mn-ea"/>
              <a:cs typeface="+mn-cs"/>
            </a:rPr>
            <a:t>の</a:t>
          </a:r>
          <a:r>
            <a:rPr kumimoji="1" lang="ja-JP" altLang="en-US" sz="900" b="0" i="0" baseline="0">
              <a:solidFill>
                <a:sysClr val="windowText" lastClr="000000"/>
              </a:solidFill>
              <a:effectLst/>
              <a:latin typeface="+mn-lt"/>
              <a:ea typeface="+mn-ea"/>
              <a:cs typeface="+mn-cs"/>
            </a:rPr>
            <a:t>微</a:t>
          </a:r>
          <a:r>
            <a:rPr kumimoji="1" lang="ja-JP" altLang="ja-JP" sz="900" b="0" i="0" baseline="0">
              <a:solidFill>
                <a:sysClr val="windowText" lastClr="000000"/>
              </a:solidFill>
              <a:effectLst/>
              <a:latin typeface="+mn-lt"/>
              <a:ea typeface="+mn-ea"/>
              <a:cs typeface="+mn-cs"/>
            </a:rPr>
            <a:t>減があったものの、定</a:t>
          </a:r>
          <a:r>
            <a:rPr kumimoji="1" lang="ja-JP" altLang="en-US" sz="900" b="0" i="0" baseline="0">
              <a:solidFill>
                <a:sysClr val="windowText" lastClr="000000"/>
              </a:solidFill>
              <a:effectLst/>
              <a:latin typeface="+mn-lt"/>
              <a:ea typeface="+mn-ea"/>
              <a:cs typeface="+mn-cs"/>
            </a:rPr>
            <a:t>市町村民税の所得割や地方消費税交付金の増の</a:t>
          </a:r>
          <a:r>
            <a:rPr kumimoji="1" lang="ja-JP" altLang="ja-JP" sz="900" b="0" i="0" baseline="0">
              <a:solidFill>
                <a:sysClr val="windowText" lastClr="000000"/>
              </a:solidFill>
              <a:effectLst/>
              <a:latin typeface="+mn-lt"/>
              <a:ea typeface="+mn-ea"/>
              <a:cs typeface="+mn-cs"/>
            </a:rPr>
            <a:t>影響が大きく、収入額全体では</a:t>
          </a:r>
          <a:r>
            <a:rPr kumimoji="1" lang="en-US" altLang="ja-JP" sz="900" b="0" i="0" baseline="0">
              <a:solidFill>
                <a:sysClr val="windowText" lastClr="000000"/>
              </a:solidFill>
              <a:effectLst/>
              <a:latin typeface="+mn-lt"/>
              <a:ea typeface="+mn-ea"/>
              <a:cs typeface="+mn-cs"/>
            </a:rPr>
            <a:t>59,555</a:t>
          </a:r>
          <a:r>
            <a:rPr kumimoji="1" lang="ja-JP" altLang="ja-JP" sz="900" b="0" i="0" baseline="0">
              <a:solidFill>
                <a:sysClr val="windowText" lastClr="000000"/>
              </a:solidFill>
              <a:effectLst/>
              <a:latin typeface="+mn-lt"/>
              <a:ea typeface="+mn-ea"/>
              <a:cs typeface="+mn-cs"/>
            </a:rPr>
            <a:t>千円の増となった。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分母となる基準財政需要額については、</a:t>
          </a:r>
          <a:r>
            <a:rPr kumimoji="1" lang="ja-JP" altLang="en-US" sz="900" b="0" i="0" baseline="0">
              <a:solidFill>
                <a:sysClr val="windowText" lastClr="000000"/>
              </a:solidFill>
              <a:effectLst/>
              <a:latin typeface="+mn-lt"/>
              <a:ea typeface="+mn-ea"/>
              <a:cs typeface="+mn-cs"/>
            </a:rPr>
            <a:t>普通交付税の算定経費の見直しなどにより包括算定経費（人口）や地域振興費（人口）が</a:t>
          </a:r>
          <a:r>
            <a:rPr kumimoji="1" lang="ja-JP" altLang="ja-JP" sz="900" b="0" i="0" baseline="0">
              <a:solidFill>
                <a:sysClr val="windowText" lastClr="000000"/>
              </a:solidFill>
              <a:effectLst/>
              <a:latin typeface="+mn-lt"/>
              <a:ea typeface="+mn-ea"/>
              <a:cs typeface="+mn-cs"/>
            </a:rPr>
            <a:t>増加</a:t>
          </a:r>
          <a:r>
            <a:rPr kumimoji="1" lang="ja-JP" altLang="en-US" sz="900" b="0" i="0" baseline="0">
              <a:solidFill>
                <a:sysClr val="windowText" lastClr="000000"/>
              </a:solidFill>
              <a:effectLst/>
              <a:latin typeface="+mn-lt"/>
              <a:ea typeface="+mn-ea"/>
              <a:cs typeface="+mn-cs"/>
            </a:rPr>
            <a:t>し</a:t>
          </a:r>
          <a:r>
            <a:rPr kumimoji="1" lang="ja-JP" altLang="ja-JP" sz="900" b="0" i="0" baseline="0">
              <a:solidFill>
                <a:sysClr val="windowText" lastClr="000000"/>
              </a:solidFill>
              <a:effectLst/>
              <a:latin typeface="+mn-lt"/>
              <a:ea typeface="+mn-ea"/>
              <a:cs typeface="+mn-cs"/>
            </a:rPr>
            <a:t>、需要額全体で</a:t>
          </a:r>
          <a:r>
            <a:rPr kumimoji="1" lang="en-US" altLang="ja-JP" sz="900" b="0" i="0" baseline="0">
              <a:solidFill>
                <a:sysClr val="windowText" lastClr="000000"/>
              </a:solidFill>
              <a:effectLst/>
              <a:latin typeface="+mn-lt"/>
              <a:ea typeface="+mn-ea"/>
              <a:cs typeface="+mn-cs"/>
            </a:rPr>
            <a:t>161,881</a:t>
          </a:r>
          <a:r>
            <a:rPr kumimoji="1" lang="ja-JP" altLang="ja-JP" sz="900" b="0" i="0" baseline="0">
              <a:solidFill>
                <a:sysClr val="windowText" lastClr="000000"/>
              </a:solidFill>
              <a:effectLst/>
              <a:latin typeface="+mn-lt"/>
              <a:ea typeface="+mn-ea"/>
              <a:cs typeface="+mn-cs"/>
            </a:rPr>
            <a:t>千円の増となった。</a:t>
          </a:r>
          <a:endParaRPr lang="ja-JP" altLang="ja-JP" sz="900">
            <a:solidFill>
              <a:sysClr val="windowText" lastClr="000000"/>
            </a:solidFill>
            <a:effectLst/>
          </a:endParaRPr>
        </a:p>
        <a:p>
          <a:pPr eaLnBrk="1" fontAlgn="auto" latinLnBrk="0" hangingPunct="1"/>
          <a:r>
            <a:rPr kumimoji="1" lang="ja-JP" altLang="ja-JP" sz="900" b="0" i="0" baseline="0">
              <a:solidFill>
                <a:sysClr val="windowText" lastClr="000000"/>
              </a:solidFill>
              <a:effectLst/>
              <a:latin typeface="+mn-lt"/>
              <a:ea typeface="+mn-ea"/>
              <a:cs typeface="+mn-cs"/>
            </a:rPr>
            <a:t>　上記の結果、単年度の指数が</a:t>
          </a:r>
          <a:r>
            <a:rPr kumimoji="1" lang="en-US" altLang="ja-JP" sz="900" b="0" i="0" baseline="0">
              <a:solidFill>
                <a:sysClr val="windowText" lastClr="000000"/>
              </a:solidFill>
              <a:effectLst/>
              <a:latin typeface="+mn-lt"/>
              <a:ea typeface="+mn-ea"/>
              <a:cs typeface="+mn-cs"/>
            </a:rPr>
            <a:t>0.015</a:t>
          </a:r>
          <a:r>
            <a:rPr kumimoji="1" lang="ja-JP" altLang="en-US" sz="900" b="0" i="0" baseline="0">
              <a:solidFill>
                <a:sysClr val="windowText" lastClr="000000"/>
              </a:solidFill>
              <a:effectLst/>
              <a:latin typeface="+mn-lt"/>
              <a:ea typeface="+mn-ea"/>
              <a:cs typeface="+mn-cs"/>
            </a:rPr>
            <a:t>減</a:t>
          </a:r>
          <a:r>
            <a:rPr kumimoji="1" lang="ja-JP" altLang="ja-JP" sz="900" b="0" i="0" baseline="0">
              <a:solidFill>
                <a:sysClr val="windowText" lastClr="000000"/>
              </a:solidFill>
              <a:effectLst/>
              <a:latin typeface="+mn-lt"/>
              <a:ea typeface="+mn-ea"/>
              <a:cs typeface="+mn-cs"/>
            </a:rPr>
            <a:t>、</a:t>
          </a:r>
          <a:r>
            <a:rPr kumimoji="1" lang="en-US" altLang="ja-JP" sz="900" b="0" i="0" baseline="0">
              <a:solidFill>
                <a:sysClr val="windowText" lastClr="000000"/>
              </a:solidFill>
              <a:effectLst/>
              <a:latin typeface="+mn-lt"/>
              <a:ea typeface="+mn-ea"/>
              <a:cs typeface="+mn-cs"/>
            </a:rPr>
            <a:t>3</a:t>
          </a:r>
          <a:r>
            <a:rPr kumimoji="1" lang="ja-JP" altLang="ja-JP" sz="900" b="0" i="0" baseline="0">
              <a:solidFill>
                <a:sysClr val="windowText" lastClr="000000"/>
              </a:solidFill>
              <a:effectLst/>
              <a:latin typeface="+mn-lt"/>
              <a:ea typeface="+mn-ea"/>
              <a:cs typeface="+mn-cs"/>
            </a:rPr>
            <a:t>か年平均で求める今年度の指数は</a:t>
          </a:r>
          <a:r>
            <a:rPr kumimoji="1" lang="en-US" altLang="ja-JP" sz="900" b="0" i="0" baseline="0">
              <a:solidFill>
                <a:sysClr val="windowText" lastClr="000000"/>
              </a:solidFill>
              <a:effectLst/>
              <a:latin typeface="+mn-lt"/>
              <a:ea typeface="+mn-ea"/>
              <a:cs typeface="+mn-cs"/>
            </a:rPr>
            <a:t>0.40</a:t>
          </a:r>
          <a:r>
            <a:rPr kumimoji="1" lang="ja-JP" altLang="ja-JP" sz="900" b="0" i="0" baseline="0">
              <a:solidFill>
                <a:sysClr val="windowText" lastClr="000000"/>
              </a:solidFill>
              <a:effectLst/>
              <a:latin typeface="+mn-lt"/>
              <a:ea typeface="+mn-ea"/>
              <a:cs typeface="+mn-cs"/>
            </a:rPr>
            <a:t>となった。</a:t>
          </a:r>
          <a:endParaRPr lang="ja-JP" altLang="ja-JP" sz="9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125413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487708"/>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125413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877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105304</xdr:rowOff>
    </xdr:from>
    <xdr:to>
      <xdr:col>15</xdr:col>
      <xdr:colOff>82550</xdr:colOff>
      <xdr:row>43</xdr:row>
      <xdr:rowOff>115358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776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105304</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6760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74613</xdr:rowOff>
    </xdr:from>
    <xdr:to>
      <xdr:col>19</xdr:col>
      <xdr:colOff>184150</xdr:colOff>
      <xdr:row>44</xdr:row>
      <xdr:rowOff>4763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160990</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3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54504</xdr:rowOff>
    </xdr:from>
    <xdr:to>
      <xdr:col>11</xdr:col>
      <xdr:colOff>82550</xdr:colOff>
      <xdr:row>43</xdr:row>
      <xdr:rowOff>156104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2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140881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1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類似団体より弾力性があるものの（</a:t>
          </a:r>
          <a:r>
            <a:rPr kumimoji="1" lang="en-US" altLang="ja-JP" sz="900" b="0" i="0" baseline="0">
              <a:solidFill>
                <a:schemeClr val="dk1"/>
              </a:solidFill>
              <a:effectLst/>
              <a:latin typeface="+mn-lt"/>
              <a:ea typeface="+mn-ea"/>
              <a:cs typeface="+mn-cs"/>
            </a:rPr>
            <a:t>6.4</a:t>
          </a:r>
          <a:r>
            <a:rPr kumimoji="1" lang="ja-JP" altLang="ja-JP" sz="900" b="0" i="0" baseline="0">
              <a:solidFill>
                <a:schemeClr val="dk1"/>
              </a:solidFill>
              <a:effectLst/>
              <a:latin typeface="+mn-lt"/>
              <a:ea typeface="+mn-ea"/>
              <a:cs typeface="+mn-cs"/>
            </a:rPr>
            <a:t>ポイント）、前年度と比べて</a:t>
          </a:r>
          <a:r>
            <a:rPr kumimoji="1" lang="en-US" altLang="ja-JP" sz="900" b="0" i="0" baseline="0">
              <a:solidFill>
                <a:schemeClr val="dk1"/>
              </a:solidFill>
              <a:effectLst/>
              <a:latin typeface="+mn-lt"/>
              <a:ea typeface="+mn-ea"/>
              <a:cs typeface="+mn-cs"/>
            </a:rPr>
            <a:t>2.7</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した。</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en-US" sz="900" b="0" i="0" baseline="0">
              <a:solidFill>
                <a:schemeClr val="dk1"/>
              </a:solidFill>
              <a:effectLst/>
              <a:latin typeface="+mn-lt"/>
              <a:ea typeface="+mn-ea"/>
              <a:cs typeface="+mn-cs"/>
            </a:rPr>
            <a:t>　分子となる経常的経費の一般財源については扶助費に係る補助額増となった一方、</a:t>
          </a:r>
          <a:r>
            <a:rPr kumimoji="1" lang="ja-JP" altLang="ja-JP" sz="900" b="0" i="0" baseline="0">
              <a:solidFill>
                <a:schemeClr val="dk1"/>
              </a:solidFill>
              <a:effectLst/>
              <a:latin typeface="+mn-lt"/>
              <a:ea typeface="+mn-ea"/>
              <a:cs typeface="+mn-cs"/>
            </a:rPr>
            <a:t>分母となる歳入の経常的一般財源については、</a:t>
          </a:r>
          <a:r>
            <a:rPr kumimoji="1" lang="ja-JP" altLang="en-US" sz="900" b="0" i="0" baseline="0">
              <a:solidFill>
                <a:schemeClr val="dk1"/>
              </a:solidFill>
              <a:effectLst/>
              <a:latin typeface="+mn-lt"/>
              <a:ea typeface="+mn-ea"/>
              <a:cs typeface="+mn-cs"/>
            </a:rPr>
            <a:t>物価高や人勧に対応するための普通交付税</a:t>
          </a:r>
          <a:r>
            <a:rPr kumimoji="1" lang="ja-JP" altLang="ja-JP" sz="900" b="0" i="0" baseline="0">
              <a:solidFill>
                <a:schemeClr val="dk1"/>
              </a:solidFill>
              <a:effectLst/>
              <a:latin typeface="+mn-lt"/>
              <a:ea typeface="+mn-ea"/>
              <a:cs typeface="+mn-cs"/>
            </a:rPr>
            <a:t>の増</a:t>
          </a:r>
          <a:r>
            <a:rPr kumimoji="1" lang="ja-JP" altLang="en-US" sz="900" b="0" i="0" baseline="0">
              <a:solidFill>
                <a:schemeClr val="dk1"/>
              </a:solidFill>
              <a:effectLst/>
              <a:latin typeface="+mn-lt"/>
              <a:ea typeface="+mn-ea"/>
              <a:cs typeface="+mn-cs"/>
            </a:rPr>
            <a:t>など</a:t>
          </a:r>
          <a:r>
            <a:rPr kumimoji="1" lang="ja-JP" altLang="ja-JP" sz="900" b="0" i="0" baseline="0">
              <a:solidFill>
                <a:schemeClr val="dk1"/>
              </a:solidFill>
              <a:effectLst/>
              <a:latin typeface="+mn-lt"/>
              <a:ea typeface="+mn-ea"/>
              <a:cs typeface="+mn-cs"/>
            </a:rPr>
            <a:t>の影響</a:t>
          </a:r>
          <a:r>
            <a:rPr kumimoji="1" lang="ja-JP" altLang="en-US" sz="900" b="0" i="0" baseline="0">
              <a:solidFill>
                <a:schemeClr val="dk1"/>
              </a:solidFill>
              <a:effectLst/>
              <a:latin typeface="+mn-lt"/>
              <a:ea typeface="+mn-ea"/>
              <a:cs typeface="+mn-cs"/>
            </a:rPr>
            <a:t>により経常収支比率が改善した。</a:t>
          </a:r>
          <a:endParaRPr kumimoji="1" lang="en-US" altLang="ja-JP" sz="900" b="0" i="0" baseline="0">
            <a:solidFill>
              <a:schemeClr val="dk1"/>
            </a:solidFill>
            <a:effectLst/>
            <a:latin typeface="+mn-lt"/>
            <a:ea typeface="+mn-ea"/>
            <a:cs typeface="+mn-cs"/>
          </a:endParaRPr>
        </a:p>
        <a:p>
          <a:pPr eaLnBrk="1" fontAlgn="auto" latinLnBrk="0" hangingPunct="1"/>
          <a:endParaRPr kumimoji="1" lang="en-US" altLang="ja-JP" sz="900" b="0" i="0" baseline="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43392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0907606"/>
          <a:ext cx="8382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43392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963910"/>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63</xdr:row>
      <xdr:rowOff>162560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3467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104775</xdr:rowOff>
    </xdr:from>
    <xdr:to>
      <xdr:col>11</xdr:col>
      <xdr:colOff>31750</xdr:colOff>
      <xdr:row>63</xdr:row>
      <xdr:rowOff>78105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34675"/>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71983</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104369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3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165752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45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人件費においては、類似団体平均の</a:t>
          </a:r>
          <a:r>
            <a:rPr kumimoji="1" lang="en-US" altLang="ja-JP" sz="900" b="0" i="0" baseline="0">
              <a:solidFill>
                <a:schemeClr val="dk1"/>
              </a:solidFill>
              <a:effectLst/>
              <a:latin typeface="+mn-lt"/>
              <a:ea typeface="+mn-ea"/>
              <a:cs typeface="+mn-cs"/>
            </a:rPr>
            <a:t>120,794</a:t>
          </a:r>
          <a:r>
            <a:rPr kumimoji="1" lang="ja-JP" altLang="ja-JP" sz="900" b="0" i="0" baseline="0">
              <a:solidFill>
                <a:schemeClr val="dk1"/>
              </a:solidFill>
              <a:effectLst/>
              <a:latin typeface="+mn-lt"/>
              <a:ea typeface="+mn-ea"/>
              <a:cs typeface="+mn-cs"/>
            </a:rPr>
            <a:t>円に対し、</a:t>
          </a:r>
          <a:r>
            <a:rPr kumimoji="1" lang="en-US" altLang="ja-JP" sz="900" b="0" i="0" baseline="0">
              <a:solidFill>
                <a:schemeClr val="dk1"/>
              </a:solidFill>
              <a:effectLst/>
              <a:latin typeface="+mn-lt"/>
              <a:ea typeface="+mn-ea"/>
              <a:cs typeface="+mn-cs"/>
            </a:rPr>
            <a:t>69,565</a:t>
          </a:r>
          <a:r>
            <a:rPr kumimoji="1" lang="ja-JP" altLang="ja-JP" sz="900" b="0" i="0" baseline="0">
              <a:solidFill>
                <a:schemeClr val="dk1"/>
              </a:solidFill>
              <a:effectLst/>
              <a:latin typeface="+mn-lt"/>
              <a:ea typeface="+mn-ea"/>
              <a:cs typeface="+mn-cs"/>
            </a:rPr>
            <a:t>円であり、約</a:t>
          </a:r>
          <a:r>
            <a:rPr kumimoji="1" lang="en-US" altLang="ja-JP" sz="900" b="0" i="0" baseline="0">
              <a:solidFill>
                <a:schemeClr val="dk1"/>
              </a:solidFill>
              <a:effectLst/>
              <a:latin typeface="+mn-lt"/>
              <a:ea typeface="+mn-ea"/>
              <a:cs typeface="+mn-cs"/>
            </a:rPr>
            <a:t>42.4</a:t>
          </a:r>
          <a:r>
            <a:rPr kumimoji="1" lang="ja-JP" altLang="ja-JP" sz="900" b="0" i="0" baseline="0">
              <a:solidFill>
                <a:schemeClr val="dk1"/>
              </a:solidFill>
              <a:effectLst/>
              <a:latin typeface="+mn-lt"/>
              <a:ea typeface="+mn-ea"/>
              <a:cs typeface="+mn-cs"/>
            </a:rPr>
            <a:t>％低い。これは人口</a:t>
          </a:r>
          <a:r>
            <a:rPr kumimoji="1" lang="en-US" altLang="ja-JP" sz="900" b="0" i="0" baseline="0">
              <a:solidFill>
                <a:schemeClr val="dk1"/>
              </a:solidFill>
              <a:effectLst/>
              <a:latin typeface="+mn-lt"/>
              <a:ea typeface="+mn-ea"/>
              <a:cs typeface="+mn-cs"/>
            </a:rPr>
            <a:t>1,000</a:t>
          </a:r>
          <a:r>
            <a:rPr kumimoji="1" lang="ja-JP" altLang="ja-JP" sz="900" b="0" i="0" baseline="0">
              <a:solidFill>
                <a:schemeClr val="dk1"/>
              </a:solidFill>
              <a:effectLst/>
              <a:latin typeface="+mn-lt"/>
              <a:ea typeface="+mn-ea"/>
              <a:cs typeface="+mn-cs"/>
            </a:rPr>
            <a:t>人当たりの職員数が類似団体と比較して</a:t>
          </a:r>
          <a:r>
            <a:rPr kumimoji="1" lang="en-US" altLang="ja-JP" sz="900" b="0" i="0" baseline="0">
              <a:solidFill>
                <a:schemeClr val="dk1"/>
              </a:solidFill>
              <a:effectLst/>
              <a:latin typeface="+mn-lt"/>
              <a:ea typeface="+mn-ea"/>
              <a:cs typeface="+mn-cs"/>
            </a:rPr>
            <a:t>4.79</a:t>
          </a:r>
          <a:r>
            <a:rPr kumimoji="1" lang="ja-JP" altLang="ja-JP" sz="900" b="0" i="0" baseline="0">
              <a:solidFill>
                <a:schemeClr val="dk1"/>
              </a:solidFill>
              <a:effectLst/>
              <a:latin typeface="+mn-lt"/>
              <a:ea typeface="+mn-ea"/>
              <a:cs typeface="+mn-cs"/>
            </a:rPr>
            <a:t>人少ないことが影響している。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一方、物件費の</a:t>
          </a:r>
          <a:r>
            <a:rPr kumimoji="1" lang="en-US" altLang="ja-JP" sz="900" b="0" i="0" baseline="0">
              <a:solidFill>
                <a:schemeClr val="dk1"/>
              </a:solidFill>
              <a:effectLst/>
              <a:latin typeface="+mn-lt"/>
              <a:ea typeface="+mn-ea"/>
              <a:cs typeface="+mn-cs"/>
            </a:rPr>
            <a:t>88,852</a:t>
          </a:r>
          <a:r>
            <a:rPr kumimoji="1" lang="ja-JP" altLang="ja-JP" sz="900" b="0" i="0" baseline="0">
              <a:solidFill>
                <a:schemeClr val="dk1"/>
              </a:solidFill>
              <a:effectLst/>
              <a:latin typeface="+mn-lt"/>
              <a:ea typeface="+mn-ea"/>
              <a:cs typeface="+mn-cs"/>
            </a:rPr>
            <a:t>円も類似団体平均</a:t>
          </a:r>
          <a:r>
            <a:rPr kumimoji="1" lang="en-US" altLang="ja-JP" sz="900" b="0" i="0" baseline="0">
              <a:solidFill>
                <a:schemeClr val="dk1"/>
              </a:solidFill>
              <a:effectLst/>
              <a:latin typeface="+mn-lt"/>
              <a:ea typeface="+mn-ea"/>
              <a:cs typeface="+mn-cs"/>
            </a:rPr>
            <a:t>111,890</a:t>
          </a:r>
          <a:r>
            <a:rPr kumimoji="1" lang="ja-JP" altLang="ja-JP" sz="900" b="0" i="0" baseline="0">
              <a:solidFill>
                <a:schemeClr val="dk1"/>
              </a:solidFill>
              <a:effectLst/>
              <a:latin typeface="+mn-lt"/>
              <a:ea typeface="+mn-ea"/>
              <a:cs typeface="+mn-cs"/>
            </a:rPr>
            <a:t>円と比べ約</a:t>
          </a:r>
          <a:r>
            <a:rPr kumimoji="1" lang="en-US" altLang="ja-JP" sz="900" b="0" i="0" baseline="0">
              <a:solidFill>
                <a:schemeClr val="dk1"/>
              </a:solidFill>
              <a:effectLst/>
              <a:latin typeface="+mn-lt"/>
              <a:ea typeface="+mn-ea"/>
              <a:cs typeface="+mn-cs"/>
            </a:rPr>
            <a:t>20.6</a:t>
          </a:r>
          <a:r>
            <a:rPr kumimoji="1" lang="ja-JP" altLang="ja-JP" sz="900" b="0" i="0" baseline="0">
              <a:solidFill>
                <a:schemeClr val="dk1"/>
              </a:solidFill>
              <a:effectLst/>
              <a:latin typeface="+mn-lt"/>
              <a:ea typeface="+mn-ea"/>
              <a:cs typeface="+mn-cs"/>
            </a:rPr>
            <a:t>％低い。これは、中期計画策定時の審査と予算要求時における必要最小限額の計上、臨時的なものを除き、原則として前年度予算額を上限とした査定、さらには、執行段階での経費削減の徹底によるものである。</a:t>
          </a:r>
          <a:endParaRPr lang="ja-JP" altLang="ja-JP" sz="9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41312</xdr:rowOff>
    </xdr:from>
    <xdr:to>
      <xdr:col>23</xdr:col>
      <xdr:colOff>133350</xdr:colOff>
      <xdr:row>82</xdr:row>
      <xdr:rowOff>67032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0212"/>
          <a:ext cx="838200" cy="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27070</xdr:rowOff>
    </xdr:from>
    <xdr:to>
      <xdr:col>19</xdr:col>
      <xdr:colOff>133350</xdr:colOff>
      <xdr:row>82</xdr:row>
      <xdr:rowOff>41312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85970"/>
          <a:ext cx="889000" cy="1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17064</xdr:rowOff>
    </xdr:from>
    <xdr:to>
      <xdr:col>15</xdr:col>
      <xdr:colOff>82550</xdr:colOff>
      <xdr:row>82</xdr:row>
      <xdr:rowOff>27070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75964"/>
          <a:ext cx="889000" cy="1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1482</xdr:rowOff>
    </xdr:from>
    <xdr:to>
      <xdr:col>11</xdr:col>
      <xdr:colOff>31750</xdr:colOff>
      <xdr:row>82</xdr:row>
      <xdr:rowOff>17064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0382"/>
          <a:ext cx="889000" cy="1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81364</xdr:rowOff>
    </xdr:from>
    <xdr:to>
      <xdr:col>7</xdr:col>
      <xdr:colOff>31750</xdr:colOff>
      <xdr:row>83</xdr:row>
      <xdr:rowOff>11514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167741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16232</xdr:rowOff>
    </xdr:from>
    <xdr:to>
      <xdr:col>23</xdr:col>
      <xdr:colOff>184150</xdr:colOff>
      <xdr:row>82</xdr:row>
      <xdr:rowOff>117832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7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108959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161962</xdr:rowOff>
    </xdr:from>
    <xdr:to>
      <xdr:col>19</xdr:col>
      <xdr:colOff>184150</xdr:colOff>
      <xdr:row>82</xdr:row>
      <xdr:rowOff>92112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102289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18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147720</xdr:rowOff>
    </xdr:from>
    <xdr:to>
      <xdr:col>15</xdr:col>
      <xdr:colOff>133350</xdr:colOff>
      <xdr:row>82</xdr:row>
      <xdr:rowOff>77870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3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88047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0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137714</xdr:rowOff>
    </xdr:from>
    <xdr:to>
      <xdr:col>11</xdr:col>
      <xdr:colOff>82550</xdr:colOff>
      <xdr:row>82</xdr:row>
      <xdr:rowOff>67864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78041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122132</xdr:rowOff>
    </xdr:from>
    <xdr:to>
      <xdr:col>7</xdr:col>
      <xdr:colOff>31750</xdr:colOff>
      <xdr:row>82</xdr:row>
      <xdr:rowOff>52282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62459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類似団体平均より</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ポイント高い昨年度と同水準の</a:t>
          </a:r>
          <a:r>
            <a:rPr kumimoji="1" lang="en-US" altLang="ja-JP" sz="1100" b="0" i="0" baseline="0">
              <a:solidFill>
                <a:schemeClr val="dk1"/>
              </a:solidFill>
              <a:effectLst/>
              <a:latin typeface="+mn-lt"/>
              <a:ea typeface="+mn-ea"/>
              <a:cs typeface="+mn-cs"/>
            </a:rPr>
            <a:t>99.2</a:t>
          </a:r>
          <a:r>
            <a:rPr kumimoji="1" lang="ja-JP" altLang="ja-JP" sz="1100" b="0" i="0" baseline="0">
              <a:solidFill>
                <a:schemeClr val="dk1"/>
              </a:solidFill>
              <a:effectLst/>
              <a:latin typeface="+mn-lt"/>
              <a:ea typeface="+mn-ea"/>
              <a:cs typeface="+mn-cs"/>
            </a:rPr>
            <a:t>となっている。</a:t>
          </a:r>
          <a:endParaRPr lang="ja-JP" altLang="ja-JP" sz="900">
            <a:effectLst/>
          </a:endParaRPr>
        </a:p>
        <a:p>
          <a:pPr eaLnBrk="1" fontAlgn="auto" latinLnBrk="0" hangingPunct="1"/>
          <a:r>
            <a:rPr kumimoji="1" lang="ja-JP" altLang="ja-JP" sz="1100" b="0" i="0" baseline="0">
              <a:solidFill>
                <a:schemeClr val="dk1"/>
              </a:solidFill>
              <a:effectLst/>
              <a:latin typeface="+mn-lt"/>
              <a:ea typeface="+mn-ea"/>
              <a:cs typeface="+mn-cs"/>
            </a:rPr>
            <a:t>　本町の場合は、人口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人当たりの職員数や人口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人件費は、類似団体の中でも低くなっているものの、比較となる国家公務員や類似団体の職員の年齢構成や職員数、更には異動による対象者の変動もあるため、ラスパイレス指数自体は高い傾向にあると分析している。</a:t>
          </a:r>
          <a:endParaRPr lang="ja-JP" altLang="ja-JP" sz="9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今後についても、各年における人件費の平準化を図るうえでも、年齢構成に配慮した採用と配置を実施することが必要である。</a:t>
          </a:r>
          <a:endParaRPr lang="ja-JP" altLang="ja-JP" sz="9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117828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0716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87</xdr:row>
      <xdr:rowOff>91016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980355"/>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88195</xdr:rowOff>
    </xdr:from>
    <xdr:to>
      <xdr:col>72</xdr:col>
      <xdr:colOff>203200</xdr:colOff>
      <xdr:row>87</xdr:row>
      <xdr:rowOff>64205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832895"/>
          <a:ext cx="889000" cy="14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88195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65866"/>
          <a:ext cx="8890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37395</xdr:rowOff>
    </xdr:from>
    <xdr:to>
      <xdr:col>68</xdr:col>
      <xdr:colOff>203200</xdr:colOff>
      <xdr:row>86</xdr:row>
      <xdr:rowOff>138995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公営企業会計を含めた総職員数</a:t>
          </a:r>
          <a:r>
            <a:rPr kumimoji="1" lang="ja-JP" altLang="en-US" sz="1050" b="0" i="0" baseline="0">
              <a:solidFill>
                <a:schemeClr val="dk1"/>
              </a:solidFill>
              <a:effectLst/>
              <a:latin typeface="+mn-lt"/>
              <a:ea typeface="+mn-ea"/>
              <a:cs typeface="+mn-cs"/>
            </a:rPr>
            <a:t>は前年度と変わらず</a:t>
          </a:r>
          <a:r>
            <a:rPr kumimoji="1" lang="en-US" altLang="ja-JP" sz="1050" b="0" i="0" baseline="0">
              <a:solidFill>
                <a:schemeClr val="dk1"/>
              </a:solidFill>
              <a:effectLst/>
              <a:latin typeface="+mn-lt"/>
              <a:ea typeface="+mn-ea"/>
              <a:cs typeface="+mn-cs"/>
            </a:rPr>
            <a:t>112</a:t>
          </a:r>
          <a:r>
            <a:rPr kumimoji="1" lang="ja-JP" altLang="ja-JP" sz="1050" b="0" i="0" baseline="0">
              <a:solidFill>
                <a:schemeClr val="dk1"/>
              </a:solidFill>
              <a:effectLst/>
              <a:latin typeface="+mn-lt"/>
              <a:ea typeface="+mn-ea"/>
              <a:cs typeface="+mn-cs"/>
            </a:rPr>
            <a:t>人となった。人口</a:t>
          </a:r>
          <a:r>
            <a:rPr kumimoji="1" lang="en-US" altLang="ja-JP" sz="1050" b="0" i="0" baseline="0">
              <a:solidFill>
                <a:schemeClr val="dk1"/>
              </a:solidFill>
              <a:effectLst/>
              <a:latin typeface="+mn-lt"/>
              <a:ea typeface="+mn-ea"/>
              <a:cs typeface="+mn-cs"/>
            </a:rPr>
            <a:t>1,000</a:t>
          </a:r>
          <a:r>
            <a:rPr kumimoji="1" lang="ja-JP" altLang="ja-JP" sz="1050" b="0" i="0" baseline="0">
              <a:solidFill>
                <a:schemeClr val="dk1"/>
              </a:solidFill>
              <a:effectLst/>
              <a:latin typeface="+mn-lt"/>
              <a:ea typeface="+mn-ea"/>
              <a:cs typeface="+mn-cs"/>
            </a:rPr>
            <a:t>人当たりの職員数は長崎県平均より</a:t>
          </a:r>
          <a:r>
            <a:rPr kumimoji="1" lang="en-US" altLang="ja-JP" sz="1050" b="0" i="0" baseline="0">
              <a:solidFill>
                <a:schemeClr val="dk1"/>
              </a:solidFill>
              <a:effectLst/>
              <a:latin typeface="+mn-lt"/>
              <a:ea typeface="+mn-ea"/>
              <a:cs typeface="+mn-cs"/>
            </a:rPr>
            <a:t>2.1</a:t>
          </a:r>
          <a:r>
            <a:rPr kumimoji="1" lang="ja-JP" altLang="ja-JP" sz="1050" b="0" i="0" baseline="0">
              <a:solidFill>
                <a:schemeClr val="dk1"/>
              </a:solidFill>
              <a:effectLst/>
              <a:latin typeface="+mn-lt"/>
              <a:ea typeface="+mn-ea"/>
              <a:cs typeface="+mn-cs"/>
            </a:rPr>
            <a:t>人、類似団体平均より約</a:t>
          </a:r>
          <a:r>
            <a:rPr kumimoji="1" lang="en-US" altLang="ja-JP" sz="1050" b="0" i="0" baseline="0">
              <a:solidFill>
                <a:schemeClr val="dk1"/>
              </a:solidFill>
              <a:effectLst/>
              <a:latin typeface="+mn-lt"/>
              <a:ea typeface="+mn-ea"/>
              <a:cs typeface="+mn-cs"/>
            </a:rPr>
            <a:t>4.79</a:t>
          </a:r>
          <a:r>
            <a:rPr kumimoji="1" lang="ja-JP" altLang="ja-JP" sz="1050" b="0" i="0" baseline="0">
              <a:solidFill>
                <a:schemeClr val="dk1"/>
              </a:solidFill>
              <a:effectLst/>
              <a:latin typeface="+mn-lt"/>
              <a:ea typeface="+mn-ea"/>
              <a:cs typeface="+mn-cs"/>
            </a:rPr>
            <a:t>人少ない値となっている。</a:t>
          </a:r>
          <a:endParaRPr lang="ja-JP" altLang="ja-JP" sz="800">
            <a:effectLst/>
          </a:endParaRPr>
        </a:p>
        <a:p>
          <a:pPr eaLnBrk="1" fontAlgn="auto" latinLnBrk="0" hangingPunct="1"/>
          <a:r>
            <a:rPr kumimoji="1" lang="ja-JP" altLang="ja-JP" sz="1050" b="0" i="0" baseline="0">
              <a:solidFill>
                <a:schemeClr val="dk1"/>
              </a:solidFill>
              <a:effectLst/>
              <a:latin typeface="+mn-lt"/>
              <a:ea typeface="+mn-ea"/>
              <a:cs typeface="+mn-cs"/>
            </a:rPr>
            <a:t>　今後においては、行政事務の複雑多様化や行政需要が拡大傾向、新たな施策に対応するため及び職員の能力向上を図るとともに、会計年度任用職員・再任用制度の運用などによって住民サービスの維持や向上を図っていく。</a:t>
          </a:r>
          <a:endParaRPr lang="ja-JP" altLang="ja-JP" sz="8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87655</xdr:rowOff>
    </xdr:from>
    <xdr:to>
      <xdr:col>81</xdr:col>
      <xdr:colOff>44450</xdr:colOff>
      <xdr:row>60</xdr:row>
      <xdr:rowOff>88621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74655"/>
          <a:ext cx="8382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87655</xdr:rowOff>
    </xdr:from>
    <xdr:to>
      <xdr:col>77</xdr:col>
      <xdr:colOff>44450</xdr:colOff>
      <xdr:row>60</xdr:row>
      <xdr:rowOff>94894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37465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94894</xdr:rowOff>
    </xdr:from>
    <xdr:to>
      <xdr:col>72</xdr:col>
      <xdr:colOff>203200</xdr:colOff>
      <xdr:row>60</xdr:row>
      <xdr:rowOff>97307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38189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95377</xdr:rowOff>
    </xdr:from>
    <xdr:to>
      <xdr:col>68</xdr:col>
      <xdr:colOff>152400</xdr:colOff>
      <xdr:row>60</xdr:row>
      <xdr:rowOff>97307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382377"/>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52171</xdr:rowOff>
    </xdr:from>
    <xdr:to>
      <xdr:col>64</xdr:col>
      <xdr:colOff>152400</xdr:colOff>
      <xdr:row>61</xdr:row>
      <xdr:rowOff>153771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1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138548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59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37821</xdr:rowOff>
    </xdr:from>
    <xdr:to>
      <xdr:col>81</xdr:col>
      <xdr:colOff>95250</xdr:colOff>
      <xdr:row>60</xdr:row>
      <xdr:rowOff>139421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2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130548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46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36855</xdr:rowOff>
    </xdr:from>
    <xdr:to>
      <xdr:col>77</xdr:col>
      <xdr:colOff>95250</xdr:colOff>
      <xdr:row>60</xdr:row>
      <xdr:rowOff>138455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148632</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9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44094</xdr:rowOff>
    </xdr:from>
    <xdr:to>
      <xdr:col>73</xdr:col>
      <xdr:colOff>44450</xdr:colOff>
      <xdr:row>60</xdr:row>
      <xdr:rowOff>145694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155871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9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46507</xdr:rowOff>
    </xdr:from>
    <xdr:to>
      <xdr:col>68</xdr:col>
      <xdr:colOff>203200</xdr:colOff>
      <xdr:row>60</xdr:row>
      <xdr:rowOff>148107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3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158284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0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44577</xdr:rowOff>
    </xdr:from>
    <xdr:to>
      <xdr:col>64</xdr:col>
      <xdr:colOff>152400</xdr:colOff>
      <xdr:row>60</xdr:row>
      <xdr:rowOff>146177</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3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156354</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1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類似団体と比べ</a:t>
          </a:r>
          <a:r>
            <a:rPr kumimoji="1" lang="en-US" altLang="ja-JP" sz="900" b="0" i="0" baseline="0">
              <a:solidFill>
                <a:schemeClr val="dk1"/>
              </a:solidFill>
              <a:effectLst/>
              <a:latin typeface="+mn-lt"/>
              <a:ea typeface="+mn-ea"/>
              <a:cs typeface="+mn-cs"/>
            </a:rPr>
            <a:t>0.9</a:t>
          </a:r>
          <a:r>
            <a:rPr kumimoji="1" lang="ja-JP" altLang="ja-JP" sz="900" b="0" i="0" baseline="0">
              <a:solidFill>
                <a:schemeClr val="dk1"/>
              </a:solidFill>
              <a:effectLst/>
              <a:latin typeface="+mn-lt"/>
              <a:ea typeface="+mn-ea"/>
              <a:cs typeface="+mn-cs"/>
            </a:rPr>
            <a:t>ポイント高い結果となっており、前年度と比べると</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ポイント悪化している。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本町においては、過去の大型事業に関する地方債償還額が依然として大きいため、類似団体よりも比率が高止まりしている</a:t>
          </a:r>
          <a:r>
            <a:rPr kumimoji="1" lang="ja-JP" altLang="en-US" sz="900" b="0" i="0" baseline="0">
              <a:solidFill>
                <a:schemeClr val="dk1"/>
              </a:solidFill>
              <a:effectLst/>
              <a:latin typeface="+mn-lt"/>
              <a:ea typeface="+mn-ea"/>
              <a:cs typeface="+mn-cs"/>
            </a:rPr>
            <a:t>。令和</a:t>
          </a:r>
          <a:r>
            <a:rPr kumimoji="1" lang="en-US" altLang="ja-JP" sz="900" b="0" i="0" baseline="0">
              <a:solidFill>
                <a:schemeClr val="dk1"/>
              </a:solidFill>
              <a:effectLst/>
              <a:latin typeface="+mn-lt"/>
              <a:ea typeface="+mn-ea"/>
              <a:cs typeface="+mn-cs"/>
            </a:rPr>
            <a:t>6</a:t>
          </a:r>
          <a:r>
            <a:rPr kumimoji="1" lang="ja-JP" altLang="en-US" sz="900" b="0" i="0" baseline="0">
              <a:solidFill>
                <a:schemeClr val="dk1"/>
              </a:solidFill>
              <a:effectLst/>
              <a:latin typeface="+mn-lt"/>
              <a:ea typeface="+mn-ea"/>
              <a:cs typeface="+mn-cs"/>
            </a:rPr>
            <a:t>年度については令和</a:t>
          </a:r>
          <a:r>
            <a:rPr kumimoji="1" lang="en-US" altLang="ja-JP" sz="900" b="0" i="0" baseline="0">
              <a:solidFill>
                <a:schemeClr val="dk1"/>
              </a:solidFill>
              <a:effectLst/>
              <a:latin typeface="+mn-lt"/>
              <a:ea typeface="+mn-ea"/>
              <a:cs typeface="+mn-cs"/>
            </a:rPr>
            <a:t>2</a:t>
          </a:r>
          <a:r>
            <a:rPr kumimoji="1" lang="ja-JP" altLang="en-US" sz="900" b="0" i="0" baseline="0">
              <a:solidFill>
                <a:schemeClr val="dk1"/>
              </a:solidFill>
              <a:effectLst/>
              <a:latin typeface="+mn-lt"/>
              <a:ea typeface="+mn-ea"/>
              <a:cs typeface="+mn-cs"/>
            </a:rPr>
            <a:t>年度借入の戸別受信機整備事業や歴史文化交流館整備事業の元金償還開始により</a:t>
          </a:r>
          <a:r>
            <a:rPr kumimoji="1" lang="ja-JP" altLang="ja-JP" sz="900" b="0" i="0" baseline="0">
              <a:solidFill>
                <a:schemeClr val="dk1"/>
              </a:solidFill>
              <a:effectLst/>
              <a:latin typeface="+mn-lt"/>
              <a:ea typeface="+mn-ea"/>
              <a:cs typeface="+mn-cs"/>
            </a:rPr>
            <a:t>、元利償還金が</a:t>
          </a:r>
          <a:r>
            <a:rPr kumimoji="1" lang="ja-JP" altLang="en-US" sz="900" b="0" i="0" baseline="0">
              <a:solidFill>
                <a:schemeClr val="dk1"/>
              </a:solidFill>
              <a:effectLst/>
              <a:latin typeface="+mn-lt"/>
              <a:ea typeface="+mn-ea"/>
              <a:cs typeface="+mn-cs"/>
            </a:rPr>
            <a:t>増加している。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今後においては、歴史文化交流館整備事業や新庁舎建設事業の償還開始や、準元利償還金においては、公共下水道事業の償還額増加、さらに、一部事務組合の清掃工場建て替えに伴う当組合への公債費負担額が増加するため、今後の改善は見込めない状況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このため、自主財源の確保に努めつつ、建設事業債発行については交付税措置のあるものを主とし、起債借入額は当年度の元金償還額以下を基本とした財政運営を徹底していく。</a:t>
          </a:r>
          <a:endParaRPr lang="ja-JP" altLang="ja-JP" sz="90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42418</xdr:rowOff>
    </xdr:from>
    <xdr:to>
      <xdr:col>81</xdr:col>
      <xdr:colOff>44450</xdr:colOff>
      <xdr:row>41</xdr:row>
      <xdr:rowOff>100330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07186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150639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37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42418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23114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04291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64787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23114</xdr:rowOff>
    </xdr:from>
    <xdr:to>
      <xdr:col>68</xdr:col>
      <xdr:colOff>152400</xdr:colOff>
      <xdr:row>41</xdr:row>
      <xdr:rowOff>109982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0525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122699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77995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10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134112</xdr:rowOff>
    </xdr:from>
    <xdr:to>
      <xdr:col>73</xdr:col>
      <xdr:colOff>44450</xdr:colOff>
      <xdr:row>41</xdr:row>
      <xdr:rowOff>64262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143764</xdr:rowOff>
    </xdr:from>
    <xdr:to>
      <xdr:col>68</xdr:col>
      <xdr:colOff>203200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将来負担比率は△</a:t>
          </a:r>
          <a:r>
            <a:rPr kumimoji="1" lang="en-US" altLang="ja-JP" sz="900" b="0" i="0" baseline="0">
              <a:solidFill>
                <a:schemeClr val="dk1"/>
              </a:solidFill>
              <a:effectLst/>
              <a:latin typeface="+mn-lt"/>
              <a:ea typeface="+mn-ea"/>
              <a:cs typeface="+mn-cs"/>
            </a:rPr>
            <a:t>35.8</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18.3</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）となっている。 </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の理由は、分子の部分において、</a:t>
          </a:r>
          <a:r>
            <a:rPr kumimoji="1" lang="ja-JP" altLang="en-US" sz="900" b="0" i="0" baseline="0">
              <a:solidFill>
                <a:schemeClr val="dk1"/>
              </a:solidFill>
              <a:effectLst/>
              <a:latin typeface="+mn-lt"/>
              <a:ea typeface="+mn-ea"/>
              <a:cs typeface="+mn-cs"/>
            </a:rPr>
            <a:t>地方債の残高の減少に加え、ふるさとづくり応援基金の積み立てなどによる充当可能基金の増加が主な要因である。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　今後においては、基金総額の増加や元利償還額を上回らない地方債発行の抑制など比率改善の要素はあるが、福祉組合のごみ処理施設の起債償還が令和</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年度から開始されたことや、一般会計における新庁舎建設事業に対する多額の地方債発行などがあるため、ごみ処理施設地方債残高が減る一定の期間までは悪化し続けると見込まれる。</a:t>
          </a:r>
          <a:endParaRPr lang="ja-JP" altLang="ja-JP" sz="9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55372</xdr:rowOff>
    </xdr:from>
    <xdr:to>
      <xdr:col>64</xdr:col>
      <xdr:colOff>152400</xdr:colOff>
      <xdr:row>15</xdr:row>
      <xdr:rowOff>156972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62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167149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14,111
14,030
56.00
10,363,274
9,999,927
77,285
4,112,518
6,732,733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経常収支比率に占める人件費の割合は</a:t>
          </a:r>
          <a:r>
            <a:rPr kumimoji="1" lang="en-US" altLang="ja-JP" sz="900" b="0" i="0" baseline="0">
              <a:solidFill>
                <a:schemeClr val="dk1"/>
              </a:solidFill>
              <a:effectLst/>
              <a:latin typeface="+mn-lt"/>
              <a:ea typeface="+mn-ea"/>
              <a:cs typeface="+mn-cs"/>
            </a:rPr>
            <a:t>19.5</a:t>
          </a:r>
          <a:r>
            <a:rPr kumimoji="1" lang="ja-JP" altLang="ja-JP" sz="900" b="0" i="0" baseline="0">
              <a:solidFill>
                <a:schemeClr val="dk1"/>
              </a:solidFill>
              <a:effectLst/>
              <a:latin typeface="+mn-lt"/>
              <a:ea typeface="+mn-ea"/>
              <a:cs typeface="+mn-cs"/>
            </a:rPr>
            <a:t>％となり、類似団体に比べ</a:t>
          </a:r>
          <a:r>
            <a:rPr kumimoji="1" lang="en-US" altLang="ja-JP" sz="900" b="0" i="0" baseline="0">
              <a:solidFill>
                <a:schemeClr val="dk1"/>
              </a:solidFill>
              <a:effectLst/>
              <a:latin typeface="+mn-lt"/>
              <a:ea typeface="+mn-ea"/>
              <a:cs typeface="+mn-cs"/>
            </a:rPr>
            <a:t>5.9</a:t>
          </a:r>
          <a:r>
            <a:rPr kumimoji="1" lang="ja-JP" altLang="ja-JP" sz="900" b="0" i="0" baseline="0">
              <a:solidFill>
                <a:schemeClr val="dk1"/>
              </a:solidFill>
              <a:effectLst/>
              <a:latin typeface="+mn-lt"/>
              <a:ea typeface="+mn-ea"/>
              <a:cs typeface="+mn-cs"/>
            </a:rPr>
            <a:t>ポイント低くなっている。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本町の人口一人当たりの人件費決算額は</a:t>
          </a:r>
          <a:r>
            <a:rPr kumimoji="1" lang="en-US" altLang="ja-JP" sz="900" b="0" i="0" baseline="0">
              <a:solidFill>
                <a:schemeClr val="dk1"/>
              </a:solidFill>
              <a:effectLst/>
              <a:latin typeface="+mn-lt"/>
              <a:ea typeface="+mn-ea"/>
              <a:cs typeface="+mn-cs"/>
            </a:rPr>
            <a:t>69,565</a:t>
          </a:r>
          <a:r>
            <a:rPr kumimoji="1" lang="ja-JP" altLang="ja-JP" sz="900" b="0" i="0" baseline="0">
              <a:solidFill>
                <a:schemeClr val="dk1"/>
              </a:solidFill>
              <a:effectLst/>
              <a:latin typeface="+mn-lt"/>
              <a:ea typeface="+mn-ea"/>
              <a:cs typeface="+mn-cs"/>
            </a:rPr>
            <a:t>円であり、類似団体平均</a:t>
          </a:r>
          <a:r>
            <a:rPr kumimoji="1" lang="en-US" altLang="ja-JP" sz="900" b="0" i="0" baseline="0">
              <a:solidFill>
                <a:schemeClr val="dk1"/>
              </a:solidFill>
              <a:effectLst/>
              <a:latin typeface="+mn-lt"/>
              <a:ea typeface="+mn-ea"/>
              <a:cs typeface="+mn-cs"/>
            </a:rPr>
            <a:t>120,794</a:t>
          </a:r>
          <a:r>
            <a:rPr kumimoji="1" lang="ja-JP" altLang="ja-JP" sz="900" b="0" i="0" baseline="0">
              <a:solidFill>
                <a:schemeClr val="dk1"/>
              </a:solidFill>
              <a:effectLst/>
              <a:latin typeface="+mn-lt"/>
              <a:ea typeface="+mn-ea"/>
              <a:cs typeface="+mn-cs"/>
            </a:rPr>
            <a:t>円と比べ、約</a:t>
          </a:r>
          <a:r>
            <a:rPr kumimoji="1" lang="en-US" altLang="ja-JP" sz="900" b="0" i="0" baseline="0">
              <a:solidFill>
                <a:schemeClr val="dk1"/>
              </a:solidFill>
              <a:effectLst/>
              <a:latin typeface="+mn-lt"/>
              <a:ea typeface="+mn-ea"/>
              <a:cs typeface="+mn-cs"/>
            </a:rPr>
            <a:t>42.4</a:t>
          </a:r>
          <a:r>
            <a:rPr kumimoji="1" lang="ja-JP" altLang="ja-JP" sz="900" b="0" i="0" baseline="0">
              <a:solidFill>
                <a:schemeClr val="dk1"/>
              </a:solidFill>
              <a:effectLst/>
              <a:latin typeface="+mn-lt"/>
              <a:ea typeface="+mn-ea"/>
              <a:cs typeface="+mn-cs"/>
            </a:rPr>
            <a:t>％削減できている。事業費支弁費等の人件費に準ずる費用を含めた人口</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人当たりの決算額</a:t>
          </a:r>
          <a:r>
            <a:rPr kumimoji="1" lang="en-US" altLang="ja-JP" sz="900" b="0" i="0" baseline="0">
              <a:solidFill>
                <a:schemeClr val="dk1"/>
              </a:solidFill>
              <a:effectLst/>
              <a:latin typeface="+mn-lt"/>
              <a:ea typeface="+mn-ea"/>
              <a:cs typeface="+mn-cs"/>
            </a:rPr>
            <a:t>78,633</a:t>
          </a:r>
          <a:r>
            <a:rPr kumimoji="1" lang="ja-JP" altLang="ja-JP" sz="900" b="0" i="0" baseline="0">
              <a:solidFill>
                <a:schemeClr val="dk1"/>
              </a:solidFill>
              <a:effectLst/>
              <a:latin typeface="+mn-lt"/>
              <a:ea typeface="+mn-ea"/>
              <a:cs typeface="+mn-cs"/>
            </a:rPr>
            <a:t>円で、類似団体平均の</a:t>
          </a:r>
          <a:r>
            <a:rPr kumimoji="1" lang="en-US" altLang="ja-JP" sz="900" b="0" i="0" baseline="0">
              <a:solidFill>
                <a:schemeClr val="dk1"/>
              </a:solidFill>
              <a:effectLst/>
              <a:latin typeface="+mn-lt"/>
              <a:ea typeface="+mn-ea"/>
              <a:cs typeface="+mn-cs"/>
            </a:rPr>
            <a:t>139,017</a:t>
          </a:r>
          <a:r>
            <a:rPr kumimoji="1" lang="ja-JP" altLang="ja-JP" sz="900" b="0" i="0" baseline="0">
              <a:solidFill>
                <a:schemeClr val="dk1"/>
              </a:solidFill>
              <a:effectLst/>
              <a:latin typeface="+mn-lt"/>
              <a:ea typeface="+mn-ea"/>
              <a:cs typeface="+mn-cs"/>
            </a:rPr>
            <a:t>円と比べても大きく節減できているが、今後においては、事務量の増加に合わせ職員数を増やすなど職員数の適正な定員管理等に努めながら人件費の抑制も意識していく必要がある。　</a:t>
          </a:r>
          <a:r>
            <a:rPr kumimoji="1" lang="en-US" altLang="ja-JP" sz="900" b="0" i="0" baseline="0">
              <a:solidFill>
                <a:schemeClr val="dk1"/>
              </a:solidFill>
              <a:effectLst/>
              <a:latin typeface="+mn-lt"/>
              <a:ea typeface="+mn-ea"/>
              <a:cs typeface="+mn-cs"/>
            </a:rPr>
            <a:t>	</a:t>
          </a:r>
          <a:endParaRPr lang="ja-JP" altLang="ja-JP" sz="9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5080</xdr:rowOff>
    </xdr:from>
    <xdr:to>
      <xdr:col>24</xdr:col>
      <xdr:colOff>25400</xdr:colOff>
      <xdr:row>35</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58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158767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9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138430</xdr:rowOff>
    </xdr:from>
    <xdr:to>
      <xdr:col>19</xdr:col>
      <xdr:colOff>187325</xdr:colOff>
      <xdr:row>35</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677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7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138430</xdr:rowOff>
    </xdr:from>
    <xdr:to>
      <xdr:col>15</xdr:col>
      <xdr:colOff>98425</xdr:colOff>
      <xdr:row>34</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67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138430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67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140970</xdr:rowOff>
    </xdr:from>
    <xdr:to>
      <xdr:col>6</xdr:col>
      <xdr:colOff>171450</xdr:colOff>
      <xdr:row>36</xdr:row>
      <xdr:rowOff>71120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55897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133350</xdr:rowOff>
    </xdr:from>
    <xdr:to>
      <xdr:col>24</xdr:col>
      <xdr:colOff>76200</xdr:colOff>
      <xdr:row>35</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125730</xdr:rowOff>
    </xdr:from>
    <xdr:to>
      <xdr:col>20</xdr:col>
      <xdr:colOff>38100</xdr:colOff>
      <xdr:row>35</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3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87630</xdr:rowOff>
    </xdr:from>
    <xdr:to>
      <xdr:col>15</xdr:col>
      <xdr:colOff>149225</xdr:colOff>
      <xdr:row>35</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87630</xdr:rowOff>
    </xdr:from>
    <xdr:to>
      <xdr:col>11</xdr:col>
      <xdr:colOff>60325</xdr:colOff>
      <xdr:row>35</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137160</xdr:rowOff>
    </xdr:from>
    <xdr:to>
      <xdr:col>6</xdr:col>
      <xdr:colOff>171450</xdr:colOff>
      <xdr:row>35</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77487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物件費の経常収支比率は、前年度</a:t>
          </a:r>
          <a:r>
            <a:rPr kumimoji="1" lang="ja-JP" altLang="en-US" sz="900" b="0" i="0" baseline="0">
              <a:solidFill>
                <a:schemeClr val="dk1"/>
              </a:solidFill>
              <a:effectLst/>
              <a:latin typeface="+mn-lt"/>
              <a:ea typeface="+mn-ea"/>
              <a:cs typeface="+mn-cs"/>
            </a:rPr>
            <a:t>から</a:t>
          </a:r>
          <a:r>
            <a:rPr kumimoji="1" lang="en-US" altLang="ja-JP" sz="900" b="0" i="0" baseline="0">
              <a:solidFill>
                <a:schemeClr val="dk1"/>
              </a:solidFill>
              <a:effectLst/>
              <a:latin typeface="+mn-lt"/>
              <a:ea typeface="+mn-ea"/>
              <a:cs typeface="+mn-cs"/>
            </a:rPr>
            <a:t>0.7</a:t>
          </a:r>
          <a:r>
            <a:rPr kumimoji="1" lang="ja-JP" altLang="en-US" sz="900" b="0" i="0" baseline="0">
              <a:solidFill>
                <a:schemeClr val="dk1"/>
              </a:solidFill>
              <a:effectLst/>
              <a:latin typeface="+mn-lt"/>
              <a:ea typeface="+mn-ea"/>
              <a:cs typeface="+mn-cs"/>
            </a:rPr>
            <a:t>ポイント増となっているが</a:t>
          </a:r>
          <a:r>
            <a:rPr kumimoji="1" lang="ja-JP" altLang="ja-JP" sz="900" b="0" i="0" baseline="0">
              <a:solidFill>
                <a:schemeClr val="dk1"/>
              </a:solidFill>
              <a:effectLst/>
              <a:latin typeface="+mn-lt"/>
              <a:ea typeface="+mn-ea"/>
              <a:cs typeface="+mn-cs"/>
            </a:rPr>
            <a:t>、平成</a:t>
          </a:r>
          <a:r>
            <a:rPr kumimoji="1" lang="en-US" altLang="ja-JP" sz="900" b="0" i="0" baseline="0">
              <a:solidFill>
                <a:schemeClr val="dk1"/>
              </a:solidFill>
              <a:effectLst/>
              <a:latin typeface="+mn-lt"/>
              <a:ea typeface="+mn-ea"/>
              <a:cs typeface="+mn-cs"/>
            </a:rPr>
            <a:t>18</a:t>
          </a:r>
          <a:r>
            <a:rPr kumimoji="1" lang="ja-JP" altLang="ja-JP" sz="900" b="0" i="0" baseline="0">
              <a:solidFill>
                <a:schemeClr val="dk1"/>
              </a:solidFill>
              <a:effectLst/>
              <a:latin typeface="+mn-lt"/>
              <a:ea typeface="+mn-ea"/>
              <a:cs typeface="+mn-cs"/>
            </a:rPr>
            <a:t>年度から予算要求段階での経常的経費を毎年数％削減としている効果もあり、類似団体平均に比べ</a:t>
          </a:r>
          <a:r>
            <a:rPr kumimoji="1" lang="en-US" altLang="ja-JP" sz="900" b="0" i="0" baseline="0">
              <a:solidFill>
                <a:schemeClr val="dk1"/>
              </a:solidFill>
              <a:effectLst/>
              <a:latin typeface="+mn-lt"/>
              <a:ea typeface="+mn-ea"/>
              <a:cs typeface="+mn-cs"/>
            </a:rPr>
            <a:t>5.4</a:t>
          </a:r>
          <a:r>
            <a:rPr kumimoji="1" lang="ja-JP" altLang="ja-JP" sz="900" b="0" i="0" baseline="0">
              <a:solidFill>
                <a:schemeClr val="dk1"/>
              </a:solidFill>
              <a:effectLst/>
              <a:latin typeface="+mn-lt"/>
              <a:ea typeface="+mn-ea"/>
              <a:cs typeface="+mn-cs"/>
            </a:rPr>
            <a:t>ポイント良い結果となっている。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令和</a:t>
          </a:r>
          <a:r>
            <a:rPr kumimoji="1" lang="ja-JP" altLang="en-US" sz="900" b="0" i="0" baseline="0">
              <a:solidFill>
                <a:schemeClr val="dk1"/>
              </a:solidFill>
              <a:effectLst/>
              <a:latin typeface="+mn-lt"/>
              <a:ea typeface="+mn-ea"/>
              <a:cs typeface="+mn-cs"/>
            </a:rPr>
            <a:t>６</a:t>
          </a:r>
          <a:r>
            <a:rPr kumimoji="1" lang="ja-JP" altLang="ja-JP" sz="900" b="0" i="0" baseline="0">
              <a:solidFill>
                <a:schemeClr val="dk1"/>
              </a:solidFill>
              <a:effectLst/>
              <a:latin typeface="+mn-lt"/>
              <a:ea typeface="+mn-ea"/>
              <a:cs typeface="+mn-cs"/>
            </a:rPr>
            <a:t>年度の経常経費一般財源分においては、</a:t>
          </a:r>
          <a:r>
            <a:rPr kumimoji="1" lang="ja-JP" altLang="en-US" sz="900" b="0" i="0" baseline="0">
              <a:solidFill>
                <a:schemeClr val="dk1"/>
              </a:solidFill>
              <a:effectLst/>
              <a:latin typeface="+mn-lt"/>
              <a:ea typeface="+mn-ea"/>
              <a:cs typeface="+mn-cs"/>
            </a:rPr>
            <a:t>イントラネット機器ライセンス更新手数料や総合文化会館管理業務等</a:t>
          </a:r>
          <a:r>
            <a:rPr kumimoji="1" lang="ja-JP" altLang="ja-JP" sz="900" b="0" i="0" baseline="0">
              <a:solidFill>
                <a:schemeClr val="dk1"/>
              </a:solidFill>
              <a:effectLst/>
              <a:latin typeface="+mn-lt"/>
              <a:ea typeface="+mn-ea"/>
              <a:cs typeface="+mn-cs"/>
            </a:rPr>
            <a:t>により、前年度と比べ</a:t>
          </a:r>
          <a:r>
            <a:rPr kumimoji="1" lang="en-US" altLang="ja-JP" sz="900" b="0" i="0" baseline="0">
              <a:solidFill>
                <a:schemeClr val="dk1"/>
              </a:solidFill>
              <a:effectLst/>
              <a:latin typeface="+mn-lt"/>
              <a:ea typeface="+mn-ea"/>
              <a:cs typeface="+mn-cs"/>
            </a:rPr>
            <a:t>4.6</a:t>
          </a:r>
          <a:r>
            <a:rPr kumimoji="1" lang="ja-JP" altLang="ja-JP" sz="900" b="0" i="0" baseline="0">
              <a:solidFill>
                <a:schemeClr val="dk1"/>
              </a:solidFill>
              <a:effectLst/>
              <a:latin typeface="+mn-lt"/>
              <a:ea typeface="+mn-ea"/>
              <a:cs typeface="+mn-cs"/>
            </a:rPr>
            <a:t>百万円増の</a:t>
          </a:r>
          <a:r>
            <a:rPr kumimoji="1" lang="en-US" altLang="ja-JP" sz="900" b="0" i="0" baseline="0">
              <a:solidFill>
                <a:schemeClr val="dk1"/>
              </a:solidFill>
              <a:effectLst/>
              <a:latin typeface="+mn-lt"/>
              <a:ea typeface="+mn-ea"/>
              <a:cs typeface="+mn-cs"/>
            </a:rPr>
            <a:t>389</a:t>
          </a:r>
          <a:r>
            <a:rPr kumimoji="1" lang="ja-JP" altLang="ja-JP" sz="900" b="0" i="0" baseline="0">
              <a:solidFill>
                <a:schemeClr val="dk1"/>
              </a:solidFill>
              <a:effectLst/>
              <a:latin typeface="+mn-lt"/>
              <a:ea typeface="+mn-ea"/>
              <a:cs typeface="+mn-cs"/>
            </a:rPr>
            <a:t>百万円となった。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なお、住民一人当たりの決算額は、物件費全体で</a:t>
          </a:r>
          <a:r>
            <a:rPr kumimoji="1" lang="en-US" altLang="ja-JP" sz="900" b="0" i="0" baseline="0">
              <a:solidFill>
                <a:schemeClr val="dk1"/>
              </a:solidFill>
              <a:effectLst/>
              <a:latin typeface="+mn-lt"/>
              <a:ea typeface="+mn-ea"/>
              <a:cs typeface="+mn-cs"/>
            </a:rPr>
            <a:t>88,852</a:t>
          </a:r>
          <a:r>
            <a:rPr kumimoji="1" lang="ja-JP" altLang="ja-JP" sz="900" b="0" i="0" baseline="0">
              <a:solidFill>
                <a:schemeClr val="dk1"/>
              </a:solidFill>
              <a:effectLst/>
              <a:latin typeface="+mn-lt"/>
              <a:ea typeface="+mn-ea"/>
              <a:cs typeface="+mn-cs"/>
            </a:rPr>
            <a:t>円であり、類似団体平均</a:t>
          </a:r>
          <a:r>
            <a:rPr kumimoji="1" lang="en-US" altLang="ja-JP" sz="900" b="0" i="0" baseline="0">
              <a:solidFill>
                <a:schemeClr val="dk1"/>
              </a:solidFill>
              <a:effectLst/>
              <a:latin typeface="+mn-lt"/>
              <a:ea typeface="+mn-ea"/>
              <a:cs typeface="+mn-cs"/>
            </a:rPr>
            <a:t>111,890</a:t>
          </a:r>
          <a:r>
            <a:rPr kumimoji="1" lang="ja-JP" altLang="ja-JP" sz="900" b="0" i="0" baseline="0">
              <a:solidFill>
                <a:schemeClr val="dk1"/>
              </a:solidFill>
              <a:effectLst/>
              <a:latin typeface="+mn-lt"/>
              <a:ea typeface="+mn-ea"/>
              <a:cs typeface="+mn-cs"/>
            </a:rPr>
            <a:t>円と比較すると約</a:t>
          </a:r>
          <a:r>
            <a:rPr kumimoji="1" lang="en-US" altLang="ja-JP" sz="900" b="0" i="0" baseline="0">
              <a:solidFill>
                <a:schemeClr val="dk1"/>
              </a:solidFill>
              <a:effectLst/>
              <a:latin typeface="+mn-lt"/>
              <a:ea typeface="+mn-ea"/>
              <a:cs typeface="+mn-cs"/>
            </a:rPr>
            <a:t>20.6</a:t>
          </a:r>
          <a:r>
            <a:rPr kumimoji="1" lang="ja-JP" altLang="ja-JP" sz="900" b="0" i="0" baseline="0">
              <a:solidFill>
                <a:schemeClr val="dk1"/>
              </a:solidFill>
              <a:effectLst/>
              <a:latin typeface="+mn-lt"/>
              <a:ea typeface="+mn-ea"/>
              <a:cs typeface="+mn-cs"/>
            </a:rPr>
            <a:t>％抑制できている。</a:t>
          </a:r>
          <a:endParaRPr lang="ja-JP" altLang="ja-JP" sz="9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4348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96520</xdr:rowOff>
    </xdr:from>
    <xdr:to>
      <xdr:col>82</xdr:col>
      <xdr:colOff>107950</xdr:colOff>
      <xdr:row>14</xdr:row>
      <xdr:rowOff>149860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96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139717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82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96520</xdr:rowOff>
    </xdr:from>
    <xdr:to>
      <xdr:col>78</xdr:col>
      <xdr:colOff>69850</xdr:colOff>
      <xdr:row>14</xdr:row>
      <xdr:rowOff>96520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96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168910</xdr:rowOff>
    </xdr:from>
    <xdr:to>
      <xdr:col>73</xdr:col>
      <xdr:colOff>180975</xdr:colOff>
      <xdr:row>14</xdr:row>
      <xdr:rowOff>96520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3977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137160</xdr:rowOff>
    </xdr:from>
    <xdr:to>
      <xdr:col>74</xdr:col>
      <xdr:colOff>31750</xdr:colOff>
      <xdr:row>17</xdr:row>
      <xdr:rowOff>67310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52087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66040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397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30480</xdr:rowOff>
    </xdr:from>
    <xdr:to>
      <xdr:col>69</xdr:col>
      <xdr:colOff>142875</xdr:colOff>
      <xdr:row>16</xdr:row>
      <xdr:rowOff>132080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116857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99060</xdr:rowOff>
    </xdr:from>
    <xdr:to>
      <xdr:col>82</xdr:col>
      <xdr:colOff>158750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0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45720</xdr:rowOff>
    </xdr:from>
    <xdr:to>
      <xdr:col>78</xdr:col>
      <xdr:colOff>120650</xdr:colOff>
      <xdr:row>14</xdr:row>
      <xdr:rowOff>147320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157497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45720</xdr:rowOff>
    </xdr:from>
    <xdr:to>
      <xdr:col>74</xdr:col>
      <xdr:colOff>31750</xdr:colOff>
      <xdr:row>14</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4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118110</xdr:rowOff>
    </xdr:from>
    <xdr:to>
      <xdr:col>69</xdr:col>
      <xdr:colOff>142875</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58437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15240</xdr:rowOff>
    </xdr:from>
    <xdr:to>
      <xdr:col>65</xdr:col>
      <xdr:colOff>53975</xdr:colOff>
      <xdr:row>14</xdr:row>
      <xdr:rowOff>116840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127017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本町の財政構造の大きな特徴として、扶助費の構成割合が突出している。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扶助費については、全国的に増加傾向にあるが、人口</a:t>
          </a:r>
          <a:r>
            <a:rPr kumimoji="1" lang="en-US" altLang="ja-JP" sz="900" b="0" i="0" baseline="0">
              <a:solidFill>
                <a:schemeClr val="dk1"/>
              </a:solidFill>
              <a:effectLst/>
              <a:latin typeface="+mn-lt"/>
              <a:ea typeface="+mn-ea"/>
              <a:cs typeface="+mn-cs"/>
            </a:rPr>
            <a:t>1</a:t>
          </a:r>
          <a:r>
            <a:rPr kumimoji="1" lang="ja-JP" altLang="ja-JP" sz="900" b="0" i="0" baseline="0">
              <a:solidFill>
                <a:schemeClr val="dk1"/>
              </a:solidFill>
              <a:effectLst/>
              <a:latin typeface="+mn-lt"/>
              <a:ea typeface="+mn-ea"/>
              <a:cs typeface="+mn-cs"/>
            </a:rPr>
            <a:t>人当たりの決算額は</a:t>
          </a:r>
          <a:r>
            <a:rPr kumimoji="1" lang="en-US" altLang="ja-JP" sz="900" b="0" i="0" baseline="0">
              <a:solidFill>
                <a:schemeClr val="dk1"/>
              </a:solidFill>
              <a:effectLst/>
              <a:latin typeface="+mn-lt"/>
              <a:ea typeface="+mn-ea"/>
              <a:cs typeface="+mn-cs"/>
            </a:rPr>
            <a:t>150,170</a:t>
          </a:r>
          <a:r>
            <a:rPr kumimoji="1" lang="ja-JP" altLang="ja-JP" sz="900" b="0" i="0" baseline="0">
              <a:solidFill>
                <a:schemeClr val="dk1"/>
              </a:solidFill>
              <a:effectLst/>
              <a:latin typeface="+mn-lt"/>
              <a:ea typeface="+mn-ea"/>
              <a:cs typeface="+mn-cs"/>
            </a:rPr>
            <a:t>円（前年度</a:t>
          </a:r>
          <a:r>
            <a:rPr kumimoji="1" lang="en-US" altLang="ja-JP" sz="900" b="0" i="0" baseline="0">
              <a:solidFill>
                <a:schemeClr val="dk1"/>
              </a:solidFill>
              <a:effectLst/>
              <a:latin typeface="+mn-lt"/>
              <a:ea typeface="+mn-ea"/>
              <a:cs typeface="+mn-cs"/>
            </a:rPr>
            <a:t>131,328</a:t>
          </a:r>
          <a:r>
            <a:rPr kumimoji="1" lang="ja-JP" altLang="ja-JP" sz="900" b="0" i="0" baseline="0">
              <a:solidFill>
                <a:schemeClr val="dk1"/>
              </a:solidFill>
              <a:effectLst/>
              <a:latin typeface="+mn-lt"/>
              <a:ea typeface="+mn-ea"/>
              <a:cs typeface="+mn-cs"/>
            </a:rPr>
            <a:t>円）で、類似団体平均の</a:t>
          </a:r>
          <a:r>
            <a:rPr kumimoji="1" lang="en-US" altLang="ja-JP" sz="900" b="0" i="0" baseline="0">
              <a:solidFill>
                <a:schemeClr val="dk1"/>
              </a:solidFill>
              <a:effectLst/>
              <a:latin typeface="+mn-lt"/>
              <a:ea typeface="+mn-ea"/>
              <a:cs typeface="+mn-cs"/>
            </a:rPr>
            <a:t>102,353</a:t>
          </a:r>
          <a:r>
            <a:rPr kumimoji="1" lang="ja-JP" altLang="ja-JP" sz="900" b="0" i="0" baseline="0">
              <a:solidFill>
                <a:schemeClr val="dk1"/>
              </a:solidFill>
              <a:effectLst/>
              <a:latin typeface="+mn-lt"/>
              <a:ea typeface="+mn-ea"/>
              <a:cs typeface="+mn-cs"/>
            </a:rPr>
            <a:t>円を大幅に上回り、歳出全体に占める割合も高い。これは、障害児通所給付支援事業や障害者総合支援事業認定、こども園、保育所への給付費の増が主な要因である。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また、福祉医療費や要・準要保護就学援助費なども増加傾向にあるが、肥大化を招くことがないよう適正に運用する必要がある。</a:t>
          </a:r>
          <a:endParaRPr lang="ja-JP" altLang="ja-JP" sz="9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3" name="扶助費グラフ枠">
          <a:extLst>
            <a:ext uri="{FF2B5EF4-FFF2-40B4-BE49-F238E27FC236}">
              <a16:creationId xmlns:a16="http://schemas.microsoft.com/office/drawing/2014/main" id="{00000000-0008-0000-0400-0000B7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5" name="扶助費最小値テキスト">
          <a:extLst>
            <a:ext uri="{FF2B5EF4-FFF2-40B4-BE49-F238E27FC236}">
              <a16:creationId xmlns:a16="http://schemas.microsoft.com/office/drawing/2014/main" id="{00000000-0008-0000-0400-0000B9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87" name="扶助費最大値テキスト">
          <a:extLst>
            <a:ext uri="{FF2B5EF4-FFF2-40B4-BE49-F238E27FC236}">
              <a16:creationId xmlns:a16="http://schemas.microsoft.com/office/drawing/2014/main" id="{00000000-0008-0000-0400-0000BB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61</xdr:row>
      <xdr:rowOff>91622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987800" y="10375900"/>
          <a:ext cx="8382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0" name="扶助費平均値テキスト">
          <a:extLst>
            <a:ext uri="{FF2B5EF4-FFF2-40B4-BE49-F238E27FC236}">
              <a16:creationId xmlns:a16="http://schemas.microsoft.com/office/drawing/2014/main" id="{00000000-0008-0000-0400-0000BE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23585</xdr:rowOff>
    </xdr:from>
    <xdr:to>
      <xdr:col>19</xdr:col>
      <xdr:colOff>187325</xdr:colOff>
      <xdr:row>61</xdr:row>
      <xdr:rowOff>91622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098800" y="103105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162378</xdr:rowOff>
    </xdr:from>
    <xdr:to>
      <xdr:col>15</xdr:col>
      <xdr:colOff>98425</xdr:colOff>
      <xdr:row>60</xdr:row>
      <xdr:rowOff>23585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2209800" y="10277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162378</xdr:rowOff>
    </xdr:from>
    <xdr:to>
      <xdr:col>11</xdr:col>
      <xdr:colOff>9525</xdr:colOff>
      <xdr:row>60</xdr:row>
      <xdr:rowOff>34472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1320800" y="10277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62792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939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10177</xdr:rowOff>
    </xdr:from>
    <xdr:ext cx="762000" cy="259045"/>
    <xdr:sp macro="" textlink="">
      <xdr:nvSpPr>
        <xdr:cNvPr id="209" name="扶助費該当値テキスト">
          <a:extLst>
            <a:ext uri="{FF2B5EF4-FFF2-40B4-BE49-F238E27FC236}">
              <a16:creationId xmlns:a16="http://schemas.microsoft.com/office/drawing/2014/main" id="{00000000-0008-0000-0400-0000D1000000}"/>
            </a:ext>
          </a:extLst>
        </xdr:cNvPr>
        <xdr:cNvSpPr txBox="1"/>
      </xdr:nvSpPr>
      <xdr:spPr>
        <a:xfrm>
          <a:off x="49149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40822</xdr:rowOff>
    </xdr:from>
    <xdr:to>
      <xdr:col>20</xdr:col>
      <xdr:colOff>38100</xdr:colOff>
      <xdr:row>61</xdr:row>
      <xdr:rowOff>142422</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937000" y="104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127199</xdr:rowOff>
    </xdr:from>
    <xdr:ext cx="7366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606800" y="1058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111578</xdr:rowOff>
    </xdr:from>
    <xdr:to>
      <xdr:col>11</xdr:col>
      <xdr:colOff>60325</xdr:colOff>
      <xdr:row>60</xdr:row>
      <xdr:rowOff>41728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2159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26505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1828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155122</xdr:rowOff>
    </xdr:from>
    <xdr:to>
      <xdr:col>6</xdr:col>
      <xdr:colOff>171450</xdr:colOff>
      <xdr:row>60</xdr:row>
      <xdr:rowOff>85272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1270000" y="1027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70049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939800" y="1035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繰出金の経常収支比率は、</a:t>
          </a:r>
          <a:r>
            <a:rPr kumimoji="1" lang="en-US" altLang="ja-JP" sz="900" b="0" i="0" baseline="0">
              <a:solidFill>
                <a:schemeClr val="dk1"/>
              </a:solidFill>
              <a:effectLst/>
              <a:latin typeface="+mn-lt"/>
              <a:ea typeface="+mn-ea"/>
              <a:cs typeface="+mn-cs"/>
            </a:rPr>
            <a:t>11.7</a:t>
          </a:r>
          <a:r>
            <a:rPr kumimoji="1" lang="ja-JP" altLang="ja-JP" sz="900" b="0" i="0" baseline="0">
              <a:solidFill>
                <a:schemeClr val="dk1"/>
              </a:solidFill>
              <a:effectLst/>
              <a:latin typeface="+mn-lt"/>
              <a:ea typeface="+mn-ea"/>
              <a:cs typeface="+mn-cs"/>
            </a:rPr>
            <a:t>％で、前年度に比べ</a:t>
          </a:r>
          <a:r>
            <a:rPr kumimoji="1" lang="en-US" altLang="ja-JP" sz="900" b="0" i="0" baseline="0">
              <a:solidFill>
                <a:schemeClr val="dk1"/>
              </a:solidFill>
              <a:effectLst/>
              <a:latin typeface="+mn-lt"/>
              <a:ea typeface="+mn-ea"/>
              <a:cs typeface="+mn-cs"/>
            </a:rPr>
            <a:t>0.6</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悪化</a:t>
          </a:r>
          <a:r>
            <a:rPr kumimoji="1" lang="ja-JP" altLang="ja-JP" sz="900" b="0" i="0" baseline="0">
              <a:solidFill>
                <a:schemeClr val="dk1"/>
              </a:solidFill>
              <a:effectLst/>
              <a:latin typeface="+mn-lt"/>
              <a:ea typeface="+mn-ea"/>
              <a:cs typeface="+mn-cs"/>
            </a:rPr>
            <a:t>した。</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これは、後期高齢者医療費の</a:t>
          </a:r>
          <a:r>
            <a:rPr kumimoji="1" lang="en-US" altLang="ja-JP" sz="900" b="0" i="0" baseline="0">
              <a:solidFill>
                <a:schemeClr val="dk1"/>
              </a:solidFill>
              <a:effectLst/>
              <a:latin typeface="+mn-lt"/>
              <a:ea typeface="+mn-ea"/>
              <a:cs typeface="+mn-cs"/>
            </a:rPr>
            <a:t>1/12</a:t>
          </a:r>
          <a:r>
            <a:rPr kumimoji="1" lang="ja-JP" altLang="ja-JP" sz="900" b="0" i="0" baseline="0">
              <a:solidFill>
                <a:schemeClr val="dk1"/>
              </a:solidFill>
              <a:effectLst/>
              <a:latin typeface="+mn-lt"/>
              <a:ea typeface="+mn-ea"/>
              <a:cs typeface="+mn-cs"/>
            </a:rPr>
            <a:t>を負担する後期高齢者医療給付費等負担金の減少したことが影響している。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維持補修費の経常収支比率は</a:t>
          </a:r>
          <a:r>
            <a:rPr kumimoji="1" lang="ja-JP" altLang="en-US" sz="900" b="0" i="0" baseline="0">
              <a:solidFill>
                <a:schemeClr val="dk1"/>
              </a:solidFill>
              <a:effectLst/>
              <a:latin typeface="+mn-lt"/>
              <a:ea typeface="+mn-ea"/>
              <a:cs typeface="+mn-cs"/>
            </a:rPr>
            <a:t>前年度同様</a:t>
          </a:r>
          <a:r>
            <a:rPr kumimoji="1" lang="en-US" altLang="ja-JP" sz="900" b="0" i="0" baseline="0">
              <a:solidFill>
                <a:schemeClr val="dk1"/>
              </a:solidFill>
              <a:effectLst/>
              <a:latin typeface="+mn-lt"/>
              <a:ea typeface="+mn-ea"/>
              <a:cs typeface="+mn-cs"/>
            </a:rPr>
            <a:t>0.3</a:t>
          </a:r>
          <a:r>
            <a:rPr kumimoji="1" lang="ja-JP" altLang="ja-JP" sz="900" b="0" i="0" baseline="0">
              <a:solidFill>
                <a:schemeClr val="dk1"/>
              </a:solidFill>
              <a:effectLst/>
              <a:latin typeface="+mn-lt"/>
              <a:ea typeface="+mn-ea"/>
              <a:cs typeface="+mn-cs"/>
            </a:rPr>
            <a:t>％となっているが、今後は、道路や町営住宅の老朽化に伴う維持補修が必要となっており、公共施設の老朽化が進む中、今後も公共施設等総合管理計画や個別施設計画を基に優先順位を決めて計画的に実施していく必要がある。</a:t>
          </a:r>
          <a:endParaRPr lang="ja-JP" altLang="ja-JP" sz="900">
            <a:effectLst/>
          </a:endParaRPr>
        </a:p>
      </xdr:txBody>
    </xdr:sp>
    <xdr:clientData/>
  </xdr:twoCellAnchor>
  <xdr:oneCellAnchor>
    <xdr:from>
      <xdr:col>62</xdr:col>
      <xdr:colOff>6350</xdr:colOff>
      <xdr:row>49</xdr:row>
      <xdr:rowOff>107950</xdr:rowOff>
    </xdr:from>
    <xdr:ext cx="298543" cy="225703"/>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60</xdr:row>
      <xdr:rowOff>104140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78620"/>
          <a:ext cx="0" cy="1112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76217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43180</xdr:rowOff>
    </xdr:from>
    <xdr:to>
      <xdr:col>82</xdr:col>
      <xdr:colOff>107950</xdr:colOff>
      <xdr:row>58</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872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104140</xdr:rowOff>
    </xdr:from>
    <xdr:to>
      <xdr:col>78</xdr:col>
      <xdr:colOff>69850</xdr:colOff>
      <xdr:row>61</xdr:row>
      <xdr:rowOff>16510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4824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35560</xdr:rowOff>
    </xdr:from>
    <xdr:to>
      <xdr:col>73</xdr:col>
      <xdr:colOff>180975</xdr:colOff>
      <xdr:row>61</xdr:row>
      <xdr:rowOff>16510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225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30480</xdr:rowOff>
    </xdr:from>
    <xdr:to>
      <xdr:col>74</xdr:col>
      <xdr:colOff>31750</xdr:colOff>
      <xdr:row>58</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58420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32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xdr:rowOff>
    </xdr:from>
    <xdr:to>
      <xdr:col>65</xdr:col>
      <xdr:colOff>53975</xdr:colOff>
      <xdr:row>59</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123207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163830</xdr:rowOff>
    </xdr:from>
    <xdr:to>
      <xdr:col>82</xdr:col>
      <xdr:colOff>158750</xdr:colOff>
      <xdr:row>58</xdr:row>
      <xdr:rowOff>93980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135907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53340</xdr:rowOff>
    </xdr:from>
    <xdr:to>
      <xdr:col>78</xdr:col>
      <xdr:colOff>120650</xdr:colOff>
      <xdr:row>58</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139717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137160</xdr:rowOff>
    </xdr:from>
    <xdr:to>
      <xdr:col>74</xdr:col>
      <xdr:colOff>31750</xdr:colOff>
      <xdr:row>61</xdr:row>
      <xdr:rowOff>67310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52087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補助費等の経常収支比率は、前年度から</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改善し</a:t>
          </a:r>
          <a:r>
            <a:rPr kumimoji="1" lang="en-US" altLang="ja-JP" sz="900" b="0" i="0" baseline="0">
              <a:solidFill>
                <a:schemeClr val="dk1"/>
              </a:solidFill>
              <a:effectLst/>
              <a:latin typeface="+mn-lt"/>
              <a:ea typeface="+mn-ea"/>
              <a:cs typeface="+mn-cs"/>
            </a:rPr>
            <a:t>18.4</a:t>
          </a:r>
          <a:r>
            <a:rPr kumimoji="1" lang="ja-JP" altLang="ja-JP" sz="900" b="0" i="0" baseline="0">
              <a:solidFill>
                <a:schemeClr val="dk1"/>
              </a:solidFill>
              <a:effectLst/>
              <a:latin typeface="+mn-lt"/>
              <a:ea typeface="+mn-ea"/>
              <a:cs typeface="+mn-cs"/>
            </a:rPr>
            <a:t>％、類似団体に比べ</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ポイント高い状況となっている。</a:t>
          </a:r>
          <a:r>
            <a:rPr lang="ja-JP" altLang="ja-JP" sz="900" b="0" i="0">
              <a:solidFill>
                <a:schemeClr val="dk1"/>
              </a:solidFill>
              <a:effectLst/>
              <a:latin typeface="+mn-lt"/>
              <a:ea typeface="+mn-ea"/>
              <a:cs typeface="+mn-cs"/>
            </a:rPr>
            <a:t>令和</a:t>
          </a:r>
          <a:r>
            <a:rPr lang="ja-JP" altLang="en-US" sz="900" b="0" i="0">
              <a:solidFill>
                <a:schemeClr val="dk1"/>
              </a:solidFill>
              <a:effectLst/>
              <a:latin typeface="+mn-lt"/>
              <a:ea typeface="+mn-ea"/>
              <a:cs typeface="+mn-cs"/>
            </a:rPr>
            <a:t>６</a:t>
          </a:r>
          <a:r>
            <a:rPr lang="ja-JP" altLang="ja-JP" sz="900" b="0" i="0">
              <a:solidFill>
                <a:schemeClr val="dk1"/>
              </a:solidFill>
              <a:effectLst/>
              <a:latin typeface="+mn-lt"/>
              <a:ea typeface="+mn-ea"/>
              <a:cs typeface="+mn-cs"/>
            </a:rPr>
            <a:t>年度においては、</a:t>
          </a:r>
          <a:r>
            <a:rPr lang="ja-JP" altLang="en-US" sz="900" b="0" i="0">
              <a:solidFill>
                <a:schemeClr val="dk1"/>
              </a:solidFill>
              <a:effectLst/>
              <a:latin typeface="+mn-lt"/>
              <a:ea typeface="+mn-ea"/>
              <a:cs typeface="+mn-cs"/>
            </a:rPr>
            <a:t>広域消防業務や下水道事業の補助費等が減少したため</a:t>
          </a:r>
          <a:r>
            <a:rPr lang="ja-JP" altLang="ja-JP" sz="900" b="0" i="0">
              <a:solidFill>
                <a:schemeClr val="dk1"/>
              </a:solidFill>
              <a:effectLst/>
              <a:latin typeface="+mn-lt"/>
              <a:ea typeface="+mn-ea"/>
              <a:cs typeface="+mn-cs"/>
            </a:rPr>
            <a:t>、前年度比</a:t>
          </a:r>
          <a:r>
            <a:rPr lang="en-US" altLang="ja-JP" sz="900" b="0" i="0">
              <a:solidFill>
                <a:schemeClr val="dk1"/>
              </a:solidFill>
              <a:effectLst/>
              <a:latin typeface="+mn-lt"/>
              <a:ea typeface="+mn-ea"/>
              <a:cs typeface="+mn-cs"/>
            </a:rPr>
            <a:t>29</a:t>
          </a:r>
          <a:r>
            <a:rPr lang="ja-JP" altLang="ja-JP" sz="900" b="0" i="0">
              <a:solidFill>
                <a:schemeClr val="dk1"/>
              </a:solidFill>
              <a:effectLst/>
              <a:latin typeface="+mn-lt"/>
              <a:ea typeface="+mn-ea"/>
              <a:cs typeface="+mn-cs"/>
            </a:rPr>
            <a:t>百万円</a:t>
          </a:r>
          <a:r>
            <a:rPr lang="ja-JP" altLang="en-US" sz="900" b="0" i="0">
              <a:solidFill>
                <a:schemeClr val="dk1"/>
              </a:solidFill>
              <a:effectLst/>
              <a:latin typeface="+mn-lt"/>
              <a:ea typeface="+mn-ea"/>
              <a:cs typeface="+mn-cs"/>
            </a:rPr>
            <a:t>減</a:t>
          </a:r>
          <a:r>
            <a:rPr lang="ja-JP" altLang="ja-JP" sz="900" b="0" i="0">
              <a:solidFill>
                <a:schemeClr val="dk1"/>
              </a:solidFill>
              <a:effectLst/>
              <a:latin typeface="+mn-lt"/>
              <a:ea typeface="+mn-ea"/>
              <a:cs typeface="+mn-cs"/>
            </a:rPr>
            <a:t>の</a:t>
          </a:r>
          <a:r>
            <a:rPr lang="en-US" altLang="ja-JP" sz="900" b="0" i="0">
              <a:solidFill>
                <a:schemeClr val="dk1"/>
              </a:solidFill>
              <a:effectLst/>
              <a:latin typeface="+mn-lt"/>
              <a:ea typeface="+mn-ea"/>
              <a:cs typeface="+mn-cs"/>
            </a:rPr>
            <a:t>767</a:t>
          </a:r>
          <a:r>
            <a:rPr lang="ja-JP" altLang="ja-JP" sz="900" b="0" i="0">
              <a:solidFill>
                <a:schemeClr val="dk1"/>
              </a:solidFill>
              <a:effectLst/>
              <a:latin typeface="+mn-lt"/>
              <a:ea typeface="+mn-ea"/>
              <a:cs typeface="+mn-cs"/>
            </a:rPr>
            <a:t>百万円となった。</a:t>
          </a:r>
          <a:r>
            <a:rPr lang="ja-JP" altLang="en-US" sz="900" b="0" i="0">
              <a:solidFill>
                <a:schemeClr val="dk1"/>
              </a:solidFill>
              <a:effectLst/>
              <a:latin typeface="+mn-lt"/>
              <a:ea typeface="+mn-ea"/>
              <a:cs typeface="+mn-cs"/>
            </a:rPr>
            <a:t>一方で</a:t>
          </a:r>
          <a:r>
            <a:rPr lang="ja-JP" altLang="ja-JP" sz="900" b="0" i="0">
              <a:solidFill>
                <a:schemeClr val="dk1"/>
              </a:solidFill>
              <a:effectLst/>
              <a:latin typeface="+mn-lt"/>
              <a:ea typeface="+mn-ea"/>
              <a:cs typeface="+mn-cs"/>
            </a:rPr>
            <a:t>、住民</a:t>
          </a:r>
          <a:r>
            <a:rPr lang="en-US" altLang="ja-JP" sz="900" b="0" i="0">
              <a:solidFill>
                <a:schemeClr val="dk1"/>
              </a:solidFill>
              <a:effectLst/>
              <a:latin typeface="+mn-lt"/>
              <a:ea typeface="+mn-ea"/>
              <a:cs typeface="+mn-cs"/>
            </a:rPr>
            <a:t>1</a:t>
          </a:r>
          <a:r>
            <a:rPr lang="ja-JP" altLang="ja-JP" sz="900" b="0" i="0">
              <a:solidFill>
                <a:schemeClr val="dk1"/>
              </a:solidFill>
              <a:effectLst/>
              <a:latin typeface="+mn-lt"/>
              <a:ea typeface="+mn-ea"/>
              <a:cs typeface="+mn-cs"/>
            </a:rPr>
            <a:t>人当たりの決算額は、これらの要因により</a:t>
          </a:r>
          <a:r>
            <a:rPr lang="ja-JP" altLang="en-US" sz="900" b="0" i="0">
              <a:solidFill>
                <a:schemeClr val="dk1"/>
              </a:solidFill>
              <a:effectLst/>
              <a:latin typeface="+mn-lt"/>
              <a:ea typeface="+mn-ea"/>
              <a:cs typeface="+mn-cs"/>
            </a:rPr>
            <a:t>昨年度から</a:t>
          </a:r>
          <a:r>
            <a:rPr lang="en-US" altLang="ja-JP" sz="900" b="0" i="0">
              <a:solidFill>
                <a:schemeClr val="dk1"/>
              </a:solidFill>
              <a:effectLst/>
              <a:latin typeface="+mn-lt"/>
              <a:ea typeface="+mn-ea"/>
              <a:cs typeface="+mn-cs"/>
            </a:rPr>
            <a:t>2,172</a:t>
          </a:r>
          <a:r>
            <a:rPr lang="ja-JP" altLang="en-US" sz="900" b="0" i="0">
              <a:solidFill>
                <a:schemeClr val="dk1"/>
              </a:solidFill>
              <a:effectLst/>
              <a:latin typeface="+mn-lt"/>
              <a:ea typeface="+mn-ea"/>
              <a:cs typeface="+mn-cs"/>
            </a:rPr>
            <a:t>円微増の</a:t>
          </a:r>
          <a:r>
            <a:rPr lang="en-US" altLang="ja-JP" sz="900" b="0" i="0">
              <a:solidFill>
                <a:schemeClr val="dk1"/>
              </a:solidFill>
              <a:effectLst/>
              <a:latin typeface="+mn-lt"/>
              <a:ea typeface="+mn-ea"/>
              <a:cs typeface="+mn-cs"/>
            </a:rPr>
            <a:t>134,612</a:t>
          </a:r>
          <a:r>
            <a:rPr lang="ja-JP" altLang="en-US" sz="900" b="0" i="0">
              <a:solidFill>
                <a:schemeClr val="dk1"/>
              </a:solidFill>
              <a:effectLst/>
              <a:latin typeface="+mn-lt"/>
              <a:ea typeface="+mn-ea"/>
              <a:cs typeface="+mn-cs"/>
            </a:rPr>
            <a:t>円</a:t>
          </a:r>
          <a:r>
            <a:rPr lang="ja-JP" altLang="ja-JP" sz="900" b="0" i="0">
              <a:solidFill>
                <a:schemeClr val="dk1"/>
              </a:solidFill>
              <a:effectLst/>
              <a:latin typeface="+mn-lt"/>
              <a:ea typeface="+mn-ea"/>
              <a:cs typeface="+mn-cs"/>
            </a:rPr>
            <a:t>となった。</a:t>
          </a:r>
          <a:r>
            <a:rPr kumimoji="1" lang="ja-JP" altLang="ja-JP" sz="900" b="0" i="0" baseline="0">
              <a:solidFill>
                <a:schemeClr val="dk1"/>
              </a:solidFill>
              <a:effectLst/>
              <a:latin typeface="+mn-lt"/>
              <a:ea typeface="+mn-ea"/>
              <a:cs typeface="+mn-cs"/>
            </a:rPr>
            <a:t>過去の集中改革プラン等による補助金</a:t>
          </a:r>
          <a:r>
            <a:rPr kumimoji="1" lang="en-US" altLang="ja-JP" sz="900" b="0" i="0" baseline="0">
              <a:solidFill>
                <a:schemeClr val="dk1"/>
              </a:solidFill>
              <a:effectLst/>
              <a:latin typeface="+mn-lt"/>
              <a:ea typeface="+mn-ea"/>
              <a:cs typeface="+mn-cs"/>
            </a:rPr>
            <a:t>30</a:t>
          </a:r>
          <a:r>
            <a:rPr kumimoji="1" lang="ja-JP" altLang="ja-JP" sz="900" b="0" i="0" baseline="0">
              <a:solidFill>
                <a:schemeClr val="dk1"/>
              </a:solidFill>
              <a:effectLst/>
              <a:latin typeface="+mn-lt"/>
              <a:ea typeface="+mn-ea"/>
              <a:cs typeface="+mn-cs"/>
            </a:rPr>
            <a:t>％の一律削減等を行った効果が人口減少によって薄れてきているため、今後においては、奨励目的で当初目的が薄れたものや効果が少ないものは順次廃止するなど削減に努めていく必要がある。</a:t>
          </a:r>
          <a:endParaRPr lang="ja-JP" altLang="ja-JP" sz="9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53848</xdr:rowOff>
    </xdr:from>
    <xdr:to>
      <xdr:col>82</xdr:col>
      <xdr:colOff>107950</xdr:colOff>
      <xdr:row>38</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6894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60706</xdr:rowOff>
    </xdr:from>
    <xdr:to>
      <xdr:col>78</xdr:col>
      <xdr:colOff>69850</xdr:colOff>
      <xdr:row>38</xdr:row>
      <xdr:rowOff>122428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0435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60706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449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220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123715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xdr:rowOff>
    </xdr:from>
    <xdr:to>
      <xdr:col>82</xdr:col>
      <xdr:colOff>158750</xdr:colOff>
      <xdr:row>38</xdr:row>
      <xdr:rowOff>104648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146575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過去に総合文化会館建設等の大型事業を短期間に実施し、その借入が多額であるため、類似団体平均よりも高位で推移していたが、平成</a:t>
          </a:r>
          <a:r>
            <a:rPr kumimoji="1" lang="en-US" altLang="ja-JP" sz="900" b="0" i="0" baseline="0">
              <a:solidFill>
                <a:schemeClr val="dk1"/>
              </a:solidFill>
              <a:effectLst/>
              <a:latin typeface="+mn-lt"/>
              <a:ea typeface="+mn-ea"/>
              <a:cs typeface="+mn-cs"/>
            </a:rPr>
            <a:t>11</a:t>
          </a:r>
          <a:r>
            <a:rPr kumimoji="1" lang="ja-JP" altLang="ja-JP" sz="900" b="0" i="0" baseline="0">
              <a:solidFill>
                <a:schemeClr val="dk1"/>
              </a:solidFill>
              <a:effectLst/>
              <a:latin typeface="+mn-lt"/>
              <a:ea typeface="+mn-ea"/>
              <a:cs typeface="+mn-cs"/>
            </a:rPr>
            <a:t>年度に長期財政計画、平成</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年度に公債費負担適正化計画を策定し、投資的経費の削減によって地方債の発行を抑制したことで、ピーク時（平成</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年度末）に</a:t>
          </a:r>
          <a:r>
            <a:rPr kumimoji="1" lang="en-US" altLang="ja-JP" sz="900" b="0" i="0" baseline="0">
              <a:solidFill>
                <a:schemeClr val="dk1"/>
              </a:solidFill>
              <a:effectLst/>
              <a:latin typeface="+mn-lt"/>
              <a:ea typeface="+mn-ea"/>
              <a:cs typeface="+mn-cs"/>
            </a:rPr>
            <a:t>81.7</a:t>
          </a:r>
          <a:r>
            <a:rPr kumimoji="1" lang="ja-JP" altLang="ja-JP" sz="900" b="0" i="0" baseline="0">
              <a:solidFill>
                <a:schemeClr val="dk1"/>
              </a:solidFill>
              <a:effectLst/>
              <a:latin typeface="+mn-lt"/>
              <a:ea typeface="+mn-ea"/>
              <a:cs typeface="+mn-cs"/>
            </a:rPr>
            <a:t>億円あった地方債残高を令和</a:t>
          </a:r>
          <a:r>
            <a:rPr kumimoji="1" lang="ja-JP" altLang="en-US" sz="900" b="0" i="0" baseline="0">
              <a:solidFill>
                <a:schemeClr val="dk1"/>
              </a:solidFill>
              <a:effectLst/>
              <a:latin typeface="+mn-lt"/>
              <a:ea typeface="+mn-ea"/>
              <a:cs typeface="+mn-cs"/>
            </a:rPr>
            <a:t>６</a:t>
          </a:r>
          <a:r>
            <a:rPr kumimoji="1" lang="ja-JP" altLang="ja-JP" sz="900" b="0" i="0" baseline="0">
              <a:solidFill>
                <a:schemeClr val="dk1"/>
              </a:solidFill>
              <a:effectLst/>
              <a:latin typeface="+mn-lt"/>
              <a:ea typeface="+mn-ea"/>
              <a:cs typeface="+mn-cs"/>
            </a:rPr>
            <a:t>年度末には約</a:t>
          </a:r>
          <a:r>
            <a:rPr kumimoji="1" lang="en-US" altLang="ja-JP" sz="900" b="0" i="0" baseline="0">
              <a:solidFill>
                <a:schemeClr val="dk1"/>
              </a:solidFill>
              <a:effectLst/>
              <a:latin typeface="+mn-lt"/>
              <a:ea typeface="+mn-ea"/>
              <a:cs typeface="+mn-cs"/>
            </a:rPr>
            <a:t>17.6</a:t>
          </a:r>
          <a:r>
            <a:rPr kumimoji="1" lang="ja-JP" altLang="ja-JP" sz="900" b="0" i="0" baseline="0">
              <a:solidFill>
                <a:schemeClr val="dk1"/>
              </a:solidFill>
              <a:effectLst/>
              <a:latin typeface="+mn-lt"/>
              <a:ea typeface="+mn-ea"/>
              <a:cs typeface="+mn-cs"/>
            </a:rPr>
            <a:t>％減の</a:t>
          </a:r>
          <a:r>
            <a:rPr kumimoji="1" lang="en-US" altLang="ja-JP" sz="900" b="0" i="0" baseline="0">
              <a:solidFill>
                <a:schemeClr val="dk1"/>
              </a:solidFill>
              <a:effectLst/>
              <a:latin typeface="+mn-lt"/>
              <a:ea typeface="+mn-ea"/>
              <a:cs typeface="+mn-cs"/>
            </a:rPr>
            <a:t>67.3</a:t>
          </a:r>
          <a:r>
            <a:rPr kumimoji="1" lang="ja-JP" altLang="ja-JP" sz="900" b="0" i="0" baseline="0">
              <a:solidFill>
                <a:schemeClr val="dk1"/>
              </a:solidFill>
              <a:effectLst/>
              <a:latin typeface="+mn-lt"/>
              <a:ea typeface="+mn-ea"/>
              <a:cs typeface="+mn-cs"/>
            </a:rPr>
            <a:t>億円まで圧縮し、臨時財政対策債を除く建設事業債等は</a:t>
          </a:r>
          <a:r>
            <a:rPr kumimoji="1" lang="en-US" altLang="ja-JP" sz="900" b="0" i="0" baseline="0">
              <a:solidFill>
                <a:schemeClr val="dk1"/>
              </a:solidFill>
              <a:effectLst/>
              <a:latin typeface="+mn-lt"/>
              <a:ea typeface="+mn-ea"/>
              <a:cs typeface="+mn-cs"/>
            </a:rPr>
            <a:t>49.4</a:t>
          </a:r>
          <a:r>
            <a:rPr kumimoji="1" lang="ja-JP" altLang="ja-JP" sz="900" b="0" i="0" baseline="0">
              <a:solidFill>
                <a:schemeClr val="dk1"/>
              </a:solidFill>
              <a:effectLst/>
              <a:latin typeface="+mn-lt"/>
              <a:ea typeface="+mn-ea"/>
              <a:cs typeface="+mn-cs"/>
            </a:rPr>
            <a:t>億円となった。今年度の公債費のうち経常経費一般財源分は、前年度から</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百万円</a:t>
          </a:r>
          <a:r>
            <a:rPr kumimoji="1" lang="ja-JP" altLang="en-US" sz="900" b="0" i="0" baseline="0">
              <a:solidFill>
                <a:schemeClr val="dk1"/>
              </a:solidFill>
              <a:effectLst/>
              <a:latin typeface="+mn-lt"/>
              <a:ea typeface="+mn-ea"/>
              <a:cs typeface="+mn-cs"/>
            </a:rPr>
            <a:t>増</a:t>
          </a:r>
          <a:r>
            <a:rPr kumimoji="1" lang="ja-JP" altLang="ja-JP" sz="900" b="0" i="0" baseline="0">
              <a:solidFill>
                <a:schemeClr val="dk1"/>
              </a:solidFill>
              <a:effectLst/>
              <a:latin typeface="+mn-lt"/>
              <a:ea typeface="+mn-ea"/>
              <a:cs typeface="+mn-cs"/>
            </a:rPr>
            <a:t>と</a:t>
          </a:r>
          <a:r>
            <a:rPr kumimoji="1" lang="ja-JP" altLang="en-US" sz="900" b="0" i="0" baseline="0">
              <a:solidFill>
                <a:schemeClr val="dk1"/>
              </a:solidFill>
              <a:effectLst/>
              <a:latin typeface="+mn-lt"/>
              <a:ea typeface="+mn-ea"/>
              <a:cs typeface="+mn-cs"/>
            </a:rPr>
            <a:t>なっているものの</a:t>
          </a:r>
          <a:r>
            <a:rPr kumimoji="1" lang="ja-JP" altLang="ja-JP" sz="900" b="0" i="0" baseline="0">
              <a:solidFill>
                <a:schemeClr val="dk1"/>
              </a:solidFill>
              <a:effectLst/>
              <a:latin typeface="+mn-lt"/>
              <a:ea typeface="+mn-ea"/>
              <a:cs typeface="+mn-cs"/>
            </a:rPr>
            <a:t>、順調に償還額が減少しており、類似団体と比べても</a:t>
          </a:r>
          <a:r>
            <a:rPr kumimoji="1" lang="en-US" altLang="ja-JP" sz="900" b="0" i="0" baseline="0">
              <a:solidFill>
                <a:schemeClr val="dk1"/>
              </a:solidFill>
              <a:effectLst/>
              <a:latin typeface="+mn-lt"/>
              <a:ea typeface="+mn-ea"/>
              <a:cs typeface="+mn-cs"/>
            </a:rPr>
            <a:t>3.4</a:t>
          </a:r>
          <a:r>
            <a:rPr kumimoji="1" lang="ja-JP" altLang="ja-JP" sz="900" b="0" i="0" baseline="0">
              <a:solidFill>
                <a:schemeClr val="dk1"/>
              </a:solidFill>
              <a:effectLst/>
              <a:latin typeface="+mn-lt"/>
              <a:ea typeface="+mn-ea"/>
              <a:cs typeface="+mn-cs"/>
            </a:rPr>
            <a:t>ポイント低くなっている。今後も起債発行抑制に努めながら計画的な事業実施を進めていく。</a:t>
          </a:r>
          <a:endParaRPr lang="ja-JP" altLang="ja-JP" sz="9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58420</xdr:rowOff>
    </xdr:from>
    <xdr:to>
      <xdr:col>24</xdr:col>
      <xdr:colOff>25400</xdr:colOff>
      <xdr:row>76</xdr:row>
      <xdr:rowOff>72137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088620"/>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122428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0886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122428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116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85852</xdr:rowOff>
    </xdr:from>
    <xdr:to>
      <xdr:col>11</xdr:col>
      <xdr:colOff>9525</xdr:colOff>
      <xdr:row>76</xdr:row>
      <xdr:rowOff>140715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116052"/>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71628</xdr:rowOff>
    </xdr:from>
    <xdr:to>
      <xdr:col>15</xdr:col>
      <xdr:colOff>149225</xdr:colOff>
      <xdr:row>77</xdr:row>
      <xdr:rowOff>1778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11955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前年度の</a:t>
          </a:r>
          <a:r>
            <a:rPr kumimoji="1" lang="en-US" altLang="ja-JP" sz="900" b="0" i="0" baseline="0">
              <a:solidFill>
                <a:schemeClr val="dk1"/>
              </a:solidFill>
              <a:effectLst/>
              <a:latin typeface="+mn-lt"/>
              <a:ea typeface="+mn-ea"/>
              <a:cs typeface="+mn-cs"/>
            </a:rPr>
            <a:t>74.5</a:t>
          </a:r>
          <a:r>
            <a:rPr kumimoji="1" lang="ja-JP" altLang="ja-JP" sz="900" b="0" i="0" baseline="0">
              <a:solidFill>
                <a:schemeClr val="dk1"/>
              </a:solidFill>
              <a:effectLst/>
              <a:latin typeface="+mn-lt"/>
              <a:ea typeface="+mn-ea"/>
              <a:cs typeface="+mn-cs"/>
            </a:rPr>
            <a:t>％から今年度は</a:t>
          </a:r>
          <a:r>
            <a:rPr kumimoji="1" lang="en-US" altLang="ja-JP" sz="900" b="0" i="0" baseline="0">
              <a:solidFill>
                <a:schemeClr val="dk1"/>
              </a:solidFill>
              <a:effectLst/>
              <a:latin typeface="+mn-lt"/>
              <a:ea typeface="+mn-ea"/>
              <a:cs typeface="+mn-cs"/>
            </a:rPr>
            <a:t>71.5</a:t>
          </a:r>
          <a:r>
            <a:rPr kumimoji="1" lang="ja-JP" altLang="ja-JP" sz="900" b="0" i="0" baseline="0">
              <a:solidFill>
                <a:schemeClr val="dk1"/>
              </a:solidFill>
              <a:effectLst/>
              <a:latin typeface="+mn-lt"/>
              <a:ea typeface="+mn-ea"/>
              <a:cs typeface="+mn-cs"/>
            </a:rPr>
            <a:t>％となり</a:t>
          </a:r>
          <a:r>
            <a:rPr kumimoji="1" lang="en-US" altLang="ja-JP" sz="900" b="0" i="0" baseline="0">
              <a:solidFill>
                <a:schemeClr val="dk1"/>
              </a:solidFill>
              <a:effectLst/>
              <a:latin typeface="+mn-lt"/>
              <a:ea typeface="+mn-ea"/>
              <a:cs typeface="+mn-cs"/>
            </a:rPr>
            <a:t>3</a:t>
          </a:r>
          <a:r>
            <a:rPr kumimoji="1" lang="ja-JP" altLang="ja-JP" sz="900" b="0" i="0" baseline="0">
              <a:solidFill>
                <a:schemeClr val="dk1"/>
              </a:solidFill>
              <a:effectLst/>
              <a:latin typeface="+mn-lt"/>
              <a:ea typeface="+mn-ea"/>
              <a:cs typeface="+mn-cs"/>
            </a:rPr>
            <a:t>ポイントの</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となった。</a:t>
          </a:r>
          <a:r>
            <a:rPr kumimoji="1" lang="ja-JP" altLang="en-US" sz="900" b="0" i="0" baseline="0">
              <a:solidFill>
                <a:schemeClr val="dk1"/>
              </a:solidFill>
              <a:effectLst/>
              <a:latin typeface="+mn-lt"/>
              <a:ea typeface="+mn-ea"/>
              <a:cs typeface="+mn-cs"/>
            </a:rPr>
            <a:t>改善</a:t>
          </a:r>
          <a:r>
            <a:rPr kumimoji="1" lang="ja-JP" altLang="ja-JP" sz="900" b="0" i="0" baseline="0">
              <a:solidFill>
                <a:schemeClr val="dk1"/>
              </a:solidFill>
              <a:effectLst/>
              <a:latin typeface="+mn-lt"/>
              <a:ea typeface="+mn-ea"/>
              <a:cs typeface="+mn-cs"/>
            </a:rPr>
            <a:t>の要因としては、扶助費が</a:t>
          </a:r>
          <a:r>
            <a:rPr kumimoji="1" lang="en-US" altLang="ja-JP" sz="900" b="0" i="0" baseline="0">
              <a:solidFill>
                <a:schemeClr val="dk1"/>
              </a:solidFill>
              <a:effectLst/>
              <a:latin typeface="+mn-lt"/>
              <a:ea typeface="+mn-ea"/>
              <a:cs typeface="+mn-cs"/>
            </a:rPr>
            <a:t>1.6</a:t>
          </a:r>
          <a:r>
            <a:rPr kumimoji="1" lang="ja-JP" altLang="ja-JP" sz="900" b="0" i="0" baseline="0">
              <a:solidFill>
                <a:schemeClr val="dk1"/>
              </a:solidFill>
              <a:effectLst/>
              <a:latin typeface="+mn-lt"/>
              <a:ea typeface="+mn-ea"/>
              <a:cs typeface="+mn-cs"/>
            </a:rPr>
            <a:t>ポイント、補助費等が</a:t>
          </a:r>
          <a:r>
            <a:rPr kumimoji="1" lang="en-US" altLang="ja-JP" sz="900" b="0" i="0" baseline="0">
              <a:solidFill>
                <a:schemeClr val="dk1"/>
              </a:solidFill>
              <a:effectLst/>
              <a:latin typeface="+mn-lt"/>
              <a:ea typeface="+mn-ea"/>
              <a:cs typeface="+mn-cs"/>
            </a:rPr>
            <a:t>1.5</a:t>
          </a:r>
          <a:r>
            <a:rPr kumimoji="1" lang="ja-JP" altLang="ja-JP" sz="900" b="0" i="0" baseline="0">
              <a:solidFill>
                <a:schemeClr val="dk1"/>
              </a:solidFill>
              <a:effectLst/>
              <a:latin typeface="+mn-lt"/>
              <a:ea typeface="+mn-ea"/>
              <a:cs typeface="+mn-cs"/>
            </a:rPr>
            <a:t>ポイント</a:t>
          </a:r>
          <a:r>
            <a:rPr kumimoji="1" lang="ja-JP" altLang="en-US" sz="900" b="0" i="0" baseline="0">
              <a:solidFill>
                <a:schemeClr val="dk1"/>
              </a:solidFill>
              <a:effectLst/>
              <a:latin typeface="+mn-lt"/>
              <a:ea typeface="+mn-ea"/>
              <a:cs typeface="+mn-cs"/>
            </a:rPr>
            <a:t>の改善</a:t>
          </a:r>
          <a:r>
            <a:rPr kumimoji="1" lang="ja-JP" altLang="ja-JP" sz="900" b="0" i="0" baseline="0">
              <a:solidFill>
                <a:schemeClr val="dk1"/>
              </a:solidFill>
              <a:effectLst/>
              <a:latin typeface="+mn-lt"/>
              <a:ea typeface="+mn-ea"/>
              <a:cs typeface="+mn-cs"/>
            </a:rPr>
            <a:t>となったことが大きい。</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本町においては、人件費や物件費が類似団体の中で好順位で推移しているが、後期高齢者医療事業や国民健康保険事業などの繰出金の増加、認定こども園や保育所への給付費、障害者総合支援事業拡充による扶助費の伸びが著しいことから、今後は増加傾向で推移するものと考えられる。</a:t>
          </a:r>
          <a:endParaRPr lang="ja-JP" altLang="ja-JP" sz="9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81280</xdr:rowOff>
    </xdr:from>
    <xdr:to>
      <xdr:col>82</xdr:col>
      <xdr:colOff>107950</xdr:colOff>
      <xdr:row>77</xdr:row>
      <xdr:rowOff>46989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11480"/>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77</xdr:row>
      <xdr:rowOff>46989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51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42418</xdr:rowOff>
    </xdr:from>
    <xdr:to>
      <xdr:col>73</xdr:col>
      <xdr:colOff>180975</xdr:colOff>
      <xdr:row>76</xdr:row>
      <xdr:rowOff>94996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01168"/>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152146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0116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47007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44196</xdr:rowOff>
    </xdr:from>
    <xdr:to>
      <xdr:col>74</xdr:col>
      <xdr:colOff>31750</xdr:colOff>
      <xdr:row>76</xdr:row>
      <xdr:rowOff>145796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155973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163068</xdr:rowOff>
    </xdr:from>
    <xdr:to>
      <xdr:col>69</xdr:col>
      <xdr:colOff>142875</xdr:colOff>
      <xdr:row>75</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103395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168192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158015</xdr:rowOff>
    </xdr:from>
    <xdr:to>
      <xdr:col>29</xdr:col>
      <xdr:colOff>127000</xdr:colOff>
      <xdr:row>18</xdr:row>
      <xdr:rowOff>20101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120290"/>
          <a:ext cx="647700" cy="33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20101</xdr:rowOff>
    </xdr:from>
    <xdr:to>
      <xdr:col>26</xdr:col>
      <xdr:colOff>50800</xdr:colOff>
      <xdr:row>18</xdr:row>
      <xdr:rowOff>24320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153826"/>
          <a:ext cx="698500" cy="4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24320</xdr:rowOff>
    </xdr:from>
    <xdr:to>
      <xdr:col>22</xdr:col>
      <xdr:colOff>114300</xdr:colOff>
      <xdr:row>18</xdr:row>
      <xdr:rowOff>27690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158045"/>
          <a:ext cx="698500" cy="33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27690</xdr:rowOff>
    </xdr:from>
    <xdr:to>
      <xdr:col>18</xdr:col>
      <xdr:colOff>177800</xdr:colOff>
      <xdr:row>18</xdr:row>
      <xdr:rowOff>70127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161415"/>
          <a:ext cx="698500" cy="42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117987</xdr:rowOff>
    </xdr:from>
    <xdr:to>
      <xdr:col>15</xdr:col>
      <xdr:colOff>101600</xdr:colOff>
      <xdr:row>17</xdr:row>
      <xdr:rowOff>48137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8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58314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107215</xdr:rowOff>
    </xdr:from>
    <xdr:to>
      <xdr:col>29</xdr:col>
      <xdr:colOff>177800</xdr:colOff>
      <xdr:row>18</xdr:row>
      <xdr:rowOff>37365</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3069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15792</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7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140751</xdr:rowOff>
    </xdr:from>
    <xdr:to>
      <xdr:col>26</xdr:col>
      <xdr:colOff>101600</xdr:colOff>
      <xdr:row>18</xdr:row>
      <xdr:rowOff>70901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3103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55678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189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144970</xdr:rowOff>
    </xdr:from>
    <xdr:to>
      <xdr:col>22</xdr:col>
      <xdr:colOff>165100</xdr:colOff>
      <xdr:row>18</xdr:row>
      <xdr:rowOff>75120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310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59898</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19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148340</xdr:rowOff>
    </xdr:from>
    <xdr:to>
      <xdr:col>19</xdr:col>
      <xdr:colOff>38100</xdr:colOff>
      <xdr:row>18</xdr:row>
      <xdr:rowOff>78490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11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63267</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19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19327</xdr:rowOff>
    </xdr:from>
    <xdr:to>
      <xdr:col>15</xdr:col>
      <xdr:colOff>101600</xdr:colOff>
      <xdr:row>18</xdr:row>
      <xdr:rowOff>120928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15305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105705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239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122924</xdr:rowOff>
    </xdr:from>
    <xdr:to>
      <xdr:col>29</xdr:col>
      <xdr:colOff>127000</xdr:colOff>
      <xdr:row>36</xdr:row>
      <xdr:rowOff>169938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76174"/>
          <a:ext cx="647700" cy="47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169938</xdr:rowOff>
    </xdr:from>
    <xdr:to>
      <xdr:col>26</xdr:col>
      <xdr:colOff>50800</xdr:colOff>
      <xdr:row>37</xdr:row>
      <xdr:rowOff>16472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23188"/>
          <a:ext cx="698500" cy="17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16472</xdr:rowOff>
    </xdr:from>
    <xdr:to>
      <xdr:col>22</xdr:col>
      <xdr:colOff>114300</xdr:colOff>
      <xdr:row>37</xdr:row>
      <xdr:rowOff>70421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41172"/>
          <a:ext cx="698500" cy="53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70421</xdr:rowOff>
    </xdr:from>
    <xdr:to>
      <xdr:col>18</xdr:col>
      <xdr:colOff>177800</xdr:colOff>
      <xdr:row>37</xdr:row>
      <xdr:rowOff>72498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95121"/>
          <a:ext cx="698500" cy="2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71247</xdr:rowOff>
    </xdr:from>
    <xdr:to>
      <xdr:col>15</xdr:col>
      <xdr:colOff>101600</xdr:colOff>
      <xdr:row>37</xdr:row>
      <xdr:rowOff>1397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183024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72124</xdr:rowOff>
    </xdr:from>
    <xdr:to>
      <xdr:col>29</xdr:col>
      <xdr:colOff>177800</xdr:colOff>
      <xdr:row>37</xdr:row>
      <xdr:rowOff>2274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2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44201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97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119138</xdr:rowOff>
    </xdr:from>
    <xdr:to>
      <xdr:col>26</xdr:col>
      <xdr:colOff>101600</xdr:colOff>
      <xdr:row>37</xdr:row>
      <xdr:rowOff>49288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72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34065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5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137122</xdr:rowOff>
    </xdr:from>
    <xdr:to>
      <xdr:col>22</xdr:col>
      <xdr:colOff>165100</xdr:colOff>
      <xdr:row>37</xdr:row>
      <xdr:rowOff>67272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90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52049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7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19621</xdr:rowOff>
    </xdr:from>
    <xdr:to>
      <xdr:col>19</xdr:col>
      <xdr:colOff>38100</xdr:colOff>
      <xdr:row>37</xdr:row>
      <xdr:rowOff>121221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4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105998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30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21698</xdr:rowOff>
    </xdr:from>
    <xdr:to>
      <xdr:col>15</xdr:col>
      <xdr:colOff>101600</xdr:colOff>
      <xdr:row>37</xdr:row>
      <xdr:rowOff>123298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46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108075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3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14,111
14,030
56.00
10,363,274
9,999,927
77,285
4,112,518
6,732,733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164549</xdr:rowOff>
    </xdr:from>
    <xdr:to>
      <xdr:col>24</xdr:col>
      <xdr:colOff>63500</xdr:colOff>
      <xdr:row>37</xdr:row>
      <xdr:rowOff>19703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36749"/>
          <a:ext cx="838200" cy="2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19703</xdr:rowOff>
    </xdr:from>
    <xdr:to>
      <xdr:col>19</xdr:col>
      <xdr:colOff>177800</xdr:colOff>
      <xdr:row>37</xdr:row>
      <xdr:rowOff>40963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63353"/>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35481</xdr:rowOff>
    </xdr:from>
    <xdr:to>
      <xdr:col>15</xdr:col>
      <xdr:colOff>50800</xdr:colOff>
      <xdr:row>37</xdr:row>
      <xdr:rowOff>40963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79131"/>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35481</xdr:rowOff>
    </xdr:from>
    <xdr:to>
      <xdr:col>10</xdr:col>
      <xdr:colOff>114300</xdr:colOff>
      <xdr:row>37</xdr:row>
      <xdr:rowOff>52219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79131"/>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150622</xdr:rowOff>
    </xdr:from>
    <xdr:to>
      <xdr:col>6</xdr:col>
      <xdr:colOff>38100</xdr:colOff>
      <xdr:row>36</xdr:row>
      <xdr:rowOff>80772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97299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2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113749</xdr:rowOff>
    </xdr:from>
    <xdr:to>
      <xdr:col>24</xdr:col>
      <xdr:colOff>114300</xdr:colOff>
      <xdr:row>37</xdr:row>
      <xdr:rowOff>43899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8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28676</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2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140353</xdr:rowOff>
    </xdr:from>
    <xdr:to>
      <xdr:col>20</xdr:col>
      <xdr:colOff>38100</xdr:colOff>
      <xdr:row>37</xdr:row>
      <xdr:rowOff>70503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1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61630</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0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161613</xdr:rowOff>
    </xdr:from>
    <xdr:to>
      <xdr:col>15</xdr:col>
      <xdr:colOff>101600</xdr:colOff>
      <xdr:row>37</xdr:row>
      <xdr:rowOff>91763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3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82890</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156131</xdr:rowOff>
    </xdr:from>
    <xdr:to>
      <xdr:col>10</xdr:col>
      <xdr:colOff>165100</xdr:colOff>
      <xdr:row>37</xdr:row>
      <xdr:rowOff>86281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2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77408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2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1419</xdr:rowOff>
    </xdr:from>
    <xdr:to>
      <xdr:col>6</xdr:col>
      <xdr:colOff>38100</xdr:colOff>
      <xdr:row>37</xdr:row>
      <xdr:rowOff>103019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94146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151613</xdr:rowOff>
    </xdr:from>
    <xdr:to>
      <xdr:col>24</xdr:col>
      <xdr:colOff>63500</xdr:colOff>
      <xdr:row>58</xdr:row>
      <xdr:rowOff>1525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24263"/>
          <a:ext cx="838200" cy="2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1525</xdr:rowOff>
    </xdr:from>
    <xdr:to>
      <xdr:col>19</xdr:col>
      <xdr:colOff>177800</xdr:colOff>
      <xdr:row>58</xdr:row>
      <xdr:rowOff>13310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45625"/>
          <a:ext cx="889000" cy="1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13310</xdr:rowOff>
    </xdr:from>
    <xdr:to>
      <xdr:col>15</xdr:col>
      <xdr:colOff>50800</xdr:colOff>
      <xdr:row>58</xdr:row>
      <xdr:rowOff>21426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7410"/>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21426</xdr:rowOff>
    </xdr:from>
    <xdr:to>
      <xdr:col>10</xdr:col>
      <xdr:colOff>114300</xdr:colOff>
      <xdr:row>58</xdr:row>
      <xdr:rowOff>29975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65526"/>
          <a:ext cx="889000" cy="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95732</xdr:rowOff>
    </xdr:from>
    <xdr:to>
      <xdr:col>6</xdr:col>
      <xdr:colOff>38100</xdr:colOff>
      <xdr:row>58</xdr:row>
      <xdr:rowOff>25882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42409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4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100813</xdr:rowOff>
    </xdr:from>
    <xdr:to>
      <xdr:col>24</xdr:col>
      <xdr:colOff>114300</xdr:colOff>
      <xdr:row>58</xdr:row>
      <xdr:rowOff>30963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15740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8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122175</xdr:rowOff>
    </xdr:from>
    <xdr:to>
      <xdr:col>20</xdr:col>
      <xdr:colOff>38100</xdr:colOff>
      <xdr:row>58</xdr:row>
      <xdr:rowOff>52325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9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43452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133960</xdr:rowOff>
    </xdr:from>
    <xdr:to>
      <xdr:col>15</xdr:col>
      <xdr:colOff>101600</xdr:colOff>
      <xdr:row>58</xdr:row>
      <xdr:rowOff>64110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55237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142076</xdr:rowOff>
    </xdr:from>
    <xdr:to>
      <xdr:col>10</xdr:col>
      <xdr:colOff>165100</xdr:colOff>
      <xdr:row>58</xdr:row>
      <xdr:rowOff>72226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0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150625</xdr:rowOff>
    </xdr:from>
    <xdr:to>
      <xdr:col>6</xdr:col>
      <xdr:colOff>38100</xdr:colOff>
      <xdr:row>58</xdr:row>
      <xdr:rowOff>80775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71902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1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92883</xdr:rowOff>
    </xdr:from>
    <xdr:to>
      <xdr:col>24</xdr:col>
      <xdr:colOff>63500</xdr:colOff>
      <xdr:row>78</xdr:row>
      <xdr:rowOff>101226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65983"/>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86139</xdr:rowOff>
    </xdr:from>
    <xdr:to>
      <xdr:col>19</xdr:col>
      <xdr:colOff>177800</xdr:colOff>
      <xdr:row>78</xdr:row>
      <xdr:rowOff>92883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59239"/>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86139</xdr:rowOff>
    </xdr:from>
    <xdr:to>
      <xdr:col>15</xdr:col>
      <xdr:colOff>50800</xdr:colOff>
      <xdr:row>78</xdr:row>
      <xdr:rowOff>109045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59239"/>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93683</xdr:rowOff>
    </xdr:from>
    <xdr:to>
      <xdr:col>10</xdr:col>
      <xdr:colOff>114300</xdr:colOff>
      <xdr:row>78</xdr:row>
      <xdr:rowOff>109045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66783"/>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36871</xdr:rowOff>
    </xdr:from>
    <xdr:to>
      <xdr:col>6</xdr:col>
      <xdr:colOff>38100</xdr:colOff>
      <xdr:row>77</xdr:row>
      <xdr:rowOff>138471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154998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1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50426</xdr:rowOff>
    </xdr:from>
    <xdr:to>
      <xdr:col>24</xdr:col>
      <xdr:colOff>114300</xdr:colOff>
      <xdr:row>78</xdr:row>
      <xdr:rowOff>152026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136803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3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42083</xdr:rowOff>
    </xdr:from>
    <xdr:to>
      <xdr:col>20</xdr:col>
      <xdr:colOff>38100</xdr:colOff>
      <xdr:row>78</xdr:row>
      <xdr:rowOff>143683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134810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0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35339</xdr:rowOff>
    </xdr:from>
    <xdr:to>
      <xdr:col>15</xdr:col>
      <xdr:colOff>101600</xdr:colOff>
      <xdr:row>78</xdr:row>
      <xdr:rowOff>136939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128066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0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58245</xdr:rowOff>
    </xdr:from>
    <xdr:to>
      <xdr:col>10</xdr:col>
      <xdr:colOff>165100</xdr:colOff>
      <xdr:row>78</xdr:row>
      <xdr:rowOff>159845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150972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42883</xdr:rowOff>
    </xdr:from>
    <xdr:to>
      <xdr:col>6</xdr:col>
      <xdr:colOff>38100</xdr:colOff>
      <xdr:row>78</xdr:row>
      <xdr:rowOff>144483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135610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0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162342</xdr:rowOff>
    </xdr:from>
    <xdr:to>
      <xdr:col>24</xdr:col>
      <xdr:colOff>63500</xdr:colOff>
      <xdr:row>93</xdr:row>
      <xdr:rowOff>24550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764292"/>
          <a:ext cx="838200" cy="20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96141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12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24550</xdr:rowOff>
    </xdr:from>
    <xdr:to>
      <xdr:col>19</xdr:col>
      <xdr:colOff>177800</xdr:colOff>
      <xdr:row>93</xdr:row>
      <xdr:rowOff>134682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5969400"/>
          <a:ext cx="889000" cy="11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109138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39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116774</xdr:rowOff>
    </xdr:from>
    <xdr:to>
      <xdr:col>15</xdr:col>
      <xdr:colOff>50800</xdr:colOff>
      <xdr:row>93</xdr:row>
      <xdr:rowOff>134682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5890174"/>
          <a:ext cx="889000" cy="189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29511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116774</xdr:rowOff>
    </xdr:from>
    <xdr:to>
      <xdr:col>10</xdr:col>
      <xdr:colOff>114300</xdr:colOff>
      <xdr:row>94</xdr:row>
      <xdr:rowOff>88809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5890174"/>
          <a:ext cx="889000" cy="3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88141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11111</xdr:rowOff>
    </xdr:from>
    <xdr:to>
      <xdr:col>6</xdr:col>
      <xdr:colOff>38100</xdr:colOff>
      <xdr:row>97</xdr:row>
      <xdr:rowOff>112711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103838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73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111542</xdr:rowOff>
    </xdr:from>
    <xdr:to>
      <xdr:col>24</xdr:col>
      <xdr:colOff>114300</xdr:colOff>
      <xdr:row>92</xdr:row>
      <xdr:rowOff>41692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71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134419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56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145200</xdr:rowOff>
    </xdr:from>
    <xdr:to>
      <xdr:col>20</xdr:col>
      <xdr:colOff>38100</xdr:colOff>
      <xdr:row>93</xdr:row>
      <xdr:rowOff>75350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591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91877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69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83882</xdr:rowOff>
    </xdr:from>
    <xdr:to>
      <xdr:col>15</xdr:col>
      <xdr:colOff>101600</xdr:colOff>
      <xdr:row>94</xdr:row>
      <xdr:rowOff>14032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0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30559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580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65974</xdr:rowOff>
    </xdr:from>
    <xdr:to>
      <xdr:col>10</xdr:col>
      <xdr:colOff>165100</xdr:colOff>
      <xdr:row>92</xdr:row>
      <xdr:rowOff>167574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58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12651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6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38009</xdr:rowOff>
    </xdr:from>
    <xdr:to>
      <xdr:col>6</xdr:col>
      <xdr:colOff>38100</xdr:colOff>
      <xdr:row>94</xdr:row>
      <xdr:rowOff>139609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1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156136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592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2174</xdr:rowOff>
    </xdr:from>
    <xdr:to>
      <xdr:col>55</xdr:col>
      <xdr:colOff>0</xdr:colOff>
      <xdr:row>37</xdr:row>
      <xdr:rowOff>9267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345824"/>
          <a:ext cx="8382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9267</xdr:rowOff>
    </xdr:from>
    <xdr:to>
      <xdr:col>50</xdr:col>
      <xdr:colOff>114300</xdr:colOff>
      <xdr:row>37</xdr:row>
      <xdr:rowOff>10192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52917"/>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7389</xdr:rowOff>
    </xdr:from>
    <xdr:to>
      <xdr:col>45</xdr:col>
      <xdr:colOff>177800</xdr:colOff>
      <xdr:row>37</xdr:row>
      <xdr:rowOff>10192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51039"/>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73096</xdr:rowOff>
    </xdr:from>
    <xdr:to>
      <xdr:col>41</xdr:col>
      <xdr:colOff>50800</xdr:colOff>
      <xdr:row>37</xdr:row>
      <xdr:rowOff>7389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73846"/>
          <a:ext cx="889000" cy="27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24275</xdr:rowOff>
    </xdr:from>
    <xdr:to>
      <xdr:col>36</xdr:col>
      <xdr:colOff>165100</xdr:colOff>
      <xdr:row>35</xdr:row>
      <xdr:rowOff>125875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117002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17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122824</xdr:rowOff>
    </xdr:from>
    <xdr:to>
      <xdr:col>55</xdr:col>
      <xdr:colOff>50800</xdr:colOff>
      <xdr:row>37</xdr:row>
      <xdr:rowOff>52974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9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145701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46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129917</xdr:rowOff>
    </xdr:from>
    <xdr:to>
      <xdr:col>50</xdr:col>
      <xdr:colOff>165100</xdr:colOff>
      <xdr:row>37</xdr:row>
      <xdr:rowOff>60067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0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76594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607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130842</xdr:rowOff>
    </xdr:from>
    <xdr:to>
      <xdr:col>46</xdr:col>
      <xdr:colOff>38100</xdr:colOff>
      <xdr:row>37</xdr:row>
      <xdr:rowOff>60992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0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77519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607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128039</xdr:rowOff>
    </xdr:from>
    <xdr:to>
      <xdr:col>41</xdr:col>
      <xdr:colOff>101600</xdr:colOff>
      <xdr:row>37</xdr:row>
      <xdr:rowOff>58189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74716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75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22296</xdr:rowOff>
    </xdr:from>
    <xdr:to>
      <xdr:col>36</xdr:col>
      <xdr:colOff>165100</xdr:colOff>
      <xdr:row>35</xdr:row>
      <xdr:rowOff>123896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02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140423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9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84276</xdr:rowOff>
    </xdr:from>
    <xdr:to>
      <xdr:col>55</xdr:col>
      <xdr:colOff>0</xdr:colOff>
      <xdr:row>57</xdr:row>
      <xdr:rowOff>105751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685476"/>
          <a:ext cx="838200" cy="19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84276</xdr:rowOff>
    </xdr:from>
    <xdr:to>
      <xdr:col>50</xdr:col>
      <xdr:colOff>114300</xdr:colOff>
      <xdr:row>57</xdr:row>
      <xdr:rowOff>34046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85476"/>
          <a:ext cx="889000" cy="12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34046</xdr:rowOff>
    </xdr:from>
    <xdr:to>
      <xdr:col>45</xdr:col>
      <xdr:colOff>177800</xdr:colOff>
      <xdr:row>57</xdr:row>
      <xdr:rowOff>134276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806696"/>
          <a:ext cx="889000" cy="10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66018</xdr:rowOff>
    </xdr:from>
    <xdr:to>
      <xdr:col>41</xdr:col>
      <xdr:colOff>50800</xdr:colOff>
      <xdr:row>57</xdr:row>
      <xdr:rowOff>134276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38668"/>
          <a:ext cx="889000" cy="6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43646</xdr:rowOff>
    </xdr:from>
    <xdr:to>
      <xdr:col>36</xdr:col>
      <xdr:colOff>165100</xdr:colOff>
      <xdr:row>57</xdr:row>
      <xdr:rowOff>145246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1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136373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90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54951</xdr:rowOff>
    </xdr:from>
    <xdr:to>
      <xdr:col>55</xdr:col>
      <xdr:colOff>50800</xdr:colOff>
      <xdr:row>57</xdr:row>
      <xdr:rowOff>156551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2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33378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0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33476</xdr:rowOff>
    </xdr:from>
    <xdr:to>
      <xdr:col>50</xdr:col>
      <xdr:colOff>165100</xdr:colOff>
      <xdr:row>56</xdr:row>
      <xdr:rowOff>135076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3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151603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40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154696</xdr:rowOff>
    </xdr:from>
    <xdr:to>
      <xdr:col>46</xdr:col>
      <xdr:colOff>38100</xdr:colOff>
      <xdr:row>57</xdr:row>
      <xdr:rowOff>84846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5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101373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3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83476</xdr:rowOff>
    </xdr:from>
    <xdr:to>
      <xdr:col>41</xdr:col>
      <xdr:colOff>101600</xdr:colOff>
      <xdr:row>58</xdr:row>
      <xdr:rowOff>13626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4753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4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15218</xdr:rowOff>
    </xdr:from>
    <xdr:to>
      <xdr:col>36</xdr:col>
      <xdr:colOff>165100</xdr:colOff>
      <xdr:row>57</xdr:row>
      <xdr:rowOff>116818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133345</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56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99467</xdr:rowOff>
    </xdr:from>
    <xdr:to>
      <xdr:col>55</xdr:col>
      <xdr:colOff>0</xdr:colOff>
      <xdr:row>77</xdr:row>
      <xdr:rowOff>150250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01117"/>
          <a:ext cx="838200" cy="5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142946</xdr:rowOff>
    </xdr:from>
    <xdr:to>
      <xdr:col>50</xdr:col>
      <xdr:colOff>114300</xdr:colOff>
      <xdr:row>77</xdr:row>
      <xdr:rowOff>150250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44596"/>
          <a:ext cx="889000" cy="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65965</xdr:rowOff>
    </xdr:from>
    <xdr:to>
      <xdr:col>45</xdr:col>
      <xdr:colOff>177800</xdr:colOff>
      <xdr:row>77</xdr:row>
      <xdr:rowOff>142946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67615"/>
          <a:ext cx="889000" cy="7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139071</xdr:rowOff>
    </xdr:from>
    <xdr:to>
      <xdr:col>41</xdr:col>
      <xdr:colOff>50800</xdr:colOff>
      <xdr:row>77</xdr:row>
      <xdr:rowOff>65965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169271"/>
          <a:ext cx="889000" cy="9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144365</xdr:rowOff>
    </xdr:from>
    <xdr:to>
      <xdr:col>36</xdr:col>
      <xdr:colOff>165100</xdr:colOff>
      <xdr:row>77</xdr:row>
      <xdr:rowOff>74515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7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65642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48667</xdr:rowOff>
    </xdr:from>
    <xdr:to>
      <xdr:col>55</xdr:col>
      <xdr:colOff>50800</xdr:colOff>
      <xdr:row>77</xdr:row>
      <xdr:rowOff>150267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135044</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99450</xdr:rowOff>
    </xdr:from>
    <xdr:to>
      <xdr:col>50</xdr:col>
      <xdr:colOff>165100</xdr:colOff>
      <xdr:row>78</xdr:row>
      <xdr:rowOff>29600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20727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39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92146</xdr:rowOff>
    </xdr:from>
    <xdr:to>
      <xdr:col>46</xdr:col>
      <xdr:colOff>38100</xdr:colOff>
      <xdr:row>78</xdr:row>
      <xdr:rowOff>22296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9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13423</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38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15165</xdr:rowOff>
    </xdr:from>
    <xdr:to>
      <xdr:col>41</xdr:col>
      <xdr:colOff>101600</xdr:colOff>
      <xdr:row>77</xdr:row>
      <xdr:rowOff>116765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2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107892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30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88271</xdr:rowOff>
    </xdr:from>
    <xdr:to>
      <xdr:col>36</xdr:col>
      <xdr:colOff>165100</xdr:colOff>
      <xdr:row>77</xdr:row>
      <xdr:rowOff>18421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34948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9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126702</xdr:rowOff>
    </xdr:from>
    <xdr:to>
      <xdr:col>55</xdr:col>
      <xdr:colOff>0</xdr:colOff>
      <xdr:row>97</xdr:row>
      <xdr:rowOff>166329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585902"/>
          <a:ext cx="838200" cy="21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126702</xdr:rowOff>
    </xdr:from>
    <xdr:to>
      <xdr:col>50</xdr:col>
      <xdr:colOff>114300</xdr:colOff>
      <xdr:row>97</xdr:row>
      <xdr:rowOff>84111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585902"/>
          <a:ext cx="889000" cy="12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22807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82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84111</xdr:rowOff>
    </xdr:from>
    <xdr:to>
      <xdr:col>45</xdr:col>
      <xdr:colOff>177800</xdr:colOff>
      <xdr:row>98</xdr:row>
      <xdr:rowOff>35616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14761"/>
          <a:ext cx="889000" cy="1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12953</xdr:rowOff>
    </xdr:from>
    <xdr:to>
      <xdr:col>41</xdr:col>
      <xdr:colOff>50800</xdr:colOff>
      <xdr:row>98</xdr:row>
      <xdr:rowOff>35616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15053"/>
          <a:ext cx="889000" cy="22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138095</xdr:rowOff>
    </xdr:from>
    <xdr:to>
      <xdr:col>36</xdr:col>
      <xdr:colOff>165100</xdr:colOff>
      <xdr:row>98</xdr:row>
      <xdr:rowOff>68245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59372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6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115529</xdr:rowOff>
    </xdr:from>
    <xdr:to>
      <xdr:col>55</xdr:col>
      <xdr:colOff>50800</xdr:colOff>
      <xdr:row>98</xdr:row>
      <xdr:rowOff>45679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93956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2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75902</xdr:rowOff>
    </xdr:from>
    <xdr:to>
      <xdr:col>50</xdr:col>
      <xdr:colOff>165100</xdr:colOff>
      <xdr:row>97</xdr:row>
      <xdr:rowOff>6052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3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22579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31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33311</xdr:rowOff>
    </xdr:from>
    <xdr:to>
      <xdr:col>46</xdr:col>
      <xdr:colOff>38100</xdr:colOff>
      <xdr:row>97</xdr:row>
      <xdr:rowOff>134911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6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151438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156266</xdr:rowOff>
    </xdr:from>
    <xdr:to>
      <xdr:col>41</xdr:col>
      <xdr:colOff>101600</xdr:colOff>
      <xdr:row>98</xdr:row>
      <xdr:rowOff>86416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8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77543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7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133603</xdr:rowOff>
    </xdr:from>
    <xdr:to>
      <xdr:col>36</xdr:col>
      <xdr:colOff>165100</xdr:colOff>
      <xdr:row>98</xdr:row>
      <xdr:rowOff>63753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80280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3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83510</xdr:rowOff>
    </xdr:from>
    <xdr:to>
      <xdr:col>85</xdr:col>
      <xdr:colOff>127000</xdr:colOff>
      <xdr:row>38</xdr:row>
      <xdr:rowOff>105387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912810"/>
          <a:ext cx="838200" cy="7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91717</xdr:rowOff>
    </xdr:from>
    <xdr:to>
      <xdr:col>81</xdr:col>
      <xdr:colOff>50800</xdr:colOff>
      <xdr:row>34</xdr:row>
      <xdr:rowOff>83510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749567"/>
          <a:ext cx="889000" cy="16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76951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59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91717</xdr:rowOff>
    </xdr:from>
    <xdr:to>
      <xdr:col>76</xdr:col>
      <xdr:colOff>114300</xdr:colOff>
      <xdr:row>37</xdr:row>
      <xdr:rowOff>45060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749567"/>
          <a:ext cx="889000" cy="63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25127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45060</xdr:rowOff>
    </xdr:from>
    <xdr:to>
      <xdr:col>71</xdr:col>
      <xdr:colOff>177800</xdr:colOff>
      <xdr:row>38</xdr:row>
      <xdr:rowOff>110188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388710"/>
          <a:ext cx="889000" cy="23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23619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73950</xdr:rowOff>
    </xdr:from>
    <xdr:to>
      <xdr:col>67</xdr:col>
      <xdr:colOff>101600</xdr:colOff>
      <xdr:row>37</xdr:row>
      <xdr:rowOff>4100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24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20627</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0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54587</xdr:rowOff>
    </xdr:from>
    <xdr:to>
      <xdr:col>85</xdr:col>
      <xdr:colOff>177800</xdr:colOff>
      <xdr:row>38</xdr:row>
      <xdr:rowOff>156187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32710</xdr:rowOff>
    </xdr:from>
    <xdr:to>
      <xdr:col>81</xdr:col>
      <xdr:colOff>101600</xdr:colOff>
      <xdr:row>34</xdr:row>
      <xdr:rowOff>134310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8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150837</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14111" y="563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40917</xdr:rowOff>
    </xdr:from>
    <xdr:to>
      <xdr:col>76</xdr:col>
      <xdr:colOff>165100</xdr:colOff>
      <xdr:row>33</xdr:row>
      <xdr:rowOff>142517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69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159044</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4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165710</xdr:rowOff>
    </xdr:from>
    <xdr:to>
      <xdr:col>72</xdr:col>
      <xdr:colOff>38100</xdr:colOff>
      <xdr:row>37</xdr:row>
      <xdr:rowOff>95860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3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112387</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1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59388</xdr:rowOff>
    </xdr:from>
    <xdr:to>
      <xdr:col>67</xdr:col>
      <xdr:colOff>101600</xdr:colOff>
      <xdr:row>38</xdr:row>
      <xdr:rowOff>160988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7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152115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6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136782</xdr:rowOff>
    </xdr:from>
    <xdr:to>
      <xdr:col>85</xdr:col>
      <xdr:colOff>127000</xdr:colOff>
      <xdr:row>77</xdr:row>
      <xdr:rowOff>146906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3338432"/>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137610</xdr:rowOff>
    </xdr:from>
    <xdr:to>
      <xdr:col>81</xdr:col>
      <xdr:colOff>50800</xdr:colOff>
      <xdr:row>77</xdr:row>
      <xdr:rowOff>146906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33926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136869</xdr:rowOff>
    </xdr:from>
    <xdr:to>
      <xdr:col>76</xdr:col>
      <xdr:colOff>114300</xdr:colOff>
      <xdr:row>77</xdr:row>
      <xdr:rowOff>137610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3703300" y="1333851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136618</xdr:rowOff>
    </xdr:from>
    <xdr:to>
      <xdr:col>71</xdr:col>
      <xdr:colOff>177800</xdr:colOff>
      <xdr:row>77</xdr:row>
      <xdr:rowOff>136869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338268"/>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164055</xdr:rowOff>
    </xdr:from>
    <xdr:to>
      <xdr:col>67</xdr:col>
      <xdr:colOff>101600</xdr:colOff>
      <xdr:row>77</xdr:row>
      <xdr:rowOff>94205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110731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85982</xdr:rowOff>
    </xdr:from>
    <xdr:to>
      <xdr:col>85</xdr:col>
      <xdr:colOff>177800</xdr:colOff>
      <xdr:row>78</xdr:row>
      <xdr:rowOff>16132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909</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0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96106</xdr:rowOff>
    </xdr:from>
    <xdr:to>
      <xdr:col>81</xdr:col>
      <xdr:colOff>101600</xdr:colOff>
      <xdr:row>78</xdr:row>
      <xdr:rowOff>26256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29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17383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39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86810</xdr:rowOff>
    </xdr:from>
    <xdr:to>
      <xdr:col>76</xdr:col>
      <xdr:colOff>165100</xdr:colOff>
      <xdr:row>78</xdr:row>
      <xdr:rowOff>16960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8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8087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38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86069</xdr:rowOff>
    </xdr:from>
    <xdr:to>
      <xdr:col>72</xdr:col>
      <xdr:colOff>38100</xdr:colOff>
      <xdr:row>78</xdr:row>
      <xdr:rowOff>16219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8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38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85818</xdr:rowOff>
    </xdr:from>
    <xdr:to>
      <xdr:col>67</xdr:col>
      <xdr:colOff>101600</xdr:colOff>
      <xdr:row>78</xdr:row>
      <xdr:rowOff>15968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7095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38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68518</xdr:rowOff>
    </xdr:from>
    <xdr:to>
      <xdr:col>85</xdr:col>
      <xdr:colOff>127000</xdr:colOff>
      <xdr:row>97</xdr:row>
      <xdr:rowOff>126997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699168"/>
          <a:ext cx="838200" cy="5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84641</xdr:rowOff>
    </xdr:from>
    <xdr:to>
      <xdr:col>81</xdr:col>
      <xdr:colOff>50800</xdr:colOff>
      <xdr:row>97</xdr:row>
      <xdr:rowOff>126997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15291"/>
          <a:ext cx="889000" cy="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16343</xdr:rowOff>
    </xdr:from>
    <xdr:to>
      <xdr:col>76</xdr:col>
      <xdr:colOff>114300</xdr:colOff>
      <xdr:row>97</xdr:row>
      <xdr:rowOff>84641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6646993"/>
          <a:ext cx="889000" cy="6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97334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16343</xdr:rowOff>
    </xdr:from>
    <xdr:to>
      <xdr:col>71</xdr:col>
      <xdr:colOff>177800</xdr:colOff>
      <xdr:row>97</xdr:row>
      <xdr:rowOff>88784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646993"/>
          <a:ext cx="889000" cy="7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43157</xdr:rowOff>
    </xdr:from>
    <xdr:to>
      <xdr:col>67</xdr:col>
      <xdr:colOff>101600</xdr:colOff>
      <xdr:row>98</xdr:row>
      <xdr:rowOff>144757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4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135884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3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17718</xdr:rowOff>
    </xdr:from>
    <xdr:to>
      <xdr:col>85</xdr:col>
      <xdr:colOff>177800</xdr:colOff>
      <xdr:row>97</xdr:row>
      <xdr:rowOff>119318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4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40595</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49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76197</xdr:rowOff>
    </xdr:from>
    <xdr:to>
      <xdr:col>81</xdr:col>
      <xdr:colOff>101600</xdr:colOff>
      <xdr:row>98</xdr:row>
      <xdr:rowOff>6347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0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22874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8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33841</xdr:rowOff>
    </xdr:from>
    <xdr:to>
      <xdr:col>76</xdr:col>
      <xdr:colOff>165100</xdr:colOff>
      <xdr:row>97</xdr:row>
      <xdr:rowOff>135441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6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151968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3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136993</xdr:rowOff>
    </xdr:from>
    <xdr:to>
      <xdr:col>72</xdr:col>
      <xdr:colOff>38100</xdr:colOff>
      <xdr:row>97</xdr:row>
      <xdr:rowOff>67143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5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83670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37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37984</xdr:rowOff>
    </xdr:from>
    <xdr:to>
      <xdr:col>67</xdr:col>
      <xdr:colOff>101600</xdr:colOff>
      <xdr:row>97</xdr:row>
      <xdr:rowOff>139584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6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156111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4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71481</xdr:rowOff>
    </xdr:from>
    <xdr:to>
      <xdr:col>98</xdr:col>
      <xdr:colOff>38100</xdr:colOff>
      <xdr:row>38</xdr:row>
      <xdr:rowOff>1631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4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18158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19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129642</xdr:rowOff>
    </xdr:from>
    <xdr:to>
      <xdr:col>116</xdr:col>
      <xdr:colOff>63500</xdr:colOff>
      <xdr:row>57</xdr:row>
      <xdr:rowOff>130708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1323300" y="9902292"/>
          <a:ext cx="8382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130708</xdr:rowOff>
    </xdr:from>
    <xdr:to>
      <xdr:col>111</xdr:col>
      <xdr:colOff>177800</xdr:colOff>
      <xdr:row>57</xdr:row>
      <xdr:rowOff>132690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0434300" y="9903358"/>
          <a:ext cx="8890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132690</xdr:rowOff>
    </xdr:from>
    <xdr:to>
      <xdr:col>107</xdr:col>
      <xdr:colOff>50800</xdr:colOff>
      <xdr:row>57</xdr:row>
      <xdr:rowOff>136119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9545300" y="990534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136119</xdr:rowOff>
    </xdr:from>
    <xdr:to>
      <xdr:col>102</xdr:col>
      <xdr:colOff>114300</xdr:colOff>
      <xdr:row>57</xdr:row>
      <xdr:rowOff>137566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8656300" y="9908769"/>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78842</xdr:rowOff>
    </xdr:from>
    <xdr:to>
      <xdr:col>116</xdr:col>
      <xdr:colOff>114300</xdr:colOff>
      <xdr:row>58</xdr:row>
      <xdr:rowOff>8992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98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101719</xdr:rowOff>
    </xdr:from>
    <xdr:ext cx="469744"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970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79908</xdr:rowOff>
    </xdr:from>
    <xdr:to>
      <xdr:col>112</xdr:col>
      <xdr:colOff>38100</xdr:colOff>
      <xdr:row>58</xdr:row>
      <xdr:rowOff>10058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985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26585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88428" y="962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81890</xdr:rowOff>
    </xdr:from>
    <xdr:to>
      <xdr:col>107</xdr:col>
      <xdr:colOff>101600</xdr:colOff>
      <xdr:row>58</xdr:row>
      <xdr:rowOff>12040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98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28567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6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85319</xdr:rowOff>
    </xdr:from>
    <xdr:to>
      <xdr:col>102</xdr:col>
      <xdr:colOff>165100</xdr:colOff>
      <xdr:row>58</xdr:row>
      <xdr:rowOff>15469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985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31996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33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86766</xdr:rowOff>
    </xdr:from>
    <xdr:to>
      <xdr:col>98</xdr:col>
      <xdr:colOff>38100</xdr:colOff>
      <xdr:row>58</xdr:row>
      <xdr:rowOff>16916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98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33443</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63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64871</xdr:rowOff>
    </xdr:from>
    <xdr:to>
      <xdr:col>116</xdr:col>
      <xdr:colOff>63500</xdr:colOff>
      <xdr:row>74</xdr:row>
      <xdr:rowOff>66491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2752171"/>
          <a:ext cx="8382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61081</xdr:rowOff>
    </xdr:from>
    <xdr:to>
      <xdr:col>111</xdr:col>
      <xdr:colOff>177800</xdr:colOff>
      <xdr:row>74</xdr:row>
      <xdr:rowOff>64871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2405481"/>
          <a:ext cx="889000" cy="34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61081</xdr:rowOff>
    </xdr:from>
    <xdr:to>
      <xdr:col>107</xdr:col>
      <xdr:colOff>50800</xdr:colOff>
      <xdr:row>73</xdr:row>
      <xdr:rowOff>3664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2405481"/>
          <a:ext cx="889000" cy="11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3664</xdr:rowOff>
    </xdr:from>
    <xdr:to>
      <xdr:col>102</xdr:col>
      <xdr:colOff>114300</xdr:colOff>
      <xdr:row>73</xdr:row>
      <xdr:rowOff>53861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2519514"/>
          <a:ext cx="889000" cy="5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51238</xdr:rowOff>
    </xdr:from>
    <xdr:to>
      <xdr:col>98</xdr:col>
      <xdr:colOff>38100</xdr:colOff>
      <xdr:row>72</xdr:row>
      <xdr:rowOff>152838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23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169365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217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15691</xdr:rowOff>
    </xdr:from>
    <xdr:to>
      <xdr:col>116</xdr:col>
      <xdr:colOff>114300</xdr:colOff>
      <xdr:row>74</xdr:row>
      <xdr:rowOff>117291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70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165568</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68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14071</xdr:rowOff>
    </xdr:from>
    <xdr:to>
      <xdr:col>112</xdr:col>
      <xdr:colOff>38100</xdr:colOff>
      <xdr:row>74</xdr:row>
      <xdr:rowOff>115671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70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106798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79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10281</xdr:rowOff>
    </xdr:from>
    <xdr:to>
      <xdr:col>107</xdr:col>
      <xdr:colOff>101600</xdr:colOff>
      <xdr:row>72</xdr:row>
      <xdr:rowOff>111881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35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128408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12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124314</xdr:rowOff>
    </xdr:from>
    <xdr:to>
      <xdr:col>102</xdr:col>
      <xdr:colOff>165100</xdr:colOff>
      <xdr:row>73</xdr:row>
      <xdr:rowOff>54464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4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45591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56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3061</xdr:rowOff>
    </xdr:from>
    <xdr:to>
      <xdr:col>98</xdr:col>
      <xdr:colOff>38100</xdr:colOff>
      <xdr:row>73</xdr:row>
      <xdr:rowOff>104661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51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95788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61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歳出決算総額は、住民一人当たり</a:t>
          </a:r>
          <a:r>
            <a:rPr kumimoji="1" lang="en-US" altLang="ja-JP" sz="900" b="0" i="0" baseline="0">
              <a:solidFill>
                <a:schemeClr val="dk1"/>
              </a:solidFill>
              <a:effectLst/>
              <a:latin typeface="+mn-lt"/>
              <a:ea typeface="+mn-ea"/>
              <a:cs typeface="+mn-cs"/>
            </a:rPr>
            <a:t>708,662</a:t>
          </a:r>
          <a:r>
            <a:rPr kumimoji="1" lang="ja-JP" altLang="ja-JP" sz="900" b="0" i="0" baseline="0">
              <a:solidFill>
                <a:schemeClr val="dk1"/>
              </a:solidFill>
              <a:effectLst/>
              <a:latin typeface="+mn-lt"/>
              <a:ea typeface="+mn-ea"/>
              <a:cs typeface="+mn-cs"/>
            </a:rPr>
            <a:t>円となっており、人件費、物件費、公債費など多くの性質項目で、住民一人当たりのコストは類似団体平均より削減できている。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主な構成項目である人件費は、住民一人当たり</a:t>
          </a:r>
          <a:r>
            <a:rPr kumimoji="1" lang="en-US" altLang="ja-JP" sz="900" b="0" i="0" baseline="0">
              <a:solidFill>
                <a:schemeClr val="dk1"/>
              </a:solidFill>
              <a:effectLst/>
              <a:latin typeface="+mn-lt"/>
              <a:ea typeface="+mn-ea"/>
              <a:cs typeface="+mn-cs"/>
            </a:rPr>
            <a:t>69,565</a:t>
          </a:r>
          <a:r>
            <a:rPr kumimoji="1" lang="ja-JP" altLang="ja-JP" sz="900" b="0" i="0" baseline="0">
              <a:solidFill>
                <a:schemeClr val="dk1"/>
              </a:solidFill>
              <a:effectLst/>
              <a:latin typeface="+mn-lt"/>
              <a:ea typeface="+mn-ea"/>
              <a:cs typeface="+mn-cs"/>
            </a:rPr>
            <a:t>円となっており、類似団体と比べても低い結果となっている。これは、以前からの職員数の適正な定員管理により、今年度においても人口</a:t>
          </a:r>
          <a:r>
            <a:rPr kumimoji="1" lang="en-US" altLang="ja-JP" sz="900" b="0" i="0" baseline="0">
              <a:solidFill>
                <a:schemeClr val="dk1"/>
              </a:solidFill>
              <a:effectLst/>
              <a:latin typeface="+mn-lt"/>
              <a:ea typeface="+mn-ea"/>
              <a:cs typeface="+mn-cs"/>
            </a:rPr>
            <a:t>1,000</a:t>
          </a:r>
          <a:r>
            <a:rPr kumimoji="1" lang="ja-JP" altLang="ja-JP" sz="900" b="0" i="0" baseline="0">
              <a:solidFill>
                <a:schemeClr val="dk1"/>
              </a:solidFill>
              <a:effectLst/>
              <a:latin typeface="+mn-lt"/>
              <a:ea typeface="+mn-ea"/>
              <a:cs typeface="+mn-cs"/>
            </a:rPr>
            <a:t>人当たりの職員数が類似団体と比較して</a:t>
          </a:r>
          <a:r>
            <a:rPr kumimoji="1" lang="en-US" altLang="ja-JP" sz="900" b="0" i="0" baseline="0">
              <a:solidFill>
                <a:schemeClr val="dk1"/>
              </a:solidFill>
              <a:effectLst/>
              <a:latin typeface="+mn-lt"/>
              <a:ea typeface="+mn-ea"/>
              <a:cs typeface="+mn-cs"/>
            </a:rPr>
            <a:t>4.79</a:t>
          </a:r>
          <a:r>
            <a:rPr kumimoji="1" lang="ja-JP" altLang="ja-JP" sz="900" b="0" i="0" baseline="0">
              <a:solidFill>
                <a:schemeClr val="dk1"/>
              </a:solidFill>
              <a:effectLst/>
              <a:latin typeface="+mn-lt"/>
              <a:ea typeface="+mn-ea"/>
              <a:cs typeface="+mn-cs"/>
            </a:rPr>
            <a:t>人少ないものの、今後は退職者数が少なくなり、人件費の増加傾向が予想されているため、採用数や年齢構成について今後も適性に管理していく必要がある。また、物件費についても類似団体平均に比べ</a:t>
          </a:r>
          <a:r>
            <a:rPr kumimoji="1" lang="en-US" altLang="ja-JP" sz="900" b="0" i="0" baseline="0">
              <a:solidFill>
                <a:schemeClr val="dk1"/>
              </a:solidFill>
              <a:effectLst/>
              <a:latin typeface="+mn-lt"/>
              <a:ea typeface="+mn-ea"/>
              <a:cs typeface="+mn-cs"/>
            </a:rPr>
            <a:t>23,038</a:t>
          </a:r>
          <a:r>
            <a:rPr kumimoji="1" lang="ja-JP" altLang="ja-JP" sz="900" b="0" i="0" baseline="0">
              <a:solidFill>
                <a:schemeClr val="dk1"/>
              </a:solidFill>
              <a:effectLst/>
              <a:latin typeface="+mn-lt"/>
              <a:ea typeface="+mn-ea"/>
              <a:cs typeface="+mn-cs"/>
            </a:rPr>
            <a:t>円低くなっている。これは、中期計画策定時の審査と予算要求時における必要最小額計上の徹底、臨時的なものを除き、原則として前年度予算を上限として査定をしていること、さらには執行段階での経費節減の徹底によるものであ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一方、扶助費について前年度より悪化しており、依然として類似団体平均を上回っている。今年度は障害児通所支援事業や障害者総合支援事業、認定こども園・保育所施設型給付事業等の経費増加も影響している。本町の財政構造の特徴は扶助費が突出し、中でも児童福祉費について類似団体平均を大きく上回っている状況である。これは、保育所等の子育てに関する環境が以前から整備されており、保育所等への支援を積極的に行っていること、平成</a:t>
          </a:r>
          <a:r>
            <a:rPr kumimoji="1" lang="en-US" altLang="ja-JP" sz="900" b="0" i="0" baseline="0">
              <a:solidFill>
                <a:schemeClr val="dk1"/>
              </a:solidFill>
              <a:effectLst/>
              <a:latin typeface="+mn-lt"/>
              <a:ea typeface="+mn-ea"/>
              <a:cs typeface="+mn-cs"/>
            </a:rPr>
            <a:t>28</a:t>
          </a:r>
          <a:r>
            <a:rPr kumimoji="1" lang="ja-JP" altLang="ja-JP" sz="900" b="0" i="0" baseline="0">
              <a:solidFill>
                <a:schemeClr val="dk1"/>
              </a:solidFill>
              <a:effectLst/>
              <a:latin typeface="+mn-lt"/>
              <a:ea typeface="+mn-ea"/>
              <a:cs typeface="+mn-cs"/>
            </a:rPr>
            <a:t>年度に町内</a:t>
          </a:r>
          <a:r>
            <a:rPr kumimoji="1" lang="en-US" altLang="ja-JP" sz="900" b="0" i="0" baseline="0">
              <a:solidFill>
                <a:schemeClr val="dk1"/>
              </a:solidFill>
              <a:effectLst/>
              <a:latin typeface="+mn-lt"/>
              <a:ea typeface="+mn-ea"/>
              <a:cs typeface="+mn-cs"/>
            </a:rPr>
            <a:t>2</a:t>
          </a:r>
          <a:r>
            <a:rPr kumimoji="1" lang="ja-JP" altLang="ja-JP" sz="900" b="0" i="0" baseline="0">
              <a:solidFill>
                <a:schemeClr val="dk1"/>
              </a:solidFill>
              <a:effectLst/>
              <a:latin typeface="+mn-lt"/>
              <a:ea typeface="+mn-ea"/>
              <a:cs typeface="+mn-cs"/>
            </a:rPr>
            <a:t>園の認定こども園移行支援を行ったためである。また、障害者自立総合支援制度の定着によって、平成</a:t>
          </a:r>
          <a:r>
            <a:rPr kumimoji="1" lang="en-US" altLang="ja-JP" sz="900" b="0" i="0" baseline="0">
              <a:solidFill>
                <a:schemeClr val="dk1"/>
              </a:solidFill>
              <a:effectLst/>
              <a:latin typeface="+mn-lt"/>
              <a:ea typeface="+mn-ea"/>
              <a:cs typeface="+mn-cs"/>
            </a:rPr>
            <a:t>26</a:t>
          </a:r>
          <a:r>
            <a:rPr kumimoji="1" lang="ja-JP" altLang="ja-JP" sz="900" b="0" i="0" baseline="0">
              <a:solidFill>
                <a:schemeClr val="dk1"/>
              </a:solidFill>
              <a:effectLst/>
              <a:latin typeface="+mn-lt"/>
              <a:ea typeface="+mn-ea"/>
              <a:cs typeface="+mn-cs"/>
            </a:rPr>
            <a:t>年度以降の扶助費の伸びが著しくなってきているため、漫然とした肥大化を招くことのないよう、今後において適正な運用をしていく必要がある。</a:t>
          </a:r>
          <a:endParaRPr lang="ja-JP" altLang="ja-JP" sz="9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長崎県波佐見町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14,111
14,030
56.00
10,363,274
9,999,927
77,285
4,112,518
6,732,733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60261</xdr:rowOff>
    </xdr:from>
    <xdr:to>
      <xdr:col>24</xdr:col>
      <xdr:colOff>63500</xdr:colOff>
      <xdr:row>37</xdr:row>
      <xdr:rowOff>17971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89561"/>
          <a:ext cx="838200" cy="47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60261</xdr:rowOff>
    </xdr:from>
    <xdr:to>
      <xdr:col>19</xdr:col>
      <xdr:colOff>177800</xdr:colOff>
      <xdr:row>37</xdr:row>
      <xdr:rowOff>73978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89561"/>
          <a:ext cx="889000" cy="5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24257</xdr:rowOff>
    </xdr:from>
    <xdr:to>
      <xdr:col>15</xdr:col>
      <xdr:colOff>50800</xdr:colOff>
      <xdr:row>37</xdr:row>
      <xdr:rowOff>73978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67907"/>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24257</xdr:rowOff>
    </xdr:from>
    <xdr:to>
      <xdr:col>10</xdr:col>
      <xdr:colOff>114300</xdr:colOff>
      <xdr:row>37</xdr:row>
      <xdr:rowOff>142558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67907"/>
          <a:ext cx="889000" cy="11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138621</xdr:rowOff>
    </xdr:from>
    <xdr:to>
      <xdr:col>24</xdr:col>
      <xdr:colOff>114300</xdr:colOff>
      <xdr:row>37</xdr:row>
      <xdr:rowOff>68771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117048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8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9461</xdr:rowOff>
    </xdr:from>
    <xdr:to>
      <xdr:col>20</xdr:col>
      <xdr:colOff>38100</xdr:colOff>
      <xdr:row>34</xdr:row>
      <xdr:rowOff>111061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127588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13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23178</xdr:rowOff>
    </xdr:from>
    <xdr:to>
      <xdr:col>15</xdr:col>
      <xdr:colOff>101600</xdr:colOff>
      <xdr:row>37</xdr:row>
      <xdr:rowOff>124778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115905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144907</xdr:rowOff>
    </xdr:from>
    <xdr:to>
      <xdr:col>10</xdr:col>
      <xdr:colOff>165100</xdr:colOff>
      <xdr:row>37</xdr:row>
      <xdr:rowOff>75057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66184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0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91758</xdr:rowOff>
    </xdr:from>
    <xdr:to>
      <xdr:col>6</xdr:col>
      <xdr:colOff>38100</xdr:colOff>
      <xdr:row>38</xdr:row>
      <xdr:rowOff>21907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54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13034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13319</xdr:rowOff>
    </xdr:from>
    <xdr:to>
      <xdr:col>24</xdr:col>
      <xdr:colOff>63500</xdr:colOff>
      <xdr:row>56</xdr:row>
      <xdr:rowOff>136955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4519"/>
          <a:ext cx="838200" cy="1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13319</xdr:rowOff>
    </xdr:from>
    <xdr:to>
      <xdr:col>19</xdr:col>
      <xdr:colOff>177800</xdr:colOff>
      <xdr:row>56</xdr:row>
      <xdr:rowOff>95340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14519"/>
          <a:ext cx="889000" cy="8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95340</xdr:rowOff>
    </xdr:from>
    <xdr:to>
      <xdr:col>15</xdr:col>
      <xdr:colOff>50800</xdr:colOff>
      <xdr:row>56</xdr:row>
      <xdr:rowOff>147055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696540"/>
          <a:ext cx="889000" cy="5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7828</xdr:rowOff>
    </xdr:from>
    <xdr:to>
      <xdr:col>10</xdr:col>
      <xdr:colOff>114300</xdr:colOff>
      <xdr:row>56</xdr:row>
      <xdr:rowOff>147055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09028"/>
          <a:ext cx="889000" cy="1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73393</xdr:rowOff>
    </xdr:from>
    <xdr:to>
      <xdr:col>6</xdr:col>
      <xdr:colOff>38100</xdr:colOff>
      <xdr:row>57</xdr:row>
      <xdr:rowOff>3543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166120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67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86155</xdr:rowOff>
    </xdr:from>
    <xdr:to>
      <xdr:col>24</xdr:col>
      <xdr:colOff>114300</xdr:colOff>
      <xdr:row>57</xdr:row>
      <xdr:rowOff>16305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109032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3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133969</xdr:rowOff>
    </xdr:from>
    <xdr:to>
      <xdr:col>20</xdr:col>
      <xdr:colOff>38100</xdr:colOff>
      <xdr:row>56</xdr:row>
      <xdr:rowOff>64119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80646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38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44540</xdr:rowOff>
    </xdr:from>
    <xdr:to>
      <xdr:col>15</xdr:col>
      <xdr:colOff>101600</xdr:colOff>
      <xdr:row>56</xdr:row>
      <xdr:rowOff>146140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4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162667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2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96255</xdr:rowOff>
    </xdr:from>
    <xdr:to>
      <xdr:col>10</xdr:col>
      <xdr:colOff>165100</xdr:colOff>
      <xdr:row>57</xdr:row>
      <xdr:rowOff>26405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9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42932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2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128478</xdr:rowOff>
    </xdr:from>
    <xdr:to>
      <xdr:col>6</xdr:col>
      <xdr:colOff>38100</xdr:colOff>
      <xdr:row>56</xdr:row>
      <xdr:rowOff>58628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5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75155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89605</xdr:rowOff>
    </xdr:from>
    <xdr:to>
      <xdr:col>24</xdr:col>
      <xdr:colOff>63500</xdr:colOff>
      <xdr:row>77</xdr:row>
      <xdr:rowOff>119759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9805"/>
          <a:ext cx="838200" cy="20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57063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87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119759</xdr:rowOff>
    </xdr:from>
    <xdr:to>
      <xdr:col>19</xdr:col>
      <xdr:colOff>177800</xdr:colOff>
      <xdr:row>77</xdr:row>
      <xdr:rowOff>143608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21409"/>
          <a:ext cx="889000" cy="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76744</xdr:rowOff>
    </xdr:from>
    <xdr:to>
      <xdr:col>15</xdr:col>
      <xdr:colOff>50800</xdr:colOff>
      <xdr:row>77</xdr:row>
      <xdr:rowOff>143608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78394"/>
          <a:ext cx="889000" cy="6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76744</xdr:rowOff>
    </xdr:from>
    <xdr:to>
      <xdr:col>10</xdr:col>
      <xdr:colOff>114300</xdr:colOff>
      <xdr:row>78</xdr:row>
      <xdr:rowOff>149819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8394"/>
          <a:ext cx="889000" cy="24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151788</xdr:rowOff>
    </xdr:from>
    <xdr:to>
      <xdr:col>6</xdr:col>
      <xdr:colOff>38100</xdr:colOff>
      <xdr:row>79</xdr:row>
      <xdr:rowOff>81938</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52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73065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61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38805</xdr:rowOff>
    </xdr:from>
    <xdr:to>
      <xdr:col>24</xdr:col>
      <xdr:colOff>114300</xdr:colOff>
      <xdr:row>76</xdr:row>
      <xdr:rowOff>140405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61683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68959</xdr:rowOff>
    </xdr:from>
    <xdr:to>
      <xdr:col>20</xdr:col>
      <xdr:colOff>38100</xdr:colOff>
      <xdr:row>77</xdr:row>
      <xdr:rowOff>170559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161686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92808</xdr:rowOff>
    </xdr:from>
    <xdr:to>
      <xdr:col>15</xdr:col>
      <xdr:colOff>101600</xdr:colOff>
      <xdr:row>78</xdr:row>
      <xdr:rowOff>22958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14085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25944</xdr:rowOff>
    </xdr:from>
    <xdr:to>
      <xdr:col>10</xdr:col>
      <xdr:colOff>165100</xdr:colOff>
      <xdr:row>77</xdr:row>
      <xdr:rowOff>127544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118671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2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99019</xdr:rowOff>
    </xdr:from>
    <xdr:to>
      <xdr:col>6</xdr:col>
      <xdr:colOff>38100</xdr:colOff>
      <xdr:row>79</xdr:row>
      <xdr:rowOff>29169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7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45696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161275</xdr:rowOff>
    </xdr:from>
    <xdr:to>
      <xdr:col>24</xdr:col>
      <xdr:colOff>63500</xdr:colOff>
      <xdr:row>97</xdr:row>
      <xdr:rowOff>171132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91925"/>
          <a:ext cx="838200" cy="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161275</xdr:rowOff>
    </xdr:from>
    <xdr:to>
      <xdr:col>19</xdr:col>
      <xdr:colOff>177800</xdr:colOff>
      <xdr:row>97</xdr:row>
      <xdr:rowOff>168320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91925"/>
          <a:ext cx="889000" cy="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163931</xdr:rowOff>
    </xdr:from>
    <xdr:to>
      <xdr:col>15</xdr:col>
      <xdr:colOff>50800</xdr:colOff>
      <xdr:row>97</xdr:row>
      <xdr:rowOff>168320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9458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163931</xdr:rowOff>
    </xdr:from>
    <xdr:to>
      <xdr:col>10</xdr:col>
      <xdr:colOff>114300</xdr:colOff>
      <xdr:row>98</xdr:row>
      <xdr:rowOff>37351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94581"/>
          <a:ext cx="889000" cy="4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24842</xdr:rowOff>
    </xdr:from>
    <xdr:to>
      <xdr:col>6</xdr:col>
      <xdr:colOff>38100</xdr:colOff>
      <xdr:row>97</xdr:row>
      <xdr:rowOff>126442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142969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3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120332</xdr:rowOff>
    </xdr:from>
    <xdr:to>
      <xdr:col>24</xdr:col>
      <xdr:colOff>114300</xdr:colOff>
      <xdr:row>98</xdr:row>
      <xdr:rowOff>50482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35259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110475</xdr:rowOff>
    </xdr:from>
    <xdr:to>
      <xdr:col>20</xdr:col>
      <xdr:colOff>38100</xdr:colOff>
      <xdr:row>98</xdr:row>
      <xdr:rowOff>40625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3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117520</xdr:rowOff>
    </xdr:from>
    <xdr:to>
      <xdr:col>15</xdr:col>
      <xdr:colOff>101600</xdr:colOff>
      <xdr:row>98</xdr:row>
      <xdr:rowOff>47670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38797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113131</xdr:rowOff>
    </xdr:from>
    <xdr:to>
      <xdr:col>10</xdr:col>
      <xdr:colOff>165100</xdr:colOff>
      <xdr:row>98</xdr:row>
      <xdr:rowOff>43281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34408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3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158001</xdr:rowOff>
    </xdr:from>
    <xdr:to>
      <xdr:col>6</xdr:col>
      <xdr:colOff>38100</xdr:colOff>
      <xdr:row>98</xdr:row>
      <xdr:rowOff>88151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79278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20175</xdr:rowOff>
    </xdr:from>
    <xdr:to>
      <xdr:col>55</xdr:col>
      <xdr:colOff>0</xdr:colOff>
      <xdr:row>38</xdr:row>
      <xdr:rowOff>141006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535275"/>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20175</xdr:rowOff>
    </xdr:from>
    <xdr:to>
      <xdr:col>50</xdr:col>
      <xdr:colOff>114300</xdr:colOff>
      <xdr:row>38</xdr:row>
      <xdr:rowOff>45648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535275"/>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45648</xdr:rowOff>
    </xdr:from>
    <xdr:to>
      <xdr:col>45</xdr:col>
      <xdr:colOff>177800</xdr:colOff>
      <xdr:row>38</xdr:row>
      <xdr:rowOff>133495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0748"/>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128270</xdr:rowOff>
    </xdr:from>
    <xdr:to>
      <xdr:col>41</xdr:col>
      <xdr:colOff>50800</xdr:colOff>
      <xdr:row>38</xdr:row>
      <xdr:rowOff>133495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433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162052</xdr:rowOff>
    </xdr:from>
    <xdr:to>
      <xdr:col>36</xdr:col>
      <xdr:colOff>165100</xdr:colOff>
      <xdr:row>38</xdr:row>
      <xdr:rowOff>92202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108729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80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90206</xdr:rowOff>
    </xdr:from>
    <xdr:to>
      <xdr:col>55</xdr:col>
      <xdr:colOff>50800</xdr:colOff>
      <xdr:row>39</xdr:row>
      <xdr:rowOff>20356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68633</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83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140825</xdr:rowOff>
    </xdr:from>
    <xdr:to>
      <xdr:col>50</xdr:col>
      <xdr:colOff>165100</xdr:colOff>
      <xdr:row>38</xdr:row>
      <xdr:rowOff>70975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8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87502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25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166298</xdr:rowOff>
    </xdr:from>
    <xdr:to>
      <xdr:col>46</xdr:col>
      <xdr:colOff>38100</xdr:colOff>
      <xdr:row>38</xdr:row>
      <xdr:rowOff>96448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112975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28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82695</xdr:rowOff>
    </xdr:from>
    <xdr:to>
      <xdr:col>41</xdr:col>
      <xdr:colOff>101600</xdr:colOff>
      <xdr:row>39</xdr:row>
      <xdr:rowOff>12845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3972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77470</xdr:rowOff>
    </xdr:from>
    <xdr:to>
      <xdr:col>36</xdr:col>
      <xdr:colOff>165100</xdr:colOff>
      <xdr:row>39</xdr:row>
      <xdr:rowOff>7620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170197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118491</xdr:rowOff>
    </xdr:from>
    <xdr:to>
      <xdr:col>55</xdr:col>
      <xdr:colOff>0</xdr:colOff>
      <xdr:row>58</xdr:row>
      <xdr:rowOff>1625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91141"/>
          <a:ext cx="838200" cy="5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129540</xdr:rowOff>
    </xdr:from>
    <xdr:to>
      <xdr:col>50</xdr:col>
      <xdr:colOff>114300</xdr:colOff>
      <xdr:row>58</xdr:row>
      <xdr:rowOff>1625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02190"/>
          <a:ext cx="889000" cy="43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129540</xdr:rowOff>
    </xdr:from>
    <xdr:to>
      <xdr:col>45</xdr:col>
      <xdr:colOff>177800</xdr:colOff>
      <xdr:row>58</xdr:row>
      <xdr:rowOff>25857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2190"/>
          <a:ext cx="889000" cy="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158369</xdr:rowOff>
    </xdr:from>
    <xdr:to>
      <xdr:col>41</xdr:col>
      <xdr:colOff>50800</xdr:colOff>
      <xdr:row>58</xdr:row>
      <xdr:rowOff>25857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31019"/>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43434</xdr:rowOff>
    </xdr:from>
    <xdr:to>
      <xdr:col>36</xdr:col>
      <xdr:colOff>165100</xdr:colOff>
      <xdr:row>56</xdr:row>
      <xdr:rowOff>145034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161561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1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67691</xdr:rowOff>
    </xdr:from>
    <xdr:to>
      <xdr:col>55</xdr:col>
      <xdr:colOff>50800</xdr:colOff>
      <xdr:row>57</xdr:row>
      <xdr:rowOff>169291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4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46118</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1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122275</xdr:rowOff>
    </xdr:from>
    <xdr:to>
      <xdr:col>50</xdr:col>
      <xdr:colOff>165100</xdr:colOff>
      <xdr:row>58</xdr:row>
      <xdr:rowOff>52425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9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43552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8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78740</xdr:rowOff>
    </xdr:from>
    <xdr:to>
      <xdr:col>46</xdr:col>
      <xdr:colOff>38100</xdr:colOff>
      <xdr:row>58</xdr:row>
      <xdr:rowOff>8890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4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146507</xdr:rowOff>
    </xdr:from>
    <xdr:to>
      <xdr:col>41</xdr:col>
      <xdr:colOff>101600</xdr:colOff>
      <xdr:row>58</xdr:row>
      <xdr:rowOff>76657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1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67784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1001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107569</xdr:rowOff>
    </xdr:from>
    <xdr:to>
      <xdr:col>36</xdr:col>
      <xdr:colOff>165100</xdr:colOff>
      <xdr:row>58</xdr:row>
      <xdr:rowOff>37719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28846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127279</xdr:rowOff>
    </xdr:from>
    <xdr:to>
      <xdr:col>55</xdr:col>
      <xdr:colOff>0</xdr:colOff>
      <xdr:row>78</xdr:row>
      <xdr:rowOff>141022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500379"/>
          <a:ext cx="8382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89370</xdr:rowOff>
    </xdr:from>
    <xdr:to>
      <xdr:col>50</xdr:col>
      <xdr:colOff>114300</xdr:colOff>
      <xdr:row>78</xdr:row>
      <xdr:rowOff>127279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2470"/>
          <a:ext cx="889000" cy="3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62235</xdr:rowOff>
    </xdr:from>
    <xdr:to>
      <xdr:col>45</xdr:col>
      <xdr:colOff>177800</xdr:colOff>
      <xdr:row>78</xdr:row>
      <xdr:rowOff>89370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35335"/>
          <a:ext cx="889000" cy="2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58910</xdr:rowOff>
    </xdr:from>
    <xdr:to>
      <xdr:col>41</xdr:col>
      <xdr:colOff>50800</xdr:colOff>
      <xdr:row>78</xdr:row>
      <xdr:rowOff>62235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32010"/>
          <a:ext cx="889000" cy="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157365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53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46213</xdr:rowOff>
    </xdr:from>
    <xdr:to>
      <xdr:col>36</xdr:col>
      <xdr:colOff>165100</xdr:colOff>
      <xdr:row>78</xdr:row>
      <xdr:rowOff>147813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1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138940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1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90222</xdr:rowOff>
    </xdr:from>
    <xdr:to>
      <xdr:col>55</xdr:col>
      <xdr:colOff>50800</xdr:colOff>
      <xdr:row>79</xdr:row>
      <xdr:rowOff>20372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46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49599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5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76479</xdr:rowOff>
    </xdr:from>
    <xdr:to>
      <xdr:col>50</xdr:col>
      <xdr:colOff>165100</xdr:colOff>
      <xdr:row>79</xdr:row>
      <xdr:rowOff>6629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4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23156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38570</xdr:rowOff>
    </xdr:from>
    <xdr:to>
      <xdr:col>46</xdr:col>
      <xdr:colOff>38100</xdr:colOff>
      <xdr:row>78</xdr:row>
      <xdr:rowOff>140170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156697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11435</xdr:rowOff>
    </xdr:from>
    <xdr:to>
      <xdr:col>41</xdr:col>
      <xdr:colOff>101600</xdr:colOff>
      <xdr:row>78</xdr:row>
      <xdr:rowOff>113035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129562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159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8110</xdr:rowOff>
    </xdr:from>
    <xdr:to>
      <xdr:col>36</xdr:col>
      <xdr:colOff>165100</xdr:colOff>
      <xdr:row>78</xdr:row>
      <xdr:rowOff>109710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126237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66669</xdr:rowOff>
    </xdr:from>
    <xdr:to>
      <xdr:col>55</xdr:col>
      <xdr:colOff>0</xdr:colOff>
      <xdr:row>98</xdr:row>
      <xdr:rowOff>88249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868769"/>
          <a:ext cx="8382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66669</xdr:rowOff>
    </xdr:from>
    <xdr:to>
      <xdr:col>50</xdr:col>
      <xdr:colOff>114300</xdr:colOff>
      <xdr:row>98</xdr:row>
      <xdr:rowOff>97112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868769"/>
          <a:ext cx="889000" cy="3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71639</xdr:rowOff>
    </xdr:from>
    <xdr:to>
      <xdr:col>45</xdr:col>
      <xdr:colOff>177800</xdr:colOff>
      <xdr:row>98</xdr:row>
      <xdr:rowOff>97112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73739"/>
          <a:ext cx="889000" cy="25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71639</xdr:rowOff>
    </xdr:from>
    <xdr:to>
      <xdr:col>41</xdr:col>
      <xdr:colOff>50800</xdr:colOff>
      <xdr:row>98</xdr:row>
      <xdr:rowOff>94577</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73739"/>
          <a:ext cx="889000" cy="2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113952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91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170438</xdr:rowOff>
    </xdr:from>
    <xdr:to>
      <xdr:col>36</xdr:col>
      <xdr:colOff>165100</xdr:colOff>
      <xdr:row>98</xdr:row>
      <xdr:rowOff>100588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117115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37449</xdr:rowOff>
    </xdr:from>
    <xdr:to>
      <xdr:col>55</xdr:col>
      <xdr:colOff>50800</xdr:colOff>
      <xdr:row>98</xdr:row>
      <xdr:rowOff>139049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8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131521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76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15869</xdr:rowOff>
    </xdr:from>
    <xdr:to>
      <xdr:col>50</xdr:col>
      <xdr:colOff>165100</xdr:colOff>
      <xdr:row>98</xdr:row>
      <xdr:rowOff>117469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8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108596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91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46312</xdr:rowOff>
    </xdr:from>
    <xdr:to>
      <xdr:col>46</xdr:col>
      <xdr:colOff>38100</xdr:colOff>
      <xdr:row>98</xdr:row>
      <xdr:rowOff>147912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4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139039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4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20839</xdr:rowOff>
    </xdr:from>
    <xdr:to>
      <xdr:col>41</xdr:col>
      <xdr:colOff>101600</xdr:colOff>
      <xdr:row>98</xdr:row>
      <xdr:rowOff>122439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138966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9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43777</xdr:rowOff>
    </xdr:from>
    <xdr:to>
      <xdr:col>36</xdr:col>
      <xdr:colOff>165100</xdr:colOff>
      <xdr:row>98</xdr:row>
      <xdr:rowOff>145377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4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136504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3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37679</xdr:rowOff>
    </xdr:from>
    <xdr:to>
      <xdr:col>85</xdr:col>
      <xdr:colOff>127000</xdr:colOff>
      <xdr:row>37</xdr:row>
      <xdr:rowOff>63691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81329"/>
          <a:ext cx="838200" cy="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67706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68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63691</xdr:rowOff>
    </xdr:from>
    <xdr:to>
      <xdr:col>81</xdr:col>
      <xdr:colOff>50800</xdr:colOff>
      <xdr:row>37</xdr:row>
      <xdr:rowOff>138149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07341"/>
          <a:ext cx="889000" cy="7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138149</xdr:rowOff>
    </xdr:from>
    <xdr:to>
      <xdr:col>76</xdr:col>
      <xdr:colOff>114300</xdr:colOff>
      <xdr:row>38</xdr:row>
      <xdr:rowOff>3291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1799"/>
          <a:ext cx="889000" cy="3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169892</xdr:rowOff>
    </xdr:from>
    <xdr:to>
      <xdr:col>71</xdr:col>
      <xdr:colOff>177800</xdr:colOff>
      <xdr:row>38</xdr:row>
      <xdr:rowOff>3291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170642"/>
          <a:ext cx="889000" cy="34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61289</xdr:rowOff>
    </xdr:from>
    <xdr:to>
      <xdr:col>67</xdr:col>
      <xdr:colOff>101600</xdr:colOff>
      <xdr:row>36</xdr:row>
      <xdr:rowOff>162889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154016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158329</xdr:rowOff>
    </xdr:from>
    <xdr:to>
      <xdr:col>85</xdr:col>
      <xdr:colOff>177800</xdr:colOff>
      <xdr:row>37</xdr:row>
      <xdr:rowOff>88479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3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136756</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12891</xdr:rowOff>
    </xdr:from>
    <xdr:to>
      <xdr:col>81</xdr:col>
      <xdr:colOff>101600</xdr:colOff>
      <xdr:row>37</xdr:row>
      <xdr:rowOff>114491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35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105618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4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87349</xdr:rowOff>
    </xdr:from>
    <xdr:to>
      <xdr:col>76</xdr:col>
      <xdr:colOff>165100</xdr:colOff>
      <xdr:row>38</xdr:row>
      <xdr:rowOff>17499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123941</xdr:rowOff>
    </xdr:from>
    <xdr:to>
      <xdr:col>72</xdr:col>
      <xdr:colOff>38100</xdr:colOff>
      <xdr:row>38</xdr:row>
      <xdr:rowOff>54091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6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45218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6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119092</xdr:rowOff>
    </xdr:from>
    <xdr:to>
      <xdr:col>67</xdr:col>
      <xdr:colOff>101600</xdr:colOff>
      <xdr:row>36</xdr:row>
      <xdr:rowOff>49242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1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65769</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9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134054</xdr:rowOff>
    </xdr:from>
    <xdr:to>
      <xdr:col>85</xdr:col>
      <xdr:colOff>127000</xdr:colOff>
      <xdr:row>57</xdr:row>
      <xdr:rowOff>9197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35254"/>
          <a:ext cx="838200" cy="4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139714</xdr:rowOff>
    </xdr:from>
    <xdr:to>
      <xdr:col>81</xdr:col>
      <xdr:colOff>50800</xdr:colOff>
      <xdr:row>57</xdr:row>
      <xdr:rowOff>9197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40914"/>
          <a:ext cx="889000" cy="4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139714</xdr:rowOff>
    </xdr:from>
    <xdr:to>
      <xdr:col>76</xdr:col>
      <xdr:colOff>114300</xdr:colOff>
      <xdr:row>57</xdr:row>
      <xdr:rowOff>1598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740914"/>
          <a:ext cx="889000" cy="3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127799</xdr:rowOff>
    </xdr:from>
    <xdr:to>
      <xdr:col>71</xdr:col>
      <xdr:colOff>177800</xdr:colOff>
      <xdr:row>57</xdr:row>
      <xdr:rowOff>1598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28999"/>
          <a:ext cx="889000" cy="4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102580</xdr:rowOff>
    </xdr:from>
    <xdr:to>
      <xdr:col>67</xdr:col>
      <xdr:colOff>101600</xdr:colOff>
      <xdr:row>57</xdr:row>
      <xdr:rowOff>32730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23857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83254</xdr:rowOff>
    </xdr:from>
    <xdr:to>
      <xdr:col>85</xdr:col>
      <xdr:colOff>177800</xdr:colOff>
      <xdr:row>57</xdr:row>
      <xdr:rowOff>13404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8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61681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6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129847</xdr:rowOff>
    </xdr:from>
    <xdr:to>
      <xdr:col>81</xdr:col>
      <xdr:colOff>101600</xdr:colOff>
      <xdr:row>57</xdr:row>
      <xdr:rowOff>59997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3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51124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2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88914</xdr:rowOff>
    </xdr:from>
    <xdr:to>
      <xdr:col>76</xdr:col>
      <xdr:colOff>165100</xdr:colOff>
      <xdr:row>57</xdr:row>
      <xdr:rowOff>19064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9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35591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122248</xdr:rowOff>
    </xdr:from>
    <xdr:to>
      <xdr:col>72</xdr:col>
      <xdr:colOff>38100</xdr:colOff>
      <xdr:row>57</xdr:row>
      <xdr:rowOff>52398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43525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76999</xdr:rowOff>
    </xdr:from>
    <xdr:to>
      <xdr:col>67</xdr:col>
      <xdr:colOff>101600</xdr:colOff>
      <xdr:row>57</xdr:row>
      <xdr:rowOff>7149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7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23676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83510</xdr:rowOff>
    </xdr:from>
    <xdr:to>
      <xdr:col>85</xdr:col>
      <xdr:colOff>127000</xdr:colOff>
      <xdr:row>78</xdr:row>
      <xdr:rowOff>105387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770810"/>
          <a:ext cx="838200" cy="70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91717</xdr:rowOff>
    </xdr:from>
    <xdr:to>
      <xdr:col>81</xdr:col>
      <xdr:colOff>50800</xdr:colOff>
      <xdr:row>74</xdr:row>
      <xdr:rowOff>83510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2607567"/>
          <a:ext cx="889000" cy="16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76951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4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91717</xdr:rowOff>
    </xdr:from>
    <xdr:to>
      <xdr:col>76</xdr:col>
      <xdr:colOff>114300</xdr:colOff>
      <xdr:row>77</xdr:row>
      <xdr:rowOff>45059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2607567"/>
          <a:ext cx="889000" cy="63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24237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45059</xdr:rowOff>
    </xdr:from>
    <xdr:to>
      <xdr:col>71</xdr:col>
      <xdr:colOff>177800</xdr:colOff>
      <xdr:row>78</xdr:row>
      <xdr:rowOff>110187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246709"/>
          <a:ext cx="889000" cy="23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23596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73561</xdr:rowOff>
    </xdr:from>
    <xdr:to>
      <xdr:col>67</xdr:col>
      <xdr:colOff>101600</xdr:colOff>
      <xdr:row>77</xdr:row>
      <xdr:rowOff>3711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0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20238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28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54587</xdr:rowOff>
    </xdr:from>
    <xdr:to>
      <xdr:col>85</xdr:col>
      <xdr:colOff>177800</xdr:colOff>
      <xdr:row>78</xdr:row>
      <xdr:rowOff>156187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2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32710</xdr:rowOff>
    </xdr:from>
    <xdr:to>
      <xdr:col>81</xdr:col>
      <xdr:colOff>101600</xdr:colOff>
      <xdr:row>74</xdr:row>
      <xdr:rowOff>134310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27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150837</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14111" y="1249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40917</xdr:rowOff>
    </xdr:from>
    <xdr:to>
      <xdr:col>76</xdr:col>
      <xdr:colOff>165100</xdr:colOff>
      <xdr:row>73</xdr:row>
      <xdr:rowOff>142517</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255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159044</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25111" y="1233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165709</xdr:rowOff>
    </xdr:from>
    <xdr:to>
      <xdr:col>72</xdr:col>
      <xdr:colOff>38100</xdr:colOff>
      <xdr:row>77</xdr:row>
      <xdr:rowOff>95859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19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112386</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36111" y="1297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59387</xdr:rowOff>
    </xdr:from>
    <xdr:to>
      <xdr:col>67</xdr:col>
      <xdr:colOff>101600</xdr:colOff>
      <xdr:row>78</xdr:row>
      <xdr:rowOff>160987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152114</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52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136782</xdr:rowOff>
    </xdr:from>
    <xdr:to>
      <xdr:col>85</xdr:col>
      <xdr:colOff>127000</xdr:colOff>
      <xdr:row>97</xdr:row>
      <xdr:rowOff>146906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67432"/>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137610</xdr:rowOff>
    </xdr:from>
    <xdr:to>
      <xdr:col>81</xdr:col>
      <xdr:colOff>50800</xdr:colOff>
      <xdr:row>97</xdr:row>
      <xdr:rowOff>146906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768260"/>
          <a:ext cx="8890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136869</xdr:rowOff>
    </xdr:from>
    <xdr:to>
      <xdr:col>76</xdr:col>
      <xdr:colOff>114300</xdr:colOff>
      <xdr:row>97</xdr:row>
      <xdr:rowOff>137610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767519"/>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136618</xdr:rowOff>
    </xdr:from>
    <xdr:to>
      <xdr:col>71</xdr:col>
      <xdr:colOff>177800</xdr:colOff>
      <xdr:row>97</xdr:row>
      <xdr:rowOff>136869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767268"/>
          <a:ext cx="889000" cy="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164055</xdr:rowOff>
    </xdr:from>
    <xdr:to>
      <xdr:col>67</xdr:col>
      <xdr:colOff>101600</xdr:colOff>
      <xdr:row>97</xdr:row>
      <xdr:rowOff>94205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110732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9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85982</xdr:rowOff>
    </xdr:from>
    <xdr:to>
      <xdr:col>85</xdr:col>
      <xdr:colOff>177800</xdr:colOff>
      <xdr:row>98</xdr:row>
      <xdr:rowOff>16132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909</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6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96106</xdr:rowOff>
    </xdr:from>
    <xdr:to>
      <xdr:col>81</xdr:col>
      <xdr:colOff>101600</xdr:colOff>
      <xdr:row>98</xdr:row>
      <xdr:rowOff>26256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2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17383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1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86810</xdr:rowOff>
    </xdr:from>
    <xdr:to>
      <xdr:col>76</xdr:col>
      <xdr:colOff>165100</xdr:colOff>
      <xdr:row>98</xdr:row>
      <xdr:rowOff>16960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1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8087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1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86069</xdr:rowOff>
    </xdr:from>
    <xdr:to>
      <xdr:col>72</xdr:col>
      <xdr:colOff>38100</xdr:colOff>
      <xdr:row>98</xdr:row>
      <xdr:rowOff>16219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0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85818</xdr:rowOff>
    </xdr:from>
    <xdr:to>
      <xdr:col>67</xdr:col>
      <xdr:colOff>101600</xdr:colOff>
      <xdr:row>98</xdr:row>
      <xdr:rowOff>15968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7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0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127617</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299817"/>
          <a:ext cx="838200" cy="485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136560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651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5479</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349129"/>
          <a:ext cx="889000" cy="4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5479</xdr:rowOff>
    </xdr:from>
    <xdr:to>
      <xdr:col>102</xdr:col>
      <xdr:colOff>114300</xdr:colOff>
      <xdr:row>37</xdr:row>
      <xdr:rowOff>61323</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18656300" y="6349129"/>
          <a:ext cx="889000" cy="55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103250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78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132987</xdr:rowOff>
    </xdr:from>
    <xdr:to>
      <xdr:col>98</xdr:col>
      <xdr:colOff>38100</xdr:colOff>
      <xdr:row>39</xdr:row>
      <xdr:rowOff>63137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8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54264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74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76817</xdr:rowOff>
    </xdr:from>
    <xdr:to>
      <xdr:col>116</xdr:col>
      <xdr:colOff>114300</xdr:colOff>
      <xdr:row>37</xdr:row>
      <xdr:rowOff>6967</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2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99694</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10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126129</xdr:rowOff>
    </xdr:from>
    <xdr:to>
      <xdr:col>102</xdr:col>
      <xdr:colOff>165100</xdr:colOff>
      <xdr:row>37</xdr:row>
      <xdr:rowOff>56279</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72806</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10428" y="60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10523</xdr:rowOff>
    </xdr:from>
    <xdr:to>
      <xdr:col>98</xdr:col>
      <xdr:colOff>38100</xdr:colOff>
      <xdr:row>37</xdr:row>
      <xdr:rowOff>112123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35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128650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21428" y="6129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b="0" i="0" baseline="0">
              <a:solidFill>
                <a:schemeClr val="dk1"/>
              </a:solidFill>
              <a:effectLst/>
              <a:latin typeface="+mn-lt"/>
              <a:ea typeface="+mn-ea"/>
              <a:cs typeface="+mn-cs"/>
            </a:rPr>
            <a:t>　本町の歳出決算総額</a:t>
          </a:r>
          <a:r>
            <a:rPr kumimoji="1" lang="ja-JP" altLang="en-US" sz="900" b="0" i="0" baseline="0">
              <a:solidFill>
                <a:schemeClr val="dk1"/>
              </a:solidFill>
              <a:effectLst/>
              <a:latin typeface="+mn-lt"/>
              <a:ea typeface="+mn-ea"/>
              <a:cs typeface="+mn-cs"/>
            </a:rPr>
            <a:t>は約</a:t>
          </a:r>
          <a:r>
            <a:rPr kumimoji="1" lang="en-US" altLang="ja-JP" sz="900" b="0" i="0" baseline="0">
              <a:solidFill>
                <a:schemeClr val="dk1"/>
              </a:solidFill>
              <a:effectLst/>
              <a:latin typeface="+mn-lt"/>
              <a:ea typeface="+mn-ea"/>
              <a:cs typeface="+mn-cs"/>
            </a:rPr>
            <a:t>100</a:t>
          </a:r>
          <a:r>
            <a:rPr kumimoji="1" lang="ja-JP" altLang="ja-JP" sz="900" b="0" i="0" baseline="0">
              <a:solidFill>
                <a:schemeClr val="dk1"/>
              </a:solidFill>
              <a:effectLst/>
              <a:latin typeface="+mn-lt"/>
              <a:ea typeface="+mn-ea"/>
              <a:cs typeface="+mn-cs"/>
            </a:rPr>
            <a:t>億円で、目的別構成比の主なものとして総務費</a:t>
          </a:r>
          <a:r>
            <a:rPr kumimoji="1" lang="en-US" altLang="ja-JP" sz="900" b="0" i="0" baseline="0">
              <a:solidFill>
                <a:schemeClr val="dk1"/>
              </a:solidFill>
              <a:effectLst/>
              <a:latin typeface="+mn-lt"/>
              <a:ea typeface="+mn-ea"/>
              <a:cs typeface="+mn-cs"/>
            </a:rPr>
            <a:t>31.2</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31</a:t>
          </a:r>
          <a:r>
            <a:rPr kumimoji="1" lang="ja-JP" altLang="ja-JP" sz="900" b="0" i="0" baseline="0">
              <a:solidFill>
                <a:schemeClr val="dk1"/>
              </a:solidFill>
              <a:effectLst/>
              <a:latin typeface="+mn-lt"/>
              <a:ea typeface="+mn-ea"/>
              <a:cs typeface="+mn-cs"/>
            </a:rPr>
            <a:t>億</a:t>
          </a:r>
          <a:r>
            <a:rPr kumimoji="1" lang="en-US" altLang="ja-JP" sz="900" b="0" i="0" baseline="0">
              <a:solidFill>
                <a:schemeClr val="dk1"/>
              </a:solidFill>
              <a:effectLst/>
              <a:latin typeface="+mn-lt"/>
              <a:ea typeface="+mn-ea"/>
              <a:cs typeface="+mn-cs"/>
            </a:rPr>
            <a:t>24</a:t>
          </a:r>
          <a:r>
            <a:rPr kumimoji="1" lang="ja-JP" altLang="ja-JP" sz="900" b="0" i="0" baseline="0">
              <a:solidFill>
                <a:schemeClr val="dk1"/>
              </a:solidFill>
              <a:effectLst/>
              <a:latin typeface="+mn-lt"/>
              <a:ea typeface="+mn-ea"/>
              <a:cs typeface="+mn-cs"/>
            </a:rPr>
            <a:t>百万円）、民生費</a:t>
          </a:r>
          <a:r>
            <a:rPr kumimoji="1" lang="en-US" altLang="ja-JP" sz="900" b="0" i="0" baseline="0">
              <a:solidFill>
                <a:schemeClr val="dk1"/>
              </a:solidFill>
              <a:effectLst/>
              <a:latin typeface="+mn-lt"/>
              <a:ea typeface="+mn-ea"/>
              <a:cs typeface="+mn-cs"/>
            </a:rPr>
            <a:t>29.9</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29</a:t>
          </a:r>
          <a:r>
            <a:rPr kumimoji="1" lang="ja-JP" altLang="ja-JP" sz="900" b="0" i="0" baseline="0">
              <a:solidFill>
                <a:schemeClr val="dk1"/>
              </a:solidFill>
              <a:effectLst/>
              <a:latin typeface="+mn-lt"/>
              <a:ea typeface="+mn-ea"/>
              <a:cs typeface="+mn-cs"/>
            </a:rPr>
            <a:t>億</a:t>
          </a:r>
          <a:r>
            <a:rPr kumimoji="1" lang="en-US" altLang="ja-JP" sz="900" b="0" i="0" baseline="0">
              <a:solidFill>
                <a:schemeClr val="dk1"/>
              </a:solidFill>
              <a:effectLst/>
              <a:latin typeface="+mn-lt"/>
              <a:ea typeface="+mn-ea"/>
              <a:cs typeface="+mn-cs"/>
            </a:rPr>
            <a:t>86</a:t>
          </a:r>
          <a:r>
            <a:rPr kumimoji="1" lang="ja-JP" altLang="ja-JP" sz="900" b="0" i="0" baseline="0">
              <a:solidFill>
                <a:schemeClr val="dk1"/>
              </a:solidFill>
              <a:effectLst/>
              <a:latin typeface="+mn-lt"/>
              <a:ea typeface="+mn-ea"/>
              <a:cs typeface="+mn-cs"/>
            </a:rPr>
            <a:t>百万円）、教育費</a:t>
          </a:r>
          <a:r>
            <a:rPr kumimoji="1" lang="en-US" altLang="ja-JP" sz="900" b="0" i="0" baseline="0">
              <a:solidFill>
                <a:schemeClr val="dk1"/>
              </a:solidFill>
              <a:effectLst/>
              <a:latin typeface="+mn-lt"/>
              <a:ea typeface="+mn-ea"/>
              <a:cs typeface="+mn-cs"/>
            </a:rPr>
            <a:t>10.8</a:t>
          </a:r>
          <a:r>
            <a:rPr kumimoji="1" lang="ja-JP" altLang="ja-JP" sz="900" b="0" i="0" baseline="0">
              <a:solidFill>
                <a:schemeClr val="dk1"/>
              </a:solidFill>
              <a:effectLst/>
              <a:latin typeface="+mn-lt"/>
              <a:ea typeface="+mn-ea"/>
              <a:cs typeface="+mn-cs"/>
            </a:rPr>
            <a:t>％（</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億</a:t>
          </a:r>
          <a:r>
            <a:rPr kumimoji="1" lang="en-US" altLang="ja-JP" sz="900" b="0" i="0" baseline="0">
              <a:solidFill>
                <a:schemeClr val="dk1"/>
              </a:solidFill>
              <a:effectLst/>
              <a:latin typeface="+mn-lt"/>
              <a:ea typeface="+mn-ea"/>
              <a:cs typeface="+mn-cs"/>
            </a:rPr>
            <a:t>76</a:t>
          </a:r>
          <a:r>
            <a:rPr kumimoji="1" lang="ja-JP" altLang="ja-JP" sz="900" b="0" i="0" baseline="0">
              <a:solidFill>
                <a:schemeClr val="dk1"/>
              </a:solidFill>
              <a:effectLst/>
              <a:latin typeface="+mn-lt"/>
              <a:ea typeface="+mn-ea"/>
              <a:cs typeface="+mn-cs"/>
            </a:rPr>
            <a:t>百万円）が挙げられる。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民生費については、類似団体と同様年々増加傾向にあり、平成</a:t>
          </a:r>
          <a:r>
            <a:rPr kumimoji="1" lang="en-US" altLang="ja-JP" sz="900" b="0" i="0" baseline="0">
              <a:solidFill>
                <a:schemeClr val="dk1"/>
              </a:solidFill>
              <a:effectLst/>
              <a:latin typeface="+mn-lt"/>
              <a:ea typeface="+mn-ea"/>
              <a:cs typeface="+mn-cs"/>
            </a:rPr>
            <a:t>25</a:t>
          </a:r>
          <a:r>
            <a:rPr kumimoji="1" lang="ja-JP" altLang="ja-JP" sz="900" b="0" i="0" baseline="0">
              <a:solidFill>
                <a:schemeClr val="dk1"/>
              </a:solidFill>
              <a:effectLst/>
              <a:latin typeface="+mn-lt"/>
              <a:ea typeface="+mn-ea"/>
              <a:cs typeface="+mn-cs"/>
            </a:rPr>
            <a:t>年度に「障害者自立支援法」が「障害者総合支援法」となったことによる関連事業の伸び、保育所等の施設整備や給付金事業、保育士等の支援事業などの伸びも影響している。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総務費については、新庁舎建設関連工事</a:t>
          </a:r>
          <a:r>
            <a:rPr kumimoji="1" lang="ja-JP" altLang="en-US" sz="900" b="0" i="0" baseline="0">
              <a:solidFill>
                <a:schemeClr val="dk1"/>
              </a:solidFill>
              <a:effectLst/>
              <a:latin typeface="+mn-lt"/>
              <a:ea typeface="+mn-ea"/>
              <a:cs typeface="+mn-cs"/>
            </a:rPr>
            <a:t>の完成に伴う関連経費の減少が大きく影響し</a:t>
          </a:r>
          <a:r>
            <a:rPr kumimoji="1" lang="en-US" altLang="ja-JP" sz="900" b="0" i="0" baseline="0">
              <a:solidFill>
                <a:schemeClr val="dk1"/>
              </a:solidFill>
              <a:effectLst/>
              <a:latin typeface="+mn-lt"/>
              <a:ea typeface="+mn-ea"/>
              <a:cs typeface="+mn-cs"/>
            </a:rPr>
            <a:t>928</a:t>
          </a:r>
          <a:r>
            <a:rPr kumimoji="1" lang="ja-JP" altLang="en-US" sz="900" b="0" i="0" baseline="0">
              <a:solidFill>
                <a:schemeClr val="dk1"/>
              </a:solidFill>
              <a:effectLst/>
              <a:latin typeface="+mn-lt"/>
              <a:ea typeface="+mn-ea"/>
              <a:cs typeface="+mn-cs"/>
            </a:rPr>
            <a:t>百万円の減少となっている。</a:t>
          </a:r>
          <a:endParaRPr kumimoji="1" lang="en-US" altLang="ja-JP" sz="900" b="0" i="0" baseline="0">
            <a:solidFill>
              <a:schemeClr val="dk1"/>
            </a:solidFill>
            <a:effectLst/>
            <a:latin typeface="+mn-lt"/>
            <a:ea typeface="+mn-ea"/>
            <a:cs typeface="+mn-cs"/>
          </a:endParaRPr>
        </a:p>
        <a:p>
          <a:pPr eaLnBrk="1" fontAlgn="auto" latinLnBrk="0" hangingPunct="1"/>
          <a:r>
            <a:rPr kumimoji="1" lang="ja-JP" altLang="ja-JP" sz="900" b="0" i="0" baseline="0">
              <a:solidFill>
                <a:schemeClr val="dk1"/>
              </a:solidFill>
              <a:effectLst/>
              <a:latin typeface="+mn-lt"/>
              <a:ea typeface="+mn-ea"/>
              <a:cs typeface="+mn-cs"/>
            </a:rPr>
            <a:t>　教育費については、</a:t>
          </a:r>
          <a:r>
            <a:rPr kumimoji="1" lang="ja-JP" altLang="en-US" sz="900" b="0" i="0" baseline="0">
              <a:solidFill>
                <a:schemeClr val="dk1"/>
              </a:solidFill>
              <a:effectLst/>
              <a:latin typeface="+mn-lt"/>
              <a:ea typeface="+mn-ea"/>
              <a:cs typeface="+mn-cs"/>
            </a:rPr>
            <a:t>基金の統合及び廃止により教育施設整備基金積立を行ったことが影響し</a:t>
          </a:r>
          <a:r>
            <a:rPr kumimoji="1" lang="ja-JP" altLang="ja-JP" sz="900" b="0" i="0" baseline="0">
              <a:solidFill>
                <a:schemeClr val="dk1"/>
              </a:solidFill>
              <a:effectLst/>
              <a:latin typeface="+mn-lt"/>
              <a:ea typeface="+mn-ea"/>
              <a:cs typeface="+mn-cs"/>
            </a:rPr>
            <a:t>前年度と比べ</a:t>
          </a:r>
          <a:r>
            <a:rPr kumimoji="1" lang="en-US" altLang="ja-JP" sz="900" b="0" i="0" baseline="0">
              <a:solidFill>
                <a:schemeClr val="dk1"/>
              </a:solidFill>
              <a:effectLst/>
              <a:latin typeface="+mn-lt"/>
              <a:ea typeface="+mn-ea"/>
              <a:cs typeface="+mn-cs"/>
            </a:rPr>
            <a:t>141</a:t>
          </a:r>
          <a:r>
            <a:rPr kumimoji="1" lang="ja-JP" altLang="ja-JP" sz="900" b="0" i="0" baseline="0">
              <a:solidFill>
                <a:schemeClr val="dk1"/>
              </a:solidFill>
              <a:effectLst/>
              <a:latin typeface="+mn-lt"/>
              <a:ea typeface="+mn-ea"/>
              <a:cs typeface="+mn-cs"/>
            </a:rPr>
            <a:t>百万円の</a:t>
          </a:r>
          <a:r>
            <a:rPr kumimoji="1" lang="ja-JP" altLang="en-US" sz="900" b="0" i="0" baseline="0">
              <a:solidFill>
                <a:schemeClr val="dk1"/>
              </a:solidFill>
              <a:effectLst/>
              <a:latin typeface="+mn-lt"/>
              <a:ea typeface="+mn-ea"/>
              <a:cs typeface="+mn-cs"/>
            </a:rPr>
            <a:t>増加</a:t>
          </a:r>
          <a:r>
            <a:rPr kumimoji="1" lang="ja-JP" altLang="ja-JP" sz="900" b="0" i="0" baseline="0">
              <a:solidFill>
                <a:schemeClr val="dk1"/>
              </a:solidFill>
              <a:effectLst/>
              <a:latin typeface="+mn-lt"/>
              <a:ea typeface="+mn-ea"/>
              <a:cs typeface="+mn-cs"/>
            </a:rPr>
            <a:t>となっている。</a:t>
          </a:r>
          <a:endParaRPr lang="ja-JP" altLang="ja-JP" sz="900">
            <a:effectLst/>
          </a:endParaRPr>
        </a:p>
        <a:p>
          <a:pPr eaLnBrk="1" fontAlgn="auto" latinLnBrk="0" hangingPunct="1"/>
          <a:r>
            <a:rPr kumimoji="1" lang="ja-JP" altLang="ja-JP" sz="900" b="0" i="0" baseline="0">
              <a:solidFill>
                <a:schemeClr val="dk1"/>
              </a:solidFill>
              <a:effectLst/>
              <a:latin typeface="+mn-lt"/>
              <a:ea typeface="+mn-ea"/>
              <a:cs typeface="+mn-cs"/>
            </a:rPr>
            <a:t>　公債費については、経常経費分析表（経常収支比率の分析）でも述べたように、平成</a:t>
          </a:r>
          <a:r>
            <a:rPr kumimoji="1" lang="en-US" altLang="ja-JP" sz="900" b="0" i="0" baseline="0">
              <a:solidFill>
                <a:schemeClr val="dk1"/>
              </a:solidFill>
              <a:effectLst/>
              <a:latin typeface="+mn-lt"/>
              <a:ea typeface="+mn-ea"/>
              <a:cs typeface="+mn-cs"/>
            </a:rPr>
            <a:t>11</a:t>
          </a:r>
          <a:r>
            <a:rPr kumimoji="1" lang="ja-JP" altLang="ja-JP" sz="900" b="0" i="0" baseline="0">
              <a:solidFill>
                <a:schemeClr val="dk1"/>
              </a:solidFill>
              <a:effectLst/>
              <a:latin typeface="+mn-lt"/>
              <a:ea typeface="+mn-ea"/>
              <a:cs typeface="+mn-cs"/>
            </a:rPr>
            <a:t>年度に長期財政計画、平成</a:t>
          </a:r>
          <a:r>
            <a:rPr kumimoji="1" lang="en-US" altLang="ja-JP" sz="900" b="0" i="0" baseline="0">
              <a:solidFill>
                <a:schemeClr val="dk1"/>
              </a:solidFill>
              <a:effectLst/>
              <a:latin typeface="+mn-lt"/>
              <a:ea typeface="+mn-ea"/>
              <a:cs typeface="+mn-cs"/>
            </a:rPr>
            <a:t>12</a:t>
          </a:r>
          <a:r>
            <a:rPr kumimoji="1" lang="ja-JP" altLang="ja-JP" sz="900" b="0" i="0" baseline="0">
              <a:solidFill>
                <a:schemeClr val="dk1"/>
              </a:solidFill>
              <a:effectLst/>
              <a:latin typeface="+mn-lt"/>
              <a:ea typeface="+mn-ea"/>
              <a:cs typeface="+mn-cs"/>
            </a:rPr>
            <a:t>年度に公債費負担適正化計画を策定し、ピーク時（平成</a:t>
          </a:r>
          <a:r>
            <a:rPr kumimoji="1" lang="en-US" altLang="ja-JP" sz="900" b="0" i="0" baseline="0">
              <a:solidFill>
                <a:schemeClr val="dk1"/>
              </a:solidFill>
              <a:effectLst/>
              <a:latin typeface="+mn-lt"/>
              <a:ea typeface="+mn-ea"/>
              <a:cs typeface="+mn-cs"/>
            </a:rPr>
            <a:t>10</a:t>
          </a:r>
          <a:r>
            <a:rPr kumimoji="1" lang="ja-JP" altLang="ja-JP" sz="900" b="0" i="0" baseline="0">
              <a:solidFill>
                <a:schemeClr val="dk1"/>
              </a:solidFill>
              <a:effectLst/>
              <a:latin typeface="+mn-lt"/>
              <a:ea typeface="+mn-ea"/>
              <a:cs typeface="+mn-cs"/>
            </a:rPr>
            <a:t>年度末）に</a:t>
          </a:r>
          <a:r>
            <a:rPr kumimoji="1" lang="en-US" altLang="ja-JP" sz="900" b="0" i="0" baseline="0">
              <a:solidFill>
                <a:schemeClr val="dk1"/>
              </a:solidFill>
              <a:effectLst/>
              <a:latin typeface="+mn-lt"/>
              <a:ea typeface="+mn-ea"/>
              <a:cs typeface="+mn-cs"/>
            </a:rPr>
            <a:t>81.7</a:t>
          </a:r>
          <a:r>
            <a:rPr kumimoji="1" lang="ja-JP" altLang="ja-JP" sz="900" b="0" i="0" baseline="0">
              <a:solidFill>
                <a:schemeClr val="dk1"/>
              </a:solidFill>
              <a:effectLst/>
              <a:latin typeface="+mn-lt"/>
              <a:ea typeface="+mn-ea"/>
              <a:cs typeface="+mn-cs"/>
            </a:rPr>
            <a:t>億円あった地方債残高を令和</a:t>
          </a:r>
          <a:r>
            <a:rPr kumimoji="1" lang="ja-JP" altLang="en-US" sz="900" b="0" i="0" baseline="0">
              <a:solidFill>
                <a:schemeClr val="dk1"/>
              </a:solidFill>
              <a:effectLst/>
              <a:latin typeface="+mn-lt"/>
              <a:ea typeface="+mn-ea"/>
              <a:cs typeface="+mn-cs"/>
            </a:rPr>
            <a:t>６</a:t>
          </a:r>
          <a:r>
            <a:rPr kumimoji="1" lang="ja-JP" altLang="ja-JP" sz="900" b="0" i="0" baseline="0">
              <a:solidFill>
                <a:schemeClr val="dk1"/>
              </a:solidFill>
              <a:effectLst/>
              <a:latin typeface="+mn-lt"/>
              <a:ea typeface="+mn-ea"/>
              <a:cs typeface="+mn-cs"/>
            </a:rPr>
            <a:t>年度末には約</a:t>
          </a:r>
          <a:r>
            <a:rPr kumimoji="1" lang="en-US" altLang="ja-JP" sz="900" b="0" i="0" baseline="0">
              <a:solidFill>
                <a:schemeClr val="dk1"/>
              </a:solidFill>
              <a:effectLst/>
              <a:latin typeface="+mn-lt"/>
              <a:ea typeface="+mn-ea"/>
              <a:cs typeface="+mn-cs"/>
            </a:rPr>
            <a:t>17.6</a:t>
          </a:r>
          <a:r>
            <a:rPr kumimoji="1" lang="ja-JP" altLang="ja-JP" sz="900" b="0" i="0" baseline="0">
              <a:solidFill>
                <a:schemeClr val="dk1"/>
              </a:solidFill>
              <a:effectLst/>
              <a:latin typeface="+mn-lt"/>
              <a:ea typeface="+mn-ea"/>
              <a:cs typeface="+mn-cs"/>
            </a:rPr>
            <a:t>％減の</a:t>
          </a:r>
          <a:r>
            <a:rPr kumimoji="1" lang="en-US" altLang="ja-JP" sz="900" b="0" i="0" baseline="0">
              <a:solidFill>
                <a:schemeClr val="dk1"/>
              </a:solidFill>
              <a:effectLst/>
              <a:latin typeface="+mn-lt"/>
              <a:ea typeface="+mn-ea"/>
              <a:cs typeface="+mn-cs"/>
            </a:rPr>
            <a:t>67.3</a:t>
          </a:r>
          <a:r>
            <a:rPr kumimoji="1" lang="ja-JP" altLang="ja-JP" sz="900" b="0" i="0" baseline="0">
              <a:solidFill>
                <a:schemeClr val="dk1"/>
              </a:solidFill>
              <a:effectLst/>
              <a:latin typeface="+mn-lt"/>
              <a:ea typeface="+mn-ea"/>
              <a:cs typeface="+mn-cs"/>
            </a:rPr>
            <a:t>億円まで圧縮するなど減少傾向にある。</a:t>
          </a:r>
          <a:endParaRPr lang="ja-JP" altLang="ja-JP" sz="9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標準財政規模については、</a:t>
          </a:r>
          <a:r>
            <a:rPr kumimoji="1" lang="ja-JP" altLang="en-US" sz="1100">
              <a:solidFill>
                <a:schemeClr val="dk1"/>
              </a:solidFill>
              <a:effectLst/>
              <a:latin typeface="+mn-lt"/>
              <a:ea typeface="+mn-ea"/>
              <a:cs typeface="+mn-cs"/>
            </a:rPr>
            <a:t>物価高対応の普通交付税の増</a:t>
          </a:r>
          <a:r>
            <a:rPr kumimoji="1" lang="ja-JP" altLang="ja-JP" sz="1100">
              <a:solidFill>
                <a:schemeClr val="dk1"/>
              </a:solidFill>
              <a:effectLst/>
              <a:latin typeface="+mn-lt"/>
              <a:ea typeface="+mn-ea"/>
              <a:cs typeface="+mn-cs"/>
            </a:rPr>
            <a:t>により標準税収入額等が</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百万円増となるなど全体で</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　財政調整基金は、物価高騰対策等の不測の事態に備え、</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百万円の積み立てたが、標準財政規模に対する比率については昨年度から減少した。</a:t>
          </a:r>
          <a:endParaRPr lang="ja-JP" altLang="ja-JP" sz="1400">
            <a:effectLst/>
          </a:endParaRPr>
        </a:p>
        <a:p>
          <a:r>
            <a:rPr kumimoji="1" lang="ja-JP" altLang="ja-JP" sz="1100">
              <a:solidFill>
                <a:schemeClr val="dk1"/>
              </a:solidFill>
              <a:effectLst/>
              <a:latin typeface="+mn-lt"/>
              <a:ea typeface="+mn-ea"/>
              <a:cs typeface="+mn-cs"/>
            </a:rPr>
            <a:t>　実質収支額については、歳入から歳出を差し引いた形式収支が前年度よりも増加したため、前年度に比べ</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長崎県波佐見町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いずれの会計も黒字決算であり、特段問題はない。</a:t>
          </a:r>
          <a:endParaRPr lang="ja-JP" altLang="ja-JP" sz="1400">
            <a:effectLst/>
          </a:endParaRPr>
        </a:p>
        <a:p>
          <a:r>
            <a:rPr kumimoji="1" lang="ja-JP" altLang="ja-JP" sz="1100">
              <a:solidFill>
                <a:schemeClr val="dk1"/>
              </a:solidFill>
              <a:effectLst/>
              <a:latin typeface="+mn-lt"/>
              <a:ea typeface="+mn-ea"/>
              <a:cs typeface="+mn-cs"/>
            </a:rPr>
            <a:t>　一般会計の標準財政規模比は、令和２年度においては、新庁舎建設事業、土地区画整理事業及び事業継続支援給付金事業等の新型コロナウイルス感染症対策の繰越財源に多額の一般財源を要したため減少した。</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月豪雨により災害復旧費に多額の一般財源を繰越財源として要したため</a:t>
          </a:r>
          <a:r>
            <a:rPr kumimoji="1" lang="ja-JP" altLang="ja-JP" sz="1100">
              <a:solidFill>
                <a:schemeClr val="dk1"/>
              </a:solidFill>
              <a:effectLst/>
              <a:latin typeface="+mn-lt"/>
              <a:ea typeface="+mn-ea"/>
              <a:cs typeface="+mn-cs"/>
            </a:rPr>
            <a:t>減少した。令和４年度においては、新庁舎建設事業など</a:t>
          </a:r>
          <a:r>
            <a:rPr kumimoji="1" lang="ja-JP" altLang="ja-JP" sz="1100" b="0" i="0" baseline="0">
              <a:solidFill>
                <a:schemeClr val="dk1"/>
              </a:solidFill>
              <a:effectLst/>
              <a:latin typeface="+mn-lt"/>
              <a:ea typeface="+mn-ea"/>
              <a:cs typeface="+mn-cs"/>
            </a:rPr>
            <a:t>多額の一般財源を繰越財源として要したため</a:t>
          </a:r>
          <a:r>
            <a:rPr kumimoji="1" lang="ja-JP" altLang="ja-JP" sz="1100">
              <a:solidFill>
                <a:schemeClr val="dk1"/>
              </a:solidFill>
              <a:effectLst/>
              <a:latin typeface="+mn-lt"/>
              <a:ea typeface="+mn-ea"/>
              <a:cs typeface="+mn-cs"/>
            </a:rPr>
            <a:t>減少した。令和５年度においては、歳入から歳出を差し引いた形式収支の増により増加した。</a:t>
          </a:r>
          <a:r>
            <a:rPr kumimoji="1" lang="ja-JP" altLang="en-US" sz="1100">
              <a:solidFill>
                <a:schemeClr val="dk1"/>
              </a:solidFill>
              <a:effectLst/>
              <a:latin typeface="+mn-lt"/>
              <a:ea typeface="+mn-ea"/>
              <a:cs typeface="+mn-cs"/>
            </a:rPr>
            <a:t>令和６年度においては</a:t>
          </a:r>
          <a:r>
            <a:rPr kumimoji="1" lang="ja-JP" altLang="ja-JP" sz="1100">
              <a:solidFill>
                <a:schemeClr val="dk1"/>
              </a:solidFill>
              <a:effectLst/>
              <a:latin typeface="+mn-lt"/>
              <a:ea typeface="+mn-ea"/>
              <a:cs typeface="+mn-cs"/>
            </a:rPr>
            <a:t>歳入から歳出を差し引いた形式収支</a:t>
          </a:r>
          <a:r>
            <a:rPr kumimoji="1" lang="ja-JP" altLang="en-US" sz="1100">
              <a:solidFill>
                <a:schemeClr val="dk1"/>
              </a:solidFill>
              <a:effectLst/>
              <a:latin typeface="+mn-lt"/>
              <a:ea typeface="+mn-ea"/>
              <a:cs typeface="+mn-cs"/>
            </a:rPr>
            <a:t>は減少したものの、翌年度に繰越すべき財源が大幅に減少したことで増加した。</a:t>
          </a:r>
          <a:endParaRPr lang="ja-JP" altLang="ja-JP" sz="1400">
            <a:effectLst/>
          </a:endParaRPr>
        </a:p>
        <a:p>
          <a:r>
            <a:rPr kumimoji="1" lang="ja-JP" altLang="ja-JP" sz="1100">
              <a:solidFill>
                <a:schemeClr val="dk1"/>
              </a:solidFill>
              <a:effectLst/>
              <a:latin typeface="+mn-lt"/>
              <a:ea typeface="+mn-ea"/>
              <a:cs typeface="+mn-cs"/>
            </a:rPr>
            <a:t>　上水道企業会計は、起債償還額のピークを過ぎたことや世帯数の増加により利用料が増収になっていることから黒字額が増加した。</a:t>
          </a:r>
          <a:endParaRPr lang="ja-JP" altLang="ja-JP" sz="1400">
            <a:effectLst/>
          </a:endParaRPr>
        </a:p>
        <a:p>
          <a:r>
            <a:rPr kumimoji="1" lang="ja-JP" altLang="ja-JP" sz="1100">
              <a:solidFill>
                <a:schemeClr val="dk1"/>
              </a:solidFill>
              <a:effectLst/>
              <a:latin typeface="+mn-lt"/>
              <a:ea typeface="+mn-ea"/>
              <a:cs typeface="+mn-cs"/>
            </a:rPr>
            <a:t>　なお、国民健康保険、介護保険、後期高齢者医療保険事業などについても、一般会計からの繰出金を適正に行っていることから、平均的な水準となっている。</a:t>
          </a:r>
          <a:endParaRPr lang="ja-JP" altLang="ja-JP" sz="1400">
            <a:effectLst/>
          </a:endParaRPr>
        </a:p>
        <a:p>
          <a:r>
            <a:rPr kumimoji="1" lang="ja-JP" altLang="ja-JP" sz="1100">
              <a:solidFill>
                <a:schemeClr val="dk1"/>
              </a:solidFill>
              <a:effectLst/>
              <a:latin typeface="+mn-lt"/>
              <a:ea typeface="+mn-ea"/>
              <a:cs typeface="+mn-cs"/>
            </a:rPr>
            <a:t>　今後についても、適正に予算編成及び執行管理することで黒字を維持していく。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election activeCell="E30" sqref="E30:K30"/>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10363274</v>
      </c>
      <c r="BO4" s="436"/>
      <c r="BP4" s="436"/>
      <c r="BQ4" s="436"/>
      <c r="BR4" s="436"/>
      <c r="BS4" s="436"/>
      <c r="BT4" s="436"/>
      <c r="BU4" s="437"/>
      <c r="BV4" s="435">
        <v>11448925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1.9</v>
      </c>
      <c r="CU4" s="576"/>
      <c r="CV4" s="576"/>
      <c r="CW4" s="576"/>
      <c r="CX4" s="576"/>
      <c r="CY4" s="576"/>
      <c r="CZ4" s="576"/>
      <c r="DA4" s="577"/>
      <c r="DB4" s="575">
        <v>1.8</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9999927</v>
      </c>
      <c r="BO5" s="407"/>
      <c r="BP5" s="407"/>
      <c r="BQ5" s="407"/>
      <c r="BR5" s="407"/>
      <c r="BS5" s="407"/>
      <c r="BT5" s="407"/>
      <c r="BU5" s="408"/>
      <c r="BV5" s="406">
        <v>10950419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82.8</v>
      </c>
      <c r="CU5" s="404"/>
      <c r="CV5" s="404"/>
      <c r="CW5" s="404"/>
      <c r="CX5" s="404"/>
      <c r="CY5" s="404"/>
      <c r="CZ5" s="404"/>
      <c r="DA5" s="405"/>
      <c r="DB5" s="403">
        <v>85.5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363347</v>
      </c>
      <c r="BO6" s="407"/>
      <c r="BP6" s="407"/>
      <c r="BQ6" s="407"/>
      <c r="BR6" s="407"/>
      <c r="BS6" s="407"/>
      <c r="BT6" s="407"/>
      <c r="BU6" s="408"/>
      <c r="BV6" s="406">
        <v>498506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83</v>
      </c>
      <c r="CU6" s="550"/>
      <c r="CV6" s="550"/>
      <c r="CW6" s="550"/>
      <c r="CX6" s="550"/>
      <c r="CY6" s="550"/>
      <c r="CZ6" s="550"/>
      <c r="DA6" s="551"/>
      <c r="DB6" s="549">
        <v>86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286062</v>
      </c>
      <c r="BO7" s="407"/>
      <c r="BP7" s="407"/>
      <c r="BQ7" s="407"/>
      <c r="BR7" s="407"/>
      <c r="BS7" s="407"/>
      <c r="BT7" s="407"/>
      <c r="BU7" s="408"/>
      <c r="BV7" s="406">
        <v>427030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4112518</v>
      </c>
      <c r="CU7" s="407"/>
      <c r="CV7" s="407"/>
      <c r="CW7" s="407"/>
      <c r="CX7" s="407"/>
      <c r="CY7" s="407"/>
      <c r="CZ7" s="407"/>
      <c r="DA7" s="408"/>
      <c r="DB7" s="406">
        <v>3950992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77285</v>
      </c>
      <c r="BO8" s="407"/>
      <c r="BP8" s="407"/>
      <c r="BQ8" s="407"/>
      <c r="BR8" s="407"/>
      <c r="BS8" s="407"/>
      <c r="BT8" s="407"/>
      <c r="BU8" s="408"/>
      <c r="BV8" s="406">
        <v>71476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v>
      </c>
      <c r="CU8" s="510"/>
      <c r="CV8" s="510"/>
      <c r="CW8" s="510"/>
      <c r="CX8" s="510"/>
      <c r="CY8" s="510"/>
      <c r="CZ8" s="510"/>
      <c r="DA8" s="511"/>
      <c r="DB8" s="509">
        <v>0.39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14291</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5809</v>
      </c>
      <c r="BO9" s="407"/>
      <c r="BP9" s="407"/>
      <c r="BQ9" s="407"/>
      <c r="BR9" s="407"/>
      <c r="BS9" s="407"/>
      <c r="BT9" s="407"/>
      <c r="BU9" s="408"/>
      <c r="BV9" s="406">
        <v>35187</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9.5</v>
      </c>
      <c r="CU9" s="404"/>
      <c r="CV9" s="404"/>
      <c r="CW9" s="404"/>
      <c r="CX9" s="404"/>
      <c r="CY9" s="404"/>
      <c r="CZ9" s="404"/>
      <c r="DA9" s="405"/>
      <c r="DB9" s="403">
        <v>9.1</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14891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3316</v>
      </c>
      <c r="BO10" s="407"/>
      <c r="BP10" s="407"/>
      <c r="BQ10" s="407"/>
      <c r="BR10" s="407"/>
      <c r="BS10" s="407"/>
      <c r="BT10" s="407"/>
      <c r="BU10" s="408"/>
      <c r="BV10" s="406">
        <v>1779</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63"/>
      <c r="B12" s="512" t="s">
        <v>122</v>
      </c>
      <c r="C12" s="513"/>
      <c r="D12" s="513"/>
      <c r="E12" s="513"/>
      <c r="F12" s="513"/>
      <c r="G12" s="513"/>
      <c r="H12" s="513"/>
      <c r="I12" s="513"/>
      <c r="J12" s="513"/>
      <c r="K12" s="514"/>
      <c r="L12" s="521" t="s">
        <v>123</v>
      </c>
      <c r="M12" s="522"/>
      <c r="N12" s="522"/>
      <c r="O12" s="522"/>
      <c r="P12" s="522"/>
      <c r="Q12" s="523"/>
      <c r="R12" s="524">
        <v>14111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14030</v>
      </c>
      <c r="S13" s="494"/>
      <c r="T13" s="494"/>
      <c r="U13" s="494"/>
      <c r="V13" s="495"/>
      <c r="W13" s="496" t="s">
        <v>131</v>
      </c>
      <c r="X13" s="392"/>
      <c r="Y13" s="392"/>
      <c r="Z13" s="392"/>
      <c r="AA13" s="392"/>
      <c r="AB13" s="393"/>
      <c r="AC13" s="359">
        <v>300</v>
      </c>
      <c r="AD13" s="360"/>
      <c r="AE13" s="360"/>
      <c r="AF13" s="360"/>
      <c r="AG13" s="361"/>
      <c r="AH13" s="359">
        <v>379</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9125</v>
      </c>
      <c r="BO13" s="407"/>
      <c r="BP13" s="407"/>
      <c r="BQ13" s="407"/>
      <c r="BR13" s="407"/>
      <c r="BS13" s="407"/>
      <c r="BT13" s="407"/>
      <c r="BU13" s="408"/>
      <c r="BV13" s="406">
        <v>36966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v>
      </c>
      <c r="CU13" s="404"/>
      <c r="CV13" s="404"/>
      <c r="CW13" s="404"/>
      <c r="CX13" s="404"/>
      <c r="CY13" s="404"/>
      <c r="CZ13" s="404"/>
      <c r="DA13" s="405"/>
      <c r="DB13" s="403">
        <v>8.4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14157</v>
      </c>
      <c r="S14" s="494"/>
      <c r="T14" s="494"/>
      <c r="U14" s="494"/>
      <c r="V14" s="495"/>
      <c r="W14" s="497"/>
      <c r="X14" s="395"/>
      <c r="Y14" s="395"/>
      <c r="Z14" s="395"/>
      <c r="AA14" s="395"/>
      <c r="AB14" s="396"/>
      <c r="AC14" s="486">
        <v>4.0999999999999996</v>
      </c>
      <c r="AD14" s="487"/>
      <c r="AE14" s="487"/>
      <c r="AF14" s="487"/>
      <c r="AG14" s="488"/>
      <c r="AH14" s="486">
        <v>4.8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14098</v>
      </c>
      <c r="S15" s="494"/>
      <c r="T15" s="494"/>
      <c r="U15" s="494"/>
      <c r="V15" s="495"/>
      <c r="W15" s="496" t="s">
        <v>137</v>
      </c>
      <c r="X15" s="392"/>
      <c r="Y15" s="392"/>
      <c r="Z15" s="392"/>
      <c r="AA15" s="392"/>
      <c r="AB15" s="393"/>
      <c r="AC15" s="359">
        <v>2496</v>
      </c>
      <c r="AD15" s="360"/>
      <c r="AE15" s="360"/>
      <c r="AF15" s="360"/>
      <c r="AG15" s="361"/>
      <c r="AH15" s="359">
        <v>2936</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1459499</v>
      </c>
      <c r="BO15" s="436"/>
      <c r="BP15" s="436"/>
      <c r="BQ15" s="436"/>
      <c r="BR15" s="436"/>
      <c r="BS15" s="436"/>
      <c r="BT15" s="436"/>
      <c r="BU15" s="437"/>
      <c r="BV15" s="435">
        <v>1441337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33.799999999999997</v>
      </c>
      <c r="AD16" s="487"/>
      <c r="AE16" s="487"/>
      <c r="AF16" s="487"/>
      <c r="AG16" s="488"/>
      <c r="AH16" s="486">
        <v>37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3746409</v>
      </c>
      <c r="BO16" s="407"/>
      <c r="BP16" s="407"/>
      <c r="BQ16" s="407"/>
      <c r="BR16" s="407"/>
      <c r="BS16" s="407"/>
      <c r="BT16" s="407"/>
      <c r="BU16" s="408"/>
      <c r="BV16" s="406">
        <v>3582288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4585</v>
      </c>
      <c r="AD17" s="360"/>
      <c r="AE17" s="360"/>
      <c r="AF17" s="360"/>
      <c r="AG17" s="361"/>
      <c r="AH17" s="359">
        <v>4614</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1814379</v>
      </c>
      <c r="BO17" s="407"/>
      <c r="BP17" s="407"/>
      <c r="BQ17" s="407"/>
      <c r="BR17" s="407"/>
      <c r="BS17" s="407"/>
      <c r="BT17" s="407"/>
      <c r="BU17" s="408"/>
      <c r="BV17" s="406">
        <v>1786921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56</v>
      </c>
      <c r="M18" s="459"/>
      <c r="N18" s="459"/>
      <c r="O18" s="459"/>
      <c r="P18" s="459"/>
      <c r="Q18" s="459"/>
      <c r="R18" s="460"/>
      <c r="S18" s="460"/>
      <c r="T18" s="460"/>
      <c r="U18" s="460"/>
      <c r="V18" s="461"/>
      <c r="W18" s="477"/>
      <c r="X18" s="478"/>
      <c r="Y18" s="478"/>
      <c r="Z18" s="478"/>
      <c r="AA18" s="478"/>
      <c r="AB18" s="502"/>
      <c r="AC18" s="376">
        <v>62.1</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3447975</v>
      </c>
      <c r="BO18" s="407"/>
      <c r="BP18" s="407"/>
      <c r="BQ18" s="407"/>
      <c r="BR18" s="407"/>
      <c r="BS18" s="407"/>
      <c r="BT18" s="407"/>
      <c r="BU18" s="408"/>
      <c r="BV18" s="406">
        <v>3416363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255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4953726</v>
      </c>
      <c r="BO19" s="407"/>
      <c r="BP19" s="407"/>
      <c r="BQ19" s="407"/>
      <c r="BR19" s="407"/>
      <c r="BS19" s="407"/>
      <c r="BT19" s="407"/>
      <c r="BU19" s="408"/>
      <c r="BV19" s="406">
        <v>4868031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5005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6732733</v>
      </c>
      <c r="BO22" s="436"/>
      <c r="BP22" s="436"/>
      <c r="BQ22" s="436"/>
      <c r="BR22" s="436"/>
      <c r="BS22" s="436"/>
      <c r="BT22" s="436"/>
      <c r="BU22" s="437"/>
      <c r="BV22" s="435">
        <v>7008708</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6326455</v>
      </c>
      <c r="BO23" s="407"/>
      <c r="BP23" s="407"/>
      <c r="BQ23" s="407"/>
      <c r="BR23" s="407"/>
      <c r="BS23" s="407"/>
      <c r="BT23" s="407"/>
      <c r="BU23" s="408"/>
      <c r="BV23" s="406">
        <v>6575854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7000</v>
      </c>
      <c r="R24" s="360"/>
      <c r="S24" s="360"/>
      <c r="T24" s="360"/>
      <c r="U24" s="360"/>
      <c r="V24" s="361"/>
      <c r="W24" s="449"/>
      <c r="X24" s="386"/>
      <c r="Y24" s="387"/>
      <c r="Z24" s="362" t="s">
        <v>162</v>
      </c>
      <c r="AA24" s="363"/>
      <c r="AB24" s="363"/>
      <c r="AC24" s="363"/>
      <c r="AD24" s="363"/>
      <c r="AE24" s="363"/>
      <c r="AF24" s="363"/>
      <c r="AG24" s="364"/>
      <c r="AH24" s="359">
        <v>89</v>
      </c>
      <c r="AI24" s="360"/>
      <c r="AJ24" s="360"/>
      <c r="AK24" s="360"/>
      <c r="AL24" s="361"/>
      <c r="AM24" s="359">
        <v>273586</v>
      </c>
      <c r="AN24" s="360"/>
      <c r="AO24" s="360"/>
      <c r="AP24" s="360"/>
      <c r="AQ24" s="360"/>
      <c r="AR24" s="361"/>
      <c r="AS24" s="359">
        <v>3074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4935754</v>
      </c>
      <c r="BO24" s="407"/>
      <c r="BP24" s="407"/>
      <c r="BQ24" s="407"/>
      <c r="BR24" s="407"/>
      <c r="BS24" s="407"/>
      <c r="BT24" s="407"/>
      <c r="BU24" s="408"/>
      <c r="BV24" s="406">
        <v>5011020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5750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865131</v>
      </c>
      <c r="BO25" s="436"/>
      <c r="BP25" s="436"/>
      <c r="BQ25" s="436"/>
      <c r="BR25" s="436"/>
      <c r="BS25" s="436"/>
      <c r="BT25" s="436"/>
      <c r="BU25" s="437"/>
      <c r="BV25" s="435">
        <v>442910</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5460</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11532</v>
      </c>
      <c r="AN26" s="360"/>
      <c r="AO26" s="360"/>
      <c r="AP26" s="360"/>
      <c r="AQ26" s="360"/>
      <c r="AR26" s="361"/>
      <c r="AS26" s="359">
        <v>2883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3280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169677</v>
      </c>
      <c r="BO27" s="441"/>
      <c r="BP27" s="441"/>
      <c r="BQ27" s="441"/>
      <c r="BR27" s="441"/>
      <c r="BS27" s="441"/>
      <c r="BT27" s="441"/>
      <c r="BU27" s="442"/>
      <c r="BV27" s="440">
        <v>169630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2710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848998</v>
      </c>
      <c r="BO28" s="436"/>
      <c r="BP28" s="436"/>
      <c r="BQ28" s="436"/>
      <c r="BR28" s="436"/>
      <c r="BS28" s="436"/>
      <c r="BT28" s="436"/>
      <c r="BU28" s="437"/>
      <c r="BV28" s="435">
        <v>845681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2510</v>
      </c>
      <c r="R29" s="360"/>
      <c r="S29" s="360"/>
      <c r="T29" s="360"/>
      <c r="U29" s="360"/>
      <c r="V29" s="361"/>
      <c r="W29" s="450"/>
      <c r="X29" s="451"/>
      <c r="Y29" s="452"/>
      <c r="Z29" s="362" t="s">
        <v>177</v>
      </c>
      <c r="AA29" s="363"/>
      <c r="AB29" s="363"/>
      <c r="AC29" s="363"/>
      <c r="AD29" s="363"/>
      <c r="AE29" s="363"/>
      <c r="AF29" s="363"/>
      <c r="AG29" s="364"/>
      <c r="AH29" s="359">
        <v>89</v>
      </c>
      <c r="AI29" s="360"/>
      <c r="AJ29" s="360"/>
      <c r="AK29" s="360"/>
      <c r="AL29" s="361"/>
      <c r="AM29" s="359">
        <v>273586</v>
      </c>
      <c r="AN29" s="360"/>
      <c r="AO29" s="360"/>
      <c r="AP29" s="360"/>
      <c r="AQ29" s="360"/>
      <c r="AR29" s="361"/>
      <c r="AS29" s="359">
        <v>3074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451148</v>
      </c>
      <c r="BO29" s="407"/>
      <c r="BP29" s="407"/>
      <c r="BQ29" s="407"/>
      <c r="BR29" s="407"/>
      <c r="BS29" s="407"/>
      <c r="BT29" s="407"/>
      <c r="BU29" s="408"/>
      <c r="BV29" s="406">
        <v>329041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3676191</v>
      </c>
      <c r="BO30" s="441"/>
      <c r="BP30" s="441"/>
      <c r="BQ30" s="441"/>
      <c r="BR30" s="441"/>
      <c r="BS30" s="441"/>
      <c r="BT30" s="441"/>
      <c r="BU30" s="442"/>
      <c r="BV30" s="440">
        <v>3506035</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上水道事業会計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東彼地区保健福祉組合（一般会計）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18</v>
      </c>
      <c r="CP34" s="354"/>
      <c r="CQ34" s="355" t="str">
        <f>IF('各会計、関係団体の財政状況及び健全化判断比率'!BS7="","",'各会計、関係団体の財政状況及び健全化判断比率'!BS7)</f>
        <v>長崎県林業公社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〇</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工業用水道事業会計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　〃　介護保険会計（サービス認定）</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長崎県後期高齢者医療広域連合（普通会計）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　〃　　　　　　　　　　　（事業会計）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長崎県市町村総合事務組合（一般会計）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　〃　（市町村会館管理事業特別会計）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　〃　（市町村会館馬町別館管理事業特別会計）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　〃　（公平委員会事業特別会計）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　〃　（行政不服審査会事業特別会計）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　〃　（交通災害共済事業特別会計）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q+RQJ6jjo3Aj1JMzEOsUxS+n0yHqsfxX7GM6HgU0HQYCGZXDdoJEy4SoU52m/MJDmuINX1gQUdxkzck40fPgjQ==" saltValue="7Z+EDLMNPWyG4oaMTXfr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B1" sqref="B1:DI1"/>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15.91</v>
      </c>
      <c r="G34" s="33">
        <v>15.55</v>
      </c>
      <c r="H34" s="33">
        <v>16.170000000000002</v>
      </c>
      <c r="I34" s="33">
        <v>16.79</v>
      </c>
      <c r="J34" s="34">
        <v>16.57</v>
      </c>
      <c r="K34" s="22"/>
      <c r="L34" s="22"/>
      <c r="M34" s="22"/>
      <c r="N34" s="22"/>
      <c r="O34" s="22"/>
      <c r="P34" s="22"/>
    </row>
    <row r="35" spans="1:16" ht="39" customHeight="1" x14ac:dyDescent="0.2">
      <c r="A35" s="22"/>
      <c r="B35" s="35"/>
      <c r="C35" s="1132" t="s">
        <v>533</v>
      </c>
      <c r="D35" s="1132"/>
      <c r="E35" s="1133"/>
      <c r="F35" s="36">
        <v>2.2000000000000002</v>
      </c>
      <c r="G35" s="37">
        <v>2.2799999999999998</v>
      </c>
      <c r="H35" s="37">
        <v>2.56</v>
      </c>
      <c r="I35" s="37">
        <v>2.75</v>
      </c>
      <c r="J35" s="38">
        <v>2.81</v>
      </c>
      <c r="K35" s="22"/>
      <c r="L35" s="22"/>
      <c r="M35" s="22"/>
      <c r="N35" s="22"/>
      <c r="O35" s="22"/>
      <c r="P35" s="22"/>
    </row>
    <row r="36" spans="1:16" ht="39" customHeight="1" x14ac:dyDescent="0.2">
      <c r="A36" s="22"/>
      <c r="B36" s="35"/>
      <c r="C36" s="1132" t="s">
        <v>534</v>
      </c>
      <c r="D36" s="1132"/>
      <c r="E36" s="1133"/>
      <c r="F36" s="36">
        <v>1.93</v>
      </c>
      <c r="G36" s="37">
        <v>1.18</v>
      </c>
      <c r="H36" s="37">
        <v>0.93</v>
      </c>
      <c r="I36" s="37">
        <v>1.8</v>
      </c>
      <c r="J36" s="38">
        <v>1.87</v>
      </c>
      <c r="K36" s="22"/>
      <c r="L36" s="22"/>
      <c r="M36" s="22"/>
      <c r="N36" s="22"/>
      <c r="O36" s="22"/>
      <c r="P36" s="22"/>
    </row>
    <row r="37" spans="1:16" ht="39" customHeight="1" x14ac:dyDescent="0.2">
      <c r="A37" s="22"/>
      <c r="B37" s="35"/>
      <c r="C37" s="1132" t="s">
        <v>535</v>
      </c>
      <c r="D37" s="1132"/>
      <c r="E37" s="1133"/>
      <c r="F37" s="36">
        <v>0.89</v>
      </c>
      <c r="G37" s="37">
        <v>1.47</v>
      </c>
      <c r="H37" s="37">
        <v>1.4</v>
      </c>
      <c r="I37" s="37">
        <v>1.21</v>
      </c>
      <c r="J37" s="38">
        <v>1.43</v>
      </c>
      <c r="K37" s="22"/>
      <c r="L37" s="22"/>
      <c r="M37" s="22"/>
      <c r="N37" s="22"/>
      <c r="O37" s="22"/>
      <c r="P37" s="22"/>
    </row>
    <row r="38" spans="1:16" ht="39" customHeight="1" x14ac:dyDescent="0.2">
      <c r="A38" s="22"/>
      <c r="B38" s="35"/>
      <c r="C38" s="1132" t="s">
        <v>536</v>
      </c>
      <c r="D38" s="1132"/>
      <c r="E38" s="1133"/>
      <c r="F38" s="36">
        <v>1.89</v>
      </c>
      <c r="G38" s="37">
        <v>1.79</v>
      </c>
      <c r="H38" s="37">
        <v>1.49</v>
      </c>
      <c r="I38" s="37">
        <v>0.94</v>
      </c>
      <c r="J38" s="38">
        <v>0.47</v>
      </c>
      <c r="K38" s="22"/>
      <c r="L38" s="22"/>
      <c r="M38" s="22"/>
      <c r="N38" s="22"/>
      <c r="O38" s="22"/>
      <c r="P38" s="22"/>
    </row>
    <row r="39" spans="1:16" ht="39" customHeight="1" x14ac:dyDescent="0.2">
      <c r="A39" s="22"/>
      <c r="B39" s="35"/>
      <c r="C39" s="1132" t="s">
        <v>537</v>
      </c>
      <c r="D39" s="1132"/>
      <c r="E39" s="1133"/>
      <c r="F39" s="36" t="s">
        <v>486</v>
      </c>
      <c r="G39" s="37" t="s">
        <v>486</v>
      </c>
      <c r="H39" s="37" t="s">
        <v>486</v>
      </c>
      <c r="I39" s="37">
        <v>0.32</v>
      </c>
      <c r="J39" s="38">
        <v>0.35</v>
      </c>
      <c r="K39" s="22"/>
      <c r="L39" s="22"/>
      <c r="M39" s="22"/>
      <c r="N39" s="22"/>
      <c r="O39" s="22"/>
      <c r="P39" s="22"/>
    </row>
    <row r="40" spans="1:16" ht="39" customHeight="1" x14ac:dyDescent="0.2">
      <c r="A40" s="22"/>
      <c r="B40" s="35"/>
      <c r="C40" s="1132" t="s">
        <v>538</v>
      </c>
      <c r="D40" s="1132"/>
      <c r="E40" s="1133"/>
      <c r="F40" s="36">
        <v>0.02</v>
      </c>
      <c r="G40" s="37">
        <v>0.02</v>
      </c>
      <c r="H40" s="37">
        <v>0.02</v>
      </c>
      <c r="I40" s="37">
        <v>0</v>
      </c>
      <c r="J40" s="38">
        <v>0.05</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540</v>
      </c>
      <c r="D43" s="1134"/>
      <c r="E43" s="1135"/>
      <c r="F43" s="41">
        <v>0.03</v>
      </c>
      <c r="G43" s="42">
        <v>0.03</v>
      </c>
      <c r="H43" s="42">
        <v>0.03</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DJbuBoXWFbLELkf6YfOjGEZFU0PcaT6G46eM+HPSM4L2LxXiCviPdBH2LKrh92baoUPBZfLoTchYz1naHBZ5g==" saltValue="wN5XbYNADyT/rVJcimvH1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B1" sqref="B1:DI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556</v>
      </c>
      <c r="L45" s="58">
        <v>552</v>
      </c>
      <c r="M45" s="58">
        <v>542</v>
      </c>
      <c r="N45" s="58">
        <v>509</v>
      </c>
      <c r="O45" s="59">
        <v>538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190</v>
      </c>
      <c r="L48" s="62">
        <v>191</v>
      </c>
      <c r="M48" s="62">
        <v>190</v>
      </c>
      <c r="N48" s="62">
        <v>169</v>
      </c>
      <c r="O48" s="63">
        <v>176</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486</v>
      </c>
      <c r="L49" s="62" t="s">
        <v>486</v>
      </c>
      <c r="M49" s="62" t="s">
        <v>486</v>
      </c>
      <c r="N49" s="62">
        <v>77</v>
      </c>
      <c r="O49" s="63">
        <v>78</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486</v>
      </c>
      <c r="L51" s="62" t="s">
        <v>486</v>
      </c>
      <c r="M51" s="62" t="s">
        <v>486</v>
      </c>
      <c r="N51" s="62" t="s">
        <v>486</v>
      </c>
      <c r="O51" s="63" t="s">
        <v>486</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471</v>
      </c>
      <c r="L52" s="62">
        <v>468</v>
      </c>
      <c r="M52" s="62">
        <v>420</v>
      </c>
      <c r="N52" s="62">
        <v>433</v>
      </c>
      <c r="O52" s="63">
        <v>435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275</v>
      </c>
      <c r="L53" s="67">
        <v>275</v>
      </c>
      <c r="M53" s="67">
        <v>312</v>
      </c>
      <c r="N53" s="67">
        <v>322</v>
      </c>
      <c r="O53" s="68">
        <v>357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KuI3scSIkg/2tyqm9ZkG7mRUoKQlGTSVOJTzCtFOQZ8AqW50Qd6Jiz6r5wP/pL0RiCSPy4/u9KEnNyJlgPCzw==" saltValue="9K0d0Wt7OIUtD6IWgwPfO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B1" sqref="B1:DI1"/>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s="94" customFormat="1" ht="15" customHeight="1" x14ac:dyDescent="0.2"/>
    <row r="2" s="94" customFormat="1" ht="15" customHeight="1" x14ac:dyDescent="0.2"/>
    <row r="3" s="94" customFormat="1" ht="15" customHeight="1" x14ac:dyDescent="0.2"/>
    <row r="4" s="94" customFormat="1" ht="15" customHeight="1" x14ac:dyDescent="0.2"/>
    <row r="5" s="94" customFormat="1" ht="15" customHeight="1" x14ac:dyDescent="0.2"/>
    <row r="6" s="94" customFormat="1" ht="15" customHeight="1" x14ac:dyDescent="0.2"/>
    <row r="7" s="94" customFormat="1" ht="15" customHeight="1" x14ac:dyDescent="0.2"/>
    <row r="8" s="94" customFormat="1" ht="15" customHeight="1" x14ac:dyDescent="0.2"/>
    <row r="9" s="94" customFormat="1" ht="15" customHeight="1" x14ac:dyDescent="0.2"/>
    <row r="10" s="94" customFormat="1" ht="15" customHeight="1" x14ac:dyDescent="0.2"/>
    <row r="11" s="94" customFormat="1" ht="15" customHeight="1" x14ac:dyDescent="0.2"/>
    <row r="12" s="94" customFormat="1" ht="15" customHeight="1" x14ac:dyDescent="0.2"/>
    <row r="13" s="94" customFormat="1" ht="15" customHeight="1" x14ac:dyDescent="0.2"/>
    <row r="14" s="94" customFormat="1" ht="15" customHeight="1" x14ac:dyDescent="0.2"/>
    <row r="15" s="94" customFormat="1" ht="15" customHeight="1" x14ac:dyDescent="0.2"/>
    <row r="16" s="94" customFormat="1" ht="15" customHeight="1" x14ac:dyDescent="0.2"/>
    <row r="17" s="94" customFormat="1" ht="15" customHeight="1" x14ac:dyDescent="0.2"/>
    <row r="18" s="94" customFormat="1" ht="15" customHeight="1" x14ac:dyDescent="0.2"/>
    <row r="19" s="94" customFormat="1"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30">
        <v>6363</v>
      </c>
      <c r="J41" s="331">
        <v>6358</v>
      </c>
      <c r="K41" s="331">
        <v>6585</v>
      </c>
      <c r="L41" s="331">
        <v>7009</v>
      </c>
      <c r="M41" s="332">
        <v>6733</v>
      </c>
    </row>
    <row r="42" spans="2:13" ht="27.75" customHeight="1" x14ac:dyDescent="0.2">
      <c r="B42" s="1171"/>
      <c r="C42" s="1172"/>
      <c r="D42" s="104"/>
      <c r="E42" s="1175" t="s">
        <v>32</v>
      </c>
      <c r="F42" s="1175"/>
      <c r="G42" s="1175"/>
      <c r="H42" s="1176"/>
      <c r="I42" s="333" t="s">
        <v>486</v>
      </c>
      <c r="J42" s="334" t="s">
        <v>486</v>
      </c>
      <c r="K42" s="334" t="s">
        <v>486</v>
      </c>
      <c r="L42" s="334" t="s">
        <v>486</v>
      </c>
      <c r="M42" s="335" t="s">
        <v>486</v>
      </c>
    </row>
    <row r="43" spans="2:13" ht="27.75" customHeight="1" x14ac:dyDescent="0.2">
      <c r="B43" s="1171"/>
      <c r="C43" s="1172"/>
      <c r="D43" s="104"/>
      <c r="E43" s="1175" t="s">
        <v>33</v>
      </c>
      <c r="F43" s="1175"/>
      <c r="G43" s="1175"/>
      <c r="H43" s="1176"/>
      <c r="I43" s="333">
        <v>2534</v>
      </c>
      <c r="J43" s="334">
        <v>2415</v>
      </c>
      <c r="K43" s="334">
        <v>2290</v>
      </c>
      <c r="L43" s="334">
        <v>2062</v>
      </c>
      <c r="M43" s="335">
        <v>1864</v>
      </c>
    </row>
    <row r="44" spans="2:13" ht="27.75" customHeight="1" x14ac:dyDescent="0.2">
      <c r="B44" s="1171"/>
      <c r="C44" s="1172"/>
      <c r="D44" s="104"/>
      <c r="E44" s="1175" t="s">
        <v>34</v>
      </c>
      <c r="F44" s="1175"/>
      <c r="G44" s="1175"/>
      <c r="H44" s="1176"/>
      <c r="I44" s="333">
        <v>1641</v>
      </c>
      <c r="J44" s="334">
        <v>1496</v>
      </c>
      <c r="K44" s="334">
        <v>1375</v>
      </c>
      <c r="L44" s="334">
        <v>1247</v>
      </c>
      <c r="M44" s="335">
        <v>1128</v>
      </c>
    </row>
    <row r="45" spans="2:13" ht="27.75" customHeight="1" x14ac:dyDescent="0.2">
      <c r="B45" s="1171"/>
      <c r="C45" s="1172"/>
      <c r="D45" s="104"/>
      <c r="E45" s="1175" t="s">
        <v>35</v>
      </c>
      <c r="F45" s="1175"/>
      <c r="G45" s="1175"/>
      <c r="H45" s="1176"/>
      <c r="I45" s="333">
        <v>487</v>
      </c>
      <c r="J45" s="334">
        <v>431</v>
      </c>
      <c r="K45" s="334">
        <v>453</v>
      </c>
      <c r="L45" s="334">
        <v>372</v>
      </c>
      <c r="M45" s="335">
        <v>329</v>
      </c>
    </row>
    <row r="46" spans="2:13" ht="27.75" customHeight="1" x14ac:dyDescent="0.2">
      <c r="B46" s="1171"/>
      <c r="C46" s="1172"/>
      <c r="D46" s="105"/>
      <c r="E46" s="1175" t="s">
        <v>36</v>
      </c>
      <c r="F46" s="1175"/>
      <c r="G46" s="1175"/>
      <c r="H46" s="1176"/>
      <c r="I46" s="333">
        <v>5</v>
      </c>
      <c r="J46" s="334">
        <v>5</v>
      </c>
      <c r="K46" s="334">
        <v>4</v>
      </c>
      <c r="L46" s="334">
        <v>12</v>
      </c>
      <c r="M46" s="335">
        <v>4</v>
      </c>
    </row>
    <row r="47" spans="2:13" ht="27.75" customHeight="1" x14ac:dyDescent="0.2">
      <c r="B47" s="1171"/>
      <c r="C47" s="1172"/>
      <c r="D47" s="106"/>
      <c r="E47" s="1185" t="s">
        <v>37</v>
      </c>
      <c r="F47" s="1186"/>
      <c r="G47" s="1186"/>
      <c r="H47" s="1187"/>
      <c r="I47" s="333" t="s">
        <v>486</v>
      </c>
      <c r="J47" s="334" t="s">
        <v>486</v>
      </c>
      <c r="K47" s="334" t="s">
        <v>486</v>
      </c>
      <c r="L47" s="334" t="s">
        <v>486</v>
      </c>
      <c r="M47" s="335" t="s">
        <v>486</v>
      </c>
    </row>
    <row r="48" spans="2:13" ht="27.75" customHeight="1" x14ac:dyDescent="0.2">
      <c r="B48" s="1171"/>
      <c r="C48" s="1172"/>
      <c r="D48" s="104"/>
      <c r="E48" s="1175" t="s">
        <v>38</v>
      </c>
      <c r="F48" s="1175"/>
      <c r="G48" s="1175"/>
      <c r="H48" s="1176"/>
      <c r="I48" s="333" t="s">
        <v>486</v>
      </c>
      <c r="J48" s="334" t="s">
        <v>486</v>
      </c>
      <c r="K48" s="334" t="s">
        <v>486</v>
      </c>
      <c r="L48" s="334" t="s">
        <v>486</v>
      </c>
      <c r="M48" s="335" t="s">
        <v>486</v>
      </c>
    </row>
    <row r="49" spans="2:13" ht="27.75" customHeight="1" x14ac:dyDescent="0.2">
      <c r="B49" s="1173"/>
      <c r="C49" s="1174"/>
      <c r="D49" s="104"/>
      <c r="E49" s="1175" t="s">
        <v>39</v>
      </c>
      <c r="F49" s="1175"/>
      <c r="G49" s="1175"/>
      <c r="H49" s="1176"/>
      <c r="I49" s="333" t="s">
        <v>486</v>
      </c>
      <c r="J49" s="334" t="s">
        <v>486</v>
      </c>
      <c r="K49" s="334" t="s">
        <v>486</v>
      </c>
      <c r="L49" s="334" t="s">
        <v>486</v>
      </c>
      <c r="M49" s="335" t="s">
        <v>486</v>
      </c>
    </row>
    <row r="50" spans="2:13" ht="27.75" customHeight="1" x14ac:dyDescent="0.2">
      <c r="B50" s="1169" t="s">
        <v>40</v>
      </c>
      <c r="C50" s="1170"/>
      <c r="D50" s="107"/>
      <c r="E50" s="1175" t="s">
        <v>41</v>
      </c>
      <c r="F50" s="1175"/>
      <c r="G50" s="1175"/>
      <c r="H50" s="1176"/>
      <c r="I50" s="333">
        <v>5330</v>
      </c>
      <c r="J50" s="334">
        <v>6034</v>
      </c>
      <c r="K50" s="334">
        <v>6406</v>
      </c>
      <c r="L50" s="334">
        <v>5642</v>
      </c>
      <c r="M50" s="335">
        <v>5956</v>
      </c>
    </row>
    <row r="51" spans="2:13" ht="27.75" customHeight="1" x14ac:dyDescent="0.2">
      <c r="B51" s="1171"/>
      <c r="C51" s="1172"/>
      <c r="D51" s="104"/>
      <c r="E51" s="1175" t="s">
        <v>42</v>
      </c>
      <c r="F51" s="1175"/>
      <c r="G51" s="1175"/>
      <c r="H51" s="1176"/>
      <c r="I51" s="333">
        <v>942</v>
      </c>
      <c r="J51" s="334">
        <v>876</v>
      </c>
      <c r="K51" s="334">
        <v>750</v>
      </c>
      <c r="L51" s="334">
        <v>741</v>
      </c>
      <c r="M51" s="335">
        <v>677</v>
      </c>
    </row>
    <row r="52" spans="2:13" ht="27.75" customHeight="1" x14ac:dyDescent="0.2">
      <c r="B52" s="1173"/>
      <c r="C52" s="1174"/>
      <c r="D52" s="104"/>
      <c r="E52" s="1175" t="s">
        <v>43</v>
      </c>
      <c r="F52" s="1175"/>
      <c r="G52" s="1175"/>
      <c r="H52" s="1176"/>
      <c r="I52" s="333">
        <v>5323</v>
      </c>
      <c r="J52" s="334">
        <v>4869</v>
      </c>
      <c r="K52" s="334">
        <v>5107</v>
      </c>
      <c r="L52" s="334">
        <v>4948</v>
      </c>
      <c r="M52" s="335">
        <v>4766</v>
      </c>
    </row>
    <row r="53" spans="2:13" ht="27.75" customHeight="1" thickBot="1" x14ac:dyDescent="0.25">
      <c r="B53" s="1177" t="s">
        <v>19</v>
      </c>
      <c r="C53" s="1178"/>
      <c r="D53" s="108"/>
      <c r="E53" s="1179" t="s">
        <v>44</v>
      </c>
      <c r="F53" s="1179"/>
      <c r="G53" s="1179"/>
      <c r="H53" s="1180"/>
      <c r="I53" s="336">
        <v>-565</v>
      </c>
      <c r="J53" s="337">
        <v>-1074</v>
      </c>
      <c r="K53" s="337">
        <v>-1556</v>
      </c>
      <c r="L53" s="337">
        <v>-628</v>
      </c>
      <c r="M53" s="338">
        <v>-1342</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SUA7ZvVYcfkD8fTU2H4AhlZw7ZbsPs84YScY7uf3AKQt14sprljILZOwzRBwnj5oiw/fB4k8Ud8KtwIC0WLNg==" saltValue="ECZuqyaohqBhGodpffrs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7"/>
  <sheetViews>
    <sheetView showGridLines="0" topLeftCell="A5" zoomScale="40" zoomScaleNormal="40" zoomScaleSheetLayoutView="100" workbookViewId="0">
      <selection activeCell="B1" sqref="B1:DI1"/>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339">
        <v>844</v>
      </c>
      <c r="G55" s="339">
        <v>846</v>
      </c>
      <c r="H55" s="340">
        <v>849</v>
      </c>
    </row>
    <row r="56" spans="2:8" ht="52.5" customHeight="1" x14ac:dyDescent="0.2">
      <c r="B56" s="120"/>
      <c r="C56" s="1198" t="s">
        <v>47</v>
      </c>
      <c r="D56" s="1198"/>
      <c r="E56" s="1199"/>
      <c r="F56" s="341">
        <v>269</v>
      </c>
      <c r="G56" s="341">
        <v>329</v>
      </c>
      <c r="H56" s="342">
        <v>451</v>
      </c>
    </row>
    <row r="57" spans="2:8" ht="53.25" customHeight="1" x14ac:dyDescent="0.2">
      <c r="B57" s="120"/>
      <c r="C57" s="1200" t="s">
        <v>48</v>
      </c>
      <c r="D57" s="1200"/>
      <c r="E57" s="1201"/>
      <c r="F57" s="343">
        <v>4305</v>
      </c>
      <c r="G57" s="343">
        <v>3506</v>
      </c>
      <c r="H57" s="344">
        <v>3676</v>
      </c>
    </row>
    <row r="58" spans="2:8" ht="45.75" customHeight="1" x14ac:dyDescent="0.2">
      <c r="B58" s="121"/>
      <c r="C58" s="1188" t="s">
        <v>559</v>
      </c>
      <c r="D58" s="1189"/>
      <c r="E58" s="1190"/>
      <c r="F58" s="345">
        <v>1949</v>
      </c>
      <c r="G58" s="345">
        <v>2099</v>
      </c>
      <c r="H58" s="346">
        <v>2337</v>
      </c>
    </row>
    <row r="59" spans="2:8" ht="45.75" customHeight="1" x14ac:dyDescent="0.2">
      <c r="B59" s="121"/>
      <c r="C59" s="1188" t="s">
        <v>561</v>
      </c>
      <c r="D59" s="1189"/>
      <c r="E59" s="1190"/>
      <c r="F59" s="345">
        <v>766</v>
      </c>
      <c r="G59" s="345">
        <v>766</v>
      </c>
      <c r="H59" s="346">
        <v>767</v>
      </c>
    </row>
    <row r="60" spans="2:8" ht="45.75" customHeight="1" x14ac:dyDescent="0.2">
      <c r="B60" s="121"/>
      <c r="C60" s="1188" t="s">
        <v>560</v>
      </c>
      <c r="D60" s="1189"/>
      <c r="E60" s="1190"/>
      <c r="F60" s="345">
        <v>215</v>
      </c>
      <c r="G60" s="345">
        <v>215</v>
      </c>
      <c r="H60" s="346">
        <v>315</v>
      </c>
    </row>
    <row r="61" spans="2:8" ht="45.75" customHeight="1" x14ac:dyDescent="0.2">
      <c r="B61" s="121"/>
      <c r="C61" s="1188" t="s">
        <v>563</v>
      </c>
      <c r="D61" s="1189"/>
      <c r="E61" s="1190"/>
      <c r="F61" s="345">
        <v>0</v>
      </c>
      <c r="G61" s="345">
        <v>0</v>
      </c>
      <c r="H61" s="346">
        <v>216</v>
      </c>
    </row>
    <row r="62" spans="2:8" ht="45.75" customHeight="1" thickBot="1" x14ac:dyDescent="0.25">
      <c r="B62" s="122"/>
      <c r="C62" s="1191" t="s">
        <v>564</v>
      </c>
      <c r="D62" s="1192"/>
      <c r="E62" s="1193"/>
      <c r="F62" s="347">
        <v>37</v>
      </c>
      <c r="G62" s="347">
        <v>35</v>
      </c>
      <c r="H62" s="348">
        <v>34</v>
      </c>
    </row>
    <row r="63" spans="2:8" ht="52.5" customHeight="1" thickBot="1" x14ac:dyDescent="0.25">
      <c r="B63" s="123"/>
      <c r="C63" s="1194" t="s">
        <v>49</v>
      </c>
      <c r="D63" s="1194"/>
      <c r="E63" s="1195"/>
      <c r="F63" s="349">
        <v>5418</v>
      </c>
      <c r="G63" s="349">
        <v>4681</v>
      </c>
      <c r="H63" s="350">
        <v>4976</v>
      </c>
    </row>
    <row r="64" spans="2:8" ht="13" x14ac:dyDescent="0.2"/>
    <row r="65" s="1" customFormat="1" ht="13.5" hidden="1" customHeight="1" x14ac:dyDescent="0.2"/>
    <row r="66" s="1" customFormat="1" ht="13.5" hidden="1" customHeight="1" x14ac:dyDescent="0.2"/>
    <row r="67" s="1" customFormat="1" ht="13.5" hidden="1" customHeight="1" x14ac:dyDescent="0.2"/>
  </sheetData>
  <sheetProtection algorithmName="SHA-512" hashValue="jJrWy/u0dlXjT3DcIUOKwViZe3gw1CHtom8azaMAbqdNjhX7rvVucO56vMPFBuFGnO3LPGahet/si5uk+zX8mA==" saltValue="H37r45/r1yAAtr5xtkRi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107232</v>
      </c>
      <c r="E3" s="142"/>
      <c r="F3" s="143">
        <v>94796</v>
      </c>
      <c r="G3" s="144"/>
      <c r="H3" s="145"/>
    </row>
    <row r="4" spans="1:8" x14ac:dyDescent="0.2">
      <c r="A4" s="146"/>
      <c r="B4" s="147"/>
      <c r="C4" s="148"/>
      <c r="D4" s="149">
        <v>78830</v>
      </c>
      <c r="E4" s="150"/>
      <c r="F4" s="151">
        <v>55781</v>
      </c>
      <c r="G4" s="152"/>
      <c r="H4" s="153"/>
    </row>
    <row r="5" spans="1:8" x14ac:dyDescent="0.2">
      <c r="A5" s="134" t="s">
        <v>519</v>
      </c>
      <c r="B5" s="139"/>
      <c r="C5" s="140"/>
      <c r="D5" s="141">
        <v>77373</v>
      </c>
      <c r="E5" s="142"/>
      <c r="F5" s="143">
        <v>97758</v>
      </c>
      <c r="G5" s="144"/>
      <c r="H5" s="145"/>
    </row>
    <row r="6" spans="1:8" x14ac:dyDescent="0.2">
      <c r="A6" s="146"/>
      <c r="B6" s="147"/>
      <c r="C6" s="148"/>
      <c r="D6" s="149">
        <v>48468</v>
      </c>
      <c r="E6" s="150"/>
      <c r="F6" s="151">
        <v>45946</v>
      </c>
      <c r="G6" s="152"/>
      <c r="H6" s="153"/>
    </row>
    <row r="7" spans="1:8" x14ac:dyDescent="0.2">
      <c r="A7" s="134" t="s">
        <v>520</v>
      </c>
      <c r="B7" s="139"/>
      <c r="C7" s="140"/>
      <c r="D7" s="141">
        <v>121218</v>
      </c>
      <c r="E7" s="142"/>
      <c r="F7" s="143">
        <v>91338</v>
      </c>
      <c r="G7" s="144"/>
      <c r="H7" s="145"/>
    </row>
    <row r="8" spans="1:8" x14ac:dyDescent="0.2">
      <c r="A8" s="146"/>
      <c r="B8" s="147"/>
      <c r="C8" s="148"/>
      <c r="D8" s="149">
        <v>85717</v>
      </c>
      <c r="E8" s="150"/>
      <c r="F8" s="151">
        <v>43989</v>
      </c>
      <c r="G8" s="152"/>
      <c r="H8" s="153"/>
    </row>
    <row r="9" spans="1:8" x14ac:dyDescent="0.2">
      <c r="A9" s="134" t="s">
        <v>521</v>
      </c>
      <c r="B9" s="139"/>
      <c r="C9" s="140"/>
      <c r="D9" s="141">
        <v>174245</v>
      </c>
      <c r="E9" s="142"/>
      <c r="F9" s="143">
        <v>103975</v>
      </c>
      <c r="G9" s="144"/>
      <c r="H9" s="145"/>
    </row>
    <row r="10" spans="1:8" x14ac:dyDescent="0.2">
      <c r="A10" s="146"/>
      <c r="B10" s="147"/>
      <c r="C10" s="148"/>
      <c r="D10" s="149">
        <v>156484</v>
      </c>
      <c r="E10" s="150"/>
      <c r="F10" s="151">
        <v>52698</v>
      </c>
      <c r="G10" s="152"/>
      <c r="H10" s="153"/>
    </row>
    <row r="11" spans="1:8" x14ac:dyDescent="0.2">
      <c r="A11" s="134" t="s">
        <v>522</v>
      </c>
      <c r="B11" s="139"/>
      <c r="C11" s="140"/>
      <c r="D11" s="141">
        <v>89851</v>
      </c>
      <c r="E11" s="142"/>
      <c r="F11" s="143">
        <v>112678</v>
      </c>
      <c r="G11" s="144"/>
      <c r="H11" s="145"/>
    </row>
    <row r="12" spans="1:8" x14ac:dyDescent="0.2">
      <c r="A12" s="146"/>
      <c r="B12" s="147"/>
      <c r="C12" s="154"/>
      <c r="D12" s="149">
        <v>76884</v>
      </c>
      <c r="E12" s="150"/>
      <c r="F12" s="151">
        <v>55165</v>
      </c>
      <c r="G12" s="152"/>
      <c r="H12" s="153"/>
    </row>
    <row r="13" spans="1:8" x14ac:dyDescent="0.2">
      <c r="A13" s="134"/>
      <c r="B13" s="139"/>
      <c r="C13" s="140"/>
      <c r="D13" s="141">
        <v>113984</v>
      </c>
      <c r="E13" s="142"/>
      <c r="F13" s="143">
        <v>100109</v>
      </c>
      <c r="G13" s="155"/>
      <c r="H13" s="145"/>
    </row>
    <row r="14" spans="1:8" x14ac:dyDescent="0.2">
      <c r="A14" s="146"/>
      <c r="B14" s="147"/>
      <c r="C14" s="148"/>
      <c r="D14" s="149">
        <v>89277</v>
      </c>
      <c r="E14" s="150"/>
      <c r="F14" s="151">
        <v>50716</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1.94</v>
      </c>
      <c r="C19" s="156">
        <f>ROUND(VALUE(SUBSTITUTE(実質収支比率等に係る経年分析!G$48,"▲","-")),2)</f>
        <v>1.18</v>
      </c>
      <c r="D19" s="156">
        <f>ROUND(VALUE(SUBSTITUTE(実質収支比率等に係る経年分析!H$48,"▲","-")),2)</f>
        <v>0.93</v>
      </c>
      <c r="E19" s="156">
        <f>ROUND(VALUE(SUBSTITUTE(実質収支比率等に係る経年分析!I$48,"▲","-")),2)</f>
        <v>1.81</v>
      </c>
      <c r="F19" s="156">
        <f>ROUND(VALUE(SUBSTITUTE(実質収支比率等に係る経年分析!J$48,"▲","-")),2)</f>
        <v>1.88</v>
      </c>
    </row>
    <row r="20" spans="1:11" x14ac:dyDescent="0.2">
      <c r="A20" s="156" t="s">
        <v>53</v>
      </c>
      <c r="B20" s="156">
        <f>ROUND(VALUE(SUBSTITUTE(実質収支比率等に係る経年分析!F$47,"▲","-")),2)</f>
        <v>16.89</v>
      </c>
      <c r="C20" s="156">
        <f>ROUND(VALUE(SUBSTITUTE(実質収支比率等に係る経年分析!G$47,"▲","-")),2)</f>
        <v>15.91</v>
      </c>
      <c r="D20" s="156">
        <f>ROUND(VALUE(SUBSTITUTE(実質収支比率等に係る経年分析!H$47,"▲","-")),2)</f>
        <v>21.63</v>
      </c>
      <c r="E20" s="156">
        <f>ROUND(VALUE(SUBSTITUTE(実質収支比率等に係る経年分析!I$47,"▲","-")),2)</f>
        <v>21.4</v>
      </c>
      <c r="F20" s="156">
        <f>ROUND(VALUE(SUBSTITUTE(実質収支比率等に係る経年分析!J$47,"▲","-")),2)</f>
        <v>20.64</v>
      </c>
    </row>
    <row r="21" spans="1:11" x14ac:dyDescent="0.2">
      <c r="A21" s="156" t="s">
        <v>54</v>
      </c>
      <c r="B21" s="156">
        <f>IF(ISNUMBER(VALUE(SUBSTITUTE(実質収支比率等に係る経年分析!F$49,"▲","-"))),ROUND(VALUE(SUBSTITUTE(実質収支比率等に係る経年分析!F$49,"▲","-")),2),NA())</f>
        <v>-0.47</v>
      </c>
      <c r="C21" s="156">
        <f>IF(ISNUMBER(VALUE(SUBSTITUTE(実質収支比率等に係る経年分析!G$49,"▲","-"))),ROUND(VALUE(SUBSTITUTE(実質収支比率等に係る経年分析!G$49,"▲","-")),2),NA())</f>
        <v>-0.6</v>
      </c>
      <c r="D21" s="156">
        <f>IF(ISNUMBER(VALUE(SUBSTITUTE(実質収支比率等に係る経年分析!H$49,"▲","-"))),ROUND(VALUE(SUBSTITUTE(実質収支比率等に係る経年分析!H$49,"▲","-")),2),NA())</f>
        <v>5.0999999999999996</v>
      </c>
      <c r="E21" s="156">
        <f>IF(ISNUMBER(VALUE(SUBSTITUTE(実質収支比率等に係る経年分析!I$49,"▲","-"))),ROUND(VALUE(SUBSTITUTE(実質収支比率等に係る経年分析!I$49,"▲","-")),2),NA())</f>
        <v>0.94</v>
      </c>
      <c r="F21" s="156">
        <f>IF(ISNUMBER(VALUE(SUBSTITUTE(実質収支比率等に係る経年分析!J$49,"▲","-"))),ROUND(VALUE(SUBSTITUTE(実質収支比率等に係る経年分析!J$49,"▲","-")),2),NA())</f>
        <v>0.22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下水道事業会計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0.35</v>
      </c>
    </row>
    <row r="32" spans="1:11" x14ac:dyDescent="0.2">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1.89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0.47</v>
      </c>
    </row>
    <row r="33" spans="1:16" x14ac:dyDescent="0.2">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1.47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1.43</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0.93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1.87</v>
      </c>
    </row>
    <row r="35" spans="1:16" x14ac:dyDescent="0.2">
      <c r="A35" s="157" t="str">
        <f>IF(連結実質赤字比率に係る赤字・黒字の構成分析!C$35="",NA(),連結実質赤字比率に係る赤字・黒字の構成分析!C$35)</f>
        <v>工業用水道事業会計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2.2000000000000002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2.2799999999999998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2.56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2.75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2.81</v>
      </c>
    </row>
    <row r="36" spans="1:16" x14ac:dyDescent="0.2">
      <c r="A36" s="157" t="str">
        <f>IF(連結実質赤字比率に係る赤字・黒字の構成分析!C$34="",NA(),連結実質赤字比率に係る赤字・黒字の構成分析!C$34)</f>
        <v>上水道事業会計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15.91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16.170000000000002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16.79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16.57</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471</v>
      </c>
      <c r="E42" s="158"/>
      <c r="F42" s="158"/>
      <c r="G42" s="158">
        <f>'実質公債費比率（分子）の構造'!L$52</f>
        <v>468</v>
      </c>
      <c r="H42" s="158"/>
      <c r="I42" s="158"/>
      <c r="J42" s="158">
        <f>'実質公債費比率（分子）の構造'!M$52</f>
        <v>420</v>
      </c>
      <c r="K42" s="158"/>
      <c r="L42" s="158"/>
      <c r="M42" s="158">
        <f>'実質公債費比率（分子）の構造'!N$52</f>
        <v>433</v>
      </c>
      <c r="N42" s="158"/>
      <c r="O42" s="158"/>
      <c r="P42" s="158">
        <f>'実質公債費比率（分子）の構造'!O$52</f>
        <v>435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77</v>
      </c>
      <c r="L45" s="158"/>
      <c r="M45" s="158"/>
      <c r="N45" s="158">
        <f>'実質公債費比率（分子）の構造'!O$49</f>
        <v>78</v>
      </c>
      <c r="O45" s="158"/>
      <c r="P45" s="158"/>
    </row>
    <row r="46" spans="1:16" x14ac:dyDescent="0.2">
      <c r="A46" s="158" t="s">
        <v>64</v>
      </c>
      <c r="B46" s="158">
        <f>'実質公債費比率（分子）の構造'!K$48</f>
        <v>190</v>
      </c>
      <c r="C46" s="158"/>
      <c r="D46" s="158"/>
      <c r="E46" s="158">
        <f>'実質公債費比率（分子）の構造'!L$48</f>
        <v>191</v>
      </c>
      <c r="F46" s="158"/>
      <c r="G46" s="158"/>
      <c r="H46" s="158">
        <f>'実質公債費比率（分子）の構造'!M$48</f>
        <v>190</v>
      </c>
      <c r="I46" s="158"/>
      <c r="J46" s="158"/>
      <c r="K46" s="158">
        <f>'実質公債費比率（分子）の構造'!N$48</f>
        <v>169</v>
      </c>
      <c r="L46" s="158"/>
      <c r="M46" s="158"/>
      <c r="N46" s="158">
        <f>'実質公債費比率（分子）の構造'!O$48</f>
        <v>176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556</v>
      </c>
      <c r="C49" s="158"/>
      <c r="D49" s="158"/>
      <c r="E49" s="158">
        <f>'実質公債費比率（分子）の構造'!L$45</f>
        <v>552</v>
      </c>
      <c r="F49" s="158"/>
      <c r="G49" s="158"/>
      <c r="H49" s="158">
        <f>'実質公債費比率（分子）の構造'!M$45</f>
        <v>542</v>
      </c>
      <c r="I49" s="158"/>
      <c r="J49" s="158"/>
      <c r="K49" s="158">
        <f>'実質公債費比率（分子）の構造'!N$45</f>
        <v>509</v>
      </c>
      <c r="L49" s="158"/>
      <c r="M49" s="158"/>
      <c r="N49" s="158">
        <f>'実質公債費比率（分子）の構造'!O$45</f>
        <v>538</v>
      </c>
      <c r="O49" s="158"/>
      <c r="P49" s="158"/>
    </row>
    <row r="50" spans="1:16" x14ac:dyDescent="0.2">
      <c r="A50" s="158" t="s">
        <v>67</v>
      </c>
      <c r="B50" s="158" t="e">
        <f>NA()</f>
        <v>#N/A</v>
      </c>
      <c r="C50" s="158">
        <f>IF(ISNUMBER('実質公債費比率（分子）の構造'!K$53),'実質公債費比率（分子）の構造'!K$53,NA())</f>
        <v>275</v>
      </c>
      <c r="D50" s="158" t="e">
        <f>NA()</f>
        <v>#N/A</v>
      </c>
      <c r="E50" s="158" t="e">
        <f>NA()</f>
        <v>#N/A</v>
      </c>
      <c r="F50" s="158">
        <f>IF(ISNUMBER('実質公債費比率（分子）の構造'!L$53),'実質公債費比率（分子）の構造'!L$53,NA())</f>
        <v>275</v>
      </c>
      <c r="G50" s="158" t="e">
        <f>NA()</f>
        <v>#N/A</v>
      </c>
      <c r="H50" s="158" t="e">
        <f>NA()</f>
        <v>#N/A</v>
      </c>
      <c r="I50" s="158">
        <f>IF(ISNUMBER('実質公債費比率（分子）の構造'!M$53),'実質公債費比率（分子）の構造'!M$53,NA())</f>
        <v>312</v>
      </c>
      <c r="J50" s="158" t="e">
        <f>NA()</f>
        <v>#N/A</v>
      </c>
      <c r="K50" s="158" t="e">
        <f>NA()</f>
        <v>#N/A</v>
      </c>
      <c r="L50" s="158">
        <f>IF(ISNUMBER('実質公債費比率（分子）の構造'!N$53),'実質公債費比率（分子）の構造'!N$53,NA())</f>
        <v>322</v>
      </c>
      <c r="M50" s="158" t="e">
        <f>NA()</f>
        <v>#N/A</v>
      </c>
      <c r="N50" s="158" t="e">
        <f>NA()</f>
        <v>#N/A</v>
      </c>
      <c r="O50" s="158">
        <f>IF(ISNUMBER('実質公債費比率（分子）の構造'!O$53),'実質公債費比率（分子）の構造'!O$53,NA())</f>
        <v>357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5323</v>
      </c>
      <c r="E56" s="157"/>
      <c r="F56" s="157"/>
      <c r="G56" s="157">
        <f>'将来負担比率（分子）の構造'!J$52</f>
        <v>4869</v>
      </c>
      <c r="H56" s="157"/>
      <c r="I56" s="157"/>
      <c r="J56" s="157">
        <f>'将来負担比率（分子）の構造'!K$52</f>
        <v>5107</v>
      </c>
      <c r="K56" s="157"/>
      <c r="L56" s="157"/>
      <c r="M56" s="157">
        <f>'将来負担比率（分子）の構造'!L$52</f>
        <v>4948</v>
      </c>
      <c r="N56" s="157"/>
      <c r="O56" s="157"/>
      <c r="P56" s="157">
        <f>'将来負担比率（分子）の構造'!M$52</f>
        <v>4766</v>
      </c>
    </row>
    <row r="57" spans="1:16" x14ac:dyDescent="0.2">
      <c r="A57" s="157" t="s">
        <v>42</v>
      </c>
      <c r="B57" s="157"/>
      <c r="C57" s="157"/>
      <c r="D57" s="157">
        <f>'将来負担比率（分子）の構造'!I$51</f>
        <v>942</v>
      </c>
      <c r="E57" s="157"/>
      <c r="F57" s="157"/>
      <c r="G57" s="157">
        <f>'将来負担比率（分子）の構造'!J$51</f>
        <v>876</v>
      </c>
      <c r="H57" s="157"/>
      <c r="I57" s="157"/>
      <c r="J57" s="157">
        <f>'将来負担比率（分子）の構造'!K$51</f>
        <v>750</v>
      </c>
      <c r="K57" s="157"/>
      <c r="L57" s="157"/>
      <c r="M57" s="157">
        <f>'将来負担比率（分子）の構造'!L$51</f>
        <v>741</v>
      </c>
      <c r="N57" s="157"/>
      <c r="O57" s="157"/>
      <c r="P57" s="157">
        <f>'将来負担比率（分子）の構造'!M$51</f>
        <v>677</v>
      </c>
    </row>
    <row r="58" spans="1:16" x14ac:dyDescent="0.2">
      <c r="A58" s="157" t="s">
        <v>41</v>
      </c>
      <c r="B58" s="157"/>
      <c r="C58" s="157"/>
      <c r="D58" s="157">
        <f>'将来負担比率（分子）の構造'!I$50</f>
        <v>5330</v>
      </c>
      <c r="E58" s="157"/>
      <c r="F58" s="157"/>
      <c r="G58" s="157">
        <f>'将来負担比率（分子）の構造'!J$50</f>
        <v>6034</v>
      </c>
      <c r="H58" s="157"/>
      <c r="I58" s="157"/>
      <c r="J58" s="157">
        <f>'将来負担比率（分子）の構造'!K$50</f>
        <v>6406</v>
      </c>
      <c r="K58" s="157"/>
      <c r="L58" s="157"/>
      <c r="M58" s="157">
        <f>'将来負担比率（分子）の構造'!L$50</f>
        <v>5642</v>
      </c>
      <c r="N58" s="157"/>
      <c r="O58" s="157"/>
      <c r="P58" s="157">
        <f>'将来負担比率（分子）の構造'!M$50</f>
        <v>5956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5</v>
      </c>
      <c r="C61" s="157"/>
      <c r="D61" s="157"/>
      <c r="E61" s="157">
        <f>'将来負担比率（分子）の構造'!J$46</f>
        <v>5</v>
      </c>
      <c r="F61" s="157"/>
      <c r="G61" s="157"/>
      <c r="H61" s="157">
        <f>'将来負担比率（分子）の構造'!K$46</f>
        <v>4</v>
      </c>
      <c r="I61" s="157"/>
      <c r="J61" s="157"/>
      <c r="K61" s="157">
        <f>'将来負担比率（分子）の構造'!L$46</f>
        <v>12</v>
      </c>
      <c r="L61" s="157"/>
      <c r="M61" s="157"/>
      <c r="N61" s="157">
        <f>'将来負担比率（分子）の構造'!M$46</f>
        <v>4</v>
      </c>
      <c r="O61" s="157"/>
      <c r="P61" s="157"/>
    </row>
    <row r="62" spans="1:16" x14ac:dyDescent="0.2">
      <c r="A62" s="157" t="s">
        <v>35</v>
      </c>
      <c r="B62" s="157">
        <f>'将来負担比率（分子）の構造'!I$45</f>
        <v>487</v>
      </c>
      <c r="C62" s="157"/>
      <c r="D62" s="157"/>
      <c r="E62" s="157">
        <f>'将来負担比率（分子）の構造'!J$45</f>
        <v>431</v>
      </c>
      <c r="F62" s="157"/>
      <c r="G62" s="157"/>
      <c r="H62" s="157">
        <f>'将来負担比率（分子）の構造'!K$45</f>
        <v>453</v>
      </c>
      <c r="I62" s="157"/>
      <c r="J62" s="157"/>
      <c r="K62" s="157">
        <f>'将来負担比率（分子）の構造'!L$45</f>
        <v>372</v>
      </c>
      <c r="L62" s="157"/>
      <c r="M62" s="157"/>
      <c r="N62" s="157">
        <f>'将来負担比率（分子）の構造'!M$45</f>
        <v>329</v>
      </c>
      <c r="O62" s="157"/>
      <c r="P62" s="157"/>
    </row>
    <row r="63" spans="1:16" x14ac:dyDescent="0.2">
      <c r="A63" s="157" t="s">
        <v>34</v>
      </c>
      <c r="B63" s="157">
        <f>'将来負担比率（分子）の構造'!I$44</f>
        <v>1641</v>
      </c>
      <c r="C63" s="157"/>
      <c r="D63" s="157"/>
      <c r="E63" s="157">
        <f>'将来負担比率（分子）の構造'!J$44</f>
        <v>1496</v>
      </c>
      <c r="F63" s="157"/>
      <c r="G63" s="157"/>
      <c r="H63" s="157">
        <f>'将来負担比率（分子）の構造'!K$44</f>
        <v>1375</v>
      </c>
      <c r="I63" s="157"/>
      <c r="J63" s="157"/>
      <c r="K63" s="157">
        <f>'将来負担比率（分子）の構造'!L$44</f>
        <v>1247</v>
      </c>
      <c r="L63" s="157"/>
      <c r="M63" s="157"/>
      <c r="N63" s="157">
        <f>'将来負担比率（分子）の構造'!M$44</f>
        <v>1128</v>
      </c>
      <c r="O63" s="157"/>
      <c r="P63" s="157"/>
    </row>
    <row r="64" spans="1:16" x14ac:dyDescent="0.2">
      <c r="A64" s="157" t="s">
        <v>33</v>
      </c>
      <c r="B64" s="157">
        <f>'将来負担比率（分子）の構造'!I$43</f>
        <v>2534</v>
      </c>
      <c r="C64" s="157"/>
      <c r="D64" s="157"/>
      <c r="E64" s="157">
        <f>'将来負担比率（分子）の構造'!J$43</f>
        <v>2415</v>
      </c>
      <c r="F64" s="157"/>
      <c r="G64" s="157"/>
      <c r="H64" s="157">
        <f>'将来負担比率（分子）の構造'!K$43</f>
        <v>2290</v>
      </c>
      <c r="I64" s="157"/>
      <c r="J64" s="157"/>
      <c r="K64" s="157">
        <f>'将来負担比率（分子）の構造'!L$43</f>
        <v>2062</v>
      </c>
      <c r="L64" s="157"/>
      <c r="M64" s="157"/>
      <c r="N64" s="157">
        <f>'将来負担比率（分子）の構造'!M$43</f>
        <v>1864</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6363</v>
      </c>
      <c r="C66" s="157"/>
      <c r="D66" s="157"/>
      <c r="E66" s="157">
        <f>'将来負担比率（分子）の構造'!J$41</f>
        <v>6358</v>
      </c>
      <c r="F66" s="157"/>
      <c r="G66" s="157"/>
      <c r="H66" s="157">
        <f>'将来負担比率（分子）の構造'!K$41</f>
        <v>6585</v>
      </c>
      <c r="I66" s="157"/>
      <c r="J66" s="157"/>
      <c r="K66" s="157">
        <f>'将来負担比率（分子）の構造'!L$41</f>
        <v>7009</v>
      </c>
      <c r="L66" s="157"/>
      <c r="M66" s="157"/>
      <c r="N66" s="157">
        <f>'将来負担比率（分子）の構造'!M$41</f>
        <v>6733</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844</v>
      </c>
      <c r="C72" s="161">
        <f>基金残高に係る経年分析!G55</f>
        <v>846</v>
      </c>
      <c r="D72" s="161">
        <f>基金残高に係る経年分析!H55</f>
        <v>849</v>
      </c>
    </row>
    <row r="73" spans="1:16" x14ac:dyDescent="0.2">
      <c r="A73" s="160" t="s">
        <v>74</v>
      </c>
      <c r="B73" s="161">
        <f>基金残高に係る経年分析!F56</f>
        <v>269</v>
      </c>
      <c r="C73" s="161">
        <f>基金残高に係る経年分析!G56</f>
        <v>329</v>
      </c>
      <c r="D73" s="161">
        <f>基金残高に係る経年分析!H56</f>
        <v>451</v>
      </c>
    </row>
    <row r="74" spans="1:16" x14ac:dyDescent="0.2">
      <c r="A74" s="160" t="s">
        <v>75</v>
      </c>
      <c r="B74" s="161">
        <f>基金残高に係る経年分析!F57</f>
        <v>4305</v>
      </c>
      <c r="C74" s="161">
        <f>基金残高に係る経年分析!G57</f>
        <v>3506</v>
      </c>
      <c r="D74" s="161">
        <f>基金残高に係る経年分析!H57</f>
        <v>3676</v>
      </c>
    </row>
  </sheetData>
  <sheetProtection algorithmName="SHA-512" hashValue="yIzNOzbZC3XmPJ7j9KnTpU4AewZZyCGKFeirQ24ONDIXgroVI/sKUci06HLiHtLKSU50rV7HX/SuM2J+QI4Byg==" saltValue="WHb8YcKpOmVHHw81iscT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1312396</v>
      </c>
      <c r="S5" s="661"/>
      <c r="T5" s="661"/>
      <c r="U5" s="661"/>
      <c r="V5" s="661"/>
      <c r="W5" s="661"/>
      <c r="X5" s="661"/>
      <c r="Y5" s="689"/>
      <c r="Z5" s="702">
        <v>12.7</v>
      </c>
      <c r="AA5" s="702"/>
      <c r="AB5" s="702"/>
      <c r="AC5" s="702"/>
      <c r="AD5" s="703">
        <v>1312396</v>
      </c>
      <c r="AE5" s="703"/>
      <c r="AF5" s="703"/>
      <c r="AG5" s="703"/>
      <c r="AH5" s="703"/>
      <c r="AI5" s="703"/>
      <c r="AJ5" s="703"/>
      <c r="AK5" s="703"/>
      <c r="AL5" s="690">
        <v>31.6</v>
      </c>
      <c r="AM5" s="672"/>
      <c r="AN5" s="672"/>
      <c r="AO5" s="691"/>
      <c r="AP5" s="663" t="s">
        <v>216</v>
      </c>
      <c r="AQ5" s="664"/>
      <c r="AR5" s="664"/>
      <c r="AS5" s="664"/>
      <c r="AT5" s="664"/>
      <c r="AU5" s="664"/>
      <c r="AV5" s="664"/>
      <c r="AW5" s="664"/>
      <c r="AX5" s="664"/>
      <c r="AY5" s="664"/>
      <c r="AZ5" s="664"/>
      <c r="BA5" s="664"/>
      <c r="BB5" s="664"/>
      <c r="BC5" s="664"/>
      <c r="BD5" s="664"/>
      <c r="BE5" s="664"/>
      <c r="BF5" s="665"/>
      <c r="BG5" s="608">
        <v>1310420</v>
      </c>
      <c r="BH5" s="609"/>
      <c r="BI5" s="609"/>
      <c r="BJ5" s="609"/>
      <c r="BK5" s="609"/>
      <c r="BL5" s="609"/>
      <c r="BM5" s="609"/>
      <c r="BN5" s="610"/>
      <c r="BO5" s="646">
        <v>99.8</v>
      </c>
      <c r="BP5" s="646"/>
      <c r="BQ5" s="646"/>
      <c r="BR5" s="646"/>
      <c r="BS5" s="647" t="s">
        <v>121</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62102</v>
      </c>
      <c r="S6" s="609"/>
      <c r="T6" s="609"/>
      <c r="U6" s="609"/>
      <c r="V6" s="609"/>
      <c r="W6" s="609"/>
      <c r="X6" s="609"/>
      <c r="Y6" s="610"/>
      <c r="Z6" s="646">
        <v>0.6</v>
      </c>
      <c r="AA6" s="646"/>
      <c r="AB6" s="646"/>
      <c r="AC6" s="646"/>
      <c r="AD6" s="647">
        <v>62102</v>
      </c>
      <c r="AE6" s="647"/>
      <c r="AF6" s="647"/>
      <c r="AG6" s="647"/>
      <c r="AH6" s="647"/>
      <c r="AI6" s="647"/>
      <c r="AJ6" s="647"/>
      <c r="AK6" s="647"/>
      <c r="AL6" s="611">
        <v>1.5</v>
      </c>
      <c r="AM6" s="612"/>
      <c r="AN6" s="612"/>
      <c r="AO6" s="648"/>
      <c r="AP6" s="605" t="s">
        <v>221</v>
      </c>
      <c r="AQ6" s="606"/>
      <c r="AR6" s="606"/>
      <c r="AS6" s="606"/>
      <c r="AT6" s="606"/>
      <c r="AU6" s="606"/>
      <c r="AV6" s="606"/>
      <c r="AW6" s="606"/>
      <c r="AX6" s="606"/>
      <c r="AY6" s="606"/>
      <c r="AZ6" s="606"/>
      <c r="BA6" s="606"/>
      <c r="BB6" s="606"/>
      <c r="BC6" s="606"/>
      <c r="BD6" s="606"/>
      <c r="BE6" s="606"/>
      <c r="BF6" s="607"/>
      <c r="BG6" s="608">
        <v>1310420</v>
      </c>
      <c r="BH6" s="609"/>
      <c r="BI6" s="609"/>
      <c r="BJ6" s="609"/>
      <c r="BK6" s="609"/>
      <c r="BL6" s="609"/>
      <c r="BM6" s="609"/>
      <c r="BN6" s="610"/>
      <c r="BO6" s="646">
        <v>99.8</v>
      </c>
      <c r="BP6" s="646"/>
      <c r="BQ6" s="646"/>
      <c r="BR6" s="646"/>
      <c r="BS6" s="647" t="s">
        <v>121</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83810</v>
      </c>
      <c r="CS6" s="609"/>
      <c r="CT6" s="609"/>
      <c r="CU6" s="609"/>
      <c r="CV6" s="609"/>
      <c r="CW6" s="609"/>
      <c r="CX6" s="609"/>
      <c r="CY6" s="610"/>
      <c r="CZ6" s="690">
        <v>0.8</v>
      </c>
      <c r="DA6" s="672"/>
      <c r="DB6" s="672"/>
      <c r="DC6" s="692"/>
      <c r="DD6" s="614" t="s">
        <v>121</v>
      </c>
      <c r="DE6" s="609"/>
      <c r="DF6" s="609"/>
      <c r="DG6" s="609"/>
      <c r="DH6" s="609"/>
      <c r="DI6" s="609"/>
      <c r="DJ6" s="609"/>
      <c r="DK6" s="609"/>
      <c r="DL6" s="609"/>
      <c r="DM6" s="609"/>
      <c r="DN6" s="609"/>
      <c r="DO6" s="609"/>
      <c r="DP6" s="610"/>
      <c r="DQ6" s="614">
        <v>83810</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624</v>
      </c>
      <c r="S7" s="609"/>
      <c r="T7" s="609"/>
      <c r="U7" s="609"/>
      <c r="V7" s="609"/>
      <c r="W7" s="609"/>
      <c r="X7" s="609"/>
      <c r="Y7" s="610"/>
      <c r="Z7" s="646">
        <v>0</v>
      </c>
      <c r="AA7" s="646"/>
      <c r="AB7" s="646"/>
      <c r="AC7" s="646"/>
      <c r="AD7" s="647">
        <v>624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524944</v>
      </c>
      <c r="BH7" s="609"/>
      <c r="BI7" s="609"/>
      <c r="BJ7" s="609"/>
      <c r="BK7" s="609"/>
      <c r="BL7" s="609"/>
      <c r="BM7" s="609"/>
      <c r="BN7" s="610"/>
      <c r="BO7" s="646">
        <v>40</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3124754</v>
      </c>
      <c r="CS7" s="609"/>
      <c r="CT7" s="609"/>
      <c r="CU7" s="609"/>
      <c r="CV7" s="609"/>
      <c r="CW7" s="609"/>
      <c r="CX7" s="609"/>
      <c r="CY7" s="610"/>
      <c r="CZ7" s="646">
        <v>31.2</v>
      </c>
      <c r="DA7" s="646"/>
      <c r="DB7" s="646"/>
      <c r="DC7" s="646"/>
      <c r="DD7" s="614">
        <v>442655</v>
      </c>
      <c r="DE7" s="609"/>
      <c r="DF7" s="609"/>
      <c r="DG7" s="609"/>
      <c r="DH7" s="609"/>
      <c r="DI7" s="609"/>
      <c r="DJ7" s="609"/>
      <c r="DK7" s="609"/>
      <c r="DL7" s="609"/>
      <c r="DM7" s="609"/>
      <c r="DN7" s="609"/>
      <c r="DO7" s="609"/>
      <c r="DP7" s="610"/>
      <c r="DQ7" s="614">
        <v>722265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7114</v>
      </c>
      <c r="S8" s="609"/>
      <c r="T8" s="609"/>
      <c r="U8" s="609"/>
      <c r="V8" s="609"/>
      <c r="W8" s="609"/>
      <c r="X8" s="609"/>
      <c r="Y8" s="610"/>
      <c r="Z8" s="646">
        <v>0.1</v>
      </c>
      <c r="AA8" s="646"/>
      <c r="AB8" s="646"/>
      <c r="AC8" s="646"/>
      <c r="AD8" s="647">
        <v>7114</v>
      </c>
      <c r="AE8" s="647"/>
      <c r="AF8" s="647"/>
      <c r="AG8" s="647"/>
      <c r="AH8" s="647"/>
      <c r="AI8" s="647"/>
      <c r="AJ8" s="647"/>
      <c r="AK8" s="647"/>
      <c r="AL8" s="611">
        <v>0.2</v>
      </c>
      <c r="AM8" s="612"/>
      <c r="AN8" s="612"/>
      <c r="AO8" s="648"/>
      <c r="AP8" s="605" t="s">
        <v>227</v>
      </c>
      <c r="AQ8" s="606"/>
      <c r="AR8" s="606"/>
      <c r="AS8" s="606"/>
      <c r="AT8" s="606"/>
      <c r="AU8" s="606"/>
      <c r="AV8" s="606"/>
      <c r="AW8" s="606"/>
      <c r="AX8" s="606"/>
      <c r="AY8" s="606"/>
      <c r="AZ8" s="606"/>
      <c r="BA8" s="606"/>
      <c r="BB8" s="606"/>
      <c r="BC8" s="606"/>
      <c r="BD8" s="606"/>
      <c r="BE8" s="606"/>
      <c r="BF8" s="607"/>
      <c r="BG8" s="608">
        <v>21903</v>
      </c>
      <c r="BH8" s="609"/>
      <c r="BI8" s="609"/>
      <c r="BJ8" s="609"/>
      <c r="BK8" s="609"/>
      <c r="BL8" s="609"/>
      <c r="BM8" s="609"/>
      <c r="BN8" s="610"/>
      <c r="BO8" s="646">
        <v>1.7</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2985523</v>
      </c>
      <c r="CS8" s="609"/>
      <c r="CT8" s="609"/>
      <c r="CU8" s="609"/>
      <c r="CV8" s="609"/>
      <c r="CW8" s="609"/>
      <c r="CX8" s="609"/>
      <c r="CY8" s="610"/>
      <c r="CZ8" s="646">
        <v>29.9</v>
      </c>
      <c r="DA8" s="646"/>
      <c r="DB8" s="646"/>
      <c r="DC8" s="646"/>
      <c r="DD8" s="614">
        <v>28376</v>
      </c>
      <c r="DE8" s="609"/>
      <c r="DF8" s="609"/>
      <c r="DG8" s="609"/>
      <c r="DH8" s="609"/>
      <c r="DI8" s="609"/>
      <c r="DJ8" s="609"/>
      <c r="DK8" s="609"/>
      <c r="DL8" s="609"/>
      <c r="DM8" s="609"/>
      <c r="DN8" s="609"/>
      <c r="DO8" s="609"/>
      <c r="DP8" s="610"/>
      <c r="DQ8" s="614">
        <v>1399595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10727</v>
      </c>
      <c r="S9" s="609"/>
      <c r="T9" s="609"/>
      <c r="U9" s="609"/>
      <c r="V9" s="609"/>
      <c r="W9" s="609"/>
      <c r="X9" s="609"/>
      <c r="Y9" s="610"/>
      <c r="Z9" s="646">
        <v>0.1</v>
      </c>
      <c r="AA9" s="646"/>
      <c r="AB9" s="646"/>
      <c r="AC9" s="646"/>
      <c r="AD9" s="647">
        <v>10727</v>
      </c>
      <c r="AE9" s="647"/>
      <c r="AF9" s="647"/>
      <c r="AG9" s="647"/>
      <c r="AH9" s="647"/>
      <c r="AI9" s="647"/>
      <c r="AJ9" s="647"/>
      <c r="AK9" s="647"/>
      <c r="AL9" s="611">
        <v>0.3</v>
      </c>
      <c r="AM9" s="612"/>
      <c r="AN9" s="612"/>
      <c r="AO9" s="648"/>
      <c r="AP9" s="605" t="s">
        <v>230</v>
      </c>
      <c r="AQ9" s="606"/>
      <c r="AR9" s="606"/>
      <c r="AS9" s="606"/>
      <c r="AT9" s="606"/>
      <c r="AU9" s="606"/>
      <c r="AV9" s="606"/>
      <c r="AW9" s="606"/>
      <c r="AX9" s="606"/>
      <c r="AY9" s="606"/>
      <c r="AZ9" s="606"/>
      <c r="BA9" s="606"/>
      <c r="BB9" s="606"/>
      <c r="BC9" s="606"/>
      <c r="BD9" s="606"/>
      <c r="BE9" s="606"/>
      <c r="BF9" s="607"/>
      <c r="BG9" s="608">
        <v>437415</v>
      </c>
      <c r="BH9" s="609"/>
      <c r="BI9" s="609"/>
      <c r="BJ9" s="609"/>
      <c r="BK9" s="609"/>
      <c r="BL9" s="609"/>
      <c r="BM9" s="609"/>
      <c r="BN9" s="610"/>
      <c r="BO9" s="646">
        <v>33.299999999999997</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432148</v>
      </c>
      <c r="CS9" s="609"/>
      <c r="CT9" s="609"/>
      <c r="CU9" s="609"/>
      <c r="CV9" s="609"/>
      <c r="CW9" s="609"/>
      <c r="CX9" s="609"/>
      <c r="CY9" s="610"/>
      <c r="CZ9" s="646">
        <v>4.3</v>
      </c>
      <c r="DA9" s="646"/>
      <c r="DB9" s="646"/>
      <c r="DC9" s="646"/>
      <c r="DD9" s="614">
        <v>19598</v>
      </c>
      <c r="DE9" s="609"/>
      <c r="DF9" s="609"/>
      <c r="DG9" s="609"/>
      <c r="DH9" s="609"/>
      <c r="DI9" s="609"/>
      <c r="DJ9" s="609"/>
      <c r="DK9" s="609"/>
      <c r="DL9" s="609"/>
      <c r="DM9" s="609"/>
      <c r="DN9" s="609"/>
      <c r="DO9" s="609"/>
      <c r="DP9" s="610"/>
      <c r="DQ9" s="614">
        <v>368885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32666</v>
      </c>
      <c r="BH10" s="609"/>
      <c r="BI10" s="609"/>
      <c r="BJ10" s="609"/>
      <c r="BK10" s="609"/>
      <c r="BL10" s="609"/>
      <c r="BM10" s="609"/>
      <c r="BN10" s="610"/>
      <c r="BO10" s="646">
        <v>2.5</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5583</v>
      </c>
      <c r="CS10" s="609"/>
      <c r="CT10" s="609"/>
      <c r="CU10" s="609"/>
      <c r="CV10" s="609"/>
      <c r="CW10" s="609"/>
      <c r="CX10" s="609"/>
      <c r="CY10" s="610"/>
      <c r="CZ10" s="646">
        <v>0.1</v>
      </c>
      <c r="DA10" s="646"/>
      <c r="DB10" s="646"/>
      <c r="DC10" s="646"/>
      <c r="DD10" s="614" t="s">
        <v>121</v>
      </c>
      <c r="DE10" s="609"/>
      <c r="DF10" s="609"/>
      <c r="DG10" s="609"/>
      <c r="DH10" s="609"/>
      <c r="DI10" s="609"/>
      <c r="DJ10" s="609"/>
      <c r="DK10" s="609"/>
      <c r="DL10" s="609"/>
      <c r="DM10" s="609"/>
      <c r="DN10" s="609"/>
      <c r="DO10" s="609"/>
      <c r="DP10" s="610"/>
      <c r="DQ10" s="614">
        <v>4272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365999</v>
      </c>
      <c r="S11" s="609"/>
      <c r="T11" s="609"/>
      <c r="U11" s="609"/>
      <c r="V11" s="609"/>
      <c r="W11" s="609"/>
      <c r="X11" s="609"/>
      <c r="Y11" s="610"/>
      <c r="Z11" s="611">
        <v>3.5</v>
      </c>
      <c r="AA11" s="612"/>
      <c r="AB11" s="612"/>
      <c r="AC11" s="613"/>
      <c r="AD11" s="614">
        <v>365999</v>
      </c>
      <c r="AE11" s="609"/>
      <c r="AF11" s="609"/>
      <c r="AG11" s="609"/>
      <c r="AH11" s="609"/>
      <c r="AI11" s="609"/>
      <c r="AJ11" s="609"/>
      <c r="AK11" s="610"/>
      <c r="AL11" s="611">
        <v>8.8000000000000007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32960</v>
      </c>
      <c r="BH11" s="609"/>
      <c r="BI11" s="609"/>
      <c r="BJ11" s="609"/>
      <c r="BK11" s="609"/>
      <c r="BL11" s="609"/>
      <c r="BM11" s="609"/>
      <c r="BN11" s="610"/>
      <c r="BO11" s="646">
        <v>2.5</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298726</v>
      </c>
      <c r="CS11" s="609"/>
      <c r="CT11" s="609"/>
      <c r="CU11" s="609"/>
      <c r="CV11" s="609"/>
      <c r="CW11" s="609"/>
      <c r="CX11" s="609"/>
      <c r="CY11" s="610"/>
      <c r="CZ11" s="646">
        <v>3</v>
      </c>
      <c r="DA11" s="646"/>
      <c r="DB11" s="646"/>
      <c r="DC11" s="646"/>
      <c r="DD11" s="614">
        <v>55077</v>
      </c>
      <c r="DE11" s="609"/>
      <c r="DF11" s="609"/>
      <c r="DG11" s="609"/>
      <c r="DH11" s="609"/>
      <c r="DI11" s="609"/>
      <c r="DJ11" s="609"/>
      <c r="DK11" s="609"/>
      <c r="DL11" s="609"/>
      <c r="DM11" s="609"/>
      <c r="DN11" s="609"/>
      <c r="DO11" s="609"/>
      <c r="DP11" s="610"/>
      <c r="DQ11" s="614">
        <v>122334</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633698</v>
      </c>
      <c r="BH12" s="609"/>
      <c r="BI12" s="609"/>
      <c r="BJ12" s="609"/>
      <c r="BK12" s="609"/>
      <c r="BL12" s="609"/>
      <c r="BM12" s="609"/>
      <c r="BN12" s="610"/>
      <c r="BO12" s="646">
        <v>48.3</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277318</v>
      </c>
      <c r="CS12" s="609"/>
      <c r="CT12" s="609"/>
      <c r="CU12" s="609"/>
      <c r="CV12" s="609"/>
      <c r="CW12" s="609"/>
      <c r="CX12" s="609"/>
      <c r="CY12" s="610"/>
      <c r="CZ12" s="646">
        <v>2.8</v>
      </c>
      <c r="DA12" s="646"/>
      <c r="DB12" s="646"/>
      <c r="DC12" s="646"/>
      <c r="DD12" s="614">
        <v>12142</v>
      </c>
      <c r="DE12" s="609"/>
      <c r="DF12" s="609"/>
      <c r="DG12" s="609"/>
      <c r="DH12" s="609"/>
      <c r="DI12" s="609"/>
      <c r="DJ12" s="609"/>
      <c r="DK12" s="609"/>
      <c r="DL12" s="609"/>
      <c r="DM12" s="609"/>
      <c r="DN12" s="609"/>
      <c r="DO12" s="609"/>
      <c r="DP12" s="610"/>
      <c r="DQ12" s="614">
        <v>94827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633415</v>
      </c>
      <c r="BH13" s="609"/>
      <c r="BI13" s="609"/>
      <c r="BJ13" s="609"/>
      <c r="BK13" s="609"/>
      <c r="BL13" s="609"/>
      <c r="BM13" s="609"/>
      <c r="BN13" s="610"/>
      <c r="BO13" s="646">
        <v>48.3</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786757</v>
      </c>
      <c r="CS13" s="609"/>
      <c r="CT13" s="609"/>
      <c r="CU13" s="609"/>
      <c r="CV13" s="609"/>
      <c r="CW13" s="609"/>
      <c r="CX13" s="609"/>
      <c r="CY13" s="610"/>
      <c r="CZ13" s="646">
        <v>7.9</v>
      </c>
      <c r="DA13" s="646"/>
      <c r="DB13" s="646"/>
      <c r="DC13" s="646"/>
      <c r="DD13" s="614">
        <v>488999</v>
      </c>
      <c r="DE13" s="609"/>
      <c r="DF13" s="609"/>
      <c r="DG13" s="609"/>
      <c r="DH13" s="609"/>
      <c r="DI13" s="609"/>
      <c r="DJ13" s="609"/>
      <c r="DK13" s="609"/>
      <c r="DL13" s="609"/>
      <c r="DM13" s="609"/>
      <c r="DN13" s="609"/>
      <c r="DO13" s="609"/>
      <c r="DP13" s="610"/>
      <c r="DQ13" s="614">
        <v>347946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66597</v>
      </c>
      <c r="BH14" s="609"/>
      <c r="BI14" s="609"/>
      <c r="BJ14" s="609"/>
      <c r="BK14" s="609"/>
      <c r="BL14" s="609"/>
      <c r="BM14" s="609"/>
      <c r="BN14" s="610"/>
      <c r="BO14" s="646">
        <v>5.0999999999999996</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349222</v>
      </c>
      <c r="CS14" s="609"/>
      <c r="CT14" s="609"/>
      <c r="CU14" s="609"/>
      <c r="CV14" s="609"/>
      <c r="CW14" s="609"/>
      <c r="CX14" s="609"/>
      <c r="CY14" s="610"/>
      <c r="CZ14" s="646">
        <v>3.5</v>
      </c>
      <c r="DA14" s="646"/>
      <c r="DB14" s="646"/>
      <c r="DC14" s="646"/>
      <c r="DD14" s="614">
        <v>64120</v>
      </c>
      <c r="DE14" s="609"/>
      <c r="DF14" s="609"/>
      <c r="DG14" s="609"/>
      <c r="DH14" s="609"/>
      <c r="DI14" s="609"/>
      <c r="DJ14" s="609"/>
      <c r="DK14" s="609"/>
      <c r="DL14" s="609"/>
      <c r="DM14" s="609"/>
      <c r="DN14" s="609"/>
      <c r="DO14" s="609"/>
      <c r="DP14" s="610"/>
      <c r="DQ14" s="614">
        <v>258421</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4736</v>
      </c>
      <c r="S15" s="609"/>
      <c r="T15" s="609"/>
      <c r="U15" s="609"/>
      <c r="V15" s="609"/>
      <c r="W15" s="609"/>
      <c r="X15" s="609"/>
      <c r="Y15" s="610"/>
      <c r="Z15" s="646">
        <v>0</v>
      </c>
      <c r="AA15" s="646"/>
      <c r="AB15" s="646"/>
      <c r="AC15" s="646"/>
      <c r="AD15" s="647">
        <v>4736</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85181</v>
      </c>
      <c r="BH15" s="609"/>
      <c r="BI15" s="609"/>
      <c r="BJ15" s="609"/>
      <c r="BK15" s="609"/>
      <c r="BL15" s="609"/>
      <c r="BM15" s="609"/>
      <c r="BN15" s="610"/>
      <c r="BO15" s="646">
        <v>6.5</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1075751</v>
      </c>
      <c r="CS15" s="609"/>
      <c r="CT15" s="609"/>
      <c r="CU15" s="609"/>
      <c r="CV15" s="609"/>
      <c r="CW15" s="609"/>
      <c r="CX15" s="609"/>
      <c r="CY15" s="610"/>
      <c r="CZ15" s="646">
        <v>10.8</v>
      </c>
      <c r="DA15" s="646"/>
      <c r="DB15" s="646"/>
      <c r="DC15" s="646"/>
      <c r="DD15" s="614">
        <v>135932</v>
      </c>
      <c r="DE15" s="609"/>
      <c r="DF15" s="609"/>
      <c r="DG15" s="609"/>
      <c r="DH15" s="609"/>
      <c r="DI15" s="609"/>
      <c r="DJ15" s="609"/>
      <c r="DK15" s="609"/>
      <c r="DL15" s="609"/>
      <c r="DM15" s="609"/>
      <c r="DN15" s="609"/>
      <c r="DO15" s="609"/>
      <c r="DP15" s="610"/>
      <c r="DQ15" s="614">
        <v>689736</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25734</v>
      </c>
      <c r="S16" s="609"/>
      <c r="T16" s="609"/>
      <c r="U16" s="609"/>
      <c r="V16" s="609"/>
      <c r="W16" s="609"/>
      <c r="X16" s="609"/>
      <c r="Y16" s="610"/>
      <c r="Z16" s="646">
        <v>0.2</v>
      </c>
      <c r="AA16" s="646"/>
      <c r="AB16" s="646"/>
      <c r="AC16" s="646"/>
      <c r="AD16" s="647">
        <v>25734</v>
      </c>
      <c r="AE16" s="647"/>
      <c r="AF16" s="647"/>
      <c r="AG16" s="647"/>
      <c r="AH16" s="647"/>
      <c r="AI16" s="647"/>
      <c r="AJ16" s="647"/>
      <c r="AK16" s="647"/>
      <c r="AL16" s="611">
        <v>0.6</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21181</v>
      </c>
      <c r="CS16" s="609"/>
      <c r="CT16" s="609"/>
      <c r="CU16" s="609"/>
      <c r="CV16" s="609"/>
      <c r="CW16" s="609"/>
      <c r="CX16" s="609"/>
      <c r="CY16" s="610"/>
      <c r="CZ16" s="646">
        <v>0.2</v>
      </c>
      <c r="DA16" s="646"/>
      <c r="DB16" s="646"/>
      <c r="DC16" s="646"/>
      <c r="DD16" s="614" t="s">
        <v>121</v>
      </c>
      <c r="DE16" s="609"/>
      <c r="DF16" s="609"/>
      <c r="DG16" s="609"/>
      <c r="DH16" s="609"/>
      <c r="DI16" s="609"/>
      <c r="DJ16" s="609"/>
      <c r="DK16" s="609"/>
      <c r="DL16" s="609"/>
      <c r="DM16" s="609"/>
      <c r="DN16" s="609"/>
      <c r="DO16" s="609"/>
      <c r="DP16" s="610"/>
      <c r="DQ16" s="614">
        <v>7601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69934</v>
      </c>
      <c r="S17" s="609"/>
      <c r="T17" s="609"/>
      <c r="U17" s="609"/>
      <c r="V17" s="609"/>
      <c r="W17" s="609"/>
      <c r="X17" s="609"/>
      <c r="Y17" s="610"/>
      <c r="Z17" s="646">
        <v>0.7</v>
      </c>
      <c r="AA17" s="646"/>
      <c r="AB17" s="646"/>
      <c r="AC17" s="646"/>
      <c r="AD17" s="647">
        <v>69934</v>
      </c>
      <c r="AE17" s="647"/>
      <c r="AF17" s="647"/>
      <c r="AG17" s="647"/>
      <c r="AH17" s="647"/>
      <c r="AI17" s="647"/>
      <c r="AJ17" s="647"/>
      <c r="AK17" s="647"/>
      <c r="AL17" s="611">
        <v>1.7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538172</v>
      </c>
      <c r="CS17" s="609"/>
      <c r="CT17" s="609"/>
      <c r="CU17" s="609"/>
      <c r="CV17" s="609"/>
      <c r="CW17" s="609"/>
      <c r="CX17" s="609"/>
      <c r="CY17" s="610"/>
      <c r="CZ17" s="646">
        <v>5.4</v>
      </c>
      <c r="DA17" s="646"/>
      <c r="DB17" s="646"/>
      <c r="DC17" s="646"/>
      <c r="DD17" s="614" t="s">
        <v>121</v>
      </c>
      <c r="DE17" s="609"/>
      <c r="DF17" s="609"/>
      <c r="DG17" s="609"/>
      <c r="DH17" s="609"/>
      <c r="DI17" s="609"/>
      <c r="DJ17" s="609"/>
      <c r="DK17" s="609"/>
      <c r="DL17" s="609"/>
      <c r="DM17" s="609"/>
      <c r="DN17" s="609"/>
      <c r="DO17" s="609"/>
      <c r="DP17" s="610"/>
      <c r="DQ17" s="614">
        <v>469705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11522</v>
      </c>
      <c r="S18" s="609"/>
      <c r="T18" s="609"/>
      <c r="U18" s="609"/>
      <c r="V18" s="609"/>
      <c r="W18" s="609"/>
      <c r="X18" s="609"/>
      <c r="Y18" s="610"/>
      <c r="Z18" s="646">
        <v>0.1</v>
      </c>
      <c r="AA18" s="646"/>
      <c r="AB18" s="646"/>
      <c r="AC18" s="646"/>
      <c r="AD18" s="647">
        <v>11522</v>
      </c>
      <c r="AE18" s="647"/>
      <c r="AF18" s="647"/>
      <c r="AG18" s="647"/>
      <c r="AH18" s="647"/>
      <c r="AI18" s="647"/>
      <c r="AJ18" s="647"/>
      <c r="AK18" s="647"/>
      <c r="AL18" s="611">
        <v>0.3</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20982</v>
      </c>
      <c r="CS18" s="609"/>
      <c r="CT18" s="609"/>
      <c r="CU18" s="609"/>
      <c r="CV18" s="609"/>
      <c r="CW18" s="609"/>
      <c r="CX18" s="609"/>
      <c r="CY18" s="610"/>
      <c r="CZ18" s="646">
        <v>0.2</v>
      </c>
      <c r="DA18" s="646"/>
      <c r="DB18" s="646"/>
      <c r="DC18" s="646"/>
      <c r="DD18" s="614">
        <v>20982</v>
      </c>
      <c r="DE18" s="609"/>
      <c r="DF18" s="609"/>
      <c r="DG18" s="609"/>
      <c r="DH18" s="609"/>
      <c r="DI18" s="609"/>
      <c r="DJ18" s="609"/>
      <c r="DK18" s="609"/>
      <c r="DL18" s="609"/>
      <c r="DM18" s="609"/>
      <c r="DN18" s="609"/>
      <c r="DO18" s="609"/>
      <c r="DP18" s="610"/>
      <c r="DQ18" s="614">
        <v>20982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58220</v>
      </c>
      <c r="S19" s="609"/>
      <c r="T19" s="609"/>
      <c r="U19" s="609"/>
      <c r="V19" s="609"/>
      <c r="W19" s="609"/>
      <c r="X19" s="609"/>
      <c r="Y19" s="610"/>
      <c r="Z19" s="646">
        <v>0.6</v>
      </c>
      <c r="AA19" s="646"/>
      <c r="AB19" s="646"/>
      <c r="AC19" s="646"/>
      <c r="AD19" s="647">
        <v>58220</v>
      </c>
      <c r="AE19" s="647"/>
      <c r="AF19" s="647"/>
      <c r="AG19" s="647"/>
      <c r="AH19" s="647"/>
      <c r="AI19" s="647"/>
      <c r="AJ19" s="647"/>
      <c r="AK19" s="647"/>
      <c r="AL19" s="611">
        <v>1.4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1976</v>
      </c>
      <c r="BH19" s="609"/>
      <c r="BI19" s="609"/>
      <c r="BJ19" s="609"/>
      <c r="BK19" s="609"/>
      <c r="BL19" s="609"/>
      <c r="BM19" s="609"/>
      <c r="BN19" s="610"/>
      <c r="BO19" s="646">
        <v>0.2</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192</v>
      </c>
      <c r="S20" s="609"/>
      <c r="T20" s="609"/>
      <c r="U20" s="609"/>
      <c r="V20" s="609"/>
      <c r="W20" s="609"/>
      <c r="X20" s="609"/>
      <c r="Y20" s="610"/>
      <c r="Z20" s="646">
        <v>0</v>
      </c>
      <c r="AA20" s="646"/>
      <c r="AB20" s="646"/>
      <c r="AC20" s="646"/>
      <c r="AD20" s="647">
        <v>192</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1976</v>
      </c>
      <c r="BH20" s="609"/>
      <c r="BI20" s="609"/>
      <c r="BJ20" s="609"/>
      <c r="BK20" s="609"/>
      <c r="BL20" s="609"/>
      <c r="BM20" s="609"/>
      <c r="BN20" s="610"/>
      <c r="BO20" s="646">
        <v>0.2</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9999927</v>
      </c>
      <c r="CS20" s="609"/>
      <c r="CT20" s="609"/>
      <c r="CU20" s="609"/>
      <c r="CV20" s="609"/>
      <c r="CW20" s="609"/>
      <c r="CX20" s="609"/>
      <c r="CY20" s="610"/>
      <c r="CZ20" s="646">
        <v>100</v>
      </c>
      <c r="DA20" s="646"/>
      <c r="DB20" s="646"/>
      <c r="DC20" s="646"/>
      <c r="DD20" s="614">
        <v>1267881</v>
      </c>
      <c r="DE20" s="609"/>
      <c r="DF20" s="609"/>
      <c r="DG20" s="609"/>
      <c r="DH20" s="609"/>
      <c r="DI20" s="609"/>
      <c r="DJ20" s="609"/>
      <c r="DK20" s="609"/>
      <c r="DL20" s="609"/>
      <c r="DM20" s="609"/>
      <c r="DN20" s="609"/>
      <c r="DO20" s="609"/>
      <c r="DP20" s="610"/>
      <c r="DQ20" s="614">
        <v>4590379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2429335</v>
      </c>
      <c r="S21" s="609"/>
      <c r="T21" s="609"/>
      <c r="U21" s="609"/>
      <c r="V21" s="609"/>
      <c r="W21" s="609"/>
      <c r="X21" s="609"/>
      <c r="Y21" s="610"/>
      <c r="Z21" s="646">
        <v>23.4</v>
      </c>
      <c r="AA21" s="646"/>
      <c r="AB21" s="646"/>
      <c r="AC21" s="646"/>
      <c r="AD21" s="647">
        <v>2286910</v>
      </c>
      <c r="AE21" s="647"/>
      <c r="AF21" s="647"/>
      <c r="AG21" s="647"/>
      <c r="AH21" s="647"/>
      <c r="AI21" s="647"/>
      <c r="AJ21" s="647"/>
      <c r="AK21" s="647"/>
      <c r="AL21" s="611">
        <v>55.1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1976</v>
      </c>
      <c r="BH21" s="609"/>
      <c r="BI21" s="609"/>
      <c r="BJ21" s="609"/>
      <c r="BK21" s="609"/>
      <c r="BL21" s="609"/>
      <c r="BM21" s="609"/>
      <c r="BN21" s="610"/>
      <c r="BO21" s="646">
        <v>0.2</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2286910</v>
      </c>
      <c r="S22" s="609"/>
      <c r="T22" s="609"/>
      <c r="U22" s="609"/>
      <c r="V22" s="609"/>
      <c r="W22" s="609"/>
      <c r="X22" s="609"/>
      <c r="Y22" s="610"/>
      <c r="Z22" s="646">
        <v>22.1</v>
      </c>
      <c r="AA22" s="646"/>
      <c r="AB22" s="646"/>
      <c r="AC22" s="646"/>
      <c r="AD22" s="647">
        <v>2286910</v>
      </c>
      <c r="AE22" s="647"/>
      <c r="AF22" s="647"/>
      <c r="AG22" s="647"/>
      <c r="AH22" s="647"/>
      <c r="AI22" s="647"/>
      <c r="AJ22" s="647"/>
      <c r="AK22" s="647"/>
      <c r="AL22" s="611">
        <v>55.1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142425</v>
      </c>
      <c r="S23" s="609"/>
      <c r="T23" s="609"/>
      <c r="U23" s="609"/>
      <c r="V23" s="609"/>
      <c r="W23" s="609"/>
      <c r="X23" s="609"/>
      <c r="Y23" s="610"/>
      <c r="Z23" s="646">
        <v>1.4</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3638855</v>
      </c>
      <c r="CS24" s="661"/>
      <c r="CT24" s="661"/>
      <c r="CU24" s="661"/>
      <c r="CV24" s="661"/>
      <c r="CW24" s="661"/>
      <c r="CX24" s="661"/>
      <c r="CY24" s="689"/>
      <c r="CZ24" s="690">
        <v>36.4</v>
      </c>
      <c r="DA24" s="672"/>
      <c r="DB24" s="672"/>
      <c r="DC24" s="692"/>
      <c r="DD24" s="688">
        <v>2083640</v>
      </c>
      <c r="DE24" s="661"/>
      <c r="DF24" s="661"/>
      <c r="DG24" s="661"/>
      <c r="DH24" s="661"/>
      <c r="DI24" s="661"/>
      <c r="DJ24" s="661"/>
      <c r="DK24" s="689"/>
      <c r="DL24" s="688">
        <v>1795715</v>
      </c>
      <c r="DM24" s="661"/>
      <c r="DN24" s="661"/>
      <c r="DO24" s="661"/>
      <c r="DP24" s="661"/>
      <c r="DQ24" s="661"/>
      <c r="DR24" s="661"/>
      <c r="DS24" s="661"/>
      <c r="DT24" s="661"/>
      <c r="DU24" s="661"/>
      <c r="DV24" s="689"/>
      <c r="DW24" s="690">
        <v>43.1</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4288701</v>
      </c>
      <c r="S25" s="609"/>
      <c r="T25" s="609"/>
      <c r="U25" s="609"/>
      <c r="V25" s="609"/>
      <c r="W25" s="609"/>
      <c r="X25" s="609"/>
      <c r="Y25" s="610"/>
      <c r="Z25" s="646">
        <v>41.4</v>
      </c>
      <c r="AA25" s="646"/>
      <c r="AB25" s="646"/>
      <c r="AC25" s="646"/>
      <c r="AD25" s="647">
        <v>4146276</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981637</v>
      </c>
      <c r="CS25" s="621"/>
      <c r="CT25" s="621"/>
      <c r="CU25" s="621"/>
      <c r="CV25" s="621"/>
      <c r="CW25" s="621"/>
      <c r="CX25" s="621"/>
      <c r="CY25" s="622"/>
      <c r="CZ25" s="611">
        <v>9.8000000000000007</v>
      </c>
      <c r="DA25" s="623"/>
      <c r="DB25" s="623"/>
      <c r="DC25" s="624"/>
      <c r="DD25" s="614">
        <v>870619</v>
      </c>
      <c r="DE25" s="621"/>
      <c r="DF25" s="621"/>
      <c r="DG25" s="621"/>
      <c r="DH25" s="621"/>
      <c r="DI25" s="621"/>
      <c r="DJ25" s="621"/>
      <c r="DK25" s="622"/>
      <c r="DL25" s="614">
        <v>810964</v>
      </c>
      <c r="DM25" s="621"/>
      <c r="DN25" s="621"/>
      <c r="DO25" s="621"/>
      <c r="DP25" s="621"/>
      <c r="DQ25" s="621"/>
      <c r="DR25" s="621"/>
      <c r="DS25" s="621"/>
      <c r="DT25" s="621"/>
      <c r="DU25" s="621"/>
      <c r="DV25" s="622"/>
      <c r="DW25" s="611">
        <v>19.5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710</v>
      </c>
      <c r="S26" s="609"/>
      <c r="T26" s="609"/>
      <c r="U26" s="609"/>
      <c r="V26" s="609"/>
      <c r="W26" s="609"/>
      <c r="X26" s="609"/>
      <c r="Y26" s="610"/>
      <c r="Z26" s="646">
        <v>0</v>
      </c>
      <c r="AA26" s="646"/>
      <c r="AB26" s="646"/>
      <c r="AC26" s="646"/>
      <c r="AD26" s="647">
        <v>710</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518206</v>
      </c>
      <c r="CS26" s="609"/>
      <c r="CT26" s="609"/>
      <c r="CU26" s="609"/>
      <c r="CV26" s="609"/>
      <c r="CW26" s="609"/>
      <c r="CX26" s="609"/>
      <c r="CY26" s="610"/>
      <c r="CZ26" s="611">
        <v>5.2</v>
      </c>
      <c r="DA26" s="623"/>
      <c r="DB26" s="623"/>
      <c r="DC26" s="624"/>
      <c r="DD26" s="614">
        <v>454484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42254</v>
      </c>
      <c r="S27" s="609"/>
      <c r="T27" s="609"/>
      <c r="U27" s="609"/>
      <c r="V27" s="609"/>
      <c r="W27" s="609"/>
      <c r="X27" s="609"/>
      <c r="Y27" s="610"/>
      <c r="Z27" s="646">
        <v>0.4</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1312396</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2119046</v>
      </c>
      <c r="CS27" s="621"/>
      <c r="CT27" s="621"/>
      <c r="CU27" s="621"/>
      <c r="CV27" s="621"/>
      <c r="CW27" s="621"/>
      <c r="CX27" s="621"/>
      <c r="CY27" s="622"/>
      <c r="CZ27" s="611">
        <v>21.2</v>
      </c>
      <c r="DA27" s="623"/>
      <c r="DB27" s="623"/>
      <c r="DC27" s="624"/>
      <c r="DD27" s="614">
        <v>743316</v>
      </c>
      <c r="DE27" s="621"/>
      <c r="DF27" s="621"/>
      <c r="DG27" s="621"/>
      <c r="DH27" s="621"/>
      <c r="DI27" s="621"/>
      <c r="DJ27" s="621"/>
      <c r="DK27" s="622"/>
      <c r="DL27" s="614">
        <v>515046</v>
      </c>
      <c r="DM27" s="621"/>
      <c r="DN27" s="621"/>
      <c r="DO27" s="621"/>
      <c r="DP27" s="621"/>
      <c r="DQ27" s="621"/>
      <c r="DR27" s="621"/>
      <c r="DS27" s="621"/>
      <c r="DT27" s="621"/>
      <c r="DU27" s="621"/>
      <c r="DV27" s="622"/>
      <c r="DW27" s="611">
        <v>12.4</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90328</v>
      </c>
      <c r="S28" s="609"/>
      <c r="T28" s="609"/>
      <c r="U28" s="609"/>
      <c r="V28" s="609"/>
      <c r="W28" s="609"/>
      <c r="X28" s="609"/>
      <c r="Y28" s="610"/>
      <c r="Z28" s="646">
        <v>0.9</v>
      </c>
      <c r="AA28" s="646"/>
      <c r="AB28" s="646"/>
      <c r="AC28" s="646"/>
      <c r="AD28" s="647">
        <v>1526</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538172</v>
      </c>
      <c r="CS28" s="609"/>
      <c r="CT28" s="609"/>
      <c r="CU28" s="609"/>
      <c r="CV28" s="609"/>
      <c r="CW28" s="609"/>
      <c r="CX28" s="609"/>
      <c r="CY28" s="610"/>
      <c r="CZ28" s="611">
        <v>5.4</v>
      </c>
      <c r="DA28" s="623"/>
      <c r="DB28" s="623"/>
      <c r="DC28" s="624"/>
      <c r="DD28" s="614">
        <v>469705</v>
      </c>
      <c r="DE28" s="609"/>
      <c r="DF28" s="609"/>
      <c r="DG28" s="609"/>
      <c r="DH28" s="609"/>
      <c r="DI28" s="609"/>
      <c r="DJ28" s="609"/>
      <c r="DK28" s="610"/>
      <c r="DL28" s="614">
        <v>469705</v>
      </c>
      <c r="DM28" s="609"/>
      <c r="DN28" s="609"/>
      <c r="DO28" s="609"/>
      <c r="DP28" s="609"/>
      <c r="DQ28" s="609"/>
      <c r="DR28" s="609"/>
      <c r="DS28" s="609"/>
      <c r="DT28" s="609"/>
      <c r="DU28" s="609"/>
      <c r="DV28" s="610"/>
      <c r="DW28" s="611">
        <v>11.3</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5488</v>
      </c>
      <c r="S29" s="609"/>
      <c r="T29" s="609"/>
      <c r="U29" s="609"/>
      <c r="V29" s="609"/>
      <c r="W29" s="609"/>
      <c r="X29" s="609"/>
      <c r="Y29" s="610"/>
      <c r="Z29" s="646">
        <v>0.1</v>
      </c>
      <c r="AA29" s="646"/>
      <c r="AB29" s="646"/>
      <c r="AC29" s="646"/>
      <c r="AD29" s="647">
        <v>256</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538172</v>
      </c>
      <c r="CS29" s="621"/>
      <c r="CT29" s="621"/>
      <c r="CU29" s="621"/>
      <c r="CV29" s="621"/>
      <c r="CW29" s="621"/>
      <c r="CX29" s="621"/>
      <c r="CY29" s="622"/>
      <c r="CZ29" s="611">
        <v>5.4</v>
      </c>
      <c r="DA29" s="623"/>
      <c r="DB29" s="623"/>
      <c r="DC29" s="624"/>
      <c r="DD29" s="614">
        <v>469705</v>
      </c>
      <c r="DE29" s="621"/>
      <c r="DF29" s="621"/>
      <c r="DG29" s="621"/>
      <c r="DH29" s="621"/>
      <c r="DI29" s="621"/>
      <c r="DJ29" s="621"/>
      <c r="DK29" s="622"/>
      <c r="DL29" s="614">
        <v>469705</v>
      </c>
      <c r="DM29" s="621"/>
      <c r="DN29" s="621"/>
      <c r="DO29" s="621"/>
      <c r="DP29" s="621"/>
      <c r="DQ29" s="621"/>
      <c r="DR29" s="621"/>
      <c r="DS29" s="621"/>
      <c r="DT29" s="621"/>
      <c r="DU29" s="621"/>
      <c r="DV29" s="622"/>
      <c r="DW29" s="611">
        <v>11.3</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1458890</v>
      </c>
      <c r="S30" s="609"/>
      <c r="T30" s="609"/>
      <c r="U30" s="609"/>
      <c r="V30" s="609"/>
      <c r="W30" s="609"/>
      <c r="X30" s="609"/>
      <c r="Y30" s="610"/>
      <c r="Z30" s="646">
        <v>14.1</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497175</v>
      </c>
      <c r="CS30" s="609"/>
      <c r="CT30" s="609"/>
      <c r="CU30" s="609"/>
      <c r="CV30" s="609"/>
      <c r="CW30" s="609"/>
      <c r="CX30" s="609"/>
      <c r="CY30" s="610"/>
      <c r="CZ30" s="611">
        <v>5</v>
      </c>
      <c r="DA30" s="623"/>
      <c r="DB30" s="623"/>
      <c r="DC30" s="624"/>
      <c r="DD30" s="614">
        <v>433336</v>
      </c>
      <c r="DE30" s="609"/>
      <c r="DF30" s="609"/>
      <c r="DG30" s="609"/>
      <c r="DH30" s="609"/>
      <c r="DI30" s="609"/>
      <c r="DJ30" s="609"/>
      <c r="DK30" s="610"/>
      <c r="DL30" s="614">
        <v>433336</v>
      </c>
      <c r="DM30" s="609"/>
      <c r="DN30" s="609"/>
      <c r="DO30" s="609"/>
      <c r="DP30" s="609"/>
      <c r="DQ30" s="609"/>
      <c r="DR30" s="609"/>
      <c r="DS30" s="609"/>
      <c r="DT30" s="609"/>
      <c r="DU30" s="609"/>
      <c r="DV30" s="610"/>
      <c r="DW30" s="611">
        <v>10.4</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00"/>
      <c r="AV31" s="200"/>
      <c r="AW31" s="200"/>
      <c r="AX31" s="663" t="s">
        <v>177</v>
      </c>
      <c r="AY31" s="664"/>
      <c r="AZ31" s="664"/>
      <c r="BA31" s="664"/>
      <c r="BB31" s="664"/>
      <c r="BC31" s="664"/>
      <c r="BD31" s="664"/>
      <c r="BE31" s="664"/>
      <c r="BF31" s="665"/>
      <c r="BG31" s="670">
        <v>99.7</v>
      </c>
      <c r="BH31" s="671"/>
      <c r="BI31" s="671"/>
      <c r="BJ31" s="671"/>
      <c r="BK31" s="671"/>
      <c r="BL31" s="671"/>
      <c r="BM31" s="672">
        <v>99.2</v>
      </c>
      <c r="BN31" s="671"/>
      <c r="BO31" s="671"/>
      <c r="BP31" s="671"/>
      <c r="BQ31" s="673"/>
      <c r="BR31" s="670">
        <v>99.5</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40997</v>
      </c>
      <c r="CS31" s="621"/>
      <c r="CT31" s="621"/>
      <c r="CU31" s="621"/>
      <c r="CV31" s="621"/>
      <c r="CW31" s="621"/>
      <c r="CX31" s="621"/>
      <c r="CY31" s="622"/>
      <c r="CZ31" s="611">
        <v>0.4</v>
      </c>
      <c r="DA31" s="623"/>
      <c r="DB31" s="623"/>
      <c r="DC31" s="624"/>
      <c r="DD31" s="614">
        <v>36369</v>
      </c>
      <c r="DE31" s="621"/>
      <c r="DF31" s="621"/>
      <c r="DG31" s="621"/>
      <c r="DH31" s="621"/>
      <c r="DI31" s="621"/>
      <c r="DJ31" s="621"/>
      <c r="DK31" s="622"/>
      <c r="DL31" s="614">
        <v>36369</v>
      </c>
      <c r="DM31" s="621"/>
      <c r="DN31" s="621"/>
      <c r="DO31" s="621"/>
      <c r="DP31" s="621"/>
      <c r="DQ31" s="621"/>
      <c r="DR31" s="621"/>
      <c r="DS31" s="621"/>
      <c r="DT31" s="621"/>
      <c r="DU31" s="621"/>
      <c r="DV31" s="622"/>
      <c r="DW31" s="611">
        <v>0.9</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835594</v>
      </c>
      <c r="S32" s="609"/>
      <c r="T32" s="609"/>
      <c r="U32" s="609"/>
      <c r="V32" s="609"/>
      <c r="W32" s="609"/>
      <c r="X32" s="609"/>
      <c r="Y32" s="610"/>
      <c r="Z32" s="646">
        <v>8.1</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196" t="s">
        <v>302</v>
      </c>
      <c r="AX32" s="605" t="s">
        <v>303</v>
      </c>
      <c r="AY32" s="606"/>
      <c r="AZ32" s="606"/>
      <c r="BA32" s="606"/>
      <c r="BB32" s="606"/>
      <c r="BC32" s="606"/>
      <c r="BD32" s="606"/>
      <c r="BE32" s="606"/>
      <c r="BF32" s="607"/>
      <c r="BG32" s="679">
        <v>99.7</v>
      </c>
      <c r="BH32" s="621"/>
      <c r="BI32" s="621"/>
      <c r="BJ32" s="621"/>
      <c r="BK32" s="621"/>
      <c r="BL32" s="621"/>
      <c r="BM32" s="612">
        <v>98.8</v>
      </c>
      <c r="BN32" s="621"/>
      <c r="BO32" s="621"/>
      <c r="BP32" s="621"/>
      <c r="BQ32" s="644"/>
      <c r="BR32" s="679">
        <v>99.5</v>
      </c>
      <c r="BS32" s="621"/>
      <c r="BT32" s="621"/>
      <c r="BU32" s="621"/>
      <c r="BV32" s="621"/>
      <c r="BW32" s="621"/>
      <c r="BX32" s="612">
        <v>97.8</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13153</v>
      </c>
      <c r="S33" s="609"/>
      <c r="T33" s="609"/>
      <c r="U33" s="609"/>
      <c r="V33" s="609"/>
      <c r="W33" s="609"/>
      <c r="X33" s="609"/>
      <c r="Y33" s="610"/>
      <c r="Z33" s="646">
        <v>0.1</v>
      </c>
      <c r="AA33" s="646"/>
      <c r="AB33" s="646"/>
      <c r="AC33" s="646"/>
      <c r="AD33" s="647">
        <v>3493</v>
      </c>
      <c r="AE33" s="647"/>
      <c r="AF33" s="647"/>
      <c r="AG33" s="647"/>
      <c r="AH33" s="647"/>
      <c r="AI33" s="647"/>
      <c r="AJ33" s="647"/>
      <c r="AK33" s="647"/>
      <c r="AL33" s="611">
        <v>0.1</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99.6</v>
      </c>
      <c r="BH33" s="593"/>
      <c r="BI33" s="593"/>
      <c r="BJ33" s="593"/>
      <c r="BK33" s="593"/>
      <c r="BL33" s="593"/>
      <c r="BM33" s="639">
        <v>99.3</v>
      </c>
      <c r="BN33" s="593"/>
      <c r="BO33" s="593"/>
      <c r="BP33" s="593"/>
      <c r="BQ33" s="656"/>
      <c r="BR33" s="669">
        <v>99.4</v>
      </c>
      <c r="BS33" s="593"/>
      <c r="BT33" s="593"/>
      <c r="BU33" s="593"/>
      <c r="BV33" s="593"/>
      <c r="BW33" s="593"/>
      <c r="BX33" s="639">
        <v>98.3</v>
      </c>
      <c r="BY33" s="593"/>
      <c r="BZ33" s="593"/>
      <c r="CA33" s="593"/>
      <c r="CB33" s="656"/>
      <c r="CD33" s="605" t="s">
        <v>307</v>
      </c>
      <c r="CE33" s="606"/>
      <c r="CF33" s="606"/>
      <c r="CG33" s="606"/>
      <c r="CH33" s="606"/>
      <c r="CI33" s="606"/>
      <c r="CJ33" s="606"/>
      <c r="CK33" s="606"/>
      <c r="CL33" s="606"/>
      <c r="CM33" s="606"/>
      <c r="CN33" s="606"/>
      <c r="CO33" s="606"/>
      <c r="CP33" s="606"/>
      <c r="CQ33" s="607"/>
      <c r="CR33" s="608">
        <v>5072010</v>
      </c>
      <c r="CS33" s="621"/>
      <c r="CT33" s="621"/>
      <c r="CU33" s="621"/>
      <c r="CV33" s="621"/>
      <c r="CW33" s="621"/>
      <c r="CX33" s="621"/>
      <c r="CY33" s="622"/>
      <c r="CZ33" s="611">
        <v>50.7</v>
      </c>
      <c r="DA33" s="623"/>
      <c r="DB33" s="623"/>
      <c r="DC33" s="624"/>
      <c r="DD33" s="614">
        <v>2273825</v>
      </c>
      <c r="DE33" s="621"/>
      <c r="DF33" s="621"/>
      <c r="DG33" s="621"/>
      <c r="DH33" s="621"/>
      <c r="DI33" s="621"/>
      <c r="DJ33" s="621"/>
      <c r="DK33" s="622"/>
      <c r="DL33" s="614">
        <v>1652260</v>
      </c>
      <c r="DM33" s="621"/>
      <c r="DN33" s="621"/>
      <c r="DO33" s="621"/>
      <c r="DP33" s="621"/>
      <c r="DQ33" s="621"/>
      <c r="DR33" s="621"/>
      <c r="DS33" s="621"/>
      <c r="DT33" s="621"/>
      <c r="DU33" s="621"/>
      <c r="DV33" s="622"/>
      <c r="DW33" s="611">
        <v>39.700000000000003</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1859181</v>
      </c>
      <c r="S34" s="609"/>
      <c r="T34" s="609"/>
      <c r="U34" s="609"/>
      <c r="V34" s="609"/>
      <c r="W34" s="609"/>
      <c r="X34" s="609"/>
      <c r="Y34" s="610"/>
      <c r="Z34" s="646">
        <v>17.899999999999999</v>
      </c>
      <c r="AA34" s="646"/>
      <c r="AB34" s="646"/>
      <c r="AC34" s="646"/>
      <c r="AD34" s="647" t="s">
        <v>121</v>
      </c>
      <c r="AE34" s="647"/>
      <c r="AF34" s="647"/>
      <c r="AG34" s="647"/>
      <c r="AH34" s="647"/>
      <c r="AI34" s="647"/>
      <c r="AJ34" s="647"/>
      <c r="AK34" s="647"/>
      <c r="AL34" s="611" t="s">
        <v>121</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1253795</v>
      </c>
      <c r="CS34" s="609"/>
      <c r="CT34" s="609"/>
      <c r="CU34" s="609"/>
      <c r="CV34" s="609"/>
      <c r="CW34" s="609"/>
      <c r="CX34" s="609"/>
      <c r="CY34" s="610"/>
      <c r="CZ34" s="611">
        <v>12.5</v>
      </c>
      <c r="DA34" s="623"/>
      <c r="DB34" s="623"/>
      <c r="DC34" s="624"/>
      <c r="DD34" s="614">
        <v>559177</v>
      </c>
      <c r="DE34" s="609"/>
      <c r="DF34" s="609"/>
      <c r="DG34" s="609"/>
      <c r="DH34" s="609"/>
      <c r="DI34" s="609"/>
      <c r="DJ34" s="609"/>
      <c r="DK34" s="610"/>
      <c r="DL34" s="614">
        <v>389095</v>
      </c>
      <c r="DM34" s="609"/>
      <c r="DN34" s="609"/>
      <c r="DO34" s="609"/>
      <c r="DP34" s="609"/>
      <c r="DQ34" s="609"/>
      <c r="DR34" s="609"/>
      <c r="DS34" s="609"/>
      <c r="DT34" s="609"/>
      <c r="DU34" s="609"/>
      <c r="DV34" s="610"/>
      <c r="DW34" s="611">
        <v>9.3000000000000007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886100</v>
      </c>
      <c r="S35" s="609"/>
      <c r="T35" s="609"/>
      <c r="U35" s="609"/>
      <c r="V35" s="609"/>
      <c r="W35" s="609"/>
      <c r="X35" s="609"/>
      <c r="Y35" s="610"/>
      <c r="Z35" s="646">
        <v>8.6</v>
      </c>
      <c r="AA35" s="646"/>
      <c r="AB35" s="646"/>
      <c r="AC35" s="646"/>
      <c r="AD35" s="647" t="s">
        <v>121</v>
      </c>
      <c r="AE35" s="647"/>
      <c r="AF35" s="647"/>
      <c r="AG35" s="647"/>
      <c r="AH35" s="647"/>
      <c r="AI35" s="647"/>
      <c r="AJ35" s="647"/>
      <c r="AK35" s="647"/>
      <c r="AL35" s="611" t="s">
        <v>121</v>
      </c>
      <c r="AM35" s="612"/>
      <c r="AN35" s="612"/>
      <c r="AO35" s="648"/>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23747</v>
      </c>
      <c r="CS35" s="621"/>
      <c r="CT35" s="621"/>
      <c r="CU35" s="621"/>
      <c r="CV35" s="621"/>
      <c r="CW35" s="621"/>
      <c r="CX35" s="621"/>
      <c r="CY35" s="622"/>
      <c r="CZ35" s="611">
        <v>0.2</v>
      </c>
      <c r="DA35" s="623"/>
      <c r="DB35" s="623"/>
      <c r="DC35" s="624"/>
      <c r="DD35" s="614">
        <v>10555</v>
      </c>
      <c r="DE35" s="621"/>
      <c r="DF35" s="621"/>
      <c r="DG35" s="621"/>
      <c r="DH35" s="621"/>
      <c r="DI35" s="621"/>
      <c r="DJ35" s="621"/>
      <c r="DK35" s="622"/>
      <c r="DL35" s="614">
        <v>10458</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498506</v>
      </c>
      <c r="S36" s="609"/>
      <c r="T36" s="609"/>
      <c r="U36" s="609"/>
      <c r="V36" s="609"/>
      <c r="W36" s="609"/>
      <c r="X36" s="609"/>
      <c r="Y36" s="610"/>
      <c r="Z36" s="646">
        <v>4.8</v>
      </c>
      <c r="AA36" s="646"/>
      <c r="AB36" s="646"/>
      <c r="AC36" s="646"/>
      <c r="AD36" s="647" t="s">
        <v>121</v>
      </c>
      <c r="AE36" s="647"/>
      <c r="AF36" s="647"/>
      <c r="AG36" s="647"/>
      <c r="AH36" s="647"/>
      <c r="AI36" s="647"/>
      <c r="AJ36" s="647"/>
      <c r="AK36" s="647"/>
      <c r="AL36" s="611" t="s">
        <v>121</v>
      </c>
      <c r="AM36" s="612"/>
      <c r="AN36" s="612"/>
      <c r="AO36" s="648"/>
      <c r="AP36" s="206"/>
      <c r="AQ36" s="657" t="s">
        <v>315</v>
      </c>
      <c r="AR36" s="658"/>
      <c r="AS36" s="658"/>
      <c r="AT36" s="658"/>
      <c r="AU36" s="658"/>
      <c r="AV36" s="658"/>
      <c r="AW36" s="658"/>
      <c r="AX36" s="658"/>
      <c r="AY36" s="659"/>
      <c r="AZ36" s="660">
        <v>859808</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58983</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1899508</v>
      </c>
      <c r="CS36" s="609"/>
      <c r="CT36" s="609"/>
      <c r="CU36" s="609"/>
      <c r="CV36" s="609"/>
      <c r="CW36" s="609"/>
      <c r="CX36" s="609"/>
      <c r="CY36" s="610"/>
      <c r="CZ36" s="611">
        <v>19</v>
      </c>
      <c r="DA36" s="623"/>
      <c r="DB36" s="623"/>
      <c r="DC36" s="624"/>
      <c r="DD36" s="614">
        <v>979666</v>
      </c>
      <c r="DE36" s="609"/>
      <c r="DF36" s="609"/>
      <c r="DG36" s="609"/>
      <c r="DH36" s="609"/>
      <c r="DI36" s="609"/>
      <c r="DJ36" s="609"/>
      <c r="DK36" s="610"/>
      <c r="DL36" s="614">
        <v>767387</v>
      </c>
      <c r="DM36" s="609"/>
      <c r="DN36" s="609"/>
      <c r="DO36" s="609"/>
      <c r="DP36" s="609"/>
      <c r="DQ36" s="609"/>
      <c r="DR36" s="609"/>
      <c r="DS36" s="609"/>
      <c r="DT36" s="609"/>
      <c r="DU36" s="609"/>
      <c r="DV36" s="610"/>
      <c r="DW36" s="611">
        <v>18.399999999999999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163169</v>
      </c>
      <c r="S37" s="609"/>
      <c r="T37" s="609"/>
      <c r="U37" s="609"/>
      <c r="V37" s="609"/>
      <c r="W37" s="609"/>
      <c r="X37" s="609"/>
      <c r="Y37" s="610"/>
      <c r="Z37" s="646">
        <v>1.6</v>
      </c>
      <c r="AA37" s="646"/>
      <c r="AB37" s="646"/>
      <c r="AC37" s="646"/>
      <c r="AD37" s="647">
        <v>782</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225455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46157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297660</v>
      </c>
      <c r="CS37" s="621"/>
      <c r="CT37" s="621"/>
      <c r="CU37" s="621"/>
      <c r="CV37" s="621"/>
      <c r="CW37" s="621"/>
      <c r="CX37" s="621"/>
      <c r="CY37" s="622"/>
      <c r="CZ37" s="611">
        <v>3</v>
      </c>
      <c r="DA37" s="623"/>
      <c r="DB37" s="623"/>
      <c r="DC37" s="624"/>
      <c r="DD37" s="614">
        <v>251914</v>
      </c>
      <c r="DE37" s="621"/>
      <c r="DF37" s="621"/>
      <c r="DG37" s="621"/>
      <c r="DH37" s="621"/>
      <c r="DI37" s="621"/>
      <c r="DJ37" s="621"/>
      <c r="DK37" s="622"/>
      <c r="DL37" s="614">
        <v>241279</v>
      </c>
      <c r="DM37" s="621"/>
      <c r="DN37" s="621"/>
      <c r="DO37" s="621"/>
      <c r="DP37" s="621"/>
      <c r="DQ37" s="621"/>
      <c r="DR37" s="621"/>
      <c r="DS37" s="621"/>
      <c r="DT37" s="621"/>
      <c r="DU37" s="621"/>
      <c r="DV37" s="622"/>
      <c r="DW37" s="611">
        <v>5.8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221200</v>
      </c>
      <c r="S38" s="609"/>
      <c r="T38" s="609"/>
      <c r="U38" s="609"/>
      <c r="V38" s="609"/>
      <c r="W38" s="609"/>
      <c r="X38" s="609"/>
      <c r="Y38" s="610"/>
      <c r="Z38" s="646">
        <v>2.1</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12400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1580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618667</v>
      </c>
      <c r="CS38" s="609"/>
      <c r="CT38" s="609"/>
      <c r="CU38" s="609"/>
      <c r="CV38" s="609"/>
      <c r="CW38" s="609"/>
      <c r="CX38" s="609"/>
      <c r="CY38" s="610"/>
      <c r="CZ38" s="611">
        <v>6.2</v>
      </c>
      <c r="DA38" s="623"/>
      <c r="DB38" s="623"/>
      <c r="DC38" s="624"/>
      <c r="DD38" s="614">
        <v>501980</v>
      </c>
      <c r="DE38" s="609"/>
      <c r="DF38" s="609"/>
      <c r="DG38" s="609"/>
      <c r="DH38" s="609"/>
      <c r="DI38" s="609"/>
      <c r="DJ38" s="609"/>
      <c r="DK38" s="610"/>
      <c r="DL38" s="614">
        <v>485320</v>
      </c>
      <c r="DM38" s="609"/>
      <c r="DN38" s="609"/>
      <c r="DO38" s="609"/>
      <c r="DP38" s="609"/>
      <c r="DQ38" s="609"/>
      <c r="DR38" s="609"/>
      <c r="DS38" s="609"/>
      <c r="DT38" s="609"/>
      <c r="DU38" s="609"/>
      <c r="DV38" s="610"/>
      <c r="DW38" s="611">
        <v>11.7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3286</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2510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1180846</v>
      </c>
      <c r="CS39" s="621"/>
      <c r="CT39" s="621"/>
      <c r="CU39" s="621"/>
      <c r="CV39" s="621"/>
      <c r="CW39" s="621"/>
      <c r="CX39" s="621"/>
      <c r="CY39" s="622"/>
      <c r="CZ39" s="611">
        <v>11.8</v>
      </c>
      <c r="DA39" s="623"/>
      <c r="DB39" s="623"/>
      <c r="DC39" s="624"/>
      <c r="DD39" s="614">
        <v>222000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11200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t="s">
        <v>121</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114</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95447</v>
      </c>
      <c r="CS40" s="609"/>
      <c r="CT40" s="609"/>
      <c r="CU40" s="609"/>
      <c r="CV40" s="609"/>
      <c r="CW40" s="609"/>
      <c r="CX40" s="609"/>
      <c r="CY40" s="610"/>
      <c r="CZ40" s="611">
        <v>1</v>
      </c>
      <c r="DA40" s="623"/>
      <c r="DB40" s="623"/>
      <c r="DC40" s="624"/>
      <c r="DD40" s="614">
        <v>447</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10363274</v>
      </c>
      <c r="S41" s="633"/>
      <c r="T41" s="633"/>
      <c r="U41" s="633"/>
      <c r="V41" s="633"/>
      <c r="W41" s="633"/>
      <c r="X41" s="633"/>
      <c r="Y41" s="636"/>
      <c r="Z41" s="637">
        <v>100</v>
      </c>
      <c r="AA41" s="637"/>
      <c r="AB41" s="637"/>
      <c r="AC41" s="637"/>
      <c r="AD41" s="638">
        <v>4153043</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124004</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494663</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498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1289062</v>
      </c>
      <c r="CS42" s="621"/>
      <c r="CT42" s="621"/>
      <c r="CU42" s="621"/>
      <c r="CV42" s="621"/>
      <c r="CW42" s="621"/>
      <c r="CX42" s="621"/>
      <c r="CY42" s="622"/>
      <c r="CZ42" s="611">
        <v>12.9</v>
      </c>
      <c r="DA42" s="623"/>
      <c r="DB42" s="623"/>
      <c r="DC42" s="624"/>
      <c r="DD42" s="614">
        <v>232914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63233</v>
      </c>
      <c r="CS43" s="621"/>
      <c r="CT43" s="621"/>
      <c r="CU43" s="621"/>
      <c r="CV43" s="621"/>
      <c r="CW43" s="621"/>
      <c r="CX43" s="621"/>
      <c r="CY43" s="622"/>
      <c r="CZ43" s="611">
        <v>0.6</v>
      </c>
      <c r="DA43" s="623"/>
      <c r="DB43" s="623"/>
      <c r="DC43" s="624"/>
      <c r="DD43" s="614">
        <v>63233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1267881</v>
      </c>
      <c r="CS44" s="609"/>
      <c r="CT44" s="609"/>
      <c r="CU44" s="609"/>
      <c r="CV44" s="609"/>
      <c r="CW44" s="609"/>
      <c r="CX44" s="609"/>
      <c r="CY44" s="610"/>
      <c r="CZ44" s="611">
        <v>12.7</v>
      </c>
      <c r="DA44" s="612"/>
      <c r="DB44" s="612"/>
      <c r="DC44" s="613"/>
      <c r="DD44" s="614">
        <v>225313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177661</v>
      </c>
      <c r="CS45" s="621"/>
      <c r="CT45" s="621"/>
      <c r="CU45" s="621"/>
      <c r="CV45" s="621"/>
      <c r="CW45" s="621"/>
      <c r="CX45" s="621"/>
      <c r="CY45" s="622"/>
      <c r="CZ45" s="611">
        <v>1.8</v>
      </c>
      <c r="DA45" s="623"/>
      <c r="DB45" s="623"/>
      <c r="DC45" s="624"/>
      <c r="DD45" s="614">
        <v>22494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1084912</v>
      </c>
      <c r="CS46" s="609"/>
      <c r="CT46" s="609"/>
      <c r="CU46" s="609"/>
      <c r="CV46" s="609"/>
      <c r="CW46" s="609"/>
      <c r="CX46" s="609"/>
      <c r="CY46" s="610"/>
      <c r="CZ46" s="611">
        <v>10.8</v>
      </c>
      <c r="DA46" s="612"/>
      <c r="DB46" s="612"/>
      <c r="DC46" s="613"/>
      <c r="DD46" s="614">
        <v>202511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21181</v>
      </c>
      <c r="CS47" s="621"/>
      <c r="CT47" s="621"/>
      <c r="CU47" s="621"/>
      <c r="CV47" s="621"/>
      <c r="CW47" s="621"/>
      <c r="CX47" s="621"/>
      <c r="CY47" s="622"/>
      <c r="CZ47" s="611">
        <v>0.2</v>
      </c>
      <c r="DA47" s="623"/>
      <c r="DB47" s="623"/>
      <c r="DC47" s="624"/>
      <c r="DD47" s="614">
        <v>7601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9999927</v>
      </c>
      <c r="CS49" s="593"/>
      <c r="CT49" s="593"/>
      <c r="CU49" s="593"/>
      <c r="CV49" s="593"/>
      <c r="CW49" s="593"/>
      <c r="CX49" s="593"/>
      <c r="CY49" s="594"/>
      <c r="CZ49" s="595">
        <v>100</v>
      </c>
      <c r="DA49" s="596"/>
      <c r="DB49" s="596"/>
      <c r="DC49" s="597"/>
      <c r="DD49" s="598">
        <v>4590379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kBHNsuhMeRTNE95IVw7Hmlwl44E1HJ3SJvIigeWaDIh97rwxIwSifqQJmFDZM/GJqhpNYxef1CCHBw0ZJARXnA==" saltValue="mjxxH9TLS+zjrxZG+NaZN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election activeCell="B1" sqref="B1:DI1"/>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10363</v>
      </c>
      <c r="R7" s="1090"/>
      <c r="S7" s="1090"/>
      <c r="T7" s="1090"/>
      <c r="U7" s="1090"/>
      <c r="V7" s="1090">
        <v>10000</v>
      </c>
      <c r="W7" s="1090"/>
      <c r="X7" s="1090"/>
      <c r="Y7" s="1090"/>
      <c r="Z7" s="1090"/>
      <c r="AA7" s="1090">
        <v>363</v>
      </c>
      <c r="AB7" s="1090"/>
      <c r="AC7" s="1090"/>
      <c r="AD7" s="1090"/>
      <c r="AE7" s="1091"/>
      <c r="AF7" s="1092">
        <v>77</v>
      </c>
      <c r="AG7" s="1093"/>
      <c r="AH7" s="1093"/>
      <c r="AI7" s="1093"/>
      <c r="AJ7" s="1094"/>
      <c r="AK7" s="1095" t="s">
        <v>546</v>
      </c>
      <c r="AL7" s="1096"/>
      <c r="AM7" s="1096"/>
      <c r="AN7" s="1096"/>
      <c r="AO7" s="1096"/>
      <c r="AP7" s="1096">
        <v>6733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t="s">
        <v>562</v>
      </c>
      <c r="BS7" s="1086" t="s">
        <v>547</v>
      </c>
      <c r="BT7" s="1087"/>
      <c r="BU7" s="1087"/>
      <c r="BV7" s="1087"/>
      <c r="BW7" s="1087"/>
      <c r="BX7" s="1087"/>
      <c r="BY7" s="1087"/>
      <c r="BZ7" s="1087"/>
      <c r="CA7" s="1087"/>
      <c r="CB7" s="1087"/>
      <c r="CC7" s="1087"/>
      <c r="CD7" s="1087"/>
      <c r="CE7" s="1087"/>
      <c r="CF7" s="1087"/>
      <c r="CG7" s="1099"/>
      <c r="CH7" s="1083">
        <v>200</v>
      </c>
      <c r="CI7" s="1084"/>
      <c r="CJ7" s="1084"/>
      <c r="CK7" s="1084"/>
      <c r="CL7" s="1085"/>
      <c r="CM7" s="1083">
        <v>55768</v>
      </c>
      <c r="CN7" s="1084"/>
      <c r="CO7" s="1084"/>
      <c r="CP7" s="1084"/>
      <c r="CQ7" s="1085"/>
      <c r="CR7" s="1083" t="s">
        <v>546</v>
      </c>
      <c r="CS7" s="1084"/>
      <c r="CT7" s="1084"/>
      <c r="CU7" s="1084"/>
      <c r="CV7" s="1085"/>
      <c r="CW7" s="1083" t="s">
        <v>546</v>
      </c>
      <c r="CX7" s="1084"/>
      <c r="CY7" s="1084"/>
      <c r="CZ7" s="1084"/>
      <c r="DA7" s="1085"/>
      <c r="DB7" s="1083">
        <v>1</v>
      </c>
      <c r="DC7" s="1084"/>
      <c r="DD7" s="1084"/>
      <c r="DE7" s="1084"/>
      <c r="DF7" s="1085"/>
      <c r="DG7" s="1083" t="s">
        <v>548</v>
      </c>
      <c r="DH7" s="1084"/>
      <c r="DI7" s="1084"/>
      <c r="DJ7" s="1084"/>
      <c r="DK7" s="1085"/>
      <c r="DL7" s="1083">
        <v>36</v>
      </c>
      <c r="DM7" s="1084"/>
      <c r="DN7" s="1084"/>
      <c r="DO7" s="1084"/>
      <c r="DP7" s="1085"/>
      <c r="DQ7" s="1083">
        <v>4</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10363</v>
      </c>
      <c r="R23" s="1048"/>
      <c r="S23" s="1048"/>
      <c r="T23" s="1048"/>
      <c r="U23" s="1048"/>
      <c r="V23" s="1048">
        <v>10000</v>
      </c>
      <c r="W23" s="1048"/>
      <c r="X23" s="1048"/>
      <c r="Y23" s="1048"/>
      <c r="Z23" s="1048"/>
      <c r="AA23" s="1048">
        <v>363</v>
      </c>
      <c r="AB23" s="1048"/>
      <c r="AC23" s="1048"/>
      <c r="AD23" s="1048"/>
      <c r="AE23" s="1055"/>
      <c r="AF23" s="1056">
        <v>77</v>
      </c>
      <c r="AG23" s="1048"/>
      <c r="AH23" s="1048"/>
      <c r="AI23" s="1048"/>
      <c r="AJ23" s="1057"/>
      <c r="AK23" s="1058"/>
      <c r="AL23" s="1059"/>
      <c r="AM23" s="1059"/>
      <c r="AN23" s="1059"/>
      <c r="AO23" s="1059"/>
      <c r="AP23" s="1048">
        <v>6733</v>
      </c>
      <c r="AQ23" s="1048"/>
      <c r="AR23" s="1048"/>
      <c r="AS23" s="1048"/>
      <c r="AT23" s="1048"/>
      <c r="AU23" s="1049"/>
      <c r="AV23" s="1049"/>
      <c r="AW23" s="1049"/>
      <c r="AX23" s="1049"/>
      <c r="AY23" s="1050"/>
      <c r="AZ23" s="1051" t="s">
        <v>121</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1778</v>
      </c>
      <c r="R28" s="1038"/>
      <c r="S28" s="1038"/>
      <c r="T28" s="1038"/>
      <c r="U28" s="1038"/>
      <c r="V28" s="1038">
        <v>1719</v>
      </c>
      <c r="W28" s="1038"/>
      <c r="X28" s="1038"/>
      <c r="Y28" s="1038"/>
      <c r="Z28" s="1038"/>
      <c r="AA28" s="1038">
        <v>59</v>
      </c>
      <c r="AB28" s="1038"/>
      <c r="AC28" s="1038"/>
      <c r="AD28" s="1038"/>
      <c r="AE28" s="1039"/>
      <c r="AF28" s="1040">
        <v>59</v>
      </c>
      <c r="AG28" s="1038"/>
      <c r="AH28" s="1038"/>
      <c r="AI28" s="1038"/>
      <c r="AJ28" s="1041"/>
      <c r="AK28" s="1029">
        <v>98</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1438</v>
      </c>
      <c r="R29" s="1026"/>
      <c r="S29" s="1026"/>
      <c r="T29" s="1026"/>
      <c r="U29" s="1026"/>
      <c r="V29" s="1026">
        <v>1418</v>
      </c>
      <c r="W29" s="1026"/>
      <c r="X29" s="1026"/>
      <c r="Y29" s="1026"/>
      <c r="Z29" s="1026"/>
      <c r="AA29" s="1026">
        <v>20</v>
      </c>
      <c r="AB29" s="1026"/>
      <c r="AC29" s="1026"/>
      <c r="AD29" s="1026"/>
      <c r="AE29" s="1027"/>
      <c r="AF29" s="1022">
        <v>20</v>
      </c>
      <c r="AG29" s="1023"/>
      <c r="AH29" s="1023"/>
      <c r="AI29" s="1023"/>
      <c r="AJ29" s="1024"/>
      <c r="AK29" s="967">
        <v>196</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226</v>
      </c>
      <c r="R30" s="1026"/>
      <c r="S30" s="1026"/>
      <c r="T30" s="1026"/>
      <c r="U30" s="1026"/>
      <c r="V30" s="1026">
        <v>224</v>
      </c>
      <c r="W30" s="1026"/>
      <c r="X30" s="1026"/>
      <c r="Y30" s="1026"/>
      <c r="Z30" s="1026"/>
      <c r="AA30" s="1026">
        <v>2</v>
      </c>
      <c r="AB30" s="1026"/>
      <c r="AC30" s="1026"/>
      <c r="AD30" s="1026"/>
      <c r="AE30" s="1027"/>
      <c r="AF30" s="1022">
        <v>2</v>
      </c>
      <c r="AG30" s="1023"/>
      <c r="AH30" s="1023"/>
      <c r="AI30" s="1023"/>
      <c r="AJ30" s="1024"/>
      <c r="AK30" s="967">
        <v>72</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452</v>
      </c>
      <c r="R31" s="1026"/>
      <c r="S31" s="1026"/>
      <c r="T31" s="1026"/>
      <c r="U31" s="1026"/>
      <c r="V31" s="1026">
        <v>421</v>
      </c>
      <c r="W31" s="1026"/>
      <c r="X31" s="1026"/>
      <c r="Y31" s="1026"/>
      <c r="Z31" s="1026"/>
      <c r="AA31" s="1026">
        <v>31</v>
      </c>
      <c r="AB31" s="1026"/>
      <c r="AC31" s="1026"/>
      <c r="AD31" s="1026"/>
      <c r="AE31" s="1027"/>
      <c r="AF31" s="1022">
        <v>682</v>
      </c>
      <c r="AG31" s="1023"/>
      <c r="AH31" s="1023"/>
      <c r="AI31" s="1023"/>
      <c r="AJ31" s="1024"/>
      <c r="AK31" s="967" t="s">
        <v>548</v>
      </c>
      <c r="AL31" s="958"/>
      <c r="AM31" s="958"/>
      <c r="AN31" s="958"/>
      <c r="AO31" s="958"/>
      <c r="AP31" s="958">
        <v>1057</v>
      </c>
      <c r="AQ31" s="958"/>
      <c r="AR31" s="958"/>
      <c r="AS31" s="958"/>
      <c r="AT31" s="958"/>
      <c r="AU31" s="958" t="s">
        <v>548</v>
      </c>
      <c r="AV31" s="958"/>
      <c r="AW31" s="958"/>
      <c r="AX31" s="958"/>
      <c r="AY31" s="958"/>
      <c r="AZ31" s="1028" t="s">
        <v>548</v>
      </c>
      <c r="BA31" s="1028"/>
      <c r="BB31" s="1028"/>
      <c r="BC31" s="1028"/>
      <c r="BD31" s="1028"/>
      <c r="BE31" s="959" t="s">
        <v>392</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393</v>
      </c>
      <c r="C32" s="1018"/>
      <c r="D32" s="1018"/>
      <c r="E32" s="1018"/>
      <c r="F32" s="1018"/>
      <c r="G32" s="1018"/>
      <c r="H32" s="1018"/>
      <c r="I32" s="1018"/>
      <c r="J32" s="1018"/>
      <c r="K32" s="1018"/>
      <c r="L32" s="1018"/>
      <c r="M32" s="1018"/>
      <c r="N32" s="1018"/>
      <c r="O32" s="1018"/>
      <c r="P32" s="1019"/>
      <c r="Q32" s="1025">
        <v>21</v>
      </c>
      <c r="R32" s="1026"/>
      <c r="S32" s="1026"/>
      <c r="T32" s="1026"/>
      <c r="U32" s="1026"/>
      <c r="V32" s="1026">
        <v>21</v>
      </c>
      <c r="W32" s="1026"/>
      <c r="X32" s="1026"/>
      <c r="Y32" s="1026"/>
      <c r="Z32" s="1026"/>
      <c r="AA32" s="1026">
        <v>1</v>
      </c>
      <c r="AB32" s="1026"/>
      <c r="AC32" s="1026"/>
      <c r="AD32" s="1026"/>
      <c r="AE32" s="1027"/>
      <c r="AF32" s="1022">
        <v>116</v>
      </c>
      <c r="AG32" s="1023"/>
      <c r="AH32" s="1023"/>
      <c r="AI32" s="1023"/>
      <c r="AJ32" s="1024"/>
      <c r="AK32" s="967" t="s">
        <v>548</v>
      </c>
      <c r="AL32" s="958"/>
      <c r="AM32" s="958"/>
      <c r="AN32" s="958"/>
      <c r="AO32" s="958"/>
      <c r="AP32" s="958">
        <v>189</v>
      </c>
      <c r="AQ32" s="958"/>
      <c r="AR32" s="958"/>
      <c r="AS32" s="958"/>
      <c r="AT32" s="958"/>
      <c r="AU32" s="958" t="s">
        <v>548</v>
      </c>
      <c r="AV32" s="958"/>
      <c r="AW32" s="958"/>
      <c r="AX32" s="958"/>
      <c r="AY32" s="958"/>
      <c r="AZ32" s="1028" t="s">
        <v>548</v>
      </c>
      <c r="BA32" s="1028"/>
      <c r="BB32" s="1028"/>
      <c r="BC32" s="1028"/>
      <c r="BD32" s="1028"/>
      <c r="BE32" s="959" t="s">
        <v>392</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394</v>
      </c>
      <c r="C33" s="1018"/>
      <c r="D33" s="1018"/>
      <c r="E33" s="1018"/>
      <c r="F33" s="1018"/>
      <c r="G33" s="1018"/>
      <c r="H33" s="1018"/>
      <c r="I33" s="1018"/>
      <c r="J33" s="1018"/>
      <c r="K33" s="1018"/>
      <c r="L33" s="1018"/>
      <c r="M33" s="1018"/>
      <c r="N33" s="1018"/>
      <c r="O33" s="1018"/>
      <c r="P33" s="1019"/>
      <c r="Q33" s="1025">
        <v>578</v>
      </c>
      <c r="R33" s="1026"/>
      <c r="S33" s="1026"/>
      <c r="T33" s="1026"/>
      <c r="U33" s="1026"/>
      <c r="V33" s="1026">
        <v>549</v>
      </c>
      <c r="W33" s="1026"/>
      <c r="X33" s="1026"/>
      <c r="Y33" s="1026"/>
      <c r="Z33" s="1026"/>
      <c r="AA33" s="1026">
        <v>9</v>
      </c>
      <c r="AB33" s="1026"/>
      <c r="AC33" s="1026"/>
      <c r="AD33" s="1026"/>
      <c r="AE33" s="1027"/>
      <c r="AF33" s="1022">
        <v>14</v>
      </c>
      <c r="AG33" s="1023"/>
      <c r="AH33" s="1023"/>
      <c r="AI33" s="1023"/>
      <c r="AJ33" s="1024"/>
      <c r="AK33" s="967">
        <v>231</v>
      </c>
      <c r="AL33" s="958"/>
      <c r="AM33" s="958"/>
      <c r="AN33" s="958"/>
      <c r="AO33" s="958"/>
      <c r="AP33" s="958">
        <v>1852</v>
      </c>
      <c r="AQ33" s="958"/>
      <c r="AR33" s="958"/>
      <c r="AS33" s="958"/>
      <c r="AT33" s="958"/>
      <c r="AU33" s="958" t="s">
        <v>548</v>
      </c>
      <c r="AV33" s="958"/>
      <c r="AW33" s="958"/>
      <c r="AX33" s="958"/>
      <c r="AY33" s="958"/>
      <c r="AZ33" s="1028" t="s">
        <v>548</v>
      </c>
      <c r="BA33" s="1028"/>
      <c r="BB33" s="1028"/>
      <c r="BC33" s="1028"/>
      <c r="BD33" s="1028"/>
      <c r="BE33" s="959" t="s">
        <v>392</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893</v>
      </c>
      <c r="AG63" s="946"/>
      <c r="AH63" s="946"/>
      <c r="AI63" s="946"/>
      <c r="AJ63" s="1009"/>
      <c r="AK63" s="1010"/>
      <c r="AL63" s="950"/>
      <c r="AM63" s="950"/>
      <c r="AN63" s="950"/>
      <c r="AO63" s="950"/>
      <c r="AP63" s="946">
        <v>3098</v>
      </c>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549</v>
      </c>
      <c r="C68" s="973"/>
      <c r="D68" s="973"/>
      <c r="E68" s="973"/>
      <c r="F68" s="973"/>
      <c r="G68" s="973"/>
      <c r="H68" s="973"/>
      <c r="I68" s="973"/>
      <c r="J68" s="973"/>
      <c r="K68" s="973"/>
      <c r="L68" s="973"/>
      <c r="M68" s="973"/>
      <c r="N68" s="973"/>
      <c r="O68" s="973"/>
      <c r="P68" s="974"/>
      <c r="Q68" s="975">
        <v>1458</v>
      </c>
      <c r="R68" s="969"/>
      <c r="S68" s="969"/>
      <c r="T68" s="969"/>
      <c r="U68" s="969"/>
      <c r="V68" s="969">
        <v>1414</v>
      </c>
      <c r="W68" s="969"/>
      <c r="X68" s="969"/>
      <c r="Y68" s="969"/>
      <c r="Z68" s="969"/>
      <c r="AA68" s="969">
        <v>44</v>
      </c>
      <c r="AB68" s="969"/>
      <c r="AC68" s="969"/>
      <c r="AD68" s="969"/>
      <c r="AE68" s="969"/>
      <c r="AF68" s="969">
        <v>34</v>
      </c>
      <c r="AG68" s="969"/>
      <c r="AH68" s="969"/>
      <c r="AI68" s="969"/>
      <c r="AJ68" s="969"/>
      <c r="AK68" s="969" t="s">
        <v>548</v>
      </c>
      <c r="AL68" s="969"/>
      <c r="AM68" s="969"/>
      <c r="AN68" s="969"/>
      <c r="AO68" s="969"/>
      <c r="AP68" s="969">
        <v>3344</v>
      </c>
      <c r="AQ68" s="969"/>
      <c r="AR68" s="969"/>
      <c r="AS68" s="969"/>
      <c r="AT68" s="969"/>
      <c r="AU68" s="969">
        <v>1128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550</v>
      </c>
      <c r="C69" s="962"/>
      <c r="D69" s="962"/>
      <c r="E69" s="962"/>
      <c r="F69" s="962"/>
      <c r="G69" s="962"/>
      <c r="H69" s="962"/>
      <c r="I69" s="962"/>
      <c r="J69" s="962"/>
      <c r="K69" s="962"/>
      <c r="L69" s="962"/>
      <c r="M69" s="962"/>
      <c r="N69" s="962"/>
      <c r="O69" s="962"/>
      <c r="P69" s="963"/>
      <c r="Q69" s="964">
        <v>15</v>
      </c>
      <c r="R69" s="958"/>
      <c r="S69" s="958"/>
      <c r="T69" s="958"/>
      <c r="U69" s="958"/>
      <c r="V69" s="958">
        <v>10</v>
      </c>
      <c r="W69" s="958"/>
      <c r="X69" s="958"/>
      <c r="Y69" s="958"/>
      <c r="Z69" s="958"/>
      <c r="AA69" s="958">
        <v>5</v>
      </c>
      <c r="AB69" s="958"/>
      <c r="AC69" s="958"/>
      <c r="AD69" s="958"/>
      <c r="AE69" s="958"/>
      <c r="AF69" s="958">
        <v>5</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551</v>
      </c>
      <c r="C70" s="962"/>
      <c r="D70" s="962"/>
      <c r="E70" s="962"/>
      <c r="F70" s="962"/>
      <c r="G70" s="962"/>
      <c r="H70" s="962"/>
      <c r="I70" s="962"/>
      <c r="J70" s="962"/>
      <c r="K70" s="962"/>
      <c r="L70" s="962"/>
      <c r="M70" s="962"/>
      <c r="N70" s="962"/>
      <c r="O70" s="962"/>
      <c r="P70" s="963"/>
      <c r="Q70" s="964">
        <v>641</v>
      </c>
      <c r="R70" s="958"/>
      <c r="S70" s="958"/>
      <c r="T70" s="958"/>
      <c r="U70" s="958"/>
      <c r="V70" s="958">
        <v>625</v>
      </c>
      <c r="W70" s="958"/>
      <c r="X70" s="958"/>
      <c r="Y70" s="958"/>
      <c r="Z70" s="958"/>
      <c r="AA70" s="958">
        <v>16</v>
      </c>
      <c r="AB70" s="958"/>
      <c r="AC70" s="958"/>
      <c r="AD70" s="958"/>
      <c r="AE70" s="958"/>
      <c r="AF70" s="958">
        <v>16</v>
      </c>
      <c r="AG70" s="958"/>
      <c r="AH70" s="958"/>
      <c r="AI70" s="958"/>
      <c r="AJ70" s="958"/>
      <c r="AK70" s="958">
        <v>13</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552</v>
      </c>
      <c r="C71" s="962"/>
      <c r="D71" s="962"/>
      <c r="E71" s="962"/>
      <c r="F71" s="962"/>
      <c r="G71" s="962"/>
      <c r="H71" s="962"/>
      <c r="I71" s="962"/>
      <c r="J71" s="962"/>
      <c r="K71" s="962"/>
      <c r="L71" s="962"/>
      <c r="M71" s="962"/>
      <c r="N71" s="962"/>
      <c r="O71" s="962"/>
      <c r="P71" s="963"/>
      <c r="Q71" s="964">
        <v>240624</v>
      </c>
      <c r="R71" s="958"/>
      <c r="S71" s="958"/>
      <c r="T71" s="958"/>
      <c r="U71" s="958"/>
      <c r="V71" s="958">
        <v>235439</v>
      </c>
      <c r="W71" s="958"/>
      <c r="X71" s="958"/>
      <c r="Y71" s="958"/>
      <c r="Z71" s="958"/>
      <c r="AA71" s="958">
        <v>5184</v>
      </c>
      <c r="AB71" s="958"/>
      <c r="AC71" s="958"/>
      <c r="AD71" s="958"/>
      <c r="AE71" s="958"/>
      <c r="AF71" s="958">
        <v>5148</v>
      </c>
      <c r="AG71" s="958"/>
      <c r="AH71" s="958"/>
      <c r="AI71" s="958"/>
      <c r="AJ71" s="958"/>
      <c r="AK71" s="958">
        <v>228</v>
      </c>
      <c r="AL71" s="958"/>
      <c r="AM71" s="958"/>
      <c r="AN71" s="958"/>
      <c r="AO71" s="958"/>
      <c r="AP71" s="958" t="s">
        <v>548</v>
      </c>
      <c r="AQ71" s="958"/>
      <c r="AR71" s="958"/>
      <c r="AS71" s="958"/>
      <c r="AT71" s="958"/>
      <c r="AU71" s="958" t="s">
        <v>548</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553</v>
      </c>
      <c r="C72" s="962"/>
      <c r="D72" s="962"/>
      <c r="E72" s="962"/>
      <c r="F72" s="962"/>
      <c r="G72" s="962"/>
      <c r="H72" s="962"/>
      <c r="I72" s="962"/>
      <c r="J72" s="962"/>
      <c r="K72" s="962"/>
      <c r="L72" s="962"/>
      <c r="M72" s="962"/>
      <c r="N72" s="962"/>
      <c r="O72" s="962"/>
      <c r="P72" s="963"/>
      <c r="Q72" s="964">
        <v>6262</v>
      </c>
      <c r="R72" s="958"/>
      <c r="S72" s="958"/>
      <c r="T72" s="958"/>
      <c r="U72" s="958"/>
      <c r="V72" s="958">
        <v>5765</v>
      </c>
      <c r="W72" s="958"/>
      <c r="X72" s="958"/>
      <c r="Y72" s="958"/>
      <c r="Z72" s="958"/>
      <c r="AA72" s="958">
        <v>496</v>
      </c>
      <c r="AB72" s="958"/>
      <c r="AC72" s="958"/>
      <c r="AD72" s="958"/>
      <c r="AE72" s="958"/>
      <c r="AF72" s="958">
        <v>496</v>
      </c>
      <c r="AG72" s="958"/>
      <c r="AH72" s="958"/>
      <c r="AI72" s="958"/>
      <c r="AJ72" s="958"/>
      <c r="AK72" s="958" t="s">
        <v>486</v>
      </c>
      <c r="AL72" s="958"/>
      <c r="AM72" s="958"/>
      <c r="AN72" s="958"/>
      <c r="AO72" s="958"/>
      <c r="AP72" s="958" t="s">
        <v>486</v>
      </c>
      <c r="AQ72" s="958"/>
      <c r="AR72" s="958"/>
      <c r="AS72" s="958"/>
      <c r="AT72" s="958"/>
      <c r="AU72" s="958" t="s">
        <v>486</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554</v>
      </c>
      <c r="C73" s="962"/>
      <c r="D73" s="962"/>
      <c r="E73" s="962"/>
      <c r="F73" s="962"/>
      <c r="G73" s="962"/>
      <c r="H73" s="962"/>
      <c r="I73" s="962"/>
      <c r="J73" s="962"/>
      <c r="K73" s="962"/>
      <c r="L73" s="962"/>
      <c r="M73" s="962"/>
      <c r="N73" s="962"/>
      <c r="O73" s="962"/>
      <c r="P73" s="963"/>
      <c r="Q73" s="964">
        <v>42</v>
      </c>
      <c r="R73" s="958"/>
      <c r="S73" s="958"/>
      <c r="T73" s="958"/>
      <c r="U73" s="958"/>
      <c r="V73" s="958">
        <v>35</v>
      </c>
      <c r="W73" s="958"/>
      <c r="X73" s="958"/>
      <c r="Y73" s="958"/>
      <c r="Z73" s="958"/>
      <c r="AA73" s="958">
        <v>7</v>
      </c>
      <c r="AB73" s="958"/>
      <c r="AC73" s="958"/>
      <c r="AD73" s="958"/>
      <c r="AE73" s="958"/>
      <c r="AF73" s="958">
        <v>7</v>
      </c>
      <c r="AG73" s="958"/>
      <c r="AH73" s="958"/>
      <c r="AI73" s="958"/>
      <c r="AJ73" s="958"/>
      <c r="AK73" s="958" t="s">
        <v>486</v>
      </c>
      <c r="AL73" s="958"/>
      <c r="AM73" s="958"/>
      <c r="AN73" s="958"/>
      <c r="AO73" s="958"/>
      <c r="AP73" s="958" t="s">
        <v>486</v>
      </c>
      <c r="AQ73" s="958"/>
      <c r="AR73" s="958"/>
      <c r="AS73" s="958"/>
      <c r="AT73" s="958"/>
      <c r="AU73" s="958" t="s">
        <v>486</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t="s">
        <v>555</v>
      </c>
      <c r="C74" s="962"/>
      <c r="D74" s="962"/>
      <c r="E74" s="962"/>
      <c r="F74" s="962"/>
      <c r="G74" s="962"/>
      <c r="H74" s="962"/>
      <c r="I74" s="962"/>
      <c r="J74" s="962"/>
      <c r="K74" s="962"/>
      <c r="L74" s="962"/>
      <c r="M74" s="962"/>
      <c r="N74" s="962"/>
      <c r="O74" s="962"/>
      <c r="P74" s="963"/>
      <c r="Q74" s="964">
        <v>19</v>
      </c>
      <c r="R74" s="958"/>
      <c r="S74" s="958"/>
      <c r="T74" s="958"/>
      <c r="U74" s="958"/>
      <c r="V74" s="958">
        <v>17</v>
      </c>
      <c r="W74" s="958"/>
      <c r="X74" s="958"/>
      <c r="Y74" s="958"/>
      <c r="Z74" s="958"/>
      <c r="AA74" s="958">
        <v>2</v>
      </c>
      <c r="AB74" s="958"/>
      <c r="AC74" s="958"/>
      <c r="AD74" s="958"/>
      <c r="AE74" s="958"/>
      <c r="AF74" s="958">
        <v>2</v>
      </c>
      <c r="AG74" s="958"/>
      <c r="AH74" s="958"/>
      <c r="AI74" s="958"/>
      <c r="AJ74" s="958"/>
      <c r="AK74" s="958" t="s">
        <v>486</v>
      </c>
      <c r="AL74" s="958"/>
      <c r="AM74" s="958"/>
      <c r="AN74" s="958"/>
      <c r="AO74" s="958"/>
      <c r="AP74" s="958" t="s">
        <v>486</v>
      </c>
      <c r="AQ74" s="958"/>
      <c r="AR74" s="958"/>
      <c r="AS74" s="958"/>
      <c r="AT74" s="958"/>
      <c r="AU74" s="958" t="s">
        <v>486</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t="s">
        <v>556</v>
      </c>
      <c r="C75" s="962"/>
      <c r="D75" s="962"/>
      <c r="E75" s="962"/>
      <c r="F75" s="962"/>
      <c r="G75" s="962"/>
      <c r="H75" s="962"/>
      <c r="I75" s="962"/>
      <c r="J75" s="962"/>
      <c r="K75" s="962"/>
      <c r="L75" s="962"/>
      <c r="M75" s="962"/>
      <c r="N75" s="962"/>
      <c r="O75" s="962"/>
      <c r="P75" s="963"/>
      <c r="Q75" s="965">
        <v>3</v>
      </c>
      <c r="R75" s="966"/>
      <c r="S75" s="966"/>
      <c r="T75" s="966"/>
      <c r="U75" s="967"/>
      <c r="V75" s="968">
        <v>1</v>
      </c>
      <c r="W75" s="966"/>
      <c r="X75" s="966"/>
      <c r="Y75" s="966"/>
      <c r="Z75" s="967"/>
      <c r="AA75" s="968">
        <v>2</v>
      </c>
      <c r="AB75" s="966"/>
      <c r="AC75" s="966"/>
      <c r="AD75" s="966"/>
      <c r="AE75" s="967"/>
      <c r="AF75" s="968">
        <v>2</v>
      </c>
      <c r="AG75" s="966"/>
      <c r="AH75" s="966"/>
      <c r="AI75" s="966"/>
      <c r="AJ75" s="967"/>
      <c r="AK75" s="968" t="s">
        <v>486</v>
      </c>
      <c r="AL75" s="966"/>
      <c r="AM75" s="966"/>
      <c r="AN75" s="966"/>
      <c r="AO75" s="967"/>
      <c r="AP75" s="968" t="s">
        <v>486</v>
      </c>
      <c r="AQ75" s="966"/>
      <c r="AR75" s="966"/>
      <c r="AS75" s="966"/>
      <c r="AT75" s="967"/>
      <c r="AU75" s="968" t="s">
        <v>486</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t="s">
        <v>557</v>
      </c>
      <c r="C76" s="962"/>
      <c r="D76" s="962"/>
      <c r="E76" s="962"/>
      <c r="F76" s="962"/>
      <c r="G76" s="962"/>
      <c r="H76" s="962"/>
      <c r="I76" s="962"/>
      <c r="J76" s="962"/>
      <c r="K76" s="962"/>
      <c r="L76" s="962"/>
      <c r="M76" s="962"/>
      <c r="N76" s="962"/>
      <c r="O76" s="962"/>
      <c r="P76" s="963"/>
      <c r="Q76" s="965">
        <v>6</v>
      </c>
      <c r="R76" s="966"/>
      <c r="S76" s="966"/>
      <c r="T76" s="966"/>
      <c r="U76" s="967"/>
      <c r="V76" s="968">
        <v>2</v>
      </c>
      <c r="W76" s="966"/>
      <c r="X76" s="966"/>
      <c r="Y76" s="966"/>
      <c r="Z76" s="967"/>
      <c r="AA76" s="968">
        <v>4</v>
      </c>
      <c r="AB76" s="966"/>
      <c r="AC76" s="966"/>
      <c r="AD76" s="966"/>
      <c r="AE76" s="967"/>
      <c r="AF76" s="968">
        <v>4</v>
      </c>
      <c r="AG76" s="966"/>
      <c r="AH76" s="966"/>
      <c r="AI76" s="966"/>
      <c r="AJ76" s="967"/>
      <c r="AK76" s="968" t="s">
        <v>486</v>
      </c>
      <c r="AL76" s="966"/>
      <c r="AM76" s="966"/>
      <c r="AN76" s="966"/>
      <c r="AO76" s="967"/>
      <c r="AP76" s="968" t="s">
        <v>486</v>
      </c>
      <c r="AQ76" s="966"/>
      <c r="AR76" s="966"/>
      <c r="AS76" s="966"/>
      <c r="AT76" s="967"/>
      <c r="AU76" s="968" t="s">
        <v>486</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t="s">
        <v>558</v>
      </c>
      <c r="C77" s="962"/>
      <c r="D77" s="962"/>
      <c r="E77" s="962"/>
      <c r="F77" s="962"/>
      <c r="G77" s="962"/>
      <c r="H77" s="962"/>
      <c r="I77" s="962"/>
      <c r="J77" s="962"/>
      <c r="K77" s="962"/>
      <c r="L77" s="962"/>
      <c r="M77" s="962"/>
      <c r="N77" s="962"/>
      <c r="O77" s="962"/>
      <c r="P77" s="963"/>
      <c r="Q77" s="965">
        <v>26</v>
      </c>
      <c r="R77" s="966"/>
      <c r="S77" s="966"/>
      <c r="T77" s="966"/>
      <c r="U77" s="967"/>
      <c r="V77" s="968">
        <v>25</v>
      </c>
      <c r="W77" s="966"/>
      <c r="X77" s="966"/>
      <c r="Y77" s="966"/>
      <c r="Z77" s="967"/>
      <c r="AA77" s="968">
        <v>1</v>
      </c>
      <c r="AB77" s="966"/>
      <c r="AC77" s="966"/>
      <c r="AD77" s="966"/>
      <c r="AE77" s="967"/>
      <c r="AF77" s="968">
        <v>1</v>
      </c>
      <c r="AG77" s="966"/>
      <c r="AH77" s="966"/>
      <c r="AI77" s="966"/>
      <c r="AJ77" s="967"/>
      <c r="AK77" s="968" t="s">
        <v>486</v>
      </c>
      <c r="AL77" s="966"/>
      <c r="AM77" s="966"/>
      <c r="AN77" s="966"/>
      <c r="AO77" s="967"/>
      <c r="AP77" s="968" t="s">
        <v>486</v>
      </c>
      <c r="AQ77" s="966"/>
      <c r="AR77" s="966"/>
      <c r="AS77" s="966"/>
      <c r="AT77" s="967"/>
      <c r="AU77" s="968" t="s">
        <v>486</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5715</v>
      </c>
      <c r="AG88" s="946"/>
      <c r="AH88" s="946"/>
      <c r="AI88" s="946"/>
      <c r="AJ88" s="946"/>
      <c r="AK88" s="950"/>
      <c r="AL88" s="950"/>
      <c r="AM88" s="950"/>
      <c r="AN88" s="950"/>
      <c r="AO88" s="950"/>
      <c r="AP88" s="946">
        <v>3344</v>
      </c>
      <c r="AQ88" s="946"/>
      <c r="AR88" s="946"/>
      <c r="AS88" s="946"/>
      <c r="AT88" s="946"/>
      <c r="AU88" s="946">
        <v>1128</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v>1</v>
      </c>
      <c r="DC102" s="940"/>
      <c r="DD102" s="940"/>
      <c r="DE102" s="940"/>
      <c r="DF102" s="941"/>
      <c r="DG102" s="939"/>
      <c r="DH102" s="940"/>
      <c r="DI102" s="940"/>
      <c r="DJ102" s="940"/>
      <c r="DK102" s="941"/>
      <c r="DL102" s="939">
        <v>36</v>
      </c>
      <c r="DM102" s="940"/>
      <c r="DN102" s="940"/>
      <c r="DO102" s="940"/>
      <c r="DP102" s="941"/>
      <c r="DQ102" s="939">
        <v>4</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12"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542144</v>
      </c>
      <c r="AB110" s="876"/>
      <c r="AC110" s="876"/>
      <c r="AD110" s="876"/>
      <c r="AE110" s="877"/>
      <c r="AF110" s="878">
        <v>508579</v>
      </c>
      <c r="AG110" s="876"/>
      <c r="AH110" s="876"/>
      <c r="AI110" s="876"/>
      <c r="AJ110" s="877"/>
      <c r="AK110" s="878">
        <v>538172</v>
      </c>
      <c r="AL110" s="876"/>
      <c r="AM110" s="876"/>
      <c r="AN110" s="876"/>
      <c r="AO110" s="877"/>
      <c r="AP110" s="879">
        <v>14.4</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6585197</v>
      </c>
      <c r="BR110" s="829"/>
      <c r="BS110" s="829"/>
      <c r="BT110" s="829"/>
      <c r="BU110" s="829"/>
      <c r="BV110" s="829">
        <v>7008708</v>
      </c>
      <c r="BW110" s="829"/>
      <c r="BX110" s="829"/>
      <c r="BY110" s="829"/>
      <c r="BZ110" s="829"/>
      <c r="CA110" s="829">
        <v>6732733</v>
      </c>
      <c r="CB110" s="829"/>
      <c r="CC110" s="829"/>
      <c r="CD110" s="829"/>
      <c r="CE110" s="829"/>
      <c r="CF110" s="853">
        <v>179.8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12"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12"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2289957</v>
      </c>
      <c r="BR112" s="804"/>
      <c r="BS112" s="804"/>
      <c r="BT112" s="804"/>
      <c r="BU112" s="804"/>
      <c r="BV112" s="804">
        <v>2062156</v>
      </c>
      <c r="BW112" s="804"/>
      <c r="BX112" s="804"/>
      <c r="BY112" s="804"/>
      <c r="BZ112" s="804"/>
      <c r="CA112" s="804">
        <v>1863627</v>
      </c>
      <c r="CB112" s="804"/>
      <c r="CC112" s="804"/>
      <c r="CD112" s="804"/>
      <c r="CE112" s="804"/>
      <c r="CF112" s="862">
        <v>49.8</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12"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190237</v>
      </c>
      <c r="AB113" s="906"/>
      <c r="AC113" s="906"/>
      <c r="AD113" s="906"/>
      <c r="AE113" s="907"/>
      <c r="AF113" s="908">
        <v>168626</v>
      </c>
      <c r="AG113" s="906"/>
      <c r="AH113" s="906"/>
      <c r="AI113" s="906"/>
      <c r="AJ113" s="907"/>
      <c r="AK113" s="908">
        <v>176072</v>
      </c>
      <c r="AL113" s="906"/>
      <c r="AM113" s="906"/>
      <c r="AN113" s="906"/>
      <c r="AO113" s="907"/>
      <c r="AP113" s="909">
        <v>4.7</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1375000</v>
      </c>
      <c r="BR113" s="804"/>
      <c r="BS113" s="804"/>
      <c r="BT113" s="804"/>
      <c r="BU113" s="804"/>
      <c r="BV113" s="804">
        <v>1247419</v>
      </c>
      <c r="BW113" s="804"/>
      <c r="BX113" s="804"/>
      <c r="BY113" s="804"/>
      <c r="BZ113" s="804"/>
      <c r="CA113" s="804">
        <v>1127605</v>
      </c>
      <c r="CB113" s="804"/>
      <c r="CC113" s="804"/>
      <c r="CD113" s="804"/>
      <c r="CE113" s="804"/>
      <c r="CF113" s="862">
        <v>30.1</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12"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121</v>
      </c>
      <c r="AB114" s="767"/>
      <c r="AC114" s="767"/>
      <c r="AD114" s="767"/>
      <c r="AE114" s="768"/>
      <c r="AF114" s="769">
        <v>77438</v>
      </c>
      <c r="AG114" s="767"/>
      <c r="AH114" s="767"/>
      <c r="AI114" s="767"/>
      <c r="AJ114" s="768"/>
      <c r="AK114" s="769">
        <v>77508</v>
      </c>
      <c r="AL114" s="767"/>
      <c r="AM114" s="767"/>
      <c r="AN114" s="767"/>
      <c r="AO114" s="768"/>
      <c r="AP114" s="811">
        <v>2.1</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453379</v>
      </c>
      <c r="BR114" s="804"/>
      <c r="BS114" s="804"/>
      <c r="BT114" s="804"/>
      <c r="BU114" s="804"/>
      <c r="BV114" s="804">
        <v>372256</v>
      </c>
      <c r="BW114" s="804"/>
      <c r="BX114" s="804"/>
      <c r="BY114" s="804"/>
      <c r="BZ114" s="804"/>
      <c r="CA114" s="804">
        <v>329473</v>
      </c>
      <c r="CB114" s="804"/>
      <c r="CC114" s="804"/>
      <c r="CD114" s="804"/>
      <c r="CE114" s="804"/>
      <c r="CF114" s="862">
        <v>8.8000000000000007</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12"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4230</v>
      </c>
      <c r="BR115" s="804"/>
      <c r="BS115" s="804"/>
      <c r="BT115" s="804"/>
      <c r="BU115" s="804"/>
      <c r="BV115" s="804">
        <v>11808</v>
      </c>
      <c r="BW115" s="804"/>
      <c r="BX115" s="804"/>
      <c r="BY115" s="804"/>
      <c r="BZ115" s="804"/>
      <c r="CA115" s="804">
        <v>3638</v>
      </c>
      <c r="CB115" s="804"/>
      <c r="CC115" s="804"/>
      <c r="CD115" s="804"/>
      <c r="CE115" s="804"/>
      <c r="CF115" s="862">
        <v>0.1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12"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732381</v>
      </c>
      <c r="AB117" s="890"/>
      <c r="AC117" s="890"/>
      <c r="AD117" s="890"/>
      <c r="AE117" s="891"/>
      <c r="AF117" s="892">
        <v>754643</v>
      </c>
      <c r="AG117" s="890"/>
      <c r="AH117" s="890"/>
      <c r="AI117" s="890"/>
      <c r="AJ117" s="891"/>
      <c r="AK117" s="892">
        <v>791752</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12"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12"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441</v>
      </c>
      <c r="BP119" s="865"/>
      <c r="BQ119" s="866">
        <v>10707763</v>
      </c>
      <c r="BR119" s="832"/>
      <c r="BS119" s="832"/>
      <c r="BT119" s="832"/>
      <c r="BU119" s="832"/>
      <c r="BV119" s="832">
        <v>10702347</v>
      </c>
      <c r="BW119" s="832"/>
      <c r="BX119" s="832"/>
      <c r="BY119" s="832"/>
      <c r="BZ119" s="832"/>
      <c r="CA119" s="832">
        <v>10057076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12"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6406432</v>
      </c>
      <c r="BR120" s="829"/>
      <c r="BS120" s="829"/>
      <c r="BT120" s="829"/>
      <c r="BU120" s="829"/>
      <c r="BV120" s="829">
        <v>5641623</v>
      </c>
      <c r="BW120" s="829"/>
      <c r="BX120" s="829"/>
      <c r="BY120" s="829"/>
      <c r="BZ120" s="829"/>
      <c r="CA120" s="829">
        <v>5955914</v>
      </c>
      <c r="CB120" s="829"/>
      <c r="CC120" s="829"/>
      <c r="CD120" s="829"/>
      <c r="CE120" s="829"/>
      <c r="CF120" s="853">
        <v>159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v>1870803</v>
      </c>
      <c r="DM120" s="829"/>
      <c r="DN120" s="829"/>
      <c r="DO120" s="829"/>
      <c r="DP120" s="829"/>
      <c r="DQ120" s="829">
        <v>1685364</v>
      </c>
      <c r="DR120" s="829"/>
      <c r="DS120" s="829"/>
      <c r="DT120" s="829"/>
      <c r="DU120" s="829"/>
      <c r="DV120" s="830">
        <v>45</v>
      </c>
      <c r="DW120" s="830"/>
      <c r="DX120" s="830"/>
      <c r="DY120" s="830"/>
      <c r="DZ120" s="831"/>
    </row>
    <row r="121" spans="1:130" s="212"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750258</v>
      </c>
      <c r="BR121" s="804"/>
      <c r="BS121" s="804"/>
      <c r="BT121" s="804"/>
      <c r="BU121" s="804"/>
      <c r="BV121" s="804">
        <v>740894</v>
      </c>
      <c r="BW121" s="804"/>
      <c r="BX121" s="804"/>
      <c r="BY121" s="804"/>
      <c r="BZ121" s="804"/>
      <c r="CA121" s="804">
        <v>677055</v>
      </c>
      <c r="CB121" s="804"/>
      <c r="CC121" s="804"/>
      <c r="CD121" s="804"/>
      <c r="CE121" s="804"/>
      <c r="CF121" s="862">
        <v>18.100000000000001</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199949</v>
      </c>
      <c r="DH121" s="804"/>
      <c r="DI121" s="804"/>
      <c r="DJ121" s="804"/>
      <c r="DK121" s="804"/>
      <c r="DL121" s="804">
        <v>191353</v>
      </c>
      <c r="DM121" s="804"/>
      <c r="DN121" s="804"/>
      <c r="DO121" s="804"/>
      <c r="DP121" s="804"/>
      <c r="DQ121" s="804">
        <v>178263</v>
      </c>
      <c r="DR121" s="804"/>
      <c r="DS121" s="804"/>
      <c r="DT121" s="804"/>
      <c r="DU121" s="804"/>
      <c r="DV121" s="781">
        <v>4.8</v>
      </c>
      <c r="DW121" s="781"/>
      <c r="DX121" s="781"/>
      <c r="DY121" s="781"/>
      <c r="DZ121" s="782"/>
    </row>
    <row r="122" spans="1:130" s="212"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5107013</v>
      </c>
      <c r="BR122" s="832"/>
      <c r="BS122" s="832"/>
      <c r="BT122" s="832"/>
      <c r="BU122" s="832"/>
      <c r="BV122" s="832">
        <v>4947859</v>
      </c>
      <c r="BW122" s="832"/>
      <c r="BX122" s="832"/>
      <c r="BY122" s="832"/>
      <c r="BZ122" s="832"/>
      <c r="CA122" s="832">
        <v>4765947</v>
      </c>
      <c r="CB122" s="832"/>
      <c r="CC122" s="832"/>
      <c r="CD122" s="832"/>
      <c r="CE122" s="832"/>
      <c r="CF122" s="833">
        <v>127.3</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12"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449</v>
      </c>
      <c r="BP123" s="865"/>
      <c r="BQ123" s="819">
        <v>12263703</v>
      </c>
      <c r="BR123" s="820"/>
      <c r="BS123" s="820"/>
      <c r="BT123" s="820"/>
      <c r="BU123" s="820"/>
      <c r="BV123" s="820">
        <v>11330376</v>
      </c>
      <c r="BW123" s="820"/>
      <c r="BX123" s="820"/>
      <c r="BY123" s="820"/>
      <c r="BZ123" s="820"/>
      <c r="CA123" s="820">
        <v>11398916</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12"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v>2090008</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12"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12"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12"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12"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53035</v>
      </c>
      <c r="AB128" s="788"/>
      <c r="AC128" s="788"/>
      <c r="AD128" s="788"/>
      <c r="AE128" s="789"/>
      <c r="AF128" s="790">
        <v>67386</v>
      </c>
      <c r="AG128" s="788"/>
      <c r="AH128" s="788"/>
      <c r="AI128" s="788"/>
      <c r="AJ128" s="789"/>
      <c r="AK128" s="790">
        <v>68467</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4230</v>
      </c>
      <c r="DH128" s="778"/>
      <c r="DI128" s="778"/>
      <c r="DJ128" s="778"/>
      <c r="DK128" s="778"/>
      <c r="DL128" s="778">
        <v>11808</v>
      </c>
      <c r="DM128" s="778"/>
      <c r="DN128" s="778"/>
      <c r="DO128" s="778"/>
      <c r="DP128" s="778"/>
      <c r="DQ128" s="778">
        <v>3638</v>
      </c>
      <c r="DR128" s="778"/>
      <c r="DS128" s="778"/>
      <c r="DT128" s="778"/>
      <c r="DU128" s="778"/>
      <c r="DV128" s="779">
        <v>0.1</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3901574</v>
      </c>
      <c r="AB129" s="767"/>
      <c r="AC129" s="767"/>
      <c r="AD129" s="767"/>
      <c r="AE129" s="768"/>
      <c r="AF129" s="769">
        <v>3950992</v>
      </c>
      <c r="AG129" s="767"/>
      <c r="AH129" s="767"/>
      <c r="AI129" s="767"/>
      <c r="AJ129" s="768"/>
      <c r="AK129" s="769">
        <v>4112518</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367955</v>
      </c>
      <c r="AB130" s="767"/>
      <c r="AC130" s="767"/>
      <c r="AD130" s="767"/>
      <c r="AE130" s="768"/>
      <c r="AF130" s="769">
        <v>365245</v>
      </c>
      <c r="AG130" s="767"/>
      <c r="AH130" s="767"/>
      <c r="AI130" s="767"/>
      <c r="AJ130" s="768"/>
      <c r="AK130" s="769">
        <v>367488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3533619</v>
      </c>
      <c r="AB131" s="751"/>
      <c r="AC131" s="751"/>
      <c r="AD131" s="751"/>
      <c r="AE131" s="752"/>
      <c r="AF131" s="753">
        <v>3585747</v>
      </c>
      <c r="AG131" s="751"/>
      <c r="AH131" s="751"/>
      <c r="AI131" s="751"/>
      <c r="AJ131" s="752"/>
      <c r="AK131" s="753">
        <v>3745030</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8.8122403689999995</v>
      </c>
      <c r="AB132" s="732"/>
      <c r="AC132" s="732"/>
      <c r="AD132" s="732"/>
      <c r="AE132" s="733"/>
      <c r="AF132" s="734">
        <v>8.9803324109999991</v>
      </c>
      <c r="AG132" s="732"/>
      <c r="AH132" s="732"/>
      <c r="AI132" s="732"/>
      <c r="AJ132" s="733"/>
      <c r="AK132" s="734">
        <v>9.5005113439999995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8.1</v>
      </c>
      <c r="AB133" s="711"/>
      <c r="AC133" s="711"/>
      <c r="AD133" s="711"/>
      <c r="AE133" s="712"/>
      <c r="AF133" s="710">
        <v>8.4</v>
      </c>
      <c r="AG133" s="711"/>
      <c r="AH133" s="711"/>
      <c r="AI133" s="711"/>
      <c r="AJ133" s="712"/>
      <c r="AK133" s="710">
        <v>9</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9JkTp50aOEWTj3nQl3a+ehKd1jHVAiPa7/V+nUlOgdkxCLhHaKxjudTHM7/GIEsvAeRHo+O43hlIVy+lLloLKQ==" saltValue="9AQmJSw2dUAo/kob79yx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4" zoomScale="70" zoomScaleNormal="85" zoomScaleSheetLayoutView="70" workbookViewId="0">
      <selection activeCell="B1" sqref="B1:DI1"/>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a/Bz9GZffPGxrvEWX5IYn26lhUfoZfHdhvZedOywzpsNDbbI80TSonYioa8cYX78QmbogtYUnSP/yPiwxSFDTg==" saltValue="ENaS8FXSH5kTRpDxvgo3/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1" sqref="B1:DI1"/>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uyc1AnKKeMCp5jwCrrWUM2n1fjwvay9wSJKD2/qkABUk+ljFBeoi01tDAF6lmvlK/NeutnFdW/5ifpciG1HLQ==" saltValue="0JZx412BHNxF22FH2UsBg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K46" sqref="A39:AN46"/>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05" t="s">
        <v>478</v>
      </c>
      <c r="AP7" s="253"/>
      <c r="AQ7" s="254" t="s">
        <v>479</v>
      </c>
      <c r="AR7" s="255"/>
    </row>
    <row r="8" spans="1:46" ht="13" x14ac:dyDescent="0.2">
      <c r="A8" s="247"/>
      <c r="AK8" s="256"/>
      <c r="AL8" s="257"/>
      <c r="AM8" s="257"/>
      <c r="AN8" s="258"/>
      <c r="AO8" s="1106"/>
      <c r="AP8" s="259" t="s">
        <v>480</v>
      </c>
      <c r="AQ8" s="260" t="s">
        <v>481</v>
      </c>
      <c r="AR8" s="261" t="s">
        <v>482</v>
      </c>
    </row>
    <row r="9" spans="1:46" ht="13" x14ac:dyDescent="0.2">
      <c r="A9" s="247"/>
      <c r="AK9" s="1117" t="s">
        <v>483</v>
      </c>
      <c r="AL9" s="1118"/>
      <c r="AM9" s="1118"/>
      <c r="AN9" s="1119"/>
      <c r="AO9" s="262">
        <v>981637</v>
      </c>
      <c r="AP9" s="262">
        <v>69565</v>
      </c>
      <c r="AQ9" s="263">
        <v>120794</v>
      </c>
      <c r="AR9" s="264">
        <v>-42.4</v>
      </c>
    </row>
    <row r="10" spans="1:46" ht="13.5" customHeight="1" x14ac:dyDescent="0.2">
      <c r="A10" s="247"/>
      <c r="AK10" s="1117" t="s">
        <v>484</v>
      </c>
      <c r="AL10" s="1118"/>
      <c r="AM10" s="1118"/>
      <c r="AN10" s="1119"/>
      <c r="AO10" s="265">
        <v>42853</v>
      </c>
      <c r="AP10" s="265">
        <v>3037</v>
      </c>
      <c r="AQ10" s="266">
        <v>16294</v>
      </c>
      <c r="AR10" s="267">
        <v>-81.400000000000006</v>
      </c>
    </row>
    <row r="11" spans="1:46" ht="13.5" customHeight="1" x14ac:dyDescent="0.2">
      <c r="A11" s="247"/>
      <c r="AK11" s="1117" t="s">
        <v>485</v>
      </c>
      <c r="AL11" s="1118"/>
      <c r="AM11" s="1118"/>
      <c r="AN11" s="1119"/>
      <c r="AO11" s="265" t="s">
        <v>486</v>
      </c>
      <c r="AP11" s="265" t="s">
        <v>486</v>
      </c>
      <c r="AQ11" s="266">
        <v>1928</v>
      </c>
      <c r="AR11" s="267" t="s">
        <v>486</v>
      </c>
    </row>
    <row r="12" spans="1:46" ht="13.5" customHeight="1" x14ac:dyDescent="0.2">
      <c r="A12" s="247"/>
      <c r="AK12" s="1117" t="s">
        <v>487</v>
      </c>
      <c r="AL12" s="1118"/>
      <c r="AM12" s="1118"/>
      <c r="AN12" s="1119"/>
      <c r="AO12" s="265" t="s">
        <v>486</v>
      </c>
      <c r="AP12" s="265" t="s">
        <v>486</v>
      </c>
      <c r="AQ12" s="266">
        <v>20</v>
      </c>
      <c r="AR12" s="267" t="s">
        <v>486</v>
      </c>
    </row>
    <row r="13" spans="1:46" ht="13.5" customHeight="1" x14ac:dyDescent="0.2">
      <c r="A13" s="247"/>
      <c r="AK13" s="1117" t="s">
        <v>488</v>
      </c>
      <c r="AL13" s="1118"/>
      <c r="AM13" s="1118"/>
      <c r="AN13" s="1119"/>
      <c r="AO13" s="265">
        <v>61753</v>
      </c>
      <c r="AP13" s="265">
        <v>4376</v>
      </c>
      <c r="AQ13" s="266">
        <v>4630</v>
      </c>
      <c r="AR13" s="267">
        <v>-5.5</v>
      </c>
    </row>
    <row r="14" spans="1:46" ht="13.5" customHeight="1" x14ac:dyDescent="0.2">
      <c r="A14" s="247"/>
      <c r="AK14" s="1117" t="s">
        <v>489</v>
      </c>
      <c r="AL14" s="1118"/>
      <c r="AM14" s="1118"/>
      <c r="AN14" s="1119"/>
      <c r="AO14" s="265">
        <v>63233</v>
      </c>
      <c r="AP14" s="265">
        <v>4481</v>
      </c>
      <c r="AQ14" s="266">
        <v>2459</v>
      </c>
      <c r="AR14" s="267">
        <v>82.2</v>
      </c>
    </row>
    <row r="15" spans="1:46" ht="13.5" customHeight="1" x14ac:dyDescent="0.2">
      <c r="A15" s="247"/>
      <c r="AK15" s="1120" t="s">
        <v>490</v>
      </c>
      <c r="AL15" s="1121"/>
      <c r="AM15" s="1121"/>
      <c r="AN15" s="1122"/>
      <c r="AO15" s="265">
        <v>-39879</v>
      </c>
      <c r="AP15" s="265">
        <v>-2826</v>
      </c>
      <c r="AQ15" s="266">
        <v>-7108</v>
      </c>
      <c r="AR15" s="267">
        <v>-60.2</v>
      </c>
    </row>
    <row r="16" spans="1:46" ht="13" x14ac:dyDescent="0.2">
      <c r="A16" s="247"/>
      <c r="AK16" s="1120" t="s">
        <v>177</v>
      </c>
      <c r="AL16" s="1121"/>
      <c r="AM16" s="1121"/>
      <c r="AN16" s="1122"/>
      <c r="AO16" s="265">
        <v>1109597</v>
      </c>
      <c r="AP16" s="265">
        <v>78633</v>
      </c>
      <c r="AQ16" s="266">
        <v>139017</v>
      </c>
      <c r="AR16" s="267">
        <v>-43.4</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23" t="s">
        <v>495</v>
      </c>
      <c r="AL21" s="1124"/>
      <c r="AM21" s="1124"/>
      <c r="AN21" s="1125"/>
      <c r="AO21" s="277">
        <v>6.31</v>
      </c>
      <c r="AP21" s="278">
        <v>11.1</v>
      </c>
      <c r="AQ21" s="279">
        <v>-4.79</v>
      </c>
      <c r="AS21" s="280"/>
      <c r="AT21" s="276"/>
    </row>
    <row r="22" spans="1:46" s="248" customFormat="1" ht="13" x14ac:dyDescent="0.2">
      <c r="A22" s="276"/>
      <c r="AK22" s="1123" t="s">
        <v>496</v>
      </c>
      <c r="AL22" s="1124"/>
      <c r="AM22" s="1124"/>
      <c r="AN22" s="1125"/>
      <c r="AO22" s="281">
        <v>99.2</v>
      </c>
      <c r="AP22" s="282">
        <v>96.5</v>
      </c>
      <c r="AQ22" s="283">
        <v>2.7</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05" t="s">
        <v>478</v>
      </c>
      <c r="AP30" s="253"/>
      <c r="AQ30" s="254" t="s">
        <v>479</v>
      </c>
      <c r="AR30" s="255"/>
    </row>
    <row r="31" spans="1:46" ht="13" x14ac:dyDescent="0.2">
      <c r="A31" s="247"/>
      <c r="AK31" s="256"/>
      <c r="AL31" s="257"/>
      <c r="AM31" s="257"/>
      <c r="AN31" s="258"/>
      <c r="AO31" s="1106"/>
      <c r="AP31" s="259" t="s">
        <v>480</v>
      </c>
      <c r="AQ31" s="260" t="s">
        <v>481</v>
      </c>
      <c r="AR31" s="261" t="s">
        <v>482</v>
      </c>
    </row>
    <row r="32" spans="1:46" ht="27" customHeight="1" x14ac:dyDescent="0.2">
      <c r="A32" s="247"/>
      <c r="AK32" s="1107" t="s">
        <v>500</v>
      </c>
      <c r="AL32" s="1108"/>
      <c r="AM32" s="1108"/>
      <c r="AN32" s="1109"/>
      <c r="AO32" s="291">
        <v>538172</v>
      </c>
      <c r="AP32" s="291">
        <v>38138</v>
      </c>
      <c r="AQ32" s="292">
        <v>62408</v>
      </c>
      <c r="AR32" s="293">
        <v>-38.9</v>
      </c>
    </row>
    <row r="33" spans="1:46" ht="13.5" customHeight="1" x14ac:dyDescent="0.2">
      <c r="A33" s="247"/>
      <c r="AK33" s="1107" t="s">
        <v>501</v>
      </c>
      <c r="AL33" s="1108"/>
      <c r="AM33" s="1108"/>
      <c r="AN33" s="1109"/>
      <c r="AO33" s="291" t="s">
        <v>486</v>
      </c>
      <c r="AP33" s="291" t="s">
        <v>486</v>
      </c>
      <c r="AQ33" s="292" t="s">
        <v>486</v>
      </c>
      <c r="AR33" s="293" t="s">
        <v>486</v>
      </c>
    </row>
    <row r="34" spans="1:46" ht="27" customHeight="1" x14ac:dyDescent="0.2">
      <c r="A34" s="247"/>
      <c r="AK34" s="1107" t="s">
        <v>502</v>
      </c>
      <c r="AL34" s="1108"/>
      <c r="AM34" s="1108"/>
      <c r="AN34" s="1109"/>
      <c r="AO34" s="291" t="s">
        <v>486</v>
      </c>
      <c r="AP34" s="291" t="s">
        <v>486</v>
      </c>
      <c r="AQ34" s="292">
        <v>4</v>
      </c>
      <c r="AR34" s="293" t="s">
        <v>486</v>
      </c>
    </row>
    <row r="35" spans="1:46" ht="27" customHeight="1" x14ac:dyDescent="0.2">
      <c r="A35" s="247"/>
      <c r="AK35" s="1107" t="s">
        <v>503</v>
      </c>
      <c r="AL35" s="1108"/>
      <c r="AM35" s="1108"/>
      <c r="AN35" s="1109"/>
      <c r="AO35" s="291">
        <v>176072</v>
      </c>
      <c r="AP35" s="291">
        <v>12478</v>
      </c>
      <c r="AQ35" s="292">
        <v>14219</v>
      </c>
      <c r="AR35" s="293">
        <v>-12.2</v>
      </c>
    </row>
    <row r="36" spans="1:46" ht="27" customHeight="1" x14ac:dyDescent="0.2">
      <c r="A36" s="247"/>
      <c r="AK36" s="1107" t="s">
        <v>504</v>
      </c>
      <c r="AL36" s="1108"/>
      <c r="AM36" s="1108"/>
      <c r="AN36" s="1109"/>
      <c r="AO36" s="291">
        <v>77508</v>
      </c>
      <c r="AP36" s="291">
        <v>5493</v>
      </c>
      <c r="AQ36" s="292">
        <v>4004</v>
      </c>
      <c r="AR36" s="293">
        <v>37.200000000000003</v>
      </c>
    </row>
    <row r="37" spans="1:46" ht="13.5" customHeight="1" x14ac:dyDescent="0.2">
      <c r="A37" s="247"/>
      <c r="AK37" s="1107" t="s">
        <v>505</v>
      </c>
      <c r="AL37" s="1108"/>
      <c r="AM37" s="1108"/>
      <c r="AN37" s="1109"/>
      <c r="AO37" s="291" t="s">
        <v>486</v>
      </c>
      <c r="AP37" s="291" t="s">
        <v>486</v>
      </c>
      <c r="AQ37" s="292">
        <v>309</v>
      </c>
      <c r="AR37" s="293" t="s">
        <v>486</v>
      </c>
    </row>
    <row r="38" spans="1:46" ht="27" customHeight="1" x14ac:dyDescent="0.2">
      <c r="A38" s="247"/>
      <c r="AK38" s="1110" t="s">
        <v>506</v>
      </c>
      <c r="AL38" s="1111"/>
      <c r="AM38" s="1111"/>
      <c r="AN38" s="1112"/>
      <c r="AO38" s="294" t="s">
        <v>486</v>
      </c>
      <c r="AP38" s="294" t="s">
        <v>486</v>
      </c>
      <c r="AQ38" s="295">
        <v>4</v>
      </c>
      <c r="AR38" s="283" t="s">
        <v>486</v>
      </c>
      <c r="AS38" s="290"/>
    </row>
    <row r="39" spans="1:46" ht="13" x14ac:dyDescent="0.2">
      <c r="A39" s="247"/>
      <c r="AK39" s="1110" t="s">
        <v>507</v>
      </c>
      <c r="AL39" s="1111"/>
      <c r="AM39" s="1111"/>
      <c r="AN39" s="1112"/>
      <c r="AO39" s="291">
        <v>-68467</v>
      </c>
      <c r="AP39" s="291">
        <v>-4852</v>
      </c>
      <c r="AQ39" s="292">
        <v>-2554</v>
      </c>
      <c r="AR39" s="293">
        <v>90</v>
      </c>
      <c r="AS39" s="290"/>
    </row>
    <row r="40" spans="1:46" ht="27" customHeight="1" x14ac:dyDescent="0.2">
      <c r="A40" s="247"/>
      <c r="AK40" s="1107" t="s">
        <v>508</v>
      </c>
      <c r="AL40" s="1108"/>
      <c r="AM40" s="1108"/>
      <c r="AN40" s="1109"/>
      <c r="AO40" s="291">
        <v>-367488</v>
      </c>
      <c r="AP40" s="291">
        <v>-26043</v>
      </c>
      <c r="AQ40" s="292">
        <v>-52280</v>
      </c>
      <c r="AR40" s="293">
        <v>-50.2</v>
      </c>
      <c r="AS40" s="290"/>
    </row>
    <row r="41" spans="1:46" ht="13" x14ac:dyDescent="0.2">
      <c r="A41" s="247"/>
      <c r="AK41" s="1113" t="s">
        <v>287</v>
      </c>
      <c r="AL41" s="1114"/>
      <c r="AM41" s="1114"/>
      <c r="AN41" s="1115"/>
      <c r="AO41" s="291">
        <v>355797</v>
      </c>
      <c r="AP41" s="291">
        <v>25214</v>
      </c>
      <c r="AQ41" s="292">
        <v>26115</v>
      </c>
      <c r="AR41" s="293">
        <v>-3.5</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00" t="s">
        <v>478</v>
      </c>
      <c r="AN49" s="1102" t="s">
        <v>511</v>
      </c>
      <c r="AO49" s="1103"/>
      <c r="AP49" s="1103"/>
      <c r="AQ49" s="1103"/>
      <c r="AR49" s="1104"/>
    </row>
    <row r="50" spans="1:44" ht="13" x14ac:dyDescent="0.2">
      <c r="A50" s="247"/>
      <c r="AK50" s="305"/>
      <c r="AL50" s="306"/>
      <c r="AM50" s="1101"/>
      <c r="AN50" s="307" t="s">
        <v>512</v>
      </c>
      <c r="AO50" s="308" t="s">
        <v>513</v>
      </c>
      <c r="AP50" s="309" t="s">
        <v>514</v>
      </c>
      <c r="AQ50" s="310" t="s">
        <v>515</v>
      </c>
      <c r="AR50" s="311" t="s">
        <v>516</v>
      </c>
    </row>
    <row r="51" spans="1:44" ht="13" x14ac:dyDescent="0.2">
      <c r="A51" s="247"/>
      <c r="AK51" s="303" t="s">
        <v>517</v>
      </c>
      <c r="AL51" s="304"/>
      <c r="AM51" s="312">
        <v>1561836</v>
      </c>
      <c r="AN51" s="313">
        <v>107232</v>
      </c>
      <c r="AO51" s="314">
        <v>48.8</v>
      </c>
      <c r="AP51" s="315">
        <v>94796</v>
      </c>
      <c r="AQ51" s="316">
        <v>1.4</v>
      </c>
      <c r="AR51" s="317">
        <v>47.4</v>
      </c>
    </row>
    <row r="52" spans="1:44" ht="13" x14ac:dyDescent="0.2">
      <c r="A52" s="247"/>
      <c r="AK52" s="318"/>
      <c r="AL52" s="319" t="s">
        <v>518</v>
      </c>
      <c r="AM52" s="320">
        <v>1148159</v>
      </c>
      <c r="AN52" s="321">
        <v>78830</v>
      </c>
      <c r="AO52" s="322">
        <v>73.5</v>
      </c>
      <c r="AP52" s="323">
        <v>55781</v>
      </c>
      <c r="AQ52" s="324">
        <v>4.5999999999999996</v>
      </c>
      <c r="AR52" s="325">
        <v>68.900000000000006</v>
      </c>
    </row>
    <row r="53" spans="1:44" ht="13" x14ac:dyDescent="0.2">
      <c r="A53" s="247"/>
      <c r="AK53" s="303" t="s">
        <v>519</v>
      </c>
      <c r="AL53" s="304"/>
      <c r="AM53" s="312">
        <v>1120513</v>
      </c>
      <c r="AN53" s="313">
        <v>77373</v>
      </c>
      <c r="AO53" s="314">
        <v>-27.8</v>
      </c>
      <c r="AP53" s="315">
        <v>97758</v>
      </c>
      <c r="AQ53" s="316">
        <v>3.1</v>
      </c>
      <c r="AR53" s="317">
        <v>-30.9</v>
      </c>
    </row>
    <row r="54" spans="1:44" ht="13" x14ac:dyDescent="0.2">
      <c r="A54" s="247"/>
      <c r="AK54" s="318"/>
      <c r="AL54" s="319" t="s">
        <v>518</v>
      </c>
      <c r="AM54" s="320">
        <v>701915</v>
      </c>
      <c r="AN54" s="321">
        <v>48468</v>
      </c>
      <c r="AO54" s="322">
        <v>-38.5</v>
      </c>
      <c r="AP54" s="323">
        <v>45946</v>
      </c>
      <c r="AQ54" s="324">
        <v>-17.600000000000001</v>
      </c>
      <c r="AR54" s="325">
        <v>-20.9</v>
      </c>
    </row>
    <row r="55" spans="1:44" ht="13" x14ac:dyDescent="0.2">
      <c r="A55" s="247"/>
      <c r="AK55" s="303" t="s">
        <v>520</v>
      </c>
      <c r="AL55" s="304"/>
      <c r="AM55" s="312">
        <v>1731352</v>
      </c>
      <c r="AN55" s="313">
        <v>121218</v>
      </c>
      <c r="AO55" s="314">
        <v>56.7</v>
      </c>
      <c r="AP55" s="315">
        <v>91338</v>
      </c>
      <c r="AQ55" s="316">
        <v>-6.6</v>
      </c>
      <c r="AR55" s="317">
        <v>63.3</v>
      </c>
    </row>
    <row r="56" spans="1:44" ht="13" x14ac:dyDescent="0.2">
      <c r="A56" s="247"/>
      <c r="AK56" s="318"/>
      <c r="AL56" s="319" t="s">
        <v>518</v>
      </c>
      <c r="AM56" s="320">
        <v>1224298</v>
      </c>
      <c r="AN56" s="321">
        <v>85717</v>
      </c>
      <c r="AO56" s="322">
        <v>76.900000000000006</v>
      </c>
      <c r="AP56" s="323">
        <v>43989</v>
      </c>
      <c r="AQ56" s="324">
        <v>-4.3</v>
      </c>
      <c r="AR56" s="325">
        <v>81.2</v>
      </c>
    </row>
    <row r="57" spans="1:44" ht="13" x14ac:dyDescent="0.2">
      <c r="A57" s="247"/>
      <c r="AK57" s="303" t="s">
        <v>521</v>
      </c>
      <c r="AL57" s="304"/>
      <c r="AM57" s="312">
        <v>2466793</v>
      </c>
      <c r="AN57" s="313">
        <v>174245</v>
      </c>
      <c r="AO57" s="314">
        <v>43.7</v>
      </c>
      <c r="AP57" s="315">
        <v>103975</v>
      </c>
      <c r="AQ57" s="316">
        <v>13.8</v>
      </c>
      <c r="AR57" s="317">
        <v>29.9</v>
      </c>
    </row>
    <row r="58" spans="1:44" ht="13" x14ac:dyDescent="0.2">
      <c r="A58" s="247"/>
      <c r="AK58" s="318"/>
      <c r="AL58" s="319" t="s">
        <v>518</v>
      </c>
      <c r="AM58" s="320">
        <v>2215341</v>
      </c>
      <c r="AN58" s="321">
        <v>156484</v>
      </c>
      <c r="AO58" s="322">
        <v>82.6</v>
      </c>
      <c r="AP58" s="323">
        <v>52698</v>
      </c>
      <c r="AQ58" s="324">
        <v>19.8</v>
      </c>
      <c r="AR58" s="325">
        <v>62.8</v>
      </c>
    </row>
    <row r="59" spans="1:44" ht="13" x14ac:dyDescent="0.2">
      <c r="A59" s="247"/>
      <c r="AK59" s="303" t="s">
        <v>522</v>
      </c>
      <c r="AL59" s="304"/>
      <c r="AM59" s="312">
        <v>1267881</v>
      </c>
      <c r="AN59" s="313">
        <v>89851</v>
      </c>
      <c r="AO59" s="314">
        <v>-48.4</v>
      </c>
      <c r="AP59" s="315">
        <v>112678</v>
      </c>
      <c r="AQ59" s="316">
        <v>8.4</v>
      </c>
      <c r="AR59" s="317">
        <v>-56.8</v>
      </c>
    </row>
    <row r="60" spans="1:44" ht="13" x14ac:dyDescent="0.2">
      <c r="A60" s="247"/>
      <c r="AK60" s="318"/>
      <c r="AL60" s="319" t="s">
        <v>518</v>
      </c>
      <c r="AM60" s="320">
        <v>1084912</v>
      </c>
      <c r="AN60" s="321">
        <v>76884</v>
      </c>
      <c r="AO60" s="322">
        <v>-50.9</v>
      </c>
      <c r="AP60" s="323">
        <v>55165</v>
      </c>
      <c r="AQ60" s="324">
        <v>4.7</v>
      </c>
      <c r="AR60" s="325">
        <v>-55.6</v>
      </c>
    </row>
    <row r="61" spans="1:44" ht="13" x14ac:dyDescent="0.2">
      <c r="A61" s="247"/>
      <c r="AK61" s="303" t="s">
        <v>523</v>
      </c>
      <c r="AL61" s="326"/>
      <c r="AM61" s="312">
        <v>1629675</v>
      </c>
      <c r="AN61" s="313">
        <v>113984</v>
      </c>
      <c r="AO61" s="314">
        <v>14.6</v>
      </c>
      <c r="AP61" s="315">
        <v>100109</v>
      </c>
      <c r="AQ61" s="327">
        <v>4</v>
      </c>
      <c r="AR61" s="317">
        <v>10.6</v>
      </c>
    </row>
    <row r="62" spans="1:44" ht="13" x14ac:dyDescent="0.2">
      <c r="A62" s="247"/>
      <c r="AK62" s="318"/>
      <c r="AL62" s="319" t="s">
        <v>518</v>
      </c>
      <c r="AM62" s="320">
        <v>1274925</v>
      </c>
      <c r="AN62" s="321">
        <v>89277</v>
      </c>
      <c r="AO62" s="322">
        <v>28.7</v>
      </c>
      <c r="AP62" s="323">
        <v>50716</v>
      </c>
      <c r="AQ62" s="324">
        <v>1.4</v>
      </c>
      <c r="AR62" s="325">
        <v>27.3</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51kaHEzgxXTWc4fT3uAGcCbE+06B+wrtWpHipAnmc0z6HKfhtVphOzwUdZUnCELrFX7GlEDDwdyI/Tfjt2u7Yw==" saltValue="qm+AORThdmZSb1IVwEyC0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B1" sqref="B1:DI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DtFJyW7EKkSRtBYxjwivEKRO4i9H3BG0e9wxp1t+Vi29NklMawub/cISnFWLju3sjKn3h5bii0XYfAJmlQxO7Q==" saltValue="z7QncyGjHY9YmlANaFid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election activeCell="AZ113" sqref="AZ113:BP113"/>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eqn4Nydhqw0LomNNV2GzaY5hTuTpeayAA3vAeAqL9R6In7cIDLNaxWs7jFTCMwswDs68eI/h/qs2rv4Gw8wgaw==" saltValue="3kSK7Hlv3QZ2zkVGcXq5M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election activeCell="B1" sqref="B1:DI1"/>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16.89</v>
      </c>
      <c r="G47" s="12">
        <v>15.91</v>
      </c>
      <c r="H47" s="12">
        <v>21.63</v>
      </c>
      <c r="I47" s="12">
        <v>21.4</v>
      </c>
      <c r="J47" s="13">
        <v>20.64</v>
      </c>
    </row>
    <row r="48" spans="2:10" ht="57.75" customHeight="1" x14ac:dyDescent="0.2">
      <c r="B48" s="14"/>
      <c r="C48" s="1128" t="s">
        <v>4</v>
      </c>
      <c r="D48" s="1128"/>
      <c r="E48" s="1129"/>
      <c r="F48" s="15">
        <v>1.94</v>
      </c>
      <c r="G48" s="16">
        <v>1.18</v>
      </c>
      <c r="H48" s="16">
        <v>0.93</v>
      </c>
      <c r="I48" s="16">
        <v>1.81</v>
      </c>
      <c r="J48" s="17">
        <v>1.88</v>
      </c>
    </row>
    <row r="49" spans="2:10" ht="57.75" customHeight="1" thickBot="1" x14ac:dyDescent="0.25">
      <c r="B49" s="18"/>
      <c r="C49" s="1130" t="s">
        <v>5</v>
      </c>
      <c r="D49" s="1130"/>
      <c r="E49" s="1131"/>
      <c r="F49" s="19" t="s">
        <v>530</v>
      </c>
      <c r="G49" s="20" t="s">
        <v>531</v>
      </c>
      <c r="H49" s="20">
        <v>5.0999999999999996</v>
      </c>
      <c r="I49" s="20">
        <v>0.94</v>
      </c>
      <c r="J49" s="21">
        <v>0.22</v>
      </c>
    </row>
    <row r="50" spans="2:10" ht="13" x14ac:dyDescent="0.2"/>
  </sheetData>
  <sheetProtection algorithmName="SHA-512" hashValue="wA6X5hFCmv3oHpmd3u8O8IXNJJO0jnExeQbhTbByWMHAWKhO/is5wX8NhQZ4ugcE8BrSgTZAKlxqcLQma0k2uQ==" saltValue="IlYpQr6E6KjxW+3il0At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ryosuke ide</cp:lastModifiedBy>
  <cp:lastPrinted>2026-03-17T00:11:04Z</cp:lastPrinted>
  <dcterms:created xsi:type="dcterms:W3CDTF">2026-02-23T09:27:34Z</dcterms:created>
  <dcterms:modified xsi:type="dcterms:W3CDTF">2026-03-17T00:24:05Z</dcterms:modified>
  <cp:category/>
</cp:coreProperties>
</file>